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財政Ｇ\02年度\113 県調査・報告\200911〆財政状況資料集（追加分）\"/>
    </mc:Choice>
  </mc:AlternateContent>
  <bookViews>
    <workbookView xWindow="0" yWindow="0" windowWidth="20490" windowHeight="71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W40" i="10"/>
  <c r="BW41"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<sst xmlns="http://schemas.openxmlformats.org/spreadsheetml/2006/main" count="1101" uniqueCount="626">
  <si>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</si>
  <si>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</si>
  <si>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</si>
  <si>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</si>
  <si>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</si>
  <si>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</si>
  <si>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</si>
  <si>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</si>
  <si>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</si>
  <si>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</si>
  <si>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</si>
  <si>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</si>
  <si>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</si>
  <si>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</si>
  <si>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</si>
  <si>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</si>
  <si>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</si>
  <si>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</si>
  <si>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</si>
  <si>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</si>
  <si>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</si>
  <si>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</si>
  <si>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</si>
  <si>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</si>
  <si>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</si>
  <si>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</si>
  <si>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</si>
  <si>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</si>
  <si>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</si>
  <si>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</si>
  <si>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</si>
  <si>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</si>
  <si>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</si>
  <si>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</si>
  <si>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</si>
  <si>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</si>
  <si>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</si>
  <si>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</si>
  <si>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</si>
  <si>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</si>
  <si>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</si>
  <si>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</si>
  <si>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</si>
  <si>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</si>
  <si>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</si>
  <si>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</si>
  <si>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</si>
  <si>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</si>
  <si>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</si>
  <si>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</si>
  <si>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</si>
  <si>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</si>
  <si>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</si>
  <si>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</si>
  <si>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</si>
  <si>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</si>
  <si>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</si>
  <si>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</si>
  <si>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</si>
  <si>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</si>
  <si>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</si>
  <si>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</si>
  <si>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</si>
  <si>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</si>
  <si>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</si>
  <si>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</si>
  <si>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</si>
  <si>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</si>
  <si>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</si>
  <si>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</si>
  <si>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</si>
  <si>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</si>
  <si>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</si>
  <si>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</si>
  <si>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</si>
  <si>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</si>
  <si>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</si>
  <si>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</si>
  <si>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</si>
  <si>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</si>
  <si>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</si>
  <si>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</si>
  <si>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</si>
  <si>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</si>
  <si>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</si>
  <si>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</si>
  <si>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</si>
  <si>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</si>
  <si>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</si>
  <si>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</si>
  <si>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</si>
  <si>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</si>
  <si>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</si>
  <si>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</si>
  <si>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</si>
  <si>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</si>
  <si>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</si>
  <si>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磐田市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</si>
  <si>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</si>
  <si>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</si>
  <si>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</si>
  <si>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</si>
  <si>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</si>
  <si>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</si>
  <si>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</si>
  <si>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</si>
  <si>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</si>
  <si>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</si>
  <si>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</si>
  <si>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</si>
  <si>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</si>
  <si>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</si>
  <si>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</si>
  <si>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</si>
  <si>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</si>
  <si>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</si>
  <si>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</si>
  <si>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</si>
  <si>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</si>
  <si>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</si>
  <si>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</si>
  <si>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</si>
  <si>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</si>
  <si>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</si>
  <si>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</si>
  <si>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</si>
  <si>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</si>
  <si>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</si>
  <si>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</si>
  <si>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</si>
  <si>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</si>
  <si>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</si>
  <si>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</si>
  <si>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</si>
  <si>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</si>
  <si>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</si>
  <si>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</si>
  <si>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</si>
  <si>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</si>
  <si>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</si>
  <si>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</si>
  <si>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</si>
  <si>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</si>
  <si>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</si>
  <si>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</si>
  <si>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</si>
  <si>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</si>
  <si>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</si>
  <si>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</si>
  <si>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</si>
  <si>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</si>
  <si>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</si>
  <si>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</si>
  <si>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公共下水道事業特別会計</t>
    <phoneticPr fontId="5"/>
  </si>
  <si>
    <t>-</t>
    <phoneticPr fontId="5"/>
  </si>
  <si>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</si>
  <si>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</si>
  <si>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</si>
  <si>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</si>
  <si>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</si>
  <si>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</si>
  <si>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</si>
  <si>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</si>
  <si>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</si>
  <si>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</si>
  <si>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</si>
  <si>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</si>
  <si>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</si>
  <si>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</si>
  <si>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</si>
  <si>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</si>
  <si>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</si>
  <si>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</si>
  <si>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</si>
  <si>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</si>
  <si>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</si>
  <si>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</si>
  <si>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</si>
  <si>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</si>
  <si>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</si>
  <si>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</si>
  <si>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</si>
  <si>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</si>
  <si>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</si>
  <si>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</si>
  <si>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</si>
  <si>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</si>
  <si>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</si>
  <si>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</si>
  <si>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</si>
  <si>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</si>
  <si>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</si>
  <si>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</si>
  <si>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</si>
  <si>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</si>
  <si>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</si>
  <si>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</si>
  <si>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</si>
  <si>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</si>
  <si>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</si>
  <si>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</si>
  <si>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</si>
  <si>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</si>
  <si>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</si>
  <si>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</si>
  <si>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</si>
  <si>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</si>
  <si>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</si>
  <si>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</si>
  <si>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</si>
  <si>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</si>
  <si>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</si>
  <si>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</si>
  <si>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</si>
  <si>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</si>
  <si>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</si>
  <si>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</si>
  <si>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</si>
  <si>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静岡県磐田市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</si>
  <si>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</si>
  <si>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</si>
  <si>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</si>
  <si>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</si>
  <si>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</si>
  <si>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</si>
  <si>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</si>
  <si>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</si>
  <si>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</si>
  <si>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</si>
  <si>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</si>
  <si>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</si>
  <si>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</si>
  <si>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</si>
  <si>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</si>
  <si>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</si>
  <si>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</si>
  <si>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</si>
  <si>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</si>
  <si>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</si>
  <si>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</si>
  <si>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</si>
  <si>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</si>
  <si>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</si>
  <si>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</si>
  <si>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</si>
  <si>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</si>
  <si>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</si>
  <si>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</si>
  <si>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</si>
  <si>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</si>
  <si>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</si>
  <si>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</si>
  <si>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</si>
  <si>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</si>
  <si>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</si>
  <si>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</si>
  <si>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</si>
  <si>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</si>
  <si>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</si>
  <si>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</si>
  <si>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</si>
  <si>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</si>
  <si>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</si>
  <si>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</si>
  <si>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</si>
  <si>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</si>
  <si>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</si>
  <si>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</si>
  <si>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</si>
  <si>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</si>
  <si>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</si>
  <si>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</si>
  <si>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</si>
  <si>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</si>
  <si>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</si>
  <si>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</si>
  <si>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</si>
  <si>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</si>
  <si>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</si>
  <si>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</si>
  <si>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</si>
  <si>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</si>
  <si>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</si>
  <si>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</si>
  <si>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</si>
  <si>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</si>
  <si>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</si>
  <si>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</si>
  <si>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</si>
  <si>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</si>
  <si>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</si>
  <si>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</si>
  <si>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</si>
  <si>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</si>
  <si>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</si>
  <si>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</si>
  <si>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</si>
  <si>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</si>
  <si>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</si>
  <si>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</si>
  <si>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</si>
  <si>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</si>
  <si>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</si>
  <si>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</si>
  <si>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</si>
  <si>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</si>
  <si>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</si>
  <si>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</si>
  <si>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</si>
  <si>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</si>
  <si>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</si>
  <si>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</si>
  <si>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</si>
  <si>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</si>
  <si>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</si>
  <si>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</si>
  <si>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</si>
  <si>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</si>
  <si>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</si>
  <si>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</si>
  <si>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</si>
  <si>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</si>
  <si>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</si>
  <si>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</si>
  <si>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</si>
  <si>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</si>
  <si>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</si>
  <si>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</si>
  <si>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</si>
  <si>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</si>
  <si>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</si>
  <si>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</si>
  <si>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</si>
  <si>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</si>
  <si>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</si>
  <si>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</si>
  <si>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</si>
  <si>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</si>
  <si>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</si>
  <si>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</si>
  <si>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</si>
  <si>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</si>
  <si>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</si>
  <si>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</si>
  <si>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</si>
  <si>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</si>
  <si>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</si>
  <si>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</si>
  <si>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</si>
  <si>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</si>
  <si>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</si>
  <si>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</si>
  <si>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</si>
  <si>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</si>
  <si>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</si>
  <si>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</si>
  <si>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</si>
  <si>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</si>
  <si>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</si>
  <si>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</si>
  <si>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</si>
  <si>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</si>
  <si>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</si>
  <si>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</si>
  <si>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</si>
  <si>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</si>
  <si>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</si>
  <si>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</si>
  <si>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</si>
  <si>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</si>
  <si>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静岡県磐田市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</si>
  <si>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</si>
  <si>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</si>
  <si>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</si>
  <si>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</si>
  <si>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</si>
  <si>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</si>
  <si>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</si>
  <si>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</si>
  <si>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</si>
  <si>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</si>
  <si>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</si>
  <si>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</si>
  <si>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</si>
  <si>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</si>
  <si>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</si>
  <si>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</si>
  <si>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</si>
  <si>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</si>
  <si>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</si>
  <si>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</si>
  <si>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</si>
  <si>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</si>
  <si>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</si>
  <si>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</si>
  <si>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</si>
  <si>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</si>
  <si>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</si>
  <si>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</si>
  <si>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</si>
  <si>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</si>
  <si>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</si>
  <si>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</si>
  <si>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</si>
  <si>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</si>
  <si>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</si>
  <si>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</si>
  <si>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</si>
  <si>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</si>
  <si>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</si>
  <si>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</si>
  <si>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</si>
  <si>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</si>
  <si>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</si>
  <si>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</si>
  <si>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</si>
  <si>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</si>
  <si>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</si>
  <si>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</si>
  <si>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</si>
  <si>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</si>
  <si>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</si>
  <si>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</si>
  <si>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</si>
  <si>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</si>
  <si>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</si>
  <si>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</si>
  <si>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</si>
  <si>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</si>
  <si>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</si>
  <si>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</si>
  <si>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</si>
  <si>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</si>
  <si>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</si>
  <si>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</si>
  <si>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</si>
  <si>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</si>
  <si>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</si>
  <si>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</si>
  <si>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</si>
  <si>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</si>
  <si>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</si>
  <si>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</si>
  <si>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</si>
  <si>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</si>
  <si>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</si>
  <si>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</si>
  <si>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</si>
  <si>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</si>
  <si>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</si>
  <si>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</si>
  <si>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</si>
  <si>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</si>
  <si>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</si>
  <si>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</si>
  <si>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</si>
  <si>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</si>
  <si>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</si>
  <si>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</si>
  <si>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</si>
  <si>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</si>
  <si>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</si>
  <si>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</si>
  <si>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</si>
  <si>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</si>
  <si>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</si>
  <si>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</si>
  <si>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</si>
  <si>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</si>
  <si>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</si>
  <si>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</si>
  <si>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</si>
  <si>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</si>
  <si>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</si>
  <si>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</si>
  <si>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</si>
  <si>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</si>
  <si>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</si>
  <si>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</si>
  <si>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</si>
  <si>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</si>
  <si>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</si>
  <si>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</si>
  <si>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</si>
  <si>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</si>
  <si>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</si>
  <si>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</si>
  <si>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</si>
  <si>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</si>
  <si>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</si>
  <si>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</si>
  <si>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</si>
  <si>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</si>
  <si>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</si>
  <si>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</si>
  <si>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</si>
  <si>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</si>
  <si>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</si>
  <si>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</si>
  <si>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</si>
  <si>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</si>
  <si>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</si>
  <si>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</si>
  <si>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</si>
  <si>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</si>
  <si>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</si>
  <si>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</si>
  <si>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</si>
  <si>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</si>
  <si>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</si>
  <si>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</si>
  <si>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</si>
  <si>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</si>
  <si>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</si>
  <si>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</si>
  <si>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</si>
  <si>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</si>
  <si>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</si>
  <si>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</si>
  <si>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</si>
  <si>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</si>
  <si>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</si>
  <si>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</si>
  <si>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</si>
  <si>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</si>
  <si>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</si>
  <si>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</si>
  <si>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</si>
  <si>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</si>
  <si>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</si>
  <si>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</si>
  <si>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</si>
  <si>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</si>
  <si>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</si>
  <si>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</si>
  <si>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</si>
  <si>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</si>
  <si>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</si>
  <si>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</si>
  <si>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</si>
  <si>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</si>
  <si>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</si>
  <si>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</si>
  <si>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</si>
  <si>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</si>
  <si>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</si>
  <si>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</si>
  <si>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</si>
  <si>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</si>
  <si>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</si>
  <si>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</si>
  <si>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</si>
  <si>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</si>
  <si>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</si>
  <si>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</si>
  <si>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</si>
  <si>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</si>
  <si>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</si>
  <si>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</si>
  <si>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</si>
  <si>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</si>
  <si>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</si>
  <si>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</si>
  <si>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</si>
  <si>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</si>
  <si>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</si>
  <si>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</si>
  <si>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</si>
  <si>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</si>
  <si>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</si>
  <si>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</si>
  <si>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</si>
  <si>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1.04</t>
  </si>
  <si>
    <t>▲ 2.84</t>
  </si>
  <si>
    <t>▲ 8.61</t>
  </si>
  <si>
    <t>▲ 1.61</t>
  </si>
  <si>
    <t>公共下水道事業特別会計</t>
  </si>
  <si>
    <t>▲ 0.04</t>
  </si>
  <si>
    <t>病院事業会計</t>
  </si>
  <si>
    <t>水道事業会計</t>
  </si>
  <si>
    <t>一般会計</t>
  </si>
  <si>
    <t>介護保険事業特別会計</t>
  </si>
  <si>
    <t>国民健康保険事業特別会計</t>
  </si>
  <si>
    <t>農業集落排水事業特別会計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</si>
  <si>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</si>
  <si>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</si>
  <si>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</si>
  <si>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</si>
  <si>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</si>
  <si>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</si>
  <si>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</si>
  <si>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</si>
  <si>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</si>
  <si>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養護老人ホームとよおか管理組合</t>
    <phoneticPr fontId="2"/>
  </si>
  <si>
    <t>太田川原野谷川治水水防組合</t>
    <phoneticPr fontId="2"/>
  </si>
  <si>
    <t>浅羽地域湛水防除施設組合</t>
    <phoneticPr fontId="2"/>
  </si>
  <si>
    <t>中遠広域事務組合</t>
    <phoneticPr fontId="2"/>
  </si>
  <si>
    <t>中東遠看護専門学校組合</t>
    <phoneticPr fontId="2"/>
  </si>
  <si>
    <t>静岡県後期高齢者医療広域連合</t>
    <phoneticPr fontId="2"/>
  </si>
  <si>
    <t>静岡県後期高齢者医療広域連合（事業会計分）</t>
    <phoneticPr fontId="2"/>
  </si>
  <si>
    <t>静岡地方税滞納整理機構</t>
    <phoneticPr fontId="2"/>
  </si>
  <si>
    <t>磐田市勤労者福祉サービスセンター</t>
    <phoneticPr fontId="2"/>
  </si>
  <si>
    <t>磐田原総合開発</t>
    <phoneticPr fontId="2"/>
  </si>
  <si>
    <t>磐田市土地開発公社</t>
    <phoneticPr fontId="2"/>
  </si>
  <si>
    <t>竜洋環境創造</t>
    <phoneticPr fontId="2"/>
  </si>
  <si>
    <t>とよおか採れたて元気むら</t>
    <phoneticPr fontId="2"/>
  </si>
  <si>
    <t>-</t>
    <phoneticPr fontId="2"/>
  </si>
  <si>
    <t>公共施設整備基金</t>
    <phoneticPr fontId="2"/>
  </si>
  <si>
    <t>地域振興基金</t>
    <phoneticPr fontId="2"/>
  </si>
  <si>
    <t>津波対策事業基金</t>
    <phoneticPr fontId="2"/>
  </si>
  <si>
    <t>しっぺいこども福祉基金</t>
    <phoneticPr fontId="2"/>
  </si>
  <si>
    <t>職員退職手当基金</t>
    <phoneticPr fontId="2"/>
  </si>
  <si>
    <t>-</t>
    <phoneticPr fontId="2"/>
  </si>
  <si>
    <t>▲0</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</si>
  <si>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</si>
  <si>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</si>
  <si>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</si>
  <si>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</si>
  <si>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</si>
  <si>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</si>
  <si>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</si>
  <si>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</si>
  <si>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</si>
  <si>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</si>
  <si>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類似団体平均に比べ、将来負担比率は低く、有形固定資産減価償却率は高い状態が続いていることから、行財政改革により市債発行の抑制の取り組みが表れてきている一方で、施設の老朽化が進んでいることが読み取れる。
　引き続き、公共施設総合管理計画に基づき、長寿命化や更新、廃止も含め、計画的な管理に努めていくとともに、市債の抑制や有利な条件の市債の活用等により、将来負担比率の改善に努める。</t>
    <rPh sb="1" eb="3">
      <t>ルイジ</t>
    </rPh>
    <rPh sb="3" eb="5">
      <t>ダンタイ</t>
    </rPh>
    <rPh sb="5" eb="7">
      <t>ヘイキン</t>
    </rPh>
    <rPh sb="8" eb="9">
      <t>クラ</t>
    </rPh>
    <rPh sb="11" eb="13">
      <t>ショウライ</t>
    </rPh>
    <rPh sb="13" eb="15">
      <t>フタン</t>
    </rPh>
    <rPh sb="15" eb="17">
      <t>ヒリツ</t>
    </rPh>
    <rPh sb="18" eb="19">
      <t>ヒク</t>
    </rPh>
    <rPh sb="21" eb="23">
      <t>ユウケイ</t>
    </rPh>
    <rPh sb="23" eb="25">
      <t>コテイ</t>
    </rPh>
    <rPh sb="25" eb="27">
      <t>シサン</t>
    </rPh>
    <rPh sb="27" eb="29">
      <t>ゲンカ</t>
    </rPh>
    <rPh sb="29" eb="31">
      <t>ショウキャク</t>
    </rPh>
    <rPh sb="31" eb="32">
      <t>リツ</t>
    </rPh>
    <rPh sb="33" eb="34">
      <t>タカ</t>
    </rPh>
    <rPh sb="35" eb="37">
      <t>ジョウタイ</t>
    </rPh>
    <rPh sb="38" eb="39">
      <t>ツヅ</t>
    </rPh>
    <rPh sb="48" eb="51">
      <t>ギョウザイセイ</t>
    </rPh>
    <rPh sb="51" eb="53">
      <t>カイカク</t>
    </rPh>
    <rPh sb="56" eb="58">
      <t>シサイ</t>
    </rPh>
    <rPh sb="58" eb="60">
      <t>ハッコウ</t>
    </rPh>
    <rPh sb="61" eb="63">
      <t>ヨクセイ</t>
    </rPh>
    <rPh sb="64" eb="65">
      <t>ト</t>
    </rPh>
    <rPh sb="66" eb="67">
      <t>ク</t>
    </rPh>
    <rPh sb="69" eb="70">
      <t>アラワ</t>
    </rPh>
    <rPh sb="76" eb="78">
      <t>イッポウ</t>
    </rPh>
    <rPh sb="80" eb="82">
      <t>シセツ</t>
    </rPh>
    <rPh sb="83" eb="86">
      <t>ロウキュウカ</t>
    </rPh>
    <rPh sb="87" eb="88">
      <t>スス</t>
    </rPh>
    <rPh sb="95" eb="96">
      <t>ヨ</t>
    </rPh>
    <rPh sb="97" eb="98">
      <t>ト</t>
    </rPh>
    <rPh sb="103" eb="104">
      <t>ヒ</t>
    </rPh>
    <rPh sb="105" eb="106">
      <t>ツヅ</t>
    </rPh>
    <rPh sb="108" eb="110">
      <t>コウキョウ</t>
    </rPh>
    <rPh sb="110" eb="112">
      <t>シセツ</t>
    </rPh>
    <rPh sb="112" eb="114">
      <t>ソウゴウ</t>
    </rPh>
    <rPh sb="114" eb="116">
      <t>カンリ</t>
    </rPh>
    <rPh sb="116" eb="118">
      <t>ケイカク</t>
    </rPh>
    <rPh sb="119" eb="120">
      <t>モト</t>
    </rPh>
    <rPh sb="123" eb="124">
      <t>チョウ</t>
    </rPh>
    <rPh sb="124" eb="127">
      <t>ジュミョウカ</t>
    </rPh>
    <rPh sb="128" eb="130">
      <t>コウシン</t>
    </rPh>
    <rPh sb="131" eb="133">
      <t>ハイシ</t>
    </rPh>
    <rPh sb="134" eb="135">
      <t>フク</t>
    </rPh>
    <rPh sb="137" eb="140">
      <t>ケイカクテキ</t>
    </rPh>
    <rPh sb="141" eb="143">
      <t>カンリ</t>
    </rPh>
    <rPh sb="144" eb="145">
      <t>ツト</t>
    </rPh>
    <rPh sb="154" eb="156">
      <t>シサイ</t>
    </rPh>
    <rPh sb="157" eb="159">
      <t>ヨクセイ</t>
    </rPh>
    <rPh sb="160" eb="162">
      <t>ユウリ</t>
    </rPh>
    <rPh sb="163" eb="165">
      <t>ジョウケン</t>
    </rPh>
    <rPh sb="166" eb="168">
      <t>シサイ</t>
    </rPh>
    <rPh sb="169" eb="171">
      <t>カツヨウ</t>
    </rPh>
    <rPh sb="171" eb="172">
      <t>トウ</t>
    </rPh>
    <rPh sb="176" eb="178">
      <t>ショウライ</t>
    </rPh>
    <rPh sb="178" eb="180">
      <t>フタン</t>
    </rPh>
    <rPh sb="180" eb="182">
      <t>ヒリツ</t>
    </rPh>
    <rPh sb="183" eb="185">
      <t>カイゼン</t>
    </rPh>
    <rPh sb="186" eb="187">
      <t>ツト</t>
    </rPh>
    <phoneticPr fontId="5"/>
  </si>
  <si>
    <t>　起債残高の減少に加え、今後の大規模事業の実施を踏まえたその他特定目的基金への積み立てに取り組んできたことから、どちらの数値も改善している傾向にある。大型事業の進捗によって、一時的に市債残高が増加することが想定されるため、引き続き交付税措置の高い有利な条件の市債や基金を活用し、適切かつ計画的な財政運営に努めていく。</t>
    <rPh sb="1" eb="5">
      <t>キサイザンダカ</t>
    </rPh>
    <rPh sb="6" eb="8">
      <t>ゲンショウ</t>
    </rPh>
    <rPh sb="9" eb="10">
      <t>クワ</t>
    </rPh>
    <rPh sb="12" eb="14">
      <t>コンゴ</t>
    </rPh>
    <rPh sb="15" eb="18">
      <t>ダイキボ</t>
    </rPh>
    <rPh sb="18" eb="20">
      <t>ジギョウ</t>
    </rPh>
    <rPh sb="21" eb="23">
      <t>ジッシ</t>
    </rPh>
    <rPh sb="24" eb="25">
      <t>フ</t>
    </rPh>
    <rPh sb="30" eb="31">
      <t>タ</t>
    </rPh>
    <rPh sb="31" eb="35">
      <t>トクテイモクテキ</t>
    </rPh>
    <rPh sb="35" eb="37">
      <t>キキン</t>
    </rPh>
    <rPh sb="39" eb="40">
      <t>ツ</t>
    </rPh>
    <rPh sb="41" eb="42">
      <t>タ</t>
    </rPh>
    <rPh sb="44" eb="45">
      <t>ト</t>
    </rPh>
    <rPh sb="46" eb="47">
      <t>ク</t>
    </rPh>
    <rPh sb="60" eb="62">
      <t>スウチ</t>
    </rPh>
    <rPh sb="63" eb="65">
      <t>カイゼン</t>
    </rPh>
    <rPh sb="69" eb="71">
      <t>ケイコウ</t>
    </rPh>
    <rPh sb="75" eb="77">
      <t>オオガタ</t>
    </rPh>
    <rPh sb="77" eb="79">
      <t>ジギョウ</t>
    </rPh>
    <rPh sb="80" eb="82">
      <t>シンチョク</t>
    </rPh>
    <rPh sb="87" eb="90">
      <t>イチジテキ</t>
    </rPh>
    <rPh sb="91" eb="93">
      <t>シサイ</t>
    </rPh>
    <rPh sb="93" eb="95">
      <t>ザンダカ</t>
    </rPh>
    <rPh sb="96" eb="98">
      <t>ゾウカ</t>
    </rPh>
    <rPh sb="103" eb="105">
      <t>ソウテイ</t>
    </rPh>
    <rPh sb="115" eb="118">
      <t>コウフゼイ</t>
    </rPh>
    <rPh sb="118" eb="120">
      <t>ソチ</t>
    </rPh>
    <rPh sb="121" eb="122">
      <t>タカ</t>
    </rPh>
    <rPh sb="126" eb="128">
      <t>ジョウケン</t>
    </rPh>
    <rPh sb="132" eb="134">
      <t>キキン</t>
    </rPh>
    <rPh sb="135" eb="137">
      <t>カツヨウ</t>
    </rPh>
    <rPh sb="139" eb="141">
      <t>テキセツ</t>
    </rPh>
    <rPh sb="143" eb="146">
      <t>ケイカクテキ</t>
    </rPh>
    <rPh sb="147" eb="149">
      <t>ザイセイ</t>
    </rPh>
    <rPh sb="149" eb="151">
      <t>ウンエイ</t>
    </rPh>
    <rPh sb="152" eb="15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</si>
</sst>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quotePrefix="1" applyNumberFormat="1" applyFont="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quotePrefix="1"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12" xfId="15" quotePrefix="1"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44972</c:v>
                </c:pt>
                <c:pt idx="1">
                  <c:v>52496</c:v>
                </c:pt>
                <c:pt idx="2">
                  <c:v>52619</c:v>
                </c:pt>
                <c:pt idx="3">
                  <c:v>51875</c:v>
                </c:pt>
                <c:pt idx="4">
                  <c:v>48064</c:v>
                </c:pt>
              </c:numCache>
            </c:numRef>
          </c:val>
          <c:smooth val="0"/>
          <c:extLst>
            <c:ext xmlns:c16="http://schemas.microsoft.com/office/drawing/2014/chart" uri="{C3380CC4-5D6E-409C-BE32-E72D297353CC}">
              <c16:uniqueId val="{00000000-A6CD-4285-A3CE-306370EE60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52371</c:v>
                </c:pt>
                <c:pt idx="1">
                  <c:v>54062</c:v>
                </c:pt>
                <c:pt idx="2">
                  <c:v>36602</c:v>
                </c:pt>
                <c:pt idx="3">
                  <c:v>52253</c:v>
                </c:pt>
                <c:pt idx="4">
                  <c:v>67679</c:v>
                </c:pt>
              </c:numCache>
            </c:numRef>
          </c:val>
          <c:smooth val="0"/>
          <c:extLst>
            <c:ext xmlns:c16="http://schemas.microsoft.com/office/drawing/2014/chart" uri="{C3380CC4-5D6E-409C-BE32-E72D297353CC}">
              <c16:uniqueId val="{00000001-A6CD-4285-A3CE-306370EE60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5.25</c:v>
                </c:pt>
                <c:pt idx="1">
                  <c:v>5.35</c:v>
                </c:pt>
                <c:pt idx="2">
                  <c:v>1.65</c:v>
                </c:pt>
                <c:pt idx="3">
                  <c:v>5.0999999999999996</c:v>
                </c:pt>
                <c:pt idx="4">
                  <c:v>4.4400000000000004</c:v>
                </c:pt>
              </c:numCache>
            </c:numRef>
          </c:val>
          <c:extLst>
            <c:ext xmlns:c16="http://schemas.microsoft.com/office/drawing/2014/chart" uri="{C3380CC4-5D6E-409C-BE32-E72D297353CC}">
              <c16:uniqueId val="{00000000-F6F2-4831-AE19-3937B07068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22.08</c:v>
                </c:pt>
                <c:pt idx="1">
                  <c:v>21.22</c:v>
                </c:pt>
                <c:pt idx="2">
                  <c:v>19.32</c:v>
                </c:pt>
                <c:pt idx="3">
                  <c:v>18.579999999999998</c:v>
                </c:pt>
                <c:pt idx="4">
                  <c:v>20.46</c:v>
                </c:pt>
              </c:numCache>
            </c:numRef>
          </c:val>
          <c:extLst>
            <c:ext xmlns:c16="http://schemas.microsoft.com/office/drawing/2014/chart" uri="{C3380CC4-5D6E-409C-BE32-E72D297353CC}">
              <c16:uniqueId val="{00000001-F6F2-4831-AE19-3937B07068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-1.04</c:v>
                </c:pt>
                <c:pt idx="1">
                  <c:v>-2.84</c:v>
                </c:pt>
                <c:pt idx="2">
                  <c:v>-8.61</c:v>
                </c:pt>
                <c:pt idx="3">
                  <c:v>1.52</c:v>
                </c:pt>
                <c:pt idx="4">
                  <c:v>-1.61</c:v>
                </c:pt>
              </c:numCache>
            </c:numRef>
          </c:val>
          <c:smooth val="0"/>
          <c:extLst>
            <c:ext xmlns:c16="http://schemas.microsoft.com/office/drawing/2014/chart" uri="{C3380CC4-5D6E-409C-BE32-E72D297353CC}">
              <c16:uniqueId val="{00000002-F6F2-4831-AE19-3937B07068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AEE-4DF3-B23D-2D3C9DE576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EE-4DF3-B23D-2D3C9DE57645}"/>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2-FAEE-4DF3-B23D-2D3C9DE5764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0.05</c:v>
                </c:pt>
              </c:numCache>
            </c:numRef>
          </c:val>
          <c:extLst>
            <c:ext xmlns:c16="http://schemas.microsoft.com/office/drawing/2014/chart" uri="{C3380CC4-5D6E-409C-BE32-E72D297353CC}">
              <c16:uniqueId val="{00000003-FAEE-4DF3-B23D-2D3C9DE5764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2.27</c:v>
                </c:pt>
                <c:pt idx="2">
                  <c:v>#N/A</c:v>
                </c:pt>
                <c:pt idx="3">
                  <c:v>1.43</c:v>
                </c:pt>
                <c:pt idx="4">
                  <c:v>#N/A</c:v>
                </c:pt>
                <c:pt idx="5">
                  <c:v>1.68</c:v>
                </c:pt>
                <c:pt idx="6">
                  <c:v>#N/A</c:v>
                </c:pt>
                <c:pt idx="7">
                  <c:v>2.6</c:v>
                </c:pt>
                <c:pt idx="8">
                  <c:v>#N/A</c:v>
                </c:pt>
                <c:pt idx="9">
                  <c:v>0.89</c:v>
                </c:pt>
              </c:numCache>
            </c:numRef>
          </c:val>
          <c:extLst>
            <c:ext xmlns:c16="http://schemas.microsoft.com/office/drawing/2014/chart" uri="{C3380CC4-5D6E-409C-BE32-E72D297353CC}">
              <c16:uniqueId val="{00000004-FAEE-4DF3-B23D-2D3C9DE5764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0.51</c:v>
                </c:pt>
                <c:pt idx="2">
                  <c:v>#N/A</c:v>
                </c:pt>
                <c:pt idx="3">
                  <c:v>1.18</c:v>
                </c:pt>
                <c:pt idx="4">
                  <c:v>#N/A</c:v>
                </c:pt>
                <c:pt idx="5">
                  <c:v>1.69</c:v>
                </c:pt>
                <c:pt idx="6">
                  <c:v>#N/A</c:v>
                </c:pt>
                <c:pt idx="7">
                  <c:v>1.24</c:v>
                </c:pt>
                <c:pt idx="8">
                  <c:v>#N/A</c:v>
                </c:pt>
                <c:pt idx="9">
                  <c:v>1.02</c:v>
                </c:pt>
              </c:numCache>
            </c:numRef>
          </c:val>
          <c:extLst>
            <c:ext xmlns:c16="http://schemas.microsoft.com/office/drawing/2014/chart" uri="{C3380CC4-5D6E-409C-BE32-E72D297353CC}">
              <c16:uniqueId val="{00000005-FAEE-4DF3-B23D-2D3C9DE5764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5.25</c:v>
                </c:pt>
                <c:pt idx="2">
                  <c:v>#N/A</c:v>
                </c:pt>
                <c:pt idx="3">
                  <c:v>5.34</c:v>
                </c:pt>
                <c:pt idx="4">
                  <c:v>#N/A</c:v>
                </c:pt>
                <c:pt idx="5">
                  <c:v>1.65</c:v>
                </c:pt>
                <c:pt idx="6">
                  <c:v>#N/A</c:v>
                </c:pt>
                <c:pt idx="7">
                  <c:v>5.0999999999999996</c:v>
                </c:pt>
                <c:pt idx="8">
                  <c:v>#N/A</c:v>
                </c:pt>
                <c:pt idx="9">
                  <c:v>4.4400000000000004</c:v>
                </c:pt>
              </c:numCache>
            </c:numRef>
          </c:val>
          <c:extLst>
            <c:ext xmlns:c16="http://schemas.microsoft.com/office/drawing/2014/chart" uri="{C3380CC4-5D6E-409C-BE32-E72D297353CC}">
              <c16:uniqueId val="{00000006-FAEE-4DF3-B23D-2D3C9DE5764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3.52</c:v>
                </c:pt>
                <c:pt idx="2">
                  <c:v>#N/A</c:v>
                </c:pt>
                <c:pt idx="3">
                  <c:v>3.69</c:v>
                </c:pt>
                <c:pt idx="4">
                  <c:v>#N/A</c:v>
                </c:pt>
                <c:pt idx="5">
                  <c:v>3.98</c:v>
                </c:pt>
                <c:pt idx="6">
                  <c:v>#N/A</c:v>
                </c:pt>
                <c:pt idx="7">
                  <c:v>4.01</c:v>
                </c:pt>
                <c:pt idx="8">
                  <c:v>#N/A</c:v>
                </c:pt>
                <c:pt idx="9">
                  <c:v>4.4400000000000004</c:v>
                </c:pt>
              </c:numCache>
            </c:numRef>
          </c:val>
          <c:extLst>
            <c:ext xmlns:c16="http://schemas.microsoft.com/office/drawing/2014/chart" uri="{C3380CC4-5D6E-409C-BE32-E72D297353CC}">
              <c16:uniqueId val="{00000007-FAEE-4DF3-B23D-2D3C9DE57645}"/>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5.98</c:v>
                </c:pt>
                <c:pt idx="2">
                  <c:v>#N/A</c:v>
                </c:pt>
                <c:pt idx="3">
                  <c:v>5.81</c:v>
                </c:pt>
                <c:pt idx="4">
                  <c:v>#N/A</c:v>
                </c:pt>
                <c:pt idx="5">
                  <c:v>4.93</c:v>
                </c:pt>
                <c:pt idx="6">
                  <c:v>#N/A</c:v>
                </c:pt>
                <c:pt idx="7">
                  <c:v>4.5</c:v>
                </c:pt>
                <c:pt idx="8">
                  <c:v>#N/A</c:v>
                </c:pt>
                <c:pt idx="9">
                  <c:v>4.63</c:v>
                </c:pt>
              </c:numCache>
            </c:numRef>
          </c:val>
          <c:extLst>
            <c:ext xmlns:c16="http://schemas.microsoft.com/office/drawing/2014/chart" uri="{C3380CC4-5D6E-409C-BE32-E72D297353CC}">
              <c16:uniqueId val="{00000008-FAEE-4DF3-B23D-2D3C9DE57645}"/>
            </c:ext>
          </c:extLst>
        </c:ser>
        <c:ser>
          <c:idx val="9"/>
          <c:order val="9"/>
          <c:tx>
            <c:strRef>
              <c:f>データシート!$A$36</c:f>
              <c:strCache>
                <c:ptCount val="1"/>
                <c:pt idx="0">
                  <c:v>公共下水道事業特別会計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0.25</c:v>
                </c:pt>
                <c:pt idx="2">
                  <c:v>#N/A</c:v>
                </c:pt>
                <c:pt idx="3">
                  <c:v>0.84</c:v>
                </c:pt>
                <c:pt idx="4">
                  <c:v>#N/A</c:v>
                </c:pt>
                <c:pt idx="5">
                  <c:v>0.46</c:v>
                </c:pt>
                <c:pt idx="6">
                  <c:v>#N/A</c:v>
                </c:pt>
                <c:pt idx="7">
                  <c:v>0.24</c:v>
                </c:pt>
                <c:pt idx="8">
                  <c:v>0.04</c:v>
                </c:pt>
                <c:pt idx="9">
                  <c:v>#N/A</c:v>
                </c:pt>
              </c:numCache>
            </c:numRef>
          </c:val>
          <c:extLst>
            <c:ext xmlns:c16="http://schemas.microsoft.com/office/drawing/2014/chart" uri="{C3380CC4-5D6E-409C-BE32-E72D297353CC}">
              <c16:uniqueId val="{00000009-FAEE-4DF3-B23D-2D3C9DE576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8531</c:v>
                </c:pt>
                <c:pt idx="5">
                  <c:v>8576</c:v>
                </c:pt>
                <c:pt idx="8">
                  <c:v>8597</c:v>
                </c:pt>
                <c:pt idx="11">
                  <c:v>8466</c:v>
                </c:pt>
                <c:pt idx="14">
                  <c:v>7835</c:v>
                </c:pt>
              </c:numCache>
            </c:numRef>
          </c:val>
          <c:extLst>
            <c:ext xmlns:c16="http://schemas.microsoft.com/office/drawing/2014/chart" uri="{C3380CC4-5D6E-409C-BE32-E72D297353CC}">
              <c16:uniqueId val="{00000000-ED45-4ECB-A9C0-1C276093F0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45-4ECB-A9C0-1C276093F0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170</c:v>
                </c:pt>
                <c:pt idx="3">
                  <c:v>164</c:v>
                </c:pt>
                <c:pt idx="6">
                  <c:v>167</c:v>
                </c:pt>
                <c:pt idx="9">
                  <c:v>173</c:v>
                </c:pt>
                <c:pt idx="12">
                  <c:v>127</c:v>
                </c:pt>
              </c:numCache>
            </c:numRef>
          </c:val>
          <c:extLst>
            <c:ext xmlns:c16="http://schemas.microsoft.com/office/drawing/2014/chart" uri="{C3380CC4-5D6E-409C-BE32-E72D297353CC}">
              <c16:uniqueId val="{00000002-ED45-4ECB-A9C0-1C276093F0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171</c:v>
                </c:pt>
                <c:pt idx="3">
                  <c:v>174</c:v>
                </c:pt>
                <c:pt idx="6">
                  <c:v>174</c:v>
                </c:pt>
                <c:pt idx="9">
                  <c:v>177</c:v>
                </c:pt>
                <c:pt idx="12">
                  <c:v>177</c:v>
                </c:pt>
              </c:numCache>
            </c:numRef>
          </c:val>
          <c:extLst>
            <c:ext xmlns:c16="http://schemas.microsoft.com/office/drawing/2014/chart" uri="{C3380CC4-5D6E-409C-BE32-E72D297353CC}">
              <c16:uniqueId val="{00000003-ED45-4ECB-A9C0-1C276093F0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2978</c:v>
                </c:pt>
                <c:pt idx="3">
                  <c:v>3316</c:v>
                </c:pt>
                <c:pt idx="6">
                  <c:v>3085</c:v>
                </c:pt>
                <c:pt idx="9">
                  <c:v>3258</c:v>
                </c:pt>
                <c:pt idx="12">
                  <c:v>3168</c:v>
                </c:pt>
              </c:numCache>
            </c:numRef>
          </c:val>
          <c:extLst>
            <c:ext xmlns:c16="http://schemas.microsoft.com/office/drawing/2014/chart" uri="{C3380CC4-5D6E-409C-BE32-E72D297353CC}">
              <c16:uniqueId val="{00000004-ED45-4ECB-A9C0-1C276093F0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45-4ECB-A9C0-1C276093F0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45-4ECB-A9C0-1C276093F0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7366</c:v>
                </c:pt>
                <c:pt idx="3">
                  <c:v>7079</c:v>
                </c:pt>
                <c:pt idx="6">
                  <c:v>6937</c:v>
                </c:pt>
                <c:pt idx="9">
                  <c:v>6671</c:v>
                </c:pt>
                <c:pt idx="12">
                  <c:v>5711</c:v>
                </c:pt>
              </c:numCache>
            </c:numRef>
          </c:val>
          <c:extLst>
            <c:ext xmlns:c16="http://schemas.microsoft.com/office/drawing/2014/chart" uri="{C3380CC4-5D6E-409C-BE32-E72D297353CC}">
              <c16:uniqueId val="{00000007-ED45-4ECB-A9C0-1C276093F0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2154</c:v>
                </c:pt>
                <c:pt idx="2">
                  <c:v>#N/A</c:v>
                </c:pt>
                <c:pt idx="3">
                  <c:v>#N/A</c:v>
                </c:pt>
                <c:pt idx="4">
                  <c:v>2157</c:v>
                </c:pt>
                <c:pt idx="5">
                  <c:v>#N/A</c:v>
                </c:pt>
                <c:pt idx="6">
                  <c:v>#N/A</c:v>
                </c:pt>
                <c:pt idx="7">
                  <c:v>1766</c:v>
                </c:pt>
                <c:pt idx="8">
                  <c:v>#N/A</c:v>
                </c:pt>
                <c:pt idx="9">
                  <c:v>#N/A</c:v>
                </c:pt>
                <c:pt idx="10">
                  <c:v>1813</c:v>
                </c:pt>
                <c:pt idx="11">
                  <c:v>#N/A</c:v>
                </c:pt>
                <c:pt idx="12">
                  <c:v>#N/A</c:v>
                </c:pt>
                <c:pt idx="13">
                  <c:v>1348</c:v>
                </c:pt>
                <c:pt idx="14">
                  <c:v>#N/A</c:v>
                </c:pt>
              </c:numCache>
            </c:numRef>
          </c:val>
          <c:smooth val="0"/>
          <c:extLst>
            <c:ext xmlns:c16="http://schemas.microsoft.com/office/drawing/2014/chart" uri="{C3380CC4-5D6E-409C-BE32-E72D297353CC}">
              <c16:uniqueId val="{00000008-ED45-4ECB-A9C0-1C276093F0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71980</c:v>
                </c:pt>
                <c:pt idx="5">
                  <c:v>72196</c:v>
                </c:pt>
                <c:pt idx="8">
                  <c:v>69738</c:v>
                </c:pt>
                <c:pt idx="11">
                  <c:v>67690</c:v>
                </c:pt>
                <c:pt idx="14">
                  <c:v>67306</c:v>
                </c:pt>
              </c:numCache>
            </c:numRef>
          </c:val>
          <c:extLst>
            <c:ext xmlns:c16="http://schemas.microsoft.com/office/drawing/2014/chart" uri="{C3380CC4-5D6E-409C-BE32-E72D297353CC}">
              <c16:uniqueId val="{00000000-891B-4023-B94F-09CC19C54A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11174</c:v>
                </c:pt>
                <c:pt idx="5">
                  <c:v>12307</c:v>
                </c:pt>
                <c:pt idx="8">
                  <c:v>11720</c:v>
                </c:pt>
                <c:pt idx="11">
                  <c:v>11357</c:v>
                </c:pt>
                <c:pt idx="14">
                  <c:v>10726</c:v>
                </c:pt>
              </c:numCache>
            </c:numRef>
          </c:val>
          <c:extLst>
            <c:ext xmlns:c16="http://schemas.microsoft.com/office/drawing/2014/chart" uri="{C3380CC4-5D6E-409C-BE32-E72D297353CC}">
              <c16:uniqueId val="{00000001-891B-4023-B94F-09CC19C54A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11793</c:v>
                </c:pt>
                <c:pt idx="5">
                  <c:v>13184</c:v>
                </c:pt>
                <c:pt idx="8">
                  <c:v>15897</c:v>
                </c:pt>
                <c:pt idx="11">
                  <c:v>15851</c:v>
                </c:pt>
                <c:pt idx="14">
                  <c:v>16070</c:v>
                </c:pt>
              </c:numCache>
            </c:numRef>
          </c:val>
          <c:extLst>
            <c:ext xmlns:c16="http://schemas.microsoft.com/office/drawing/2014/chart" uri="{C3380CC4-5D6E-409C-BE32-E72D297353CC}">
              <c16:uniqueId val="{00000002-891B-4023-B94F-09CC19C54A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1B-4023-B94F-09CC19C54A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1B-4023-B94F-09CC19C54A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117</c:v>
                </c:pt>
                <c:pt idx="3">
                  <c:v>117</c:v>
                </c:pt>
                <c:pt idx="6">
                  <c:v>182</c:v>
                </c:pt>
                <c:pt idx="9">
                  <c:v>177</c:v>
                </c:pt>
                <c:pt idx="12">
                  <c:v>164</c:v>
                </c:pt>
              </c:numCache>
            </c:numRef>
          </c:val>
          <c:extLst>
            <c:ext xmlns:c16="http://schemas.microsoft.com/office/drawing/2014/chart" uri="{C3380CC4-5D6E-409C-BE32-E72D297353CC}">
              <c16:uniqueId val="{00000005-891B-4023-B94F-09CC19C54A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10534</c:v>
                </c:pt>
                <c:pt idx="3">
                  <c:v>10097</c:v>
                </c:pt>
                <c:pt idx="6">
                  <c:v>9959</c:v>
                </c:pt>
                <c:pt idx="9">
                  <c:v>9712</c:v>
                </c:pt>
                <c:pt idx="12">
                  <c:v>9639</c:v>
                </c:pt>
              </c:numCache>
            </c:numRef>
          </c:val>
          <c:extLst>
            <c:ext xmlns:c16="http://schemas.microsoft.com/office/drawing/2014/chart" uri="{C3380CC4-5D6E-409C-BE32-E72D297353CC}">
              <c16:uniqueId val="{00000006-891B-4023-B94F-09CC19C54A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1009</c:v>
                </c:pt>
                <c:pt idx="3">
                  <c:v>873</c:v>
                </c:pt>
                <c:pt idx="6">
                  <c:v>726</c:v>
                </c:pt>
                <c:pt idx="9">
                  <c:v>570</c:v>
                </c:pt>
                <c:pt idx="12">
                  <c:v>431</c:v>
                </c:pt>
              </c:numCache>
            </c:numRef>
          </c:val>
          <c:extLst>
            <c:ext xmlns:c16="http://schemas.microsoft.com/office/drawing/2014/chart" uri="{C3380CC4-5D6E-409C-BE32-E72D297353CC}">
              <c16:uniqueId val="{00000007-891B-4023-B94F-09CC19C54A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37295</c:v>
                </c:pt>
                <c:pt idx="3">
                  <c:v>38195</c:v>
                </c:pt>
                <c:pt idx="6">
                  <c:v>35713</c:v>
                </c:pt>
                <c:pt idx="9">
                  <c:v>33607</c:v>
                </c:pt>
                <c:pt idx="12">
                  <c:v>31798</c:v>
                </c:pt>
              </c:numCache>
            </c:numRef>
          </c:val>
          <c:extLst>
            <c:ext xmlns:c16="http://schemas.microsoft.com/office/drawing/2014/chart" uri="{C3380CC4-5D6E-409C-BE32-E72D297353CC}">
              <c16:uniqueId val="{00000008-891B-4023-B94F-09CC19C54A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997</c:v>
                </c:pt>
                <c:pt idx="3">
                  <c:v>925</c:v>
                </c:pt>
                <c:pt idx="6">
                  <c:v>832</c:v>
                </c:pt>
                <c:pt idx="9">
                  <c:v>958</c:v>
                </c:pt>
                <c:pt idx="12">
                  <c:v>964</c:v>
                </c:pt>
              </c:numCache>
            </c:numRef>
          </c:val>
          <c:extLst>
            <c:ext xmlns:c16="http://schemas.microsoft.com/office/drawing/2014/chart" uri="{C3380CC4-5D6E-409C-BE32-E72D297353CC}">
              <c16:uniqueId val="{00000009-891B-4023-B94F-09CC19C54A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56110</c:v>
                </c:pt>
                <c:pt idx="3">
                  <c:v>54774</c:v>
                </c:pt>
                <c:pt idx="6">
                  <c:v>52420</c:v>
                </c:pt>
                <c:pt idx="9">
                  <c:v>51244</c:v>
                </c:pt>
                <c:pt idx="12">
                  <c:v>51140</c:v>
                </c:pt>
              </c:numCache>
            </c:numRef>
          </c:val>
          <c:extLst>
            <c:ext xmlns:c16="http://schemas.microsoft.com/office/drawing/2014/chart" uri="{C3380CC4-5D6E-409C-BE32-E72D297353CC}">
              <c16:uniqueId val="{0000000A-891B-4023-B94F-09CC19C54A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11117</c:v>
                </c:pt>
                <c:pt idx="2">
                  <c:v>#N/A</c:v>
                </c:pt>
                <c:pt idx="3">
                  <c:v>#N/A</c:v>
                </c:pt>
                <c:pt idx="4">
                  <c:v>7293</c:v>
                </c:pt>
                <c:pt idx="5">
                  <c:v>#N/A</c:v>
                </c:pt>
                <c:pt idx="6">
                  <c:v>#N/A</c:v>
                </c:pt>
                <c:pt idx="7">
                  <c:v>2477</c:v>
                </c:pt>
                <c:pt idx="8">
                  <c:v>#N/A</c:v>
                </c:pt>
                <c:pt idx="9">
                  <c:v>#N/A</c:v>
                </c:pt>
                <c:pt idx="10">
                  <c:v>1371</c:v>
                </c:pt>
                <c:pt idx="11">
                  <c:v>#N/A</c:v>
                </c:pt>
                <c:pt idx="12">
                  <c:v>#N/A</c:v>
                </c:pt>
                <c:pt idx="13">
                  <c:v>35</c:v>
                </c:pt>
                <c:pt idx="14">
                  <c:v>#N/A</c:v>
                </c:pt>
              </c:numCache>
            </c:numRef>
          </c:val>
          <c:smooth val="0"/>
          <c:extLst>
            <c:ext xmlns:c16="http://schemas.microsoft.com/office/drawing/2014/chart" uri="{C3380CC4-5D6E-409C-BE32-E72D297353CC}">
              <c16:uniqueId val="{0000000B-891B-4023-B94F-09CC19C54A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7619</c:v>
                </c:pt>
                <c:pt idx="1">
                  <c:v>7211</c:v>
                </c:pt>
                <c:pt idx="2">
                  <c:v>7856</c:v>
                </c:pt>
              </c:numCache>
            </c:numRef>
          </c:val>
          <c:extLst>
            <c:ext xmlns:c16="http://schemas.microsoft.com/office/drawing/2014/chart" uri="{C3380CC4-5D6E-409C-BE32-E72D297353CC}">
              <c16:uniqueId val="{00000000-3AD1-468F-B794-3FAD896863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AD1-468F-B794-3FAD896863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9249</c:v>
                </c:pt>
                <c:pt idx="1">
                  <c:v>9256</c:v>
                </c:pt>
                <c:pt idx="2">
                  <c:v>8192</c:v>
                </c:pt>
              </c:numCache>
            </c:numRef>
          </c:val>
          <c:extLst>
            <c:ext xmlns:c16="http://schemas.microsoft.com/office/drawing/2014/chart" uri="{C3380CC4-5D6E-409C-BE32-E72D297353CC}">
              <c16:uniqueId val="{00000002-3AD1-468F-B794-3FAD896863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{3CBA189B-980E-498B-A38D-200141A82F32}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55C-4700-877E-FF27A7451F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{88630274-09EB-4FD4-9B6E-9F0C83C3AD50}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5C-4700-877E-FF27A7451F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{F466FF94-347D-4C7F-A96A-E420723DFF40}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5C-4700-877E-FF27A7451F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{EA1F1A8D-B9BA-439D-A793-B6367ACDAB04}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5C-4700-877E-FF27A7451F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{A67B548C-F44A-4256-9FC5-A7B4DF5F9A18}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5C-4700-877E-FF27A7451F4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{7A4D9DF7-0791-41FB-A3D2-B6F062EE6BB7}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55C-4700-877E-FF27A7451F4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{7616811A-D0D2-4611-BC67-0B4600AA36E2}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55C-4700-877E-FF27A7451F4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{27E7E2E7-252E-44EA-982B-44EBE5ADC594}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55C-4700-877E-FF27A7451F4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{3B97F41A-A6D0-4F01-90F9-3CC8DB23C97F}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55C-4700-877E-FF27A7451F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47.4</c:v>
                </c:pt>
                <c:pt idx="16">
                  <c:v>59.2</c:v>
                </c:pt>
                <c:pt idx="24">
                  <c:v>62.2</c:v>
                </c:pt>
                <c:pt idx="32">
                  <c:v>64</c:v>
                </c:pt>
              </c:numCache>
            </c:numRef>
          </c:xVal>
          <c:yVal>
            <c:numRef>
              <c:f>公会計指標分析・財政指標組合せ分析表!$BP$51:$DC$51</c:f>
              <c:numCache>
                <c:formatCode>#,##0.0;"▲ "#,##0.0</c:formatCode>
                <c:ptCount val="40"/>
                <c:pt idx="8">
                  <c:v>22.3</c:v>
                </c:pt>
                <c:pt idx="16">
                  <c:v>7.7</c:v>
                </c:pt>
                <c:pt idx="24">
                  <c:v>4.3</c:v>
                </c:pt>
                <c:pt idx="32">
                  <c:v>0.1</c:v>
                </c:pt>
              </c:numCache>
            </c:numRef>
          </c:yVal>
          <c:smooth val="0"/>
          <c:extLst>
            <c:ext xmlns:c16="http://schemas.microsoft.com/office/drawing/2014/chart" uri="{C3380CC4-5D6E-409C-BE32-E72D297353CC}">
              <c16:uniqueId val="{00000009-555C-4700-877E-FF27A7451F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{76609D5B-0B88-4ED2-A264-FEAEA20A83A9}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55C-4700-877E-FF27A7451F4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{442E04AD-8044-4094-A252-504EDAF7D61D}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5C-4700-877E-FF27A7451F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{5EEF0208-A6AC-4B1A-92D2-5D4542E588E7}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5C-4700-877E-FF27A7451F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{D5B4B944-82B3-4E7A-B103-1D0CFE8F0855}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5C-4700-877E-FF27A7451F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{4770949F-42CD-4701-9340-806F416AEAEF}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5C-4700-877E-FF27A7451F4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{D9C826B0-8BFF-4B68-8D66-D3639E3B579E}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55C-4700-877E-FF27A7451F4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{A82439E0-1750-4915-8B54-7065600E2BBF}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55C-4700-877E-FF27A7451F4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{DA17D251-3C15-4965-B8A8-9B558FE33D25}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55C-4700-877E-FF27A7451F4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{76B20C78-92BD-4FC6-8915-6E27BB5658C4}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55C-4700-877E-FF27A7451F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49.3</c:v>
                </c:pt>
                <c:pt idx="16">
                  <c:v>57.1</c:v>
                </c:pt>
                <c:pt idx="24">
                  <c:v>57.7</c:v>
                </c:pt>
                <c:pt idx="32">
                  <c:v>57.1</c:v>
                </c:pt>
              </c:numCache>
            </c:numRef>
          </c:xVal>
          <c:yVal>
            <c:numRef>
              <c:f>公会計指標分析・財政指標組合せ分析表!$BP$55:$DC$55</c:f>
              <c:numCache>
                <c:formatCode>#,##0.0;"▲ "#,##0.0</c:formatCode>
                <c:ptCount val="40"/>
                <c:pt idx="8">
                  <c:v>13.7</c:v>
                </c:pt>
                <c:pt idx="16">
                  <c:v>24.1</c:v>
                </c:pt>
                <c:pt idx="24">
                  <c:v>20.100000000000001</c:v>
                </c:pt>
                <c:pt idx="32">
                  <c:v>16</c:v>
                </c:pt>
              </c:numCache>
            </c:numRef>
          </c:yVal>
          <c:smooth val="0"/>
          <c:extLst>
            <c:ext xmlns:c16="http://schemas.microsoft.com/office/drawing/2014/chart" uri="{C3380CC4-5D6E-409C-BE32-E72D297353CC}">
              <c16:uniqueId val="{00000013-555C-4700-877E-FF27A7451F4D}"/>
            </c:ext>
          </c:extLst>
        </c:ser>
        <c:dLbls>
          <c:showLegendKey val="0"/>
          <c:showVal val="1"/>
          <c:showCatName val="0"/>
          <c:showSerName val="0"/>
          <c:showPercent val="0"/>
          <c:showBubbleSize val="0"/>
        </c:dLbls>
        <c:axId val="46179840"/>
        <c:axId val="46181760"/>
      </c:scatterChart>
      <c:valAx>
        <c:axId val="46179840"/>
        <c:scaling>
          <c:orientation val="minMax"/>
          <c:max val="66"/>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{5BB0523F-9A5C-44AF-9A55-B6A8F79CF306}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4B0-441C-AA84-E01BD29F8E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{7AC8F6A9-0D77-48C6-8674-D94D1FFC8210}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B0-441C-AA84-E01BD29F8E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{4CB79138-C78A-43F0-AF8F-8F964577FC47}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B0-441C-AA84-E01BD29F8E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{2C46D17D-0C97-4B26-8692-88084D3A7D3F}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B0-441C-AA84-E01BD29F8E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{9E18B464-DCB1-47AB-9722-6E6925D3B6E2}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B0-441C-AA84-E01BD29F8EC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{FD95A4AF-E239-4CE2-A9F4-38C7E2C08CEE}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4B0-441C-AA84-E01BD29F8EC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{CCFD46AE-ACA9-46E4-B52E-A9B2F693EF9A}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4B0-441C-AA84-E01BD29F8EC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{39931A67-C716-49D4-8366-06B9DEC8CC69}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4B0-441C-AA84-E01BD29F8EC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{A170D86D-84A4-4586-AE5A-DEF80F9E4E30}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4B0-441C-AA84-E01BD29F8E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7.4</c:v>
                </c:pt>
                <c:pt idx="16">
                  <c:v>6.3</c:v>
                </c:pt>
                <c:pt idx="24">
                  <c:v>5.9</c:v>
                </c:pt>
                <c:pt idx="32">
                  <c:v>5.0999999999999996</c:v>
                </c:pt>
              </c:numCache>
            </c:numRef>
          </c:xVal>
          <c:yVal>
            <c:numRef>
              <c:f>公会計指標分析・財政指標組合せ分析表!$BP$73:$DC$73</c:f>
              <c:numCache>
                <c:formatCode>#,##0.0;"▲ "#,##0.0</c:formatCode>
                <c:ptCount val="40"/>
                <c:pt idx="0">
                  <c:v>35.1</c:v>
                </c:pt>
                <c:pt idx="8">
                  <c:v>22.3</c:v>
                </c:pt>
                <c:pt idx="16">
                  <c:v>7.7</c:v>
                </c:pt>
                <c:pt idx="24">
                  <c:v>4.3</c:v>
                </c:pt>
                <c:pt idx="32">
                  <c:v>0.1</c:v>
                </c:pt>
              </c:numCache>
            </c:numRef>
          </c:yVal>
          <c:smooth val="0"/>
          <c:extLst>
            <c:ext xmlns:c16="http://schemas.microsoft.com/office/drawing/2014/chart" uri="{C3380CC4-5D6E-409C-BE32-E72D297353CC}">
              <c16:uniqueId val="{00000009-54B0-441C-AA84-E01BD29F8E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{E5E6D19B-B2EA-4EF0-86EC-698D88290ACA}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4B0-441C-AA84-E01BD29F8E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{224B8B12-E887-4064-BE72-544E5C67C414}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B0-441C-AA84-E01BD29F8E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{323482A2-432B-406C-B582-8541FA3B4411}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B0-441C-AA84-E01BD29F8E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{F5D4DE91-40B5-4BEA-8D38-BAD4E3C2255D}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B0-441C-AA84-E01BD29F8E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{74B8D57D-C06D-4167-8003-0E609BED1833}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B0-441C-AA84-E01BD29F8ECA}"/>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{FA02EA58-DD45-4813-8838-3DD0B0CAA996}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4B0-441C-AA84-E01BD29F8ECA}"/>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{386BACC1-3040-412C-A738-DF8C6D637C54}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4B0-441C-AA84-E01BD29F8ECA}"/>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{2A28EFCE-AFA9-460C-9D43-CD6034F08A33}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4B0-441C-AA84-E01BD29F8ECA}"/>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{4F7885CE-C170-4242-AA7C-292F0A61E54D}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4B0-441C-AA84-E01BD29F8E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5.8</c:v>
                </c:pt>
                <c:pt idx="16">
                  <c:v>6</c:v>
                </c:pt>
                <c:pt idx="24">
                  <c:v>5.8</c:v>
                </c:pt>
                <c:pt idx="32">
                  <c:v>5.3</c:v>
                </c:pt>
              </c:numCache>
            </c:numRef>
          </c:xVal>
          <c:yVal>
            <c:numRef>
              <c:f>公会計指標分析・財政指標組合せ分析表!$BP$77:$DC$77</c:f>
              <c:numCache>
                <c:formatCode>#,##0.0;"▲ "#,##0.0</c:formatCode>
                <c:ptCount val="40"/>
                <c:pt idx="0">
                  <c:v>0</c:v>
                </c:pt>
                <c:pt idx="8">
                  <c:v>13.7</c:v>
                </c:pt>
                <c:pt idx="16">
                  <c:v>24.1</c:v>
                </c:pt>
                <c:pt idx="24">
                  <c:v>20.100000000000001</c:v>
                </c:pt>
                <c:pt idx="32">
                  <c:v>16</c:v>
                </c:pt>
              </c:numCache>
            </c:numRef>
          </c:yVal>
          <c:smooth val="0"/>
          <c:extLst>
            <c:ext xmlns:c16="http://schemas.microsoft.com/office/drawing/2014/chart" uri="{C3380CC4-5D6E-409C-BE32-E72D297353CC}">
              <c16:uniqueId val="{00000013-54B0-441C-AA84-E01BD29F8ECA}"/>
            </c:ext>
          </c:extLst>
        </c:ser>
        <c:dLbls>
          <c:showLegendKey val="0"/>
          <c:showVal val="1"/>
          <c:showCatName val="0"/>
          <c:showSerName val="0"/>
          <c:showPercent val="0"/>
          <c:showBubbleSize val="0"/>
        </c:dLbls>
        <c:axId val="84219776"/>
        <c:axId val="84234240"/>
      </c:scatterChart>
      <c:valAx>
        <c:axId val="84219776"/>
        <c:scaling>
          <c:orientation val="minMax"/>
          <c:max val="10.4"/>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臨時財政対策債や合併特例債等の元利償還金が高い水準で推移しているが、近年の全体的な起債抑制の取り組みの成果により、市債全体の起債残高が年々減少していることから、今後も改善する傾向が継続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算入公債費等については、公債費に対する算入割合の高い合併特例債等の償還が順次完了していることから、前年度比減となった。今後も、同様の傾向が続く見込みである。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満期一括償還地方債の該当なし。平成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月</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日をもって、基金も廃止した。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一般会計等に係る地方債の現在高については、近年の全体的な起債抑制の取り組みにより減少している。今後予定されている公共施設整備に伴い、一時的には増加が見込まれている。</a:t>
          </a:r>
        </a:p>
        <a:p>
          <a:r>
            <a:rPr kumimoji="1" lang="ja-JP" altLang="en-US" sz="1400">
              <a:latin typeface="ＭＳ ゴシック" pitchFamily="49" charset="-128"/>
              <a:ea typeface="ＭＳ ゴシック" pitchFamily="49" charset="-128"/>
            </a:rPr>
            <a:t>　公営企業債等繰入見込額についても、同様に起債抑制の取り組みによって減少している。今後も減少する傾向が継続することを見込んでいる。</a:t>
          </a:r>
        </a:p>
        <a:p>
          <a:r>
            <a:rPr kumimoji="1" lang="ja-JP" altLang="en-US" sz="1400">
              <a:latin typeface="ＭＳ ゴシック" pitchFamily="49" charset="-128"/>
              <a:ea typeface="ＭＳ ゴシック" pitchFamily="49" charset="-128"/>
            </a:rPr>
            <a:t>　退職手当負担見込額については、「一般部門正規職員</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人体制」を維持している中で退職者が増加したことに伴う新規採用の増加により、在職年数の平均が低下したことから減少した。</a:t>
          </a:r>
        </a:p>
        <a:p>
          <a:r>
            <a:rPr kumimoji="1" lang="ja-JP" altLang="en-US" sz="1400">
              <a:latin typeface="ＭＳ ゴシック" pitchFamily="49" charset="-128"/>
              <a:ea typeface="ＭＳ ゴシック" pitchFamily="49" charset="-128"/>
            </a:rPr>
            <a:t>　充当可能基金については、決算剰余金の増額により財政調整基金の増額等により増となった。今後は、大規模事業が本格化することから、減額することが見込まれる。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静岡県磐田市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しっぺいこども福祉基金で４億円、公共施設整備基金で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憶円積み立てた一方、こども医療費助成事業に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億円、ひと・ほんの庭にこっと設置事業で３億円を取り崩したこと等により、基金全体としては、４億円の減となった。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決算剰余金や寄附金等を財源として、積極的に積立を行っていく予定だが、一方で大規模事業の本格化により、積立以上の取り崩しを予定しており、残高自体は今後大幅に減少していく見込みである。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・地域振興基金：地域の連帯意識及びコミュニティの強化を推進し、もって地域振興を図るための施策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・津波対策事業基金：静岡県第４次地震被害想定の公表を受け、今後想定される津波から市民の生命、身体及び財産を守るための津波対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策事業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・しっぺいこども福祉基金：子ども・子育て支援活動及び地域保健福祉活動を推進するための事業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・公共施設整備基金：精算補正により生じた財源等を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憶円積み立てた一方、ひと・ほんの庭にこっとの設置に３憶円、ながふじ学府</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の新たな学校の整備に１億円等、総額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憶円取り崩したことにより減となった。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・しっぺいこども福祉基金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こども医療費助成等のために総額４億円を取り崩した一方、寄附金等を財源に４億円を積み立てたことによ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り横ばいとなった。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・公共施設整備基金：小中一体校整備など、今後大規模事業が本格化することから、残高は大幅に減少していく見込みである。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・地域振興基金：ＪＲ新駅の設置のため、令和元年度中に全額取り崩す予定である。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収支調整による取り崩しを行ったが、決算剰余金の積み立て額がこれを上回ったため増となった。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基金の使途の明確化を図るため、特定目的基金への積み立てを重点的に行う予定であり、残高は今後減少していく見込みであるが、主に決算剰余金の積立等により、一定の残高（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億円を下回らない程度）を確保していく方針である。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170,038
162,279
163.45
66,479,367
63,970,904
1,705,564
38,391,104
51,140,469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有形固定資産減価償却率は年々上昇しており、類似団体平均と比較して高い傾向にある。</a:t>
          </a:r>
        </a:p>
        <a:p>
          <a:r>
            <a:rPr kumimoji="1" lang="ja-JP" altLang="en-US" sz="1100">
              <a:latin typeface="ＭＳ Ｐゴシック" panose="020B0600070205080204" pitchFamily="50" charset="-128"/>
              <a:ea typeface="ＭＳ Ｐゴシック" panose="020B0600070205080204" pitchFamily="50" charset="-128"/>
            </a:rPr>
            <a:t>　資産のうち、全体に占める割合の多いインフラ資産や学校施設の有形固定資産減価償却率が類似団体平均に比べて高い傾向にあることが影響していると考えられる。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今後も公共施設総合管理計画に基づき、施設の統廃合や更新などを計画的に進め、将来に過度な負担が生じないようしていく。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25400</xdr:rowOff>
    </xdr:to>
    <xdr:cxnSp macro="">
      <xdr:nvCxnSpPr>
        <xdr:cNvPr id="64" name="直線コネクタ 63"/>
        <xdr:cNvCxnSpPr/>
      </xdr:nvCxnSpPr>
      <xdr:spPr>
        <a:xfrm flipV="1">
          <a:off x="4760595" y="473921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xdr:cNvSpPr txBox="1"/>
      </xdr:nvSpPr>
      <xdr:spPr>
        <a:xfrm>
          <a:off x="48133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xdr:cNvCxnSpPr/>
      </xdr:nvCxnSpPr>
      <xdr:spPr>
        <a:xfrm>
          <a:off x="4673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7" name="有形固定資産減価償却率最大値テキスト"/>
        <xdr:cNvSpPr txBox="1"/>
      </xdr:nvSpPr>
      <xdr:spPr>
        <a:xfrm>
          <a:off x="4813300" y="451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8" name="直線コネクタ 67"/>
        <xdr:cNvCxnSpPr/>
      </xdr:nvCxnSpPr>
      <xdr:spPr>
        <a:xfrm>
          <a:off x="4673600" y="473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149454</xdr:rowOff>
    </xdr:from>
    <xdr:ext cx="405111" cy="259045"/>
    <xdr:sp macro="" textlink="">
      <xdr:nvSpPr>
        <xdr:cNvPr id="69" name="有形固定資産減価償却率平均値テキスト"/>
        <xdr:cNvSpPr txBox="1"/>
      </xdr:nvSpPr>
      <xdr:spPr>
        <a:xfrm>
          <a:off x="4813300" y="52929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70" name="フローチャート: 判断 69"/>
        <xdr:cNvSpPr/>
      </xdr:nvSpPr>
      <xdr:spPr>
        <a:xfrm>
          <a:off x="4711700" y="531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1" name="フローチャート: 判断 70"/>
        <xdr:cNvSpPr/>
      </xdr:nvSpPr>
      <xdr:spPr>
        <a:xfrm>
          <a:off x="4000500" y="52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2" name="フローチャート: 判断 71"/>
        <xdr:cNvSpPr/>
      </xdr:nvSpPr>
      <xdr:spPr>
        <a:xfrm>
          <a:off x="3238500" y="531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108797</xdr:rowOff>
    </xdr:from>
    <xdr:to>
      <xdr:col>11</xdr:col>
      <xdr:colOff>187325</xdr:colOff>
      <xdr:row>33</xdr:row>
      <xdr:rowOff>38947</xdr:rowOff>
    </xdr:to>
    <xdr:sp macro="" textlink="">
      <xdr:nvSpPr>
        <xdr:cNvPr id="73" name="フローチャート: 判断 72"/>
        <xdr:cNvSpPr/>
      </xdr:nvSpPr>
      <xdr:spPr>
        <a:xfrm>
          <a:off x="2476500" y="559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94192</xdr:rowOff>
    </xdr:from>
    <xdr:to>
      <xdr:col>23</xdr:col>
      <xdr:colOff>136525</xdr:colOff>
      <xdr:row>30</xdr:row>
      <xdr:rowOff>24342</xdr:rowOff>
    </xdr:to>
    <xdr:sp macro="" textlink="">
      <xdr:nvSpPr>
        <xdr:cNvPr id="79" name="楕円 78"/>
        <xdr:cNvSpPr/>
      </xdr:nvSpPr>
      <xdr:spPr>
        <a:xfrm>
          <a:off x="4711700" y="50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117069</xdr:rowOff>
    </xdr:from>
    <xdr:ext cx="405111" cy="259045"/>
    <xdr:sp macro="" textlink="">
      <xdr:nvSpPr>
        <xdr:cNvPr id="80" name="有形固定資産減価償却率該当値テキスト"/>
        <xdr:cNvSpPr txBox="1"/>
      </xdr:nvSpPr>
      <xdr:spPr>
        <a:xfrm>
          <a:off x="4813300" y="4917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158962</xdr:rowOff>
    </xdr:from>
    <xdr:to>
      <xdr:col>19</xdr:col>
      <xdr:colOff>187325</xdr:colOff>
      <xdr:row>30</xdr:row>
      <xdr:rowOff>89112</xdr:rowOff>
    </xdr:to>
    <xdr:sp macro="" textlink="">
      <xdr:nvSpPr>
        <xdr:cNvPr id="81" name="楕円 80"/>
        <xdr:cNvSpPr/>
      </xdr:nvSpPr>
      <xdr:spPr>
        <a:xfrm>
          <a:off x="4000500" y="513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144992</xdr:rowOff>
    </xdr:from>
    <xdr:to>
      <xdr:col>23</xdr:col>
      <xdr:colOff>85725</xdr:colOff>
      <xdr:row>30</xdr:row>
      <xdr:rowOff>38312</xdr:rowOff>
    </xdr:to>
    <xdr:cxnSp macro="">
      <xdr:nvCxnSpPr>
        <xdr:cNvPr id="82" name="直線コネクタ 81"/>
        <xdr:cNvCxnSpPr/>
      </xdr:nvCxnSpPr>
      <xdr:spPr>
        <a:xfrm flipV="1">
          <a:off x="4051300" y="5117042"/>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95462</xdr:rowOff>
    </xdr:from>
    <xdr:to>
      <xdr:col>15</xdr:col>
      <xdr:colOff>187325</xdr:colOff>
      <xdr:row>31</xdr:row>
      <xdr:rowOff>25612</xdr:rowOff>
    </xdr:to>
    <xdr:sp macro="" textlink="">
      <xdr:nvSpPr>
        <xdr:cNvPr id="83" name="楕円 82"/>
        <xdr:cNvSpPr/>
      </xdr:nvSpPr>
      <xdr:spPr>
        <a:xfrm>
          <a:off x="3238500" y="52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38312</xdr:rowOff>
    </xdr:from>
    <xdr:to>
      <xdr:col>19</xdr:col>
      <xdr:colOff>136525</xdr:colOff>
      <xdr:row>30</xdr:row>
      <xdr:rowOff>146262</xdr:rowOff>
    </xdr:to>
    <xdr:cxnSp macro="">
      <xdr:nvCxnSpPr>
        <xdr:cNvPr id="84" name="直線コネクタ 83"/>
        <xdr:cNvCxnSpPr/>
      </xdr:nvCxnSpPr>
      <xdr:spPr>
        <a:xfrm flipV="1">
          <a:off x="3289300" y="5181812"/>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5715</xdr:rowOff>
    </xdr:from>
    <xdr:to>
      <xdr:col>11</xdr:col>
      <xdr:colOff>187325</xdr:colOff>
      <xdr:row>33</xdr:row>
      <xdr:rowOff>107315</xdr:rowOff>
    </xdr:to>
    <xdr:sp macro="" textlink="">
      <xdr:nvSpPr>
        <xdr:cNvPr id="85" name="楕円 84"/>
        <xdr:cNvSpPr/>
      </xdr:nvSpPr>
      <xdr:spPr>
        <a:xfrm>
          <a:off x="2476500" y="56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33</xdr:row>
      <xdr:rowOff>56515</xdr:rowOff>
    </xdr:to>
    <xdr:cxnSp macro="">
      <xdr:nvCxnSpPr>
        <xdr:cNvPr id="86" name="直線コネクタ 85"/>
        <xdr:cNvCxnSpPr/>
      </xdr:nvCxnSpPr>
      <xdr:spPr>
        <a:xfrm flipV="1">
          <a:off x="2527300" y="5289762"/>
          <a:ext cx="762000" cy="4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87" name="n_1aveValue有形固定資産減価償却率"/>
        <xdr:cNvSpPr txBox="1"/>
      </xdr:nvSpPr>
      <xdr:spPr>
        <a:xfrm>
          <a:off x="3836044" y="5385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88" name="n_2aveValue有形固定資産減価償却率"/>
        <xdr:cNvSpPr txBox="1"/>
      </xdr:nvSpPr>
      <xdr:spPr>
        <a:xfrm>
          <a:off x="3086744" y="540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55474</xdr:rowOff>
    </xdr:from>
    <xdr:ext cx="405111" cy="259045"/>
    <xdr:sp macro="" textlink="">
      <xdr:nvSpPr>
        <xdr:cNvPr id="89" name="n_3aveValue有形固定資産減価償却率"/>
        <xdr:cNvSpPr txBox="1"/>
      </xdr:nvSpPr>
      <xdr:spPr>
        <a:xfrm>
          <a:off x="2324744" y="5370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105639</xdr:rowOff>
    </xdr:from>
    <xdr:ext cx="405111" cy="259045"/>
    <xdr:sp macro="" textlink="">
      <xdr:nvSpPr>
        <xdr:cNvPr id="90" name="n_1mainValue有形固定資産減価償却率"/>
        <xdr:cNvSpPr txBox="1"/>
      </xdr:nvSpPr>
      <xdr:spPr>
        <a:xfrm>
          <a:off x="3836044" y="4906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42139</xdr:rowOff>
    </xdr:from>
    <xdr:ext cx="405111" cy="259045"/>
    <xdr:sp macro="" textlink="">
      <xdr:nvSpPr>
        <xdr:cNvPr id="91" name="n_2mainValue有形固定資産減価償却率"/>
        <xdr:cNvSpPr txBox="1"/>
      </xdr:nvSpPr>
      <xdr:spPr>
        <a:xfrm>
          <a:off x="3086744" y="501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98442</xdr:rowOff>
    </xdr:from>
    <xdr:ext cx="405111" cy="259045"/>
    <xdr:sp macro="" textlink="">
      <xdr:nvSpPr>
        <xdr:cNvPr id="92" name="n_3mainValue有形固定資産減価償却率"/>
        <xdr:cNvSpPr txBox="1"/>
      </xdr:nvSpPr>
      <xdr:spPr>
        <a:xfrm>
          <a:off x="2324744" y="5756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予算編成時に前年比の地方債残高が減少するよう、起債額を抑制していることから、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は公共施設の更新など大型事業が控え歳出が増加することが想定されるため、新規借り入れについては十分に検討し、財政の健全化に努めていく。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159739</xdr:rowOff>
    </xdr:from>
    <xdr:to>
      <xdr:col>76</xdr:col>
      <xdr:colOff>21589</xdr:colOff>
      <xdr:row>35</xdr:row>
      <xdr:rowOff>31297</xdr:rowOff>
    </xdr:to>
    <xdr:cxnSp macro="">
      <xdr:nvCxnSpPr>
        <xdr:cNvPr id="123" name="直線コネクタ 122"/>
        <xdr:cNvCxnSpPr/>
      </xdr:nvCxnSpPr>
      <xdr:spPr>
        <a:xfrm flipV="1">
          <a:off x="14793595" y="4617439"/>
          <a:ext cx="1269" cy="1414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比率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106416</xdr:rowOff>
    </xdr:from>
    <xdr:ext cx="469744" cy="259045"/>
    <xdr:sp macro="" textlink="">
      <xdr:nvSpPr>
        <xdr:cNvPr id="126" name="債務償還比率最大値テキスト"/>
        <xdr:cNvSpPr txBox="1"/>
      </xdr:nvSpPr>
      <xdr:spPr>
        <a:xfrm>
          <a:off x="14846300" y="439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159739</xdr:rowOff>
    </xdr:from>
    <xdr:to>
      <xdr:col>76</xdr:col>
      <xdr:colOff>111125</xdr:colOff>
      <xdr:row>26</xdr:row>
      <xdr:rowOff>159739</xdr:rowOff>
    </xdr:to>
    <xdr:cxnSp macro="">
      <xdr:nvCxnSpPr>
        <xdr:cNvPr id="127" name="直線コネクタ 126"/>
        <xdr:cNvCxnSpPr/>
      </xdr:nvCxnSpPr>
      <xdr:spPr>
        <a:xfrm>
          <a:off x="14706600" y="461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46989</xdr:rowOff>
    </xdr:from>
    <xdr:ext cx="469744" cy="259045"/>
    <xdr:sp macro="" textlink="">
      <xdr:nvSpPr>
        <xdr:cNvPr id="128" name="債務償還比率平均値テキスト"/>
        <xdr:cNvSpPr txBox="1"/>
      </xdr:nvSpPr>
      <xdr:spPr>
        <a:xfrm>
          <a:off x="14846300" y="501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24112</xdr:rowOff>
    </xdr:from>
    <xdr:to>
      <xdr:col>76</xdr:col>
      <xdr:colOff>73025</xdr:colOff>
      <xdr:row>30</xdr:row>
      <xdr:rowOff>125712</xdr:rowOff>
    </xdr:to>
    <xdr:sp macro="" textlink="">
      <xdr:nvSpPr>
        <xdr:cNvPr id="129" name="フローチャート: 判断 128"/>
        <xdr:cNvSpPr/>
      </xdr:nvSpPr>
      <xdr:spPr>
        <a:xfrm>
          <a:off x="14744700" y="516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159476</xdr:rowOff>
    </xdr:from>
    <xdr:to>
      <xdr:col>72</xdr:col>
      <xdr:colOff>123825</xdr:colOff>
      <xdr:row>30</xdr:row>
      <xdr:rowOff>89626</xdr:rowOff>
    </xdr:to>
    <xdr:sp macro="" textlink="">
      <xdr:nvSpPr>
        <xdr:cNvPr id="130" name="フローチャート: 判断 129"/>
        <xdr:cNvSpPr/>
      </xdr:nvSpPr>
      <xdr:spPr>
        <a:xfrm>
          <a:off x="14033500" y="513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124659</xdr:rowOff>
    </xdr:from>
    <xdr:to>
      <xdr:col>76</xdr:col>
      <xdr:colOff>73025</xdr:colOff>
      <xdr:row>31</xdr:row>
      <xdr:rowOff>54809</xdr:rowOff>
    </xdr:to>
    <xdr:sp macro="" textlink="">
      <xdr:nvSpPr>
        <xdr:cNvPr id="136" name="楕円 135"/>
        <xdr:cNvSpPr/>
      </xdr:nvSpPr>
      <xdr:spPr>
        <a:xfrm>
          <a:off x="14744700" y="52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103086</xdr:rowOff>
    </xdr:from>
    <xdr:ext cx="469744" cy="259045"/>
    <xdr:sp macro="" textlink="">
      <xdr:nvSpPr>
        <xdr:cNvPr id="137" name="債務償還比率該当値テキスト"/>
        <xdr:cNvSpPr txBox="1"/>
      </xdr:nvSpPr>
      <xdr:spPr>
        <a:xfrm>
          <a:off x="14846300" y="524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161363</xdr:rowOff>
    </xdr:from>
    <xdr:to>
      <xdr:col>72</xdr:col>
      <xdr:colOff>123825</xdr:colOff>
      <xdr:row>31</xdr:row>
      <xdr:rowOff>91513</xdr:rowOff>
    </xdr:to>
    <xdr:sp macro="" textlink="">
      <xdr:nvSpPr>
        <xdr:cNvPr id="138" name="楕円 137"/>
        <xdr:cNvSpPr/>
      </xdr:nvSpPr>
      <xdr:spPr>
        <a:xfrm>
          <a:off x="14033500" y="53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4009</xdr:rowOff>
    </xdr:from>
    <xdr:to>
      <xdr:col>76</xdr:col>
      <xdr:colOff>22225</xdr:colOff>
      <xdr:row>31</xdr:row>
      <xdr:rowOff>40713</xdr:rowOff>
    </xdr:to>
    <xdr:cxnSp macro="">
      <xdr:nvCxnSpPr>
        <xdr:cNvPr id="139" name="直線コネクタ 138"/>
        <xdr:cNvCxnSpPr/>
      </xdr:nvCxnSpPr>
      <xdr:spPr>
        <a:xfrm flipV="1">
          <a:off x="14084300" y="5318959"/>
          <a:ext cx="711200" cy="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106153</xdr:rowOff>
    </xdr:from>
    <xdr:ext cx="469744" cy="259045"/>
    <xdr:sp macro="" textlink="">
      <xdr:nvSpPr>
        <xdr:cNvPr id="140" name="n_1aveValue債務償還比率"/>
        <xdr:cNvSpPr txBox="1"/>
      </xdr:nvSpPr>
      <xdr:spPr>
        <a:xfrm>
          <a:off x="13836727" y="490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82640</xdr:rowOff>
    </xdr:from>
    <xdr:ext cx="469744" cy="259045"/>
    <xdr:sp macro="" textlink="">
      <xdr:nvSpPr>
        <xdr:cNvPr id="141" name="n_1mainValue債務償還比率"/>
        <xdr:cNvSpPr txBox="1"/>
      </xdr:nvSpPr>
      <xdr:spPr>
        <a:xfrm>
          <a:off x="13836727" y="539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170,038
162,279
163.45
66,479,367
63,970,904
1,705,564
38,391,104
51,140,469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58239</xdr:rowOff>
    </xdr:from>
    <xdr:to>
      <xdr:col>24</xdr:col>
      <xdr:colOff>62865</xdr:colOff>
      <xdr:row>41</xdr:row>
      <xdr:rowOff>156210</xdr:rowOff>
    </xdr:to>
    <xdr:cxnSp macro="">
      <xdr:nvCxnSpPr>
        <xdr:cNvPr id="57" name="直線コネクタ 56"/>
        <xdr:cNvCxnSpPr/>
      </xdr:nvCxnSpPr>
      <xdr:spPr>
        <a:xfrm flipV="1">
          <a:off x="4634865" y="571608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道路】&#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4916</xdr:rowOff>
    </xdr:from>
    <xdr:ext cx="405111" cy="259045"/>
    <xdr:sp macro="" textlink="">
      <xdr:nvSpPr>
        <xdr:cNvPr id="60" name="【道路】&#10;有形固定資産減価償却率最大値テキスト"/>
        <xdr:cNvSpPr txBox="1"/>
      </xdr:nvSpPr>
      <xdr:spPr>
        <a:xfrm>
          <a:off x="4673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58239</xdr:rowOff>
    </xdr:from>
    <xdr:to>
      <xdr:col>24</xdr:col>
      <xdr:colOff>152400</xdr:colOff>
      <xdr:row>33</xdr:row>
      <xdr:rowOff>58239</xdr:rowOff>
    </xdr:to>
    <xdr:cxnSp macro="">
      <xdr:nvCxnSpPr>
        <xdr:cNvPr id="61" name="直線コネクタ 60"/>
        <xdr:cNvCxnSpPr/>
      </xdr:nvCxnSpPr>
      <xdr:spPr>
        <a:xfrm>
          <a:off x="4546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2" name="【道路】&#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3" name="フローチャート: 判断 62"/>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4" name="フローチャート: 判断 63"/>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164193</xdr:rowOff>
    </xdr:from>
    <xdr:to>
      <xdr:col>15</xdr:col>
      <xdr:colOff>101600</xdr:colOff>
      <xdr:row>37</xdr:row>
      <xdr:rowOff>94343</xdr:rowOff>
    </xdr:to>
    <xdr:sp macro="" textlink="">
      <xdr:nvSpPr>
        <xdr:cNvPr id="65" name="フローチャート: 判断 64"/>
        <xdr:cNvSpPr/>
      </xdr:nvSpPr>
      <xdr:spPr>
        <a:xfrm>
          <a:off x="2857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44994</xdr:rowOff>
    </xdr:from>
    <xdr:to>
      <xdr:col>10</xdr:col>
      <xdr:colOff>165100</xdr:colOff>
      <xdr:row>37</xdr:row>
      <xdr:rowOff>146594</xdr:rowOff>
    </xdr:to>
    <xdr:sp macro="" textlink="">
      <xdr:nvSpPr>
        <xdr:cNvPr id="66" name="フローチャート: 判断 65"/>
        <xdr:cNvSpPr/>
      </xdr:nvSpPr>
      <xdr:spPr>
        <a:xfrm>
          <a:off x="1968500" y="638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152763</xdr:rowOff>
    </xdr:from>
    <xdr:to>
      <xdr:col>24</xdr:col>
      <xdr:colOff>114300</xdr:colOff>
      <xdr:row>36</xdr:row>
      <xdr:rowOff>82913</xdr:rowOff>
    </xdr:to>
    <xdr:sp macro="" textlink="">
      <xdr:nvSpPr>
        <xdr:cNvPr id="72" name="楕円 71"/>
        <xdr:cNvSpPr/>
      </xdr:nvSpPr>
      <xdr:spPr>
        <a:xfrm>
          <a:off x="45847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4190</xdr:rowOff>
    </xdr:from>
    <xdr:ext cx="405111" cy="259045"/>
    <xdr:sp macro="" textlink="">
      <xdr:nvSpPr>
        <xdr:cNvPr id="73" name="【道路】&#10;有形固定資産減価償却率該当値テキスト"/>
        <xdr:cNvSpPr txBox="1"/>
      </xdr:nvSpPr>
      <xdr:spPr>
        <a:xfrm>
          <a:off x="4673600" y="60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10704</xdr:rowOff>
    </xdr:from>
    <xdr:to>
      <xdr:col>20</xdr:col>
      <xdr:colOff>38100</xdr:colOff>
      <xdr:row>36</xdr:row>
      <xdr:rowOff>112304</xdr:rowOff>
    </xdr:to>
    <xdr:sp macro="" textlink="">
      <xdr:nvSpPr>
        <xdr:cNvPr id="74" name="楕円 73"/>
        <xdr:cNvSpPr/>
      </xdr:nvSpPr>
      <xdr:spPr>
        <a:xfrm>
          <a:off x="3746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32113</xdr:rowOff>
    </xdr:from>
    <xdr:to>
      <xdr:col>24</xdr:col>
      <xdr:colOff>63500</xdr:colOff>
      <xdr:row>36</xdr:row>
      <xdr:rowOff>61504</xdr:rowOff>
    </xdr:to>
    <xdr:cxnSp macro="">
      <xdr:nvCxnSpPr>
        <xdr:cNvPr id="75" name="直線コネクタ 74"/>
        <xdr:cNvCxnSpPr/>
      </xdr:nvCxnSpPr>
      <xdr:spPr>
        <a:xfrm flipV="1">
          <a:off x="3797300" y="620431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38463</xdr:rowOff>
    </xdr:from>
    <xdr:to>
      <xdr:col>15</xdr:col>
      <xdr:colOff>101600</xdr:colOff>
      <xdr:row>36</xdr:row>
      <xdr:rowOff>140063</xdr:rowOff>
    </xdr:to>
    <xdr:sp macro="" textlink="">
      <xdr:nvSpPr>
        <xdr:cNvPr id="76" name="楕円 75"/>
        <xdr:cNvSpPr/>
      </xdr:nvSpPr>
      <xdr:spPr>
        <a:xfrm>
          <a:off x="2857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61504</xdr:rowOff>
    </xdr:from>
    <xdr:to>
      <xdr:col>19</xdr:col>
      <xdr:colOff>177800</xdr:colOff>
      <xdr:row>36</xdr:row>
      <xdr:rowOff>89263</xdr:rowOff>
    </xdr:to>
    <xdr:cxnSp macro="">
      <xdr:nvCxnSpPr>
        <xdr:cNvPr id="77" name="直線コネクタ 76"/>
        <xdr:cNvCxnSpPr/>
      </xdr:nvCxnSpPr>
      <xdr:spPr>
        <a:xfrm flipV="1">
          <a:off x="2908300" y="62337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108676</xdr:rowOff>
    </xdr:from>
    <xdr:to>
      <xdr:col>10</xdr:col>
      <xdr:colOff>165100</xdr:colOff>
      <xdr:row>37</xdr:row>
      <xdr:rowOff>38826</xdr:rowOff>
    </xdr:to>
    <xdr:sp macro="" textlink="">
      <xdr:nvSpPr>
        <xdr:cNvPr id="78" name="楕円 77"/>
        <xdr:cNvSpPr/>
      </xdr:nvSpPr>
      <xdr:spPr>
        <a:xfrm>
          <a:off x="1968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89263</xdr:rowOff>
    </xdr:from>
    <xdr:to>
      <xdr:col>15</xdr:col>
      <xdr:colOff>50800</xdr:colOff>
      <xdr:row>36</xdr:row>
      <xdr:rowOff>159476</xdr:rowOff>
    </xdr:to>
    <xdr:cxnSp macro="">
      <xdr:nvCxnSpPr>
        <xdr:cNvPr id="79" name="直線コネクタ 78"/>
        <xdr:cNvCxnSpPr/>
      </xdr:nvCxnSpPr>
      <xdr:spPr>
        <a:xfrm flipV="1">
          <a:off x="2019300" y="626146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0" name="n_1aveValue【道路】&#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85470</xdr:rowOff>
    </xdr:from>
    <xdr:ext cx="405111" cy="259045"/>
    <xdr:sp macro="" textlink="">
      <xdr:nvSpPr>
        <xdr:cNvPr id="81" name="n_2aveValue【道路】&#10;有形固定資産減価償却率"/>
        <xdr:cNvSpPr txBox="1"/>
      </xdr:nvSpPr>
      <xdr:spPr>
        <a:xfrm>
          <a:off x="2705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137721</xdr:rowOff>
    </xdr:from>
    <xdr:ext cx="405111" cy="259045"/>
    <xdr:sp macro="" textlink="">
      <xdr:nvSpPr>
        <xdr:cNvPr id="82" name="n_3aveValue【道路】&#10;有形固定資産減価償却率"/>
        <xdr:cNvSpPr txBox="1"/>
      </xdr:nvSpPr>
      <xdr:spPr>
        <a:xfrm>
          <a:off x="1816744"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128831</xdr:rowOff>
    </xdr:from>
    <xdr:ext cx="405111" cy="259045"/>
    <xdr:sp macro="" textlink="">
      <xdr:nvSpPr>
        <xdr:cNvPr id="83" name="n_1mainValue【道路】&#10;有形固定資産減価償却率"/>
        <xdr:cNvSpPr txBox="1"/>
      </xdr:nvSpPr>
      <xdr:spPr>
        <a:xfrm>
          <a:off x="35820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156590</xdr:rowOff>
    </xdr:from>
    <xdr:ext cx="405111" cy="259045"/>
    <xdr:sp macro="" textlink="">
      <xdr:nvSpPr>
        <xdr:cNvPr id="84" name="n_2mainValue【道路】&#10;有形固定資産減価償却率"/>
        <xdr:cNvSpPr txBox="1"/>
      </xdr:nvSpPr>
      <xdr:spPr>
        <a:xfrm>
          <a:off x="2705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55353</xdr:rowOff>
    </xdr:from>
    <xdr:ext cx="405111" cy="259045"/>
    <xdr:sp macro="" textlink="">
      <xdr:nvSpPr>
        <xdr:cNvPr id="85" name="n_3mainValue【道路】&#10;有形固定資産減価償却率"/>
        <xdr:cNvSpPr txBox="1"/>
      </xdr:nvSpPr>
      <xdr:spPr>
        <a:xfrm>
          <a:off x="1816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125730</xdr:rowOff>
    </xdr:from>
    <xdr:to>
      <xdr:col>54</xdr:col>
      <xdr:colOff>189865</xdr:colOff>
      <xdr:row>41</xdr:row>
      <xdr:rowOff>132207</xdr:rowOff>
    </xdr:to>
    <xdr:cxnSp macro="">
      <xdr:nvCxnSpPr>
        <xdr:cNvPr id="110" name="直線コネクタ 109"/>
        <xdr:cNvCxnSpPr/>
      </xdr:nvCxnSpPr>
      <xdr:spPr>
        <a:xfrm flipV="1">
          <a:off x="10476865" y="6297930"/>
          <a:ext cx="0" cy="863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136034</xdr:rowOff>
    </xdr:from>
    <xdr:ext cx="469744" cy="259045"/>
    <xdr:sp macro="" textlink="">
      <xdr:nvSpPr>
        <xdr:cNvPr id="111" name="【道路】&#10;一人当たり延長最小値テキスト"/>
        <xdr:cNvSpPr txBox="1"/>
      </xdr:nvSpPr>
      <xdr:spPr>
        <a:xfrm>
          <a:off x="10515600" y="716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132207</xdr:rowOff>
    </xdr:from>
    <xdr:to>
      <xdr:col>55</xdr:col>
      <xdr:colOff>88900</xdr:colOff>
      <xdr:row>41</xdr:row>
      <xdr:rowOff>132207</xdr:rowOff>
    </xdr:to>
    <xdr:cxnSp macro="">
      <xdr:nvCxnSpPr>
        <xdr:cNvPr id="112" name="直線コネクタ 111"/>
        <xdr:cNvCxnSpPr/>
      </xdr:nvCxnSpPr>
      <xdr:spPr>
        <a:xfrm>
          <a:off x="10388600" y="716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72407</xdr:rowOff>
    </xdr:from>
    <xdr:ext cx="534377" cy="259045"/>
    <xdr:sp macro="" textlink="">
      <xdr:nvSpPr>
        <xdr:cNvPr id="113" name="【道路】&#10;一人当たり延長最大値テキスト"/>
        <xdr:cNvSpPr txBox="1"/>
      </xdr:nvSpPr>
      <xdr:spPr>
        <a:xfrm>
          <a:off x="10515600" y="60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125730</xdr:rowOff>
    </xdr:from>
    <xdr:to>
      <xdr:col>55</xdr:col>
      <xdr:colOff>88900</xdr:colOff>
      <xdr:row>36</xdr:row>
      <xdr:rowOff>125730</xdr:rowOff>
    </xdr:to>
    <xdr:cxnSp macro="">
      <xdr:nvCxnSpPr>
        <xdr:cNvPr id="114" name="直線コネクタ 113"/>
        <xdr:cNvCxnSpPr/>
      </xdr:nvCxnSpPr>
      <xdr:spPr>
        <a:xfrm>
          <a:off x="10388600" y="629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159402</xdr:rowOff>
    </xdr:from>
    <xdr:ext cx="469744" cy="259045"/>
    <xdr:sp macro="" textlink="">
      <xdr:nvSpPr>
        <xdr:cNvPr id="115" name="【道路】&#10;一人当たり延長平均値テキスト"/>
        <xdr:cNvSpPr txBox="1"/>
      </xdr:nvSpPr>
      <xdr:spPr>
        <a:xfrm>
          <a:off x="10515600" y="667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xdr:rowOff>
    </xdr:from>
    <xdr:to>
      <xdr:col>55</xdr:col>
      <xdr:colOff>50800</xdr:colOff>
      <xdr:row>39</xdr:row>
      <xdr:rowOff>111125</xdr:rowOff>
    </xdr:to>
    <xdr:sp macro="" textlink="">
      <xdr:nvSpPr>
        <xdr:cNvPr id="116" name="フローチャート: 判断 115"/>
        <xdr:cNvSpPr/>
      </xdr:nvSpPr>
      <xdr:spPr>
        <a:xfrm>
          <a:off x="10426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118364</xdr:rowOff>
    </xdr:from>
    <xdr:to>
      <xdr:col>50</xdr:col>
      <xdr:colOff>165100</xdr:colOff>
      <xdr:row>39</xdr:row>
      <xdr:rowOff>48514</xdr:rowOff>
    </xdr:to>
    <xdr:sp macro="" textlink="">
      <xdr:nvSpPr>
        <xdr:cNvPr id="117" name="フローチャート: 判断 116"/>
        <xdr:cNvSpPr/>
      </xdr:nvSpPr>
      <xdr:spPr>
        <a:xfrm>
          <a:off x="9588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105791</xdr:rowOff>
    </xdr:from>
    <xdr:to>
      <xdr:col>46</xdr:col>
      <xdr:colOff>38100</xdr:colOff>
      <xdr:row>34</xdr:row>
      <xdr:rowOff>35941</xdr:rowOff>
    </xdr:to>
    <xdr:sp macro="" textlink="">
      <xdr:nvSpPr>
        <xdr:cNvPr id="118" name="フローチャート: 判断 117"/>
        <xdr:cNvSpPr/>
      </xdr:nvSpPr>
      <xdr:spPr>
        <a:xfrm>
          <a:off x="8699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46355</xdr:rowOff>
    </xdr:from>
    <xdr:to>
      <xdr:col>41</xdr:col>
      <xdr:colOff>101600</xdr:colOff>
      <xdr:row>39</xdr:row>
      <xdr:rowOff>147955</xdr:rowOff>
    </xdr:to>
    <xdr:sp macro="" textlink="">
      <xdr:nvSpPr>
        <xdr:cNvPr id="119" name="フローチャート: 判断 118"/>
        <xdr:cNvSpPr/>
      </xdr:nvSpPr>
      <xdr:spPr>
        <a:xfrm>
          <a:off x="7810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67437</xdr:rowOff>
    </xdr:from>
    <xdr:to>
      <xdr:col>55</xdr:col>
      <xdr:colOff>50800</xdr:colOff>
      <xdr:row>37</xdr:row>
      <xdr:rowOff>169037</xdr:rowOff>
    </xdr:to>
    <xdr:sp macro="" textlink="">
      <xdr:nvSpPr>
        <xdr:cNvPr id="125" name="楕円 124"/>
        <xdr:cNvSpPr/>
      </xdr:nvSpPr>
      <xdr:spPr>
        <a:xfrm>
          <a:off x="10426700" y="64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90314</xdr:rowOff>
    </xdr:from>
    <xdr:ext cx="534377" cy="259045"/>
    <xdr:sp macro="" textlink="">
      <xdr:nvSpPr>
        <xdr:cNvPr id="126" name="【道路】&#10;一人当たり延長該当値テキスト"/>
        <xdr:cNvSpPr txBox="1"/>
      </xdr:nvSpPr>
      <xdr:spPr>
        <a:xfrm>
          <a:off x="10515600" y="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69215</xdr:rowOff>
    </xdr:from>
    <xdr:to>
      <xdr:col>50</xdr:col>
      <xdr:colOff>165100</xdr:colOff>
      <xdr:row>37</xdr:row>
      <xdr:rowOff>170815</xdr:rowOff>
    </xdr:to>
    <xdr:sp macro="" textlink="">
      <xdr:nvSpPr>
        <xdr:cNvPr id="127" name="楕円 126"/>
        <xdr:cNvSpPr/>
      </xdr:nvSpPr>
      <xdr:spPr>
        <a:xfrm>
          <a:off x="9588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118237</xdr:rowOff>
    </xdr:from>
    <xdr:to>
      <xdr:col>55</xdr:col>
      <xdr:colOff>0</xdr:colOff>
      <xdr:row>37</xdr:row>
      <xdr:rowOff>120015</xdr:rowOff>
    </xdr:to>
    <xdr:cxnSp macro="">
      <xdr:nvCxnSpPr>
        <xdr:cNvPr id="128" name="直線コネクタ 127"/>
        <xdr:cNvCxnSpPr/>
      </xdr:nvCxnSpPr>
      <xdr:spPr>
        <a:xfrm flipV="1">
          <a:off x="9639300" y="6461887"/>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129" name="楕円 128"/>
        <xdr:cNvSpPr/>
      </xdr:nvSpPr>
      <xdr:spPr>
        <a:xfrm>
          <a:off x="8699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120015</xdr:rowOff>
    </xdr:from>
    <xdr:to>
      <xdr:col>50</xdr:col>
      <xdr:colOff>114300</xdr:colOff>
      <xdr:row>37</xdr:row>
      <xdr:rowOff>135128</xdr:rowOff>
    </xdr:to>
    <xdr:cxnSp macro="">
      <xdr:nvCxnSpPr>
        <xdr:cNvPr id="130" name="直線コネクタ 129"/>
        <xdr:cNvCxnSpPr/>
      </xdr:nvCxnSpPr>
      <xdr:spPr>
        <a:xfrm flipV="1">
          <a:off x="8750300" y="6463665"/>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80518</xdr:rowOff>
    </xdr:from>
    <xdr:to>
      <xdr:col>41</xdr:col>
      <xdr:colOff>101600</xdr:colOff>
      <xdr:row>38</xdr:row>
      <xdr:rowOff>10668</xdr:rowOff>
    </xdr:to>
    <xdr:sp macro="" textlink="">
      <xdr:nvSpPr>
        <xdr:cNvPr id="131" name="楕円 130"/>
        <xdr:cNvSpPr/>
      </xdr:nvSpPr>
      <xdr:spPr>
        <a:xfrm>
          <a:off x="78105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131318</xdr:rowOff>
    </xdr:from>
    <xdr:to>
      <xdr:col>45</xdr:col>
      <xdr:colOff>177800</xdr:colOff>
      <xdr:row>37</xdr:row>
      <xdr:rowOff>135128</xdr:rowOff>
    </xdr:to>
    <xdr:cxnSp macro="">
      <xdr:nvCxnSpPr>
        <xdr:cNvPr id="132" name="直線コネクタ 131"/>
        <xdr:cNvCxnSpPr/>
      </xdr:nvCxnSpPr>
      <xdr:spPr>
        <a:xfrm>
          <a:off x="7861300" y="647496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39641</xdr:rowOff>
    </xdr:from>
    <xdr:ext cx="534377" cy="259045"/>
    <xdr:sp macro="" textlink="">
      <xdr:nvSpPr>
        <xdr:cNvPr id="133" name="n_1aveValue【道路】&#10;一人当たり延長"/>
        <xdr:cNvSpPr txBox="1"/>
      </xdr:nvSpPr>
      <xdr:spPr>
        <a:xfrm>
          <a:off x="9359411" y="672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52468</xdr:rowOff>
    </xdr:from>
    <xdr:ext cx="534377" cy="259045"/>
    <xdr:sp macro="" textlink="">
      <xdr:nvSpPr>
        <xdr:cNvPr id="134" name="n_2aveValue【道路】&#10;一人当たり延長"/>
        <xdr:cNvSpPr txBox="1"/>
      </xdr:nvSpPr>
      <xdr:spPr>
        <a:xfrm>
          <a:off x="8483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139082</xdr:rowOff>
    </xdr:from>
    <xdr:ext cx="469744" cy="259045"/>
    <xdr:sp macro="" textlink="">
      <xdr:nvSpPr>
        <xdr:cNvPr id="135" name="n_3aveValue【道路】&#10;一人当たり延長"/>
        <xdr:cNvSpPr txBox="1"/>
      </xdr:nvSpPr>
      <xdr:spPr>
        <a:xfrm>
          <a:off x="7626427" y="68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15892</xdr:rowOff>
    </xdr:from>
    <xdr:ext cx="534377" cy="259045"/>
    <xdr:sp macro="" textlink="">
      <xdr:nvSpPr>
        <xdr:cNvPr id="136" name="n_1mainValue【道路】&#10;一人当たり延長"/>
        <xdr:cNvSpPr txBox="1"/>
      </xdr:nvSpPr>
      <xdr:spPr>
        <a:xfrm>
          <a:off x="9359411" y="618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5605</xdr:rowOff>
    </xdr:from>
    <xdr:ext cx="534377" cy="259045"/>
    <xdr:sp macro="" textlink="">
      <xdr:nvSpPr>
        <xdr:cNvPr id="137" name="n_2mainValue【道路】&#10;一人当たり延長"/>
        <xdr:cNvSpPr txBox="1"/>
      </xdr:nvSpPr>
      <xdr:spPr>
        <a:xfrm>
          <a:off x="8483111" y="65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27195</xdr:rowOff>
    </xdr:from>
    <xdr:ext cx="534377" cy="259045"/>
    <xdr:sp macro="" textlink="">
      <xdr:nvSpPr>
        <xdr:cNvPr id="138" name="n_3mainValue【道路】&#10;一人当たり延長"/>
        <xdr:cNvSpPr txBox="1"/>
      </xdr:nvSpPr>
      <xdr:spPr>
        <a:xfrm>
          <a:off x="7594111" y="61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7" name="テキスト ボックス 15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9" name="テキスト ボックス 15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100584</xdr:rowOff>
    </xdr:to>
    <xdr:cxnSp macro="">
      <xdr:nvCxnSpPr>
        <xdr:cNvPr id="161" name="直線コネクタ 160"/>
        <xdr:cNvCxnSpPr/>
      </xdr:nvCxnSpPr>
      <xdr:spPr>
        <a:xfrm flipV="1">
          <a:off x="4634865" y="964692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62" name="【橋りょう・トンネル】&#10;有形固定資産減価償却率最小値テキスト"/>
        <xdr:cNvSpPr txBox="1"/>
      </xdr:nvSpPr>
      <xdr:spPr>
        <a:xfrm>
          <a:off x="4673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63" name="直線コネクタ 162"/>
        <xdr:cNvCxnSpPr/>
      </xdr:nvCxnSpPr>
      <xdr:spPr>
        <a:xfrm>
          <a:off x="4546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6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65" name="直線コネクタ 16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66" name="【橋りょう・トンネル】&#10;有形固定資産減価償却率平均値テキスト"/>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7" name="フローチャート: 判断 166"/>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8" name="フローチャート: 判断 167"/>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116078</xdr:rowOff>
    </xdr:from>
    <xdr:to>
      <xdr:col>15</xdr:col>
      <xdr:colOff>101600</xdr:colOff>
      <xdr:row>60</xdr:row>
      <xdr:rowOff>46228</xdr:rowOff>
    </xdr:to>
    <xdr:sp macro="" textlink="">
      <xdr:nvSpPr>
        <xdr:cNvPr id="169" name="フローチャート: 判断 168"/>
        <xdr:cNvSpPr/>
      </xdr:nvSpPr>
      <xdr:spPr>
        <a:xfrm>
          <a:off x="2857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33782</xdr:rowOff>
    </xdr:from>
    <xdr:to>
      <xdr:col>10</xdr:col>
      <xdr:colOff>165100</xdr:colOff>
      <xdr:row>59</xdr:row>
      <xdr:rowOff>135382</xdr:rowOff>
    </xdr:to>
    <xdr:sp macro="" textlink="">
      <xdr:nvSpPr>
        <xdr:cNvPr id="170" name="フローチャート: 判断 169"/>
        <xdr:cNvSpPr/>
      </xdr:nvSpPr>
      <xdr:spPr>
        <a:xfrm>
          <a:off x="1968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166370</xdr:rowOff>
    </xdr:from>
    <xdr:to>
      <xdr:col>24</xdr:col>
      <xdr:colOff>114300</xdr:colOff>
      <xdr:row>56</xdr:row>
      <xdr:rowOff>96520</xdr:rowOff>
    </xdr:to>
    <xdr:sp macro="" textlink="">
      <xdr:nvSpPr>
        <xdr:cNvPr id="176" name="楕円 175"/>
        <xdr:cNvSpPr/>
      </xdr:nvSpPr>
      <xdr:spPr>
        <a:xfrm>
          <a:off x="4584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119397</xdr:rowOff>
    </xdr:from>
    <xdr:ext cx="405111" cy="259045"/>
    <xdr:sp macro="" textlink="">
      <xdr:nvSpPr>
        <xdr:cNvPr id="177" name="【橋りょう・トンネル】&#10;有形固定資産減価償却率該当値テキスト"/>
        <xdr:cNvSpPr txBox="1"/>
      </xdr:nvSpPr>
      <xdr:spPr>
        <a:xfrm>
          <a:off x="4673600" y="954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40640</xdr:rowOff>
    </xdr:from>
    <xdr:to>
      <xdr:col>20</xdr:col>
      <xdr:colOff>38100</xdr:colOff>
      <xdr:row>56</xdr:row>
      <xdr:rowOff>142240</xdr:rowOff>
    </xdr:to>
    <xdr:sp macro="" textlink="">
      <xdr:nvSpPr>
        <xdr:cNvPr id="178" name="楕円 177"/>
        <xdr:cNvSpPr/>
      </xdr:nvSpPr>
      <xdr:spPr>
        <a:xfrm>
          <a:off x="3746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45720</xdr:rowOff>
    </xdr:from>
    <xdr:to>
      <xdr:col>24</xdr:col>
      <xdr:colOff>63500</xdr:colOff>
      <xdr:row>56</xdr:row>
      <xdr:rowOff>91440</xdr:rowOff>
    </xdr:to>
    <xdr:cxnSp macro="">
      <xdr:nvCxnSpPr>
        <xdr:cNvPr id="179" name="直線コネクタ 178"/>
        <xdr:cNvCxnSpPr/>
      </xdr:nvCxnSpPr>
      <xdr:spPr>
        <a:xfrm flipV="1">
          <a:off x="3797300" y="9646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118364</xdr:rowOff>
    </xdr:from>
    <xdr:to>
      <xdr:col>15</xdr:col>
      <xdr:colOff>101600</xdr:colOff>
      <xdr:row>57</xdr:row>
      <xdr:rowOff>48514</xdr:rowOff>
    </xdr:to>
    <xdr:sp macro="" textlink="">
      <xdr:nvSpPr>
        <xdr:cNvPr id="180" name="楕円 179"/>
        <xdr:cNvSpPr/>
      </xdr:nvSpPr>
      <xdr:spPr>
        <a:xfrm>
          <a:off x="28575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91440</xdr:rowOff>
    </xdr:from>
    <xdr:to>
      <xdr:col>19</xdr:col>
      <xdr:colOff>177800</xdr:colOff>
      <xdr:row>56</xdr:row>
      <xdr:rowOff>169164</xdr:rowOff>
    </xdr:to>
    <xdr:cxnSp macro="">
      <xdr:nvCxnSpPr>
        <xdr:cNvPr id="181" name="直線コネクタ 180"/>
        <xdr:cNvCxnSpPr/>
      </xdr:nvCxnSpPr>
      <xdr:spPr>
        <a:xfrm flipV="1">
          <a:off x="2908300" y="96926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xdr:rowOff>
    </xdr:from>
    <xdr:to>
      <xdr:col>10</xdr:col>
      <xdr:colOff>165100</xdr:colOff>
      <xdr:row>57</xdr:row>
      <xdr:rowOff>107950</xdr:rowOff>
    </xdr:to>
    <xdr:sp macro="" textlink="">
      <xdr:nvSpPr>
        <xdr:cNvPr id="182" name="楕円 181"/>
        <xdr:cNvSpPr/>
      </xdr:nvSpPr>
      <xdr:spPr>
        <a:xfrm>
          <a:off x="1968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169164</xdr:rowOff>
    </xdr:from>
    <xdr:to>
      <xdr:col>15</xdr:col>
      <xdr:colOff>50800</xdr:colOff>
      <xdr:row>57</xdr:row>
      <xdr:rowOff>57150</xdr:rowOff>
    </xdr:to>
    <xdr:cxnSp macro="">
      <xdr:nvCxnSpPr>
        <xdr:cNvPr id="183" name="直線コネクタ 182"/>
        <xdr:cNvCxnSpPr/>
      </xdr:nvCxnSpPr>
      <xdr:spPr>
        <a:xfrm flipV="1">
          <a:off x="2019300" y="97703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84" name="n_1aveValue【橋りょう・トンネ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37355</xdr:rowOff>
    </xdr:from>
    <xdr:ext cx="405111" cy="259045"/>
    <xdr:sp macro="" textlink="">
      <xdr:nvSpPr>
        <xdr:cNvPr id="185" name="n_2aveValue【橋りょう・トンネル】&#10;有形固定資産減価償却率"/>
        <xdr:cNvSpPr txBox="1"/>
      </xdr:nvSpPr>
      <xdr:spPr>
        <a:xfrm>
          <a:off x="27057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126509</xdr:rowOff>
    </xdr:from>
    <xdr:ext cx="405111" cy="259045"/>
    <xdr:sp macro="" textlink="">
      <xdr:nvSpPr>
        <xdr:cNvPr id="186" name="n_3aveValue【橋りょう・トンネル】&#10;有形固定資産減価償却率"/>
        <xdr:cNvSpPr txBox="1"/>
      </xdr:nvSpPr>
      <xdr:spPr>
        <a:xfrm>
          <a:off x="18167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158767</xdr:rowOff>
    </xdr:from>
    <xdr:ext cx="405111" cy="259045"/>
    <xdr:sp macro="" textlink="">
      <xdr:nvSpPr>
        <xdr:cNvPr id="187" name="n_1mainValue【橋りょう・トンネル】&#10;有形固定資産減価償却率"/>
        <xdr:cNvSpPr txBox="1"/>
      </xdr:nvSpPr>
      <xdr:spPr>
        <a:xfrm>
          <a:off x="35820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65041</xdr:rowOff>
    </xdr:from>
    <xdr:ext cx="405111" cy="259045"/>
    <xdr:sp macro="" textlink="">
      <xdr:nvSpPr>
        <xdr:cNvPr id="188" name="n_2mainValue【橋りょう・トンネル】&#10;有形固定資産減価償却率"/>
        <xdr:cNvSpPr txBox="1"/>
      </xdr:nvSpPr>
      <xdr:spPr>
        <a:xfrm>
          <a:off x="2705744" y="949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124477</xdr:rowOff>
    </xdr:from>
    <xdr:ext cx="405111" cy="259045"/>
    <xdr:sp macro="" textlink="">
      <xdr:nvSpPr>
        <xdr:cNvPr id="189" name="n_3mainValue【橋りょう・トンネル】&#10;有形固定資産減価償却率"/>
        <xdr:cNvSpPr txBox="1"/>
      </xdr:nvSpPr>
      <xdr:spPr>
        <a:xfrm>
          <a:off x="1816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85514</xdr:rowOff>
    </xdr:from>
    <xdr:to>
      <xdr:col>54</xdr:col>
      <xdr:colOff>189865</xdr:colOff>
      <xdr:row>64</xdr:row>
      <xdr:rowOff>91268</xdr:rowOff>
    </xdr:to>
    <xdr:cxnSp macro="">
      <xdr:nvCxnSpPr>
        <xdr:cNvPr id="215" name="直線コネクタ 214"/>
        <xdr:cNvCxnSpPr/>
      </xdr:nvCxnSpPr>
      <xdr:spPr>
        <a:xfrm flipV="1">
          <a:off x="10476865" y="9686714"/>
          <a:ext cx="0" cy="137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95095</xdr:rowOff>
    </xdr:from>
    <xdr:ext cx="534377" cy="259045"/>
    <xdr:sp macro="" textlink="">
      <xdr:nvSpPr>
        <xdr:cNvPr id="216" name="【橋りょう・トンネル】&#10;一人当たり有形固定資産（償却資産）額最小値テキスト"/>
        <xdr:cNvSpPr txBox="1"/>
      </xdr:nvSpPr>
      <xdr:spPr>
        <a:xfrm>
          <a:off x="10515600" y="110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91268</xdr:rowOff>
    </xdr:from>
    <xdr:to>
      <xdr:col>55</xdr:col>
      <xdr:colOff>88900</xdr:colOff>
      <xdr:row>64</xdr:row>
      <xdr:rowOff>91268</xdr:rowOff>
    </xdr:to>
    <xdr:cxnSp macro="">
      <xdr:nvCxnSpPr>
        <xdr:cNvPr id="217" name="直線コネクタ 216"/>
        <xdr:cNvCxnSpPr/>
      </xdr:nvCxnSpPr>
      <xdr:spPr>
        <a:xfrm>
          <a:off x="10388600" y="1106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32191</xdr:rowOff>
    </xdr:from>
    <xdr:ext cx="690189" cy="259045"/>
    <xdr:sp macro="" textlink="">
      <xdr:nvSpPr>
        <xdr:cNvPr id="218" name="【橋りょう・トンネル】&#10;一人当たり有形固定資産（償却資産）額最大値テキスト"/>
        <xdr:cNvSpPr txBox="1"/>
      </xdr:nvSpPr>
      <xdr:spPr>
        <a:xfrm>
          <a:off x="10515600" y="9461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85514</xdr:rowOff>
    </xdr:from>
    <xdr:to>
      <xdr:col>55</xdr:col>
      <xdr:colOff>88900</xdr:colOff>
      <xdr:row>56</xdr:row>
      <xdr:rowOff>85514</xdr:rowOff>
    </xdr:to>
    <xdr:cxnSp macro="">
      <xdr:nvCxnSpPr>
        <xdr:cNvPr id="219" name="直線コネクタ 218"/>
        <xdr:cNvCxnSpPr/>
      </xdr:nvCxnSpPr>
      <xdr:spPr>
        <a:xfrm>
          <a:off x="10388600" y="96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123759</xdr:rowOff>
    </xdr:from>
    <xdr:ext cx="599010" cy="259045"/>
    <xdr:sp macro="" textlink="">
      <xdr:nvSpPr>
        <xdr:cNvPr id="220" name="【橋りょう・トンネル】&#10;一人当たり有形固定資産（償却資産）額平均値テキスト"/>
        <xdr:cNvSpPr txBox="1"/>
      </xdr:nvSpPr>
      <xdr:spPr>
        <a:xfrm>
          <a:off x="10515600" y="107536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145332</xdr:rowOff>
    </xdr:from>
    <xdr:to>
      <xdr:col>55</xdr:col>
      <xdr:colOff>50800</xdr:colOff>
      <xdr:row>63</xdr:row>
      <xdr:rowOff>75482</xdr:rowOff>
    </xdr:to>
    <xdr:sp macro="" textlink="">
      <xdr:nvSpPr>
        <xdr:cNvPr id="221" name="フローチャート: 判断 220"/>
        <xdr:cNvSpPr/>
      </xdr:nvSpPr>
      <xdr:spPr>
        <a:xfrm>
          <a:off x="10426700" y="1077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169210</xdr:rowOff>
    </xdr:from>
    <xdr:to>
      <xdr:col>50</xdr:col>
      <xdr:colOff>165100</xdr:colOff>
      <xdr:row>63</xdr:row>
      <xdr:rowOff>99360</xdr:rowOff>
    </xdr:to>
    <xdr:sp macro="" textlink="">
      <xdr:nvSpPr>
        <xdr:cNvPr id="222" name="フローチャート: 判断 221"/>
        <xdr:cNvSpPr/>
      </xdr:nvSpPr>
      <xdr:spPr>
        <a:xfrm>
          <a:off x="9588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168953</xdr:rowOff>
    </xdr:from>
    <xdr:to>
      <xdr:col>46</xdr:col>
      <xdr:colOff>38100</xdr:colOff>
      <xdr:row>63</xdr:row>
      <xdr:rowOff>99103</xdr:rowOff>
    </xdr:to>
    <xdr:sp macro="" textlink="">
      <xdr:nvSpPr>
        <xdr:cNvPr id="223" name="フローチャート: 判断 222"/>
        <xdr:cNvSpPr/>
      </xdr:nvSpPr>
      <xdr:spPr>
        <a:xfrm>
          <a:off x="8699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121261</xdr:rowOff>
    </xdr:from>
    <xdr:to>
      <xdr:col>41</xdr:col>
      <xdr:colOff>101600</xdr:colOff>
      <xdr:row>64</xdr:row>
      <xdr:rowOff>51411</xdr:rowOff>
    </xdr:to>
    <xdr:sp macro="" textlink="">
      <xdr:nvSpPr>
        <xdr:cNvPr id="224" name="フローチャート: 判断 223"/>
        <xdr:cNvSpPr/>
      </xdr:nvSpPr>
      <xdr:spPr>
        <a:xfrm>
          <a:off x="7810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145219</xdr:rowOff>
    </xdr:from>
    <xdr:to>
      <xdr:col>55</xdr:col>
      <xdr:colOff>50800</xdr:colOff>
      <xdr:row>63</xdr:row>
      <xdr:rowOff>75369</xdr:rowOff>
    </xdr:to>
    <xdr:sp macro="" textlink="">
      <xdr:nvSpPr>
        <xdr:cNvPr id="230" name="楕円 229"/>
        <xdr:cNvSpPr/>
      </xdr:nvSpPr>
      <xdr:spPr>
        <a:xfrm>
          <a:off x="10426700" y="107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168096</xdr:rowOff>
    </xdr:from>
    <xdr:ext cx="599010" cy="259045"/>
    <xdr:sp macro="" textlink="">
      <xdr:nvSpPr>
        <xdr:cNvPr id="231" name="【橋りょう・トンネル】&#10;一人当たり有形固定資産（償却資産）額該当値テキスト"/>
        <xdr:cNvSpPr txBox="1"/>
      </xdr:nvSpPr>
      <xdr:spPr>
        <a:xfrm>
          <a:off x="10515600" y="1062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148127</xdr:rowOff>
    </xdr:from>
    <xdr:to>
      <xdr:col>50</xdr:col>
      <xdr:colOff>165100</xdr:colOff>
      <xdr:row>63</xdr:row>
      <xdr:rowOff>78277</xdr:rowOff>
    </xdr:to>
    <xdr:sp macro="" textlink="">
      <xdr:nvSpPr>
        <xdr:cNvPr id="232" name="楕円 231"/>
        <xdr:cNvSpPr/>
      </xdr:nvSpPr>
      <xdr:spPr>
        <a:xfrm>
          <a:off x="9588500" y="107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24569</xdr:rowOff>
    </xdr:from>
    <xdr:to>
      <xdr:col>55</xdr:col>
      <xdr:colOff>0</xdr:colOff>
      <xdr:row>63</xdr:row>
      <xdr:rowOff>27477</xdr:rowOff>
    </xdr:to>
    <xdr:cxnSp macro="">
      <xdr:nvCxnSpPr>
        <xdr:cNvPr id="233" name="直線コネクタ 232"/>
        <xdr:cNvCxnSpPr/>
      </xdr:nvCxnSpPr>
      <xdr:spPr>
        <a:xfrm flipV="1">
          <a:off x="9639300" y="10825919"/>
          <a:ext cx="8382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148426</xdr:rowOff>
    </xdr:from>
    <xdr:to>
      <xdr:col>46</xdr:col>
      <xdr:colOff>38100</xdr:colOff>
      <xdr:row>63</xdr:row>
      <xdr:rowOff>78576</xdr:rowOff>
    </xdr:to>
    <xdr:sp macro="" textlink="">
      <xdr:nvSpPr>
        <xdr:cNvPr id="234" name="楕円 233"/>
        <xdr:cNvSpPr/>
      </xdr:nvSpPr>
      <xdr:spPr>
        <a:xfrm>
          <a:off x="8699500" y="107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27477</xdr:rowOff>
    </xdr:from>
    <xdr:to>
      <xdr:col>50</xdr:col>
      <xdr:colOff>114300</xdr:colOff>
      <xdr:row>63</xdr:row>
      <xdr:rowOff>27776</xdr:rowOff>
    </xdr:to>
    <xdr:cxnSp macro="">
      <xdr:nvCxnSpPr>
        <xdr:cNvPr id="235" name="直線コネクタ 234"/>
        <xdr:cNvCxnSpPr/>
      </xdr:nvCxnSpPr>
      <xdr:spPr>
        <a:xfrm flipV="1">
          <a:off x="8750300" y="10828827"/>
          <a:ext cx="8890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150127</xdr:rowOff>
    </xdr:from>
    <xdr:to>
      <xdr:col>41</xdr:col>
      <xdr:colOff>101600</xdr:colOff>
      <xdr:row>63</xdr:row>
      <xdr:rowOff>80277</xdr:rowOff>
    </xdr:to>
    <xdr:sp macro="" textlink="">
      <xdr:nvSpPr>
        <xdr:cNvPr id="236" name="楕円 235"/>
        <xdr:cNvSpPr/>
      </xdr:nvSpPr>
      <xdr:spPr>
        <a:xfrm>
          <a:off x="7810500" y="1078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27776</xdr:rowOff>
    </xdr:from>
    <xdr:to>
      <xdr:col>45</xdr:col>
      <xdr:colOff>177800</xdr:colOff>
      <xdr:row>63</xdr:row>
      <xdr:rowOff>29477</xdr:rowOff>
    </xdr:to>
    <xdr:cxnSp macro="">
      <xdr:nvCxnSpPr>
        <xdr:cNvPr id="237" name="直線コネクタ 236"/>
        <xdr:cNvCxnSpPr/>
      </xdr:nvCxnSpPr>
      <xdr:spPr>
        <a:xfrm flipV="1">
          <a:off x="7861300" y="10829126"/>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90487</xdr:rowOff>
    </xdr:from>
    <xdr:ext cx="599010" cy="259045"/>
    <xdr:sp macro="" textlink="">
      <xdr:nvSpPr>
        <xdr:cNvPr id="238" name="n_1aveValue【橋りょう・トンネル】&#10;一人当たり有形固定資産（償却資産）額"/>
        <xdr:cNvSpPr txBox="1"/>
      </xdr:nvSpPr>
      <xdr:spPr>
        <a:xfrm>
          <a:off x="9327095" y="1089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90230</xdr:rowOff>
    </xdr:from>
    <xdr:ext cx="599010" cy="259045"/>
    <xdr:sp macro="" textlink="">
      <xdr:nvSpPr>
        <xdr:cNvPr id="239" name="n_2aveValue【橋りょう・トンネル】&#10;一人当たり有形固定資産（償却資産）額"/>
        <xdr:cNvSpPr txBox="1"/>
      </xdr:nvSpPr>
      <xdr:spPr>
        <a:xfrm>
          <a:off x="8450795" y="108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42538</xdr:rowOff>
    </xdr:from>
    <xdr:ext cx="599010" cy="259045"/>
    <xdr:sp macro="" textlink="">
      <xdr:nvSpPr>
        <xdr:cNvPr id="240" name="n_3aveValue【橋りょう・トンネル】&#10;一人当たり有形固定資産（償却資産）額"/>
        <xdr:cNvSpPr txBox="1"/>
      </xdr:nvSpPr>
      <xdr:spPr>
        <a:xfrm>
          <a:off x="7561795" y="1101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94804</xdr:rowOff>
    </xdr:from>
    <xdr:ext cx="599010" cy="259045"/>
    <xdr:sp macro="" textlink="">
      <xdr:nvSpPr>
        <xdr:cNvPr id="241" name="n_1mainValue【橋りょう・トンネル】&#10;一人当たり有形固定資産（償却資産）額"/>
        <xdr:cNvSpPr txBox="1"/>
      </xdr:nvSpPr>
      <xdr:spPr>
        <a:xfrm>
          <a:off x="9327095" y="1055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95103</xdr:rowOff>
    </xdr:from>
    <xdr:ext cx="599010" cy="259045"/>
    <xdr:sp macro="" textlink="">
      <xdr:nvSpPr>
        <xdr:cNvPr id="242" name="n_2mainValue【橋りょう・トンネル】&#10;一人当たり有形固定資産（償却資産）額"/>
        <xdr:cNvSpPr txBox="1"/>
      </xdr:nvSpPr>
      <xdr:spPr>
        <a:xfrm>
          <a:off x="8450795" y="1055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96804</xdr:rowOff>
    </xdr:from>
    <xdr:ext cx="599010" cy="259045"/>
    <xdr:sp macro="" textlink="">
      <xdr:nvSpPr>
        <xdr:cNvPr id="243" name="n_3mainValue【橋りょう・トンネル】&#10;一人当たり有形固定資産（償却資産）額"/>
        <xdr:cNvSpPr txBox="1"/>
      </xdr:nvSpPr>
      <xdr:spPr>
        <a:xfrm>
          <a:off x="7561795" y="1055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5" name="直線コネクタ 25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6" name="テキスト ボックス 25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7" name="直線コネクタ 25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8" name="テキスト ボックス 25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9" name="直線コネクタ 25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0" name="テキスト ボックス 25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1" name="直線コネクタ 26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2" name="テキスト ボックス 26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3" name="直線コネクタ 26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4" name="テキスト ボックス 26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5" name="直線コネクタ 26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6" name="テキスト ボックス 26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84</xdr:row>
      <xdr:rowOff>129539</xdr:rowOff>
    </xdr:to>
    <xdr:cxnSp macro="">
      <xdr:nvCxnSpPr>
        <xdr:cNvPr id="270" name="直線コネクタ 269"/>
        <xdr:cNvCxnSpPr/>
      </xdr:nvCxnSpPr>
      <xdr:spPr>
        <a:xfrm flipV="1">
          <a:off x="4634865" y="13502639"/>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133366</xdr:rowOff>
    </xdr:from>
    <xdr:ext cx="405111" cy="259045"/>
    <xdr:sp macro="" textlink="">
      <xdr:nvSpPr>
        <xdr:cNvPr id="271" name="【公営住宅】&#10;有形固定資産減価償却率最小値テキスト"/>
        <xdr:cNvSpPr txBox="1"/>
      </xdr:nvSpPr>
      <xdr:spPr>
        <a:xfrm>
          <a:off x="4673600"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129539</xdr:rowOff>
    </xdr:from>
    <xdr:to>
      <xdr:col>24</xdr:col>
      <xdr:colOff>152400</xdr:colOff>
      <xdr:row>84</xdr:row>
      <xdr:rowOff>129539</xdr:rowOff>
    </xdr:to>
    <xdr:cxnSp macro="">
      <xdr:nvCxnSpPr>
        <xdr:cNvPr id="272" name="直線コネクタ 271"/>
        <xdr:cNvCxnSpPr/>
      </xdr:nvCxnSpPr>
      <xdr:spPr>
        <a:xfrm>
          <a:off x="4546600" y="1453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3"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4" name="直線コネクタ 273"/>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8545</xdr:rowOff>
    </xdr:from>
    <xdr:ext cx="405111" cy="259045"/>
    <xdr:sp macro="" textlink="">
      <xdr:nvSpPr>
        <xdr:cNvPr id="275" name="【公営住宅】&#10;有形固定資産減価償却率平均値テキスト"/>
        <xdr:cNvSpPr txBox="1"/>
      </xdr:nvSpPr>
      <xdr:spPr>
        <a:xfrm>
          <a:off x="4673600" y="137245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157118</xdr:rowOff>
    </xdr:from>
    <xdr:to>
      <xdr:col>24</xdr:col>
      <xdr:colOff>114300</xdr:colOff>
      <xdr:row>81</xdr:row>
      <xdr:rowOff>87268</xdr:rowOff>
    </xdr:to>
    <xdr:sp macro="" textlink="">
      <xdr:nvSpPr>
        <xdr:cNvPr id="276" name="フローチャート: 判断 275"/>
        <xdr:cNvSpPr/>
      </xdr:nvSpPr>
      <xdr:spPr>
        <a:xfrm>
          <a:off x="45847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xdr:rowOff>
    </xdr:from>
    <xdr:to>
      <xdr:col>20</xdr:col>
      <xdr:colOff>38100</xdr:colOff>
      <xdr:row>81</xdr:row>
      <xdr:rowOff>103595</xdr:rowOff>
    </xdr:to>
    <xdr:sp macro="" textlink="">
      <xdr:nvSpPr>
        <xdr:cNvPr id="277" name="フローチャート: 判断 276"/>
        <xdr:cNvSpPr/>
      </xdr:nvSpPr>
      <xdr:spPr>
        <a:xfrm>
          <a:off x="3746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140788</xdr:rowOff>
    </xdr:from>
    <xdr:to>
      <xdr:col>15</xdr:col>
      <xdr:colOff>101600</xdr:colOff>
      <xdr:row>81</xdr:row>
      <xdr:rowOff>70938</xdr:rowOff>
    </xdr:to>
    <xdr:sp macro="" textlink="">
      <xdr:nvSpPr>
        <xdr:cNvPr id="278" name="フローチャート: 判断 277"/>
        <xdr:cNvSpPr/>
      </xdr:nvSpPr>
      <xdr:spPr>
        <a:xfrm>
          <a:off x="2857500" y="1385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18324</xdr:rowOff>
    </xdr:from>
    <xdr:to>
      <xdr:col>10</xdr:col>
      <xdr:colOff>165100</xdr:colOff>
      <xdr:row>81</xdr:row>
      <xdr:rowOff>119924</xdr:rowOff>
    </xdr:to>
    <xdr:sp macro="" textlink="">
      <xdr:nvSpPr>
        <xdr:cNvPr id="279" name="フローチャート: 判断 278"/>
        <xdr:cNvSpPr/>
      </xdr:nvSpPr>
      <xdr:spPr>
        <a:xfrm>
          <a:off x="1968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85" name="楕円 284"/>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160038</xdr:rowOff>
    </xdr:from>
    <xdr:ext cx="405111" cy="259045"/>
    <xdr:sp macro="" textlink="">
      <xdr:nvSpPr>
        <xdr:cNvPr id="286" name="【公営住宅】&#10;有形固定資産減価償却率該当値テキスト"/>
        <xdr:cNvSpPr txBox="1"/>
      </xdr:nvSpPr>
      <xdr:spPr>
        <a:xfrm>
          <a:off x="4673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62412</xdr:rowOff>
    </xdr:from>
    <xdr:to>
      <xdr:col>20</xdr:col>
      <xdr:colOff>38100</xdr:colOff>
      <xdr:row>82</xdr:row>
      <xdr:rowOff>164012</xdr:rowOff>
    </xdr:to>
    <xdr:sp macro="" textlink="">
      <xdr:nvSpPr>
        <xdr:cNvPr id="287" name="楕円 286"/>
        <xdr:cNvSpPr/>
      </xdr:nvSpPr>
      <xdr:spPr>
        <a:xfrm>
          <a:off x="3746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60961</xdr:rowOff>
    </xdr:from>
    <xdr:to>
      <xdr:col>24</xdr:col>
      <xdr:colOff>63500</xdr:colOff>
      <xdr:row>82</xdr:row>
      <xdr:rowOff>113212</xdr:rowOff>
    </xdr:to>
    <xdr:cxnSp macro="">
      <xdr:nvCxnSpPr>
        <xdr:cNvPr id="288" name="直線コネクタ 287"/>
        <xdr:cNvCxnSpPr/>
      </xdr:nvCxnSpPr>
      <xdr:spPr>
        <a:xfrm flipV="1">
          <a:off x="3797300" y="1411986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160382</xdr:rowOff>
    </xdr:from>
    <xdr:to>
      <xdr:col>15</xdr:col>
      <xdr:colOff>101600</xdr:colOff>
      <xdr:row>85</xdr:row>
      <xdr:rowOff>90532</xdr:rowOff>
    </xdr:to>
    <xdr:sp macro="" textlink="">
      <xdr:nvSpPr>
        <xdr:cNvPr id="289" name="楕円 288"/>
        <xdr:cNvSpPr/>
      </xdr:nvSpPr>
      <xdr:spPr>
        <a:xfrm>
          <a:off x="2857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113212</xdr:rowOff>
    </xdr:from>
    <xdr:to>
      <xdr:col>19</xdr:col>
      <xdr:colOff>177800</xdr:colOff>
      <xdr:row>85</xdr:row>
      <xdr:rowOff>39732</xdr:rowOff>
    </xdr:to>
    <xdr:cxnSp macro="">
      <xdr:nvCxnSpPr>
        <xdr:cNvPr id="290" name="直線コネクタ 289"/>
        <xdr:cNvCxnSpPr/>
      </xdr:nvCxnSpPr>
      <xdr:spPr>
        <a:xfrm flipV="1">
          <a:off x="2908300" y="14172112"/>
          <a:ext cx="889000" cy="44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70576</xdr:rowOff>
    </xdr:from>
    <xdr:to>
      <xdr:col>10</xdr:col>
      <xdr:colOff>165100</xdr:colOff>
      <xdr:row>86</xdr:row>
      <xdr:rowOff>726</xdr:rowOff>
    </xdr:to>
    <xdr:sp macro="" textlink="">
      <xdr:nvSpPr>
        <xdr:cNvPr id="291" name="楕円 290"/>
        <xdr:cNvSpPr/>
      </xdr:nvSpPr>
      <xdr:spPr>
        <a:xfrm>
          <a:off x="1968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39732</xdr:rowOff>
    </xdr:from>
    <xdr:to>
      <xdr:col>15</xdr:col>
      <xdr:colOff>50800</xdr:colOff>
      <xdr:row>85</xdr:row>
      <xdr:rowOff>121376</xdr:rowOff>
    </xdr:to>
    <xdr:cxnSp macro="">
      <xdr:nvCxnSpPr>
        <xdr:cNvPr id="292" name="直線コネクタ 291"/>
        <xdr:cNvCxnSpPr/>
      </xdr:nvCxnSpPr>
      <xdr:spPr>
        <a:xfrm flipV="1">
          <a:off x="2019300" y="14612982"/>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120122</xdr:rowOff>
    </xdr:from>
    <xdr:ext cx="405111" cy="259045"/>
    <xdr:sp macro="" textlink="">
      <xdr:nvSpPr>
        <xdr:cNvPr id="293" name="n_1aveValue【公営住宅】&#10;有形固定資産減価償却率"/>
        <xdr:cNvSpPr txBox="1"/>
      </xdr:nvSpPr>
      <xdr:spPr>
        <a:xfrm>
          <a:off x="3582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87465</xdr:rowOff>
    </xdr:from>
    <xdr:ext cx="405111" cy="259045"/>
    <xdr:sp macro="" textlink="">
      <xdr:nvSpPr>
        <xdr:cNvPr id="294" name="n_2aveValue【公営住宅】&#10;有形固定資産減価償却率"/>
        <xdr:cNvSpPr txBox="1"/>
      </xdr:nvSpPr>
      <xdr:spPr>
        <a:xfrm>
          <a:off x="2705744" y="1363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136451</xdr:rowOff>
    </xdr:from>
    <xdr:ext cx="405111" cy="259045"/>
    <xdr:sp macro="" textlink="">
      <xdr:nvSpPr>
        <xdr:cNvPr id="295" name="n_3aveValue【公営住宅】&#10;有形固定資産減価償却率"/>
        <xdr:cNvSpPr txBox="1"/>
      </xdr:nvSpPr>
      <xdr:spPr>
        <a:xfrm>
          <a:off x="1816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155139</xdr:rowOff>
    </xdr:from>
    <xdr:ext cx="405111" cy="259045"/>
    <xdr:sp macro="" textlink="">
      <xdr:nvSpPr>
        <xdr:cNvPr id="296" name="n_1mainValue【公営住宅】&#10;有形固定資産減価償却率"/>
        <xdr:cNvSpPr txBox="1"/>
      </xdr:nvSpPr>
      <xdr:spPr>
        <a:xfrm>
          <a:off x="35820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81659</xdr:rowOff>
    </xdr:from>
    <xdr:ext cx="405111" cy="259045"/>
    <xdr:sp macro="" textlink="">
      <xdr:nvSpPr>
        <xdr:cNvPr id="297" name="n_2mainValue【公営住宅】&#10;有形固定資産減価償却率"/>
        <xdr:cNvSpPr txBox="1"/>
      </xdr:nvSpPr>
      <xdr:spPr>
        <a:xfrm>
          <a:off x="2705744"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163303</xdr:rowOff>
    </xdr:from>
    <xdr:ext cx="405111" cy="259045"/>
    <xdr:sp macro="" textlink="">
      <xdr:nvSpPr>
        <xdr:cNvPr id="298" name="n_3mainValue【公営住宅】&#10;有形固定資産減価償却率"/>
        <xdr:cNvSpPr txBox="1"/>
      </xdr:nvSpPr>
      <xdr:spPr>
        <a:xfrm>
          <a:off x="1816744" y="1473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52070</xdr:rowOff>
    </xdr:from>
    <xdr:to>
      <xdr:col>54</xdr:col>
      <xdr:colOff>189865</xdr:colOff>
      <xdr:row>85</xdr:row>
      <xdr:rowOff>58420</xdr:rowOff>
    </xdr:to>
    <xdr:cxnSp macro="">
      <xdr:nvCxnSpPr>
        <xdr:cNvPr id="322" name="直線コネクタ 321"/>
        <xdr:cNvCxnSpPr/>
      </xdr:nvCxnSpPr>
      <xdr:spPr>
        <a:xfrm flipV="1">
          <a:off x="10476865" y="1325372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23"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24" name="直線コネクタ 323"/>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170197</xdr:rowOff>
    </xdr:from>
    <xdr:ext cx="469744" cy="259045"/>
    <xdr:sp macro="" textlink="">
      <xdr:nvSpPr>
        <xdr:cNvPr id="325" name="【公営住宅】&#10;一人当たり面積最大値テキスト"/>
        <xdr:cNvSpPr txBox="1"/>
      </xdr:nvSpPr>
      <xdr:spPr>
        <a:xfrm>
          <a:off x="10515600"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52070</xdr:rowOff>
    </xdr:from>
    <xdr:to>
      <xdr:col>55</xdr:col>
      <xdr:colOff>88900</xdr:colOff>
      <xdr:row>77</xdr:row>
      <xdr:rowOff>52070</xdr:rowOff>
    </xdr:to>
    <xdr:cxnSp macro="">
      <xdr:nvCxnSpPr>
        <xdr:cNvPr id="326" name="直線コネクタ 325"/>
        <xdr:cNvCxnSpPr/>
      </xdr:nvCxnSpPr>
      <xdr:spPr>
        <a:xfrm>
          <a:off x="10388600" y="132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163847</xdr:rowOff>
    </xdr:from>
    <xdr:ext cx="469744" cy="259045"/>
    <xdr:sp macro="" textlink="">
      <xdr:nvSpPr>
        <xdr:cNvPr id="327" name="【公営住宅】&#10;一人当たり面積平均値テキスト"/>
        <xdr:cNvSpPr txBox="1"/>
      </xdr:nvSpPr>
      <xdr:spPr>
        <a:xfrm>
          <a:off x="1051560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140970</xdr:rowOff>
    </xdr:from>
    <xdr:to>
      <xdr:col>55</xdr:col>
      <xdr:colOff>50800</xdr:colOff>
      <xdr:row>83</xdr:row>
      <xdr:rowOff>71120</xdr:rowOff>
    </xdr:to>
    <xdr:sp macro="" textlink="">
      <xdr:nvSpPr>
        <xdr:cNvPr id="328" name="フローチャート: 判断 327"/>
        <xdr:cNvSpPr/>
      </xdr:nvSpPr>
      <xdr:spPr>
        <a:xfrm>
          <a:off x="104267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29" name="フローチャート: 判断 328"/>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115570</xdr:rowOff>
    </xdr:from>
    <xdr:to>
      <xdr:col>46</xdr:col>
      <xdr:colOff>38100</xdr:colOff>
      <xdr:row>83</xdr:row>
      <xdr:rowOff>45720</xdr:rowOff>
    </xdr:to>
    <xdr:sp macro="" textlink="">
      <xdr:nvSpPr>
        <xdr:cNvPr id="330" name="フローチャート: 判断 329"/>
        <xdr:cNvSpPr/>
      </xdr:nvSpPr>
      <xdr:spPr>
        <a:xfrm>
          <a:off x="8699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69850</xdr:rowOff>
    </xdr:from>
    <xdr:to>
      <xdr:col>41</xdr:col>
      <xdr:colOff>101600</xdr:colOff>
      <xdr:row>83</xdr:row>
      <xdr:rowOff>0</xdr:rowOff>
    </xdr:to>
    <xdr:sp macro="" textlink="">
      <xdr:nvSpPr>
        <xdr:cNvPr id="331" name="フローチャート: 判断 330"/>
        <xdr:cNvSpPr/>
      </xdr:nvSpPr>
      <xdr:spPr>
        <a:xfrm>
          <a:off x="7810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7620</xdr:rowOff>
    </xdr:from>
    <xdr:to>
      <xdr:col>55</xdr:col>
      <xdr:colOff>50800</xdr:colOff>
      <xdr:row>85</xdr:row>
      <xdr:rowOff>109220</xdr:rowOff>
    </xdr:to>
    <xdr:sp macro="" textlink="">
      <xdr:nvSpPr>
        <xdr:cNvPr id="337" name="楕円 336"/>
        <xdr:cNvSpPr/>
      </xdr:nvSpPr>
      <xdr:spPr>
        <a:xfrm>
          <a:off x="104267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93997</xdr:rowOff>
    </xdr:from>
    <xdr:ext cx="469744" cy="259045"/>
    <xdr:sp macro="" textlink="">
      <xdr:nvSpPr>
        <xdr:cNvPr id="338" name="【公営住宅】&#10;一人当たり面積該当値テキスト"/>
        <xdr:cNvSpPr txBox="1"/>
      </xdr:nvSpPr>
      <xdr:spPr>
        <a:xfrm>
          <a:off x="10515600" y="1449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8889</xdr:rowOff>
    </xdr:from>
    <xdr:to>
      <xdr:col>50</xdr:col>
      <xdr:colOff>165100</xdr:colOff>
      <xdr:row>85</xdr:row>
      <xdr:rowOff>110489</xdr:rowOff>
    </xdr:to>
    <xdr:sp macro="" textlink="">
      <xdr:nvSpPr>
        <xdr:cNvPr id="339" name="楕円 338"/>
        <xdr:cNvSpPr/>
      </xdr:nvSpPr>
      <xdr:spPr>
        <a:xfrm>
          <a:off x="9588500" y="145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58420</xdr:rowOff>
    </xdr:from>
    <xdr:to>
      <xdr:col>55</xdr:col>
      <xdr:colOff>0</xdr:colOff>
      <xdr:row>85</xdr:row>
      <xdr:rowOff>59689</xdr:rowOff>
    </xdr:to>
    <xdr:cxnSp macro="">
      <xdr:nvCxnSpPr>
        <xdr:cNvPr id="340" name="直線コネクタ 339"/>
        <xdr:cNvCxnSpPr/>
      </xdr:nvCxnSpPr>
      <xdr:spPr>
        <a:xfrm flipV="1">
          <a:off x="9639300" y="146316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8889</xdr:rowOff>
    </xdr:from>
    <xdr:to>
      <xdr:col>46</xdr:col>
      <xdr:colOff>38100</xdr:colOff>
      <xdr:row>85</xdr:row>
      <xdr:rowOff>110489</xdr:rowOff>
    </xdr:to>
    <xdr:sp macro="" textlink="">
      <xdr:nvSpPr>
        <xdr:cNvPr id="341" name="楕円 340"/>
        <xdr:cNvSpPr/>
      </xdr:nvSpPr>
      <xdr:spPr>
        <a:xfrm>
          <a:off x="8699500" y="145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59689</xdr:rowOff>
    </xdr:from>
    <xdr:to>
      <xdr:col>50</xdr:col>
      <xdr:colOff>114300</xdr:colOff>
      <xdr:row>85</xdr:row>
      <xdr:rowOff>59689</xdr:rowOff>
    </xdr:to>
    <xdr:cxnSp macro="">
      <xdr:nvCxnSpPr>
        <xdr:cNvPr id="342" name="直線コネクタ 341"/>
        <xdr:cNvCxnSpPr/>
      </xdr:nvCxnSpPr>
      <xdr:spPr>
        <a:xfrm>
          <a:off x="8750300" y="14632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15239</xdr:rowOff>
    </xdr:from>
    <xdr:to>
      <xdr:col>41</xdr:col>
      <xdr:colOff>101600</xdr:colOff>
      <xdr:row>85</xdr:row>
      <xdr:rowOff>116839</xdr:rowOff>
    </xdr:to>
    <xdr:sp macro="" textlink="">
      <xdr:nvSpPr>
        <xdr:cNvPr id="343" name="楕円 342"/>
        <xdr:cNvSpPr/>
      </xdr:nvSpPr>
      <xdr:spPr>
        <a:xfrm>
          <a:off x="7810500" y="145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59689</xdr:rowOff>
    </xdr:from>
    <xdr:to>
      <xdr:col>45</xdr:col>
      <xdr:colOff>177800</xdr:colOff>
      <xdr:row>85</xdr:row>
      <xdr:rowOff>66039</xdr:rowOff>
    </xdr:to>
    <xdr:cxnSp macro="">
      <xdr:nvCxnSpPr>
        <xdr:cNvPr id="344" name="直線コネクタ 343"/>
        <xdr:cNvCxnSpPr/>
      </xdr:nvCxnSpPr>
      <xdr:spPr>
        <a:xfrm flipV="1">
          <a:off x="7861300" y="146329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47007</xdr:rowOff>
    </xdr:from>
    <xdr:ext cx="469744" cy="259045"/>
    <xdr:sp macro="" textlink="">
      <xdr:nvSpPr>
        <xdr:cNvPr id="345" name="n_1aveValue【公営住宅】&#10;一人当たり面積"/>
        <xdr:cNvSpPr txBox="1"/>
      </xdr:nvSpPr>
      <xdr:spPr>
        <a:xfrm>
          <a:off x="9391727" y="1393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62247</xdr:rowOff>
    </xdr:from>
    <xdr:ext cx="469744" cy="259045"/>
    <xdr:sp macro="" textlink="">
      <xdr:nvSpPr>
        <xdr:cNvPr id="346" name="n_2aveValue【公営住宅】&#10;一人当たり面積"/>
        <xdr:cNvSpPr txBox="1"/>
      </xdr:nvSpPr>
      <xdr:spPr>
        <a:xfrm>
          <a:off x="851542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16527</xdr:rowOff>
    </xdr:from>
    <xdr:ext cx="469744" cy="259045"/>
    <xdr:sp macro="" textlink="">
      <xdr:nvSpPr>
        <xdr:cNvPr id="347" name="n_3aveValue【公営住宅】&#10;一人当たり面積"/>
        <xdr:cNvSpPr txBox="1"/>
      </xdr:nvSpPr>
      <xdr:spPr>
        <a:xfrm>
          <a:off x="7626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101616</xdr:rowOff>
    </xdr:from>
    <xdr:ext cx="469744" cy="259045"/>
    <xdr:sp macro="" textlink="">
      <xdr:nvSpPr>
        <xdr:cNvPr id="348" name="n_1mainValue【公営住宅】&#10;一人当たり面積"/>
        <xdr:cNvSpPr txBox="1"/>
      </xdr:nvSpPr>
      <xdr:spPr>
        <a:xfrm>
          <a:off x="9391727"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101616</xdr:rowOff>
    </xdr:from>
    <xdr:ext cx="469744" cy="259045"/>
    <xdr:sp macro="" textlink="">
      <xdr:nvSpPr>
        <xdr:cNvPr id="349" name="n_2mainValue【公営住宅】&#10;一人当たり面積"/>
        <xdr:cNvSpPr txBox="1"/>
      </xdr:nvSpPr>
      <xdr:spPr>
        <a:xfrm>
          <a:off x="8515427"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107966</xdr:rowOff>
    </xdr:from>
    <xdr:ext cx="469744" cy="259045"/>
    <xdr:sp macro="" textlink="">
      <xdr:nvSpPr>
        <xdr:cNvPr id="350" name="n_3mainValue【公営住宅】&#10;一人当たり面積"/>
        <xdr:cNvSpPr txBox="1"/>
      </xdr:nvSpPr>
      <xdr:spPr>
        <a:xfrm>
          <a:off x="7626427"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7" name="テキスト ボックス 37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8" name="直線コネクタ 37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9" name="テキスト ボックス 37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0" name="直線コネクタ 37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1" name="テキスト ボックス 38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2" name="直線コネクタ 38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83" name="テキスト ボックス 38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84" name="直線コネクタ 38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85" name="テキスト ボックス 38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133350</xdr:rowOff>
    </xdr:from>
    <xdr:to>
      <xdr:col>85</xdr:col>
      <xdr:colOff>126364</xdr:colOff>
      <xdr:row>40</xdr:row>
      <xdr:rowOff>121920</xdr:rowOff>
    </xdr:to>
    <xdr:cxnSp macro="">
      <xdr:nvCxnSpPr>
        <xdr:cNvPr id="389" name="直線コネクタ 388"/>
        <xdr:cNvCxnSpPr/>
      </xdr:nvCxnSpPr>
      <xdr:spPr>
        <a:xfrm flipV="1">
          <a:off x="16318864" y="579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390"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391" name="直線コネクタ 390"/>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80027</xdr:rowOff>
    </xdr:from>
    <xdr:ext cx="405111" cy="259045"/>
    <xdr:sp macro="" textlink="">
      <xdr:nvSpPr>
        <xdr:cNvPr id="392" name="【認定こども園・幼稚園・保育所】&#10;有形固定資産減価償却率最大値テキスト"/>
        <xdr:cNvSpPr txBox="1"/>
      </xdr:nvSpPr>
      <xdr:spPr>
        <a:xfrm>
          <a:off x="16357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133350</xdr:rowOff>
    </xdr:from>
    <xdr:to>
      <xdr:col>86</xdr:col>
      <xdr:colOff>25400</xdr:colOff>
      <xdr:row>33</xdr:row>
      <xdr:rowOff>133350</xdr:rowOff>
    </xdr:to>
    <xdr:cxnSp macro="">
      <xdr:nvCxnSpPr>
        <xdr:cNvPr id="393" name="直線コネクタ 392"/>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128287</xdr:rowOff>
    </xdr:from>
    <xdr:ext cx="405111" cy="259045"/>
    <xdr:sp macro="" textlink="">
      <xdr:nvSpPr>
        <xdr:cNvPr id="394" name="【認定こども園・幼稚園・保育所】&#10;有形固定資産減価償却率平均値テキスト"/>
        <xdr:cNvSpPr txBox="1"/>
      </xdr:nvSpPr>
      <xdr:spPr>
        <a:xfrm>
          <a:off x="16357600" y="612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395" name="フローチャート: 判断 394"/>
        <xdr:cNvSpPr/>
      </xdr:nvSpPr>
      <xdr:spPr>
        <a:xfrm>
          <a:off x="16268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68834</xdr:rowOff>
    </xdr:from>
    <xdr:to>
      <xdr:col>81</xdr:col>
      <xdr:colOff>101600</xdr:colOff>
      <xdr:row>36</xdr:row>
      <xdr:rowOff>170434</xdr:rowOff>
    </xdr:to>
    <xdr:sp macro="" textlink="">
      <xdr:nvSpPr>
        <xdr:cNvPr id="396" name="フローチャート: 判断 395"/>
        <xdr:cNvSpPr/>
      </xdr:nvSpPr>
      <xdr:spPr>
        <a:xfrm>
          <a:off x="15430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93980</xdr:rowOff>
    </xdr:from>
    <xdr:to>
      <xdr:col>76</xdr:col>
      <xdr:colOff>165100</xdr:colOff>
      <xdr:row>37</xdr:row>
      <xdr:rowOff>24130</xdr:rowOff>
    </xdr:to>
    <xdr:sp macro="" textlink="">
      <xdr:nvSpPr>
        <xdr:cNvPr id="397" name="フローチャート: 判断 396"/>
        <xdr:cNvSpPr/>
      </xdr:nvSpPr>
      <xdr:spPr>
        <a:xfrm>
          <a:off x="14541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116840</xdr:rowOff>
    </xdr:from>
    <xdr:to>
      <xdr:col>72</xdr:col>
      <xdr:colOff>38100</xdr:colOff>
      <xdr:row>39</xdr:row>
      <xdr:rowOff>46990</xdr:rowOff>
    </xdr:to>
    <xdr:sp macro="" textlink="">
      <xdr:nvSpPr>
        <xdr:cNvPr id="398" name="フローチャート: 判断 397"/>
        <xdr:cNvSpPr/>
      </xdr:nvSpPr>
      <xdr:spPr>
        <a:xfrm>
          <a:off x="1365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155702</xdr:rowOff>
    </xdr:from>
    <xdr:to>
      <xdr:col>85</xdr:col>
      <xdr:colOff>177800</xdr:colOff>
      <xdr:row>37</xdr:row>
      <xdr:rowOff>85852</xdr:rowOff>
    </xdr:to>
    <xdr:sp macro="" textlink="">
      <xdr:nvSpPr>
        <xdr:cNvPr id="404" name="楕円 403"/>
        <xdr:cNvSpPr/>
      </xdr:nvSpPr>
      <xdr:spPr>
        <a:xfrm>
          <a:off x="16268700" y="63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134129</xdr:rowOff>
    </xdr:from>
    <xdr:ext cx="405111" cy="259045"/>
    <xdr:sp macro="" textlink="">
      <xdr:nvSpPr>
        <xdr:cNvPr id="405" name="【認定こども園・幼稚園・保育所】&#10;有形固定資産減価償却率該当値テキスト"/>
        <xdr:cNvSpPr txBox="1"/>
      </xdr:nvSpPr>
      <xdr:spPr>
        <a:xfrm>
          <a:off x="16357600" y="630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406" name="楕円 405"/>
        <xdr:cNvSpPr/>
      </xdr:nvSpPr>
      <xdr:spPr>
        <a:xfrm>
          <a:off x="1543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35052</xdr:rowOff>
    </xdr:from>
    <xdr:to>
      <xdr:col>85</xdr:col>
      <xdr:colOff>127000</xdr:colOff>
      <xdr:row>37</xdr:row>
      <xdr:rowOff>87630</xdr:rowOff>
    </xdr:to>
    <xdr:cxnSp macro="">
      <xdr:nvCxnSpPr>
        <xdr:cNvPr id="407" name="直線コネクタ 406"/>
        <xdr:cNvCxnSpPr/>
      </xdr:nvCxnSpPr>
      <xdr:spPr>
        <a:xfrm flipV="1">
          <a:off x="15481300" y="637870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164846</xdr:rowOff>
    </xdr:from>
    <xdr:to>
      <xdr:col>76</xdr:col>
      <xdr:colOff>165100</xdr:colOff>
      <xdr:row>37</xdr:row>
      <xdr:rowOff>94996</xdr:rowOff>
    </xdr:to>
    <xdr:sp macro="" textlink="">
      <xdr:nvSpPr>
        <xdr:cNvPr id="408" name="楕円 407"/>
        <xdr:cNvSpPr/>
      </xdr:nvSpPr>
      <xdr:spPr>
        <a:xfrm>
          <a:off x="14541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44196</xdr:rowOff>
    </xdr:from>
    <xdr:to>
      <xdr:col>81</xdr:col>
      <xdr:colOff>50800</xdr:colOff>
      <xdr:row>37</xdr:row>
      <xdr:rowOff>87630</xdr:rowOff>
    </xdr:to>
    <xdr:cxnSp macro="">
      <xdr:nvCxnSpPr>
        <xdr:cNvPr id="409" name="直線コネクタ 408"/>
        <xdr:cNvCxnSpPr/>
      </xdr:nvCxnSpPr>
      <xdr:spPr>
        <a:xfrm>
          <a:off x="14592300" y="63878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112268</xdr:rowOff>
    </xdr:from>
    <xdr:to>
      <xdr:col>72</xdr:col>
      <xdr:colOff>38100</xdr:colOff>
      <xdr:row>42</xdr:row>
      <xdr:rowOff>42418</xdr:rowOff>
    </xdr:to>
    <xdr:sp macro="" textlink="">
      <xdr:nvSpPr>
        <xdr:cNvPr id="410" name="楕円 409"/>
        <xdr:cNvSpPr/>
      </xdr:nvSpPr>
      <xdr:spPr>
        <a:xfrm>
          <a:off x="136525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44196</xdr:rowOff>
    </xdr:from>
    <xdr:to>
      <xdr:col>76</xdr:col>
      <xdr:colOff>114300</xdr:colOff>
      <xdr:row>41</xdr:row>
      <xdr:rowOff>163068</xdr:rowOff>
    </xdr:to>
    <xdr:cxnSp macro="">
      <xdr:nvCxnSpPr>
        <xdr:cNvPr id="411" name="直線コネクタ 410"/>
        <xdr:cNvCxnSpPr/>
      </xdr:nvCxnSpPr>
      <xdr:spPr>
        <a:xfrm flipV="1">
          <a:off x="13703300" y="6387846"/>
          <a:ext cx="889000" cy="80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15511</xdr:rowOff>
    </xdr:from>
    <xdr:ext cx="405111" cy="259045"/>
    <xdr:sp macro="" textlink="">
      <xdr:nvSpPr>
        <xdr:cNvPr id="412" name="n_1aveValue【認定こども園・幼稚園・保育所】&#10;有形固定資産減価償却率"/>
        <xdr:cNvSpPr txBox="1"/>
      </xdr:nvSpPr>
      <xdr:spPr>
        <a:xfrm>
          <a:off x="152660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413" name="n_2aveValue【認定こども園・幼稚園・保育所】&#10;有形固定資産減価償却率"/>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63517</xdr:rowOff>
    </xdr:from>
    <xdr:ext cx="405111" cy="259045"/>
    <xdr:sp macro="" textlink="">
      <xdr:nvSpPr>
        <xdr:cNvPr id="414" name="n_3aveValue【認定こども園・幼稚園・保育所】&#10;有形固定資産減価償却率"/>
        <xdr:cNvSpPr txBox="1"/>
      </xdr:nvSpPr>
      <xdr:spPr>
        <a:xfrm>
          <a:off x="13500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129557</xdr:rowOff>
    </xdr:from>
    <xdr:ext cx="405111" cy="259045"/>
    <xdr:sp macro="" textlink="">
      <xdr:nvSpPr>
        <xdr:cNvPr id="415" name="n_1mainValue【認定こども園・幼稚園・保育所】&#10;有形固定資産減価償却率"/>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86123</xdr:rowOff>
    </xdr:from>
    <xdr:ext cx="405111" cy="259045"/>
    <xdr:sp macro="" textlink="">
      <xdr:nvSpPr>
        <xdr:cNvPr id="416" name="n_2mainValue【認定こども園・幼稚園・保育所】&#10;有形固定資産減価償却率"/>
        <xdr:cNvSpPr txBox="1"/>
      </xdr:nvSpPr>
      <xdr:spPr>
        <a:xfrm>
          <a:off x="14389744"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33545</xdr:rowOff>
    </xdr:from>
    <xdr:ext cx="405111" cy="259045"/>
    <xdr:sp macro="" textlink="">
      <xdr:nvSpPr>
        <xdr:cNvPr id="417" name="n_3mainValue【認定こども園・幼稚園・保育所】&#10;有形固定資産減価償却率"/>
        <xdr:cNvSpPr txBox="1"/>
      </xdr:nvSpPr>
      <xdr:spPr>
        <a:xfrm>
          <a:off x="13500744" y="723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28" name="テキスト ボックス 42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29" name="直線コネクタ 4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0" name="テキスト ボックス 4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1" name="直線コネクタ 4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2" name="テキスト ボックス 4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3" name="直線コネクタ 4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4" name="テキスト ボックス 4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5" name="直線コネクタ 4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6" name="テキスト ボックス 4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7" name="直線コネクタ 4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8" name="テキスト ボックス 4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148590</xdr:rowOff>
    </xdr:from>
    <xdr:to>
      <xdr:col>116</xdr:col>
      <xdr:colOff>62864</xdr:colOff>
      <xdr:row>41</xdr:row>
      <xdr:rowOff>87630</xdr:rowOff>
    </xdr:to>
    <xdr:cxnSp macro="">
      <xdr:nvCxnSpPr>
        <xdr:cNvPr id="442" name="直線コネクタ 441"/>
        <xdr:cNvCxnSpPr/>
      </xdr:nvCxnSpPr>
      <xdr:spPr>
        <a:xfrm flipV="1">
          <a:off x="22160864" y="58064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43"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44" name="直線コネクタ 443"/>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95267</xdr:rowOff>
    </xdr:from>
    <xdr:ext cx="469744" cy="259045"/>
    <xdr:sp macro="" textlink="">
      <xdr:nvSpPr>
        <xdr:cNvPr id="445" name="【認定こども園・幼稚園・保育所】&#10;一人当たり面積最大値テキスト"/>
        <xdr:cNvSpPr txBox="1"/>
      </xdr:nvSpPr>
      <xdr:spPr>
        <a:xfrm>
          <a:off x="22199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148590</xdr:rowOff>
    </xdr:from>
    <xdr:to>
      <xdr:col>116</xdr:col>
      <xdr:colOff>152400</xdr:colOff>
      <xdr:row>33</xdr:row>
      <xdr:rowOff>148590</xdr:rowOff>
    </xdr:to>
    <xdr:cxnSp macro="">
      <xdr:nvCxnSpPr>
        <xdr:cNvPr id="446" name="直線コネクタ 445"/>
        <xdr:cNvCxnSpPr/>
      </xdr:nvCxnSpPr>
      <xdr:spPr>
        <a:xfrm>
          <a:off x="22072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144797</xdr:rowOff>
    </xdr:from>
    <xdr:ext cx="469744" cy="259045"/>
    <xdr:sp macro="" textlink="">
      <xdr:nvSpPr>
        <xdr:cNvPr id="447" name="【認定こども園・幼稚園・保育所】&#10;一人当たり面積平均値テキスト"/>
        <xdr:cNvSpPr txBox="1"/>
      </xdr:nvSpPr>
      <xdr:spPr>
        <a:xfrm>
          <a:off x="2219960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448" name="フローチャート: 判断 447"/>
        <xdr:cNvSpPr/>
      </xdr:nvSpPr>
      <xdr:spPr>
        <a:xfrm>
          <a:off x="22110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71120</xdr:rowOff>
    </xdr:from>
    <xdr:to>
      <xdr:col>112</xdr:col>
      <xdr:colOff>38100</xdr:colOff>
      <xdr:row>39</xdr:row>
      <xdr:rowOff>1270</xdr:rowOff>
    </xdr:to>
    <xdr:sp macro="" textlink="">
      <xdr:nvSpPr>
        <xdr:cNvPr id="449" name="フローチャート: 判断 448"/>
        <xdr:cNvSpPr/>
      </xdr:nvSpPr>
      <xdr:spPr>
        <a:xfrm>
          <a:off x="2127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450" name="フローチャート: 判断 449"/>
        <xdr:cNvSpPr/>
      </xdr:nvSpPr>
      <xdr:spPr>
        <a:xfrm>
          <a:off x="20383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451" name="フローチャート: 判断 450"/>
        <xdr:cNvSpPr/>
      </xdr:nvSpPr>
      <xdr:spPr>
        <a:xfrm>
          <a:off x="19494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21590</xdr:rowOff>
    </xdr:from>
    <xdr:to>
      <xdr:col>116</xdr:col>
      <xdr:colOff>114300</xdr:colOff>
      <xdr:row>35</xdr:row>
      <xdr:rowOff>123190</xdr:rowOff>
    </xdr:to>
    <xdr:sp macro="" textlink="">
      <xdr:nvSpPr>
        <xdr:cNvPr id="457" name="楕円 456"/>
        <xdr:cNvSpPr/>
      </xdr:nvSpPr>
      <xdr:spPr>
        <a:xfrm>
          <a:off x="221107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44467</xdr:rowOff>
    </xdr:from>
    <xdr:ext cx="469744" cy="259045"/>
    <xdr:sp macro="" textlink="">
      <xdr:nvSpPr>
        <xdr:cNvPr id="458" name="【認定こども園・幼稚園・保育所】&#10;一人当たり面積該当値テキスト"/>
        <xdr:cNvSpPr txBox="1"/>
      </xdr:nvSpPr>
      <xdr:spPr>
        <a:xfrm>
          <a:off x="22199600"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21590</xdr:rowOff>
    </xdr:from>
    <xdr:to>
      <xdr:col>112</xdr:col>
      <xdr:colOff>38100</xdr:colOff>
      <xdr:row>35</xdr:row>
      <xdr:rowOff>123190</xdr:rowOff>
    </xdr:to>
    <xdr:sp macro="" textlink="">
      <xdr:nvSpPr>
        <xdr:cNvPr id="459" name="楕円 458"/>
        <xdr:cNvSpPr/>
      </xdr:nvSpPr>
      <xdr:spPr>
        <a:xfrm>
          <a:off x="21272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72390</xdr:rowOff>
    </xdr:from>
    <xdr:to>
      <xdr:col>116</xdr:col>
      <xdr:colOff>63500</xdr:colOff>
      <xdr:row>35</xdr:row>
      <xdr:rowOff>72390</xdr:rowOff>
    </xdr:to>
    <xdr:cxnSp macro="">
      <xdr:nvCxnSpPr>
        <xdr:cNvPr id="460" name="直線コネクタ 459"/>
        <xdr:cNvCxnSpPr/>
      </xdr:nvCxnSpPr>
      <xdr:spPr>
        <a:xfrm>
          <a:off x="21323300" y="6073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158750</xdr:rowOff>
    </xdr:from>
    <xdr:to>
      <xdr:col>107</xdr:col>
      <xdr:colOff>101600</xdr:colOff>
      <xdr:row>36</xdr:row>
      <xdr:rowOff>88900</xdr:rowOff>
    </xdr:to>
    <xdr:sp macro="" textlink="">
      <xdr:nvSpPr>
        <xdr:cNvPr id="461" name="楕円 460"/>
        <xdr:cNvSpPr/>
      </xdr:nvSpPr>
      <xdr:spPr>
        <a:xfrm>
          <a:off x="20383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72390</xdr:rowOff>
    </xdr:from>
    <xdr:to>
      <xdr:col>111</xdr:col>
      <xdr:colOff>177800</xdr:colOff>
      <xdr:row>36</xdr:row>
      <xdr:rowOff>38100</xdr:rowOff>
    </xdr:to>
    <xdr:cxnSp macro="">
      <xdr:nvCxnSpPr>
        <xdr:cNvPr id="462" name="直線コネクタ 461"/>
        <xdr:cNvCxnSpPr/>
      </xdr:nvCxnSpPr>
      <xdr:spPr>
        <a:xfrm flipV="1">
          <a:off x="20434300" y="6073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158750</xdr:rowOff>
    </xdr:from>
    <xdr:to>
      <xdr:col>102</xdr:col>
      <xdr:colOff>165100</xdr:colOff>
      <xdr:row>36</xdr:row>
      <xdr:rowOff>88900</xdr:rowOff>
    </xdr:to>
    <xdr:sp macro="" textlink="">
      <xdr:nvSpPr>
        <xdr:cNvPr id="463" name="楕円 462"/>
        <xdr:cNvSpPr/>
      </xdr:nvSpPr>
      <xdr:spPr>
        <a:xfrm>
          <a:off x="19494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38100</xdr:rowOff>
    </xdr:from>
    <xdr:to>
      <xdr:col>107</xdr:col>
      <xdr:colOff>50800</xdr:colOff>
      <xdr:row>36</xdr:row>
      <xdr:rowOff>38100</xdr:rowOff>
    </xdr:to>
    <xdr:cxnSp macro="">
      <xdr:nvCxnSpPr>
        <xdr:cNvPr id="464" name="直線コネクタ 463"/>
        <xdr:cNvCxnSpPr/>
      </xdr:nvCxnSpPr>
      <xdr:spPr>
        <a:xfrm>
          <a:off x="19545300" y="621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163847</xdr:rowOff>
    </xdr:from>
    <xdr:ext cx="469744" cy="259045"/>
    <xdr:sp macro="" textlink="">
      <xdr:nvSpPr>
        <xdr:cNvPr id="465" name="n_1aveValue【認定こども園・幼稚園・保育所】&#10;一人当たり面積"/>
        <xdr:cNvSpPr txBox="1"/>
      </xdr:nvSpPr>
      <xdr:spPr>
        <a:xfrm>
          <a:off x="210757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66"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41927</xdr:rowOff>
    </xdr:from>
    <xdr:ext cx="469744" cy="259045"/>
    <xdr:sp macro="" textlink="">
      <xdr:nvSpPr>
        <xdr:cNvPr id="467" name="n_3aveValue【認定こども園・幼稚園・保育所】&#10;一人当たり面積"/>
        <xdr:cNvSpPr txBox="1"/>
      </xdr:nvSpPr>
      <xdr:spPr>
        <a:xfrm>
          <a:off x="19310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139717</xdr:rowOff>
    </xdr:from>
    <xdr:ext cx="469744" cy="259045"/>
    <xdr:sp macro="" textlink="">
      <xdr:nvSpPr>
        <xdr:cNvPr id="468" name="n_1mainValue【認定こども園・幼稚園・保育所】&#10;一人当たり面積"/>
        <xdr:cNvSpPr txBox="1"/>
      </xdr:nvSpPr>
      <xdr:spPr>
        <a:xfrm>
          <a:off x="21075727"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105427</xdr:rowOff>
    </xdr:from>
    <xdr:ext cx="469744" cy="259045"/>
    <xdr:sp macro="" textlink="">
      <xdr:nvSpPr>
        <xdr:cNvPr id="469" name="n_2mainValue【認定こども園・幼稚園・保育所】&#10;一人当たり面積"/>
        <xdr:cNvSpPr txBox="1"/>
      </xdr:nvSpPr>
      <xdr:spPr>
        <a:xfrm>
          <a:off x="201994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105427</xdr:rowOff>
    </xdr:from>
    <xdr:ext cx="469744" cy="259045"/>
    <xdr:sp macro="" textlink="">
      <xdr:nvSpPr>
        <xdr:cNvPr id="470" name="n_3mainValue【認定こども園・幼稚園・保育所】&#10;一人当たり面積"/>
        <xdr:cNvSpPr txBox="1"/>
      </xdr:nvSpPr>
      <xdr:spPr>
        <a:xfrm>
          <a:off x="193104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1" name="テキスト ボックス 4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2" name="直線コネクタ 4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3" name="テキスト ボックス 48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4" name="直線コネクタ 4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5" name="テキスト ボックス 4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6" name="直線コネクタ 4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7" name="テキスト ボックス 4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8" name="直線コネクタ 4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9" name="テキスト ボックス 4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0" name="直線コネクタ 4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1" name="テキスト ボックス 4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2" name="直線コネクタ 4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3" name="テキスト ボックス 49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5" name="テキスト ボックス 49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151856</xdr:rowOff>
    </xdr:from>
    <xdr:to>
      <xdr:col>85</xdr:col>
      <xdr:colOff>126364</xdr:colOff>
      <xdr:row>61</xdr:row>
      <xdr:rowOff>164919</xdr:rowOff>
    </xdr:to>
    <xdr:cxnSp macro="">
      <xdr:nvCxnSpPr>
        <xdr:cNvPr id="497" name="直線コネクタ 496"/>
        <xdr:cNvCxnSpPr/>
      </xdr:nvCxnSpPr>
      <xdr:spPr>
        <a:xfrm flipV="1">
          <a:off x="16318864" y="9581606"/>
          <a:ext cx="0" cy="104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168746</xdr:rowOff>
    </xdr:from>
    <xdr:ext cx="405111" cy="259045"/>
    <xdr:sp macro="" textlink="">
      <xdr:nvSpPr>
        <xdr:cNvPr id="498" name="【学校施設】&#10;有形固定資産減価償却率最小値テキスト"/>
        <xdr:cNvSpPr txBox="1"/>
      </xdr:nvSpPr>
      <xdr:spPr>
        <a:xfrm>
          <a:off x="16357600" y="1062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164919</xdr:rowOff>
    </xdr:from>
    <xdr:to>
      <xdr:col>86</xdr:col>
      <xdr:colOff>25400</xdr:colOff>
      <xdr:row>61</xdr:row>
      <xdr:rowOff>164919</xdr:rowOff>
    </xdr:to>
    <xdr:cxnSp macro="">
      <xdr:nvCxnSpPr>
        <xdr:cNvPr id="499" name="直線コネクタ 498"/>
        <xdr:cNvCxnSpPr/>
      </xdr:nvCxnSpPr>
      <xdr:spPr>
        <a:xfrm>
          <a:off x="16230600" y="1062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98533</xdr:rowOff>
    </xdr:from>
    <xdr:ext cx="405111" cy="259045"/>
    <xdr:sp macro="" textlink="">
      <xdr:nvSpPr>
        <xdr:cNvPr id="500" name="【学校施設】&#10;有形固定資産減価償却率最大値テキスト"/>
        <xdr:cNvSpPr txBox="1"/>
      </xdr:nvSpPr>
      <xdr:spPr>
        <a:xfrm>
          <a:off x="16357600" y="935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151856</xdr:rowOff>
    </xdr:from>
    <xdr:to>
      <xdr:col>86</xdr:col>
      <xdr:colOff>25400</xdr:colOff>
      <xdr:row>55</xdr:row>
      <xdr:rowOff>151856</xdr:rowOff>
    </xdr:to>
    <xdr:cxnSp macro="">
      <xdr:nvCxnSpPr>
        <xdr:cNvPr id="501" name="直線コネクタ 500"/>
        <xdr:cNvCxnSpPr/>
      </xdr:nvCxnSpPr>
      <xdr:spPr>
        <a:xfrm>
          <a:off x="16230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58255</xdr:rowOff>
    </xdr:from>
    <xdr:ext cx="405111" cy="259045"/>
    <xdr:sp macro="" textlink="">
      <xdr:nvSpPr>
        <xdr:cNvPr id="502" name="【学校施設】&#10;有形固定資産減価償却率平均値テキスト"/>
        <xdr:cNvSpPr txBox="1"/>
      </xdr:nvSpPr>
      <xdr:spPr>
        <a:xfrm>
          <a:off x="16357600" y="1000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03" name="フローチャート: 判断 502"/>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96157</xdr:rowOff>
    </xdr:from>
    <xdr:to>
      <xdr:col>81</xdr:col>
      <xdr:colOff>101600</xdr:colOff>
      <xdr:row>59</xdr:row>
      <xdr:rowOff>26307</xdr:rowOff>
    </xdr:to>
    <xdr:sp macro="" textlink="">
      <xdr:nvSpPr>
        <xdr:cNvPr id="504" name="フローチャート: 判断 503"/>
        <xdr:cNvSpPr/>
      </xdr:nvSpPr>
      <xdr:spPr>
        <a:xfrm>
          <a:off x="15430500" y="1004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505" name="フローチャート: 判断 504"/>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133713</xdr:rowOff>
    </xdr:from>
    <xdr:to>
      <xdr:col>72</xdr:col>
      <xdr:colOff>38100</xdr:colOff>
      <xdr:row>60</xdr:row>
      <xdr:rowOff>63863</xdr:rowOff>
    </xdr:to>
    <xdr:sp macro="" textlink="">
      <xdr:nvSpPr>
        <xdr:cNvPr id="506" name="フローチャート: 判断 505"/>
        <xdr:cNvSpPr/>
      </xdr:nvSpPr>
      <xdr:spPr>
        <a:xfrm>
          <a:off x="13652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70031</xdr:rowOff>
    </xdr:from>
    <xdr:to>
      <xdr:col>85</xdr:col>
      <xdr:colOff>177800</xdr:colOff>
      <xdr:row>57</xdr:row>
      <xdr:rowOff>181</xdr:rowOff>
    </xdr:to>
    <xdr:sp macro="" textlink="">
      <xdr:nvSpPr>
        <xdr:cNvPr id="512" name="楕円 511"/>
        <xdr:cNvSpPr/>
      </xdr:nvSpPr>
      <xdr:spPr>
        <a:xfrm>
          <a:off x="16268700" y="96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92908</xdr:rowOff>
    </xdr:from>
    <xdr:ext cx="405111" cy="259045"/>
    <xdr:sp macro="" textlink="">
      <xdr:nvSpPr>
        <xdr:cNvPr id="513" name="【学校施設】&#10;有形固定資産減価償却率該当値テキスト"/>
        <xdr:cNvSpPr txBox="1"/>
      </xdr:nvSpPr>
      <xdr:spPr>
        <a:xfrm>
          <a:off x="16357600" y="952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128815</xdr:rowOff>
    </xdr:from>
    <xdr:to>
      <xdr:col>81</xdr:col>
      <xdr:colOff>101600</xdr:colOff>
      <xdr:row>57</xdr:row>
      <xdr:rowOff>58965</xdr:rowOff>
    </xdr:to>
    <xdr:sp macro="" textlink="">
      <xdr:nvSpPr>
        <xdr:cNvPr id="514" name="楕円 513"/>
        <xdr:cNvSpPr/>
      </xdr:nvSpPr>
      <xdr:spPr>
        <a:xfrm>
          <a:off x="154305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120831</xdr:rowOff>
    </xdr:from>
    <xdr:to>
      <xdr:col>85</xdr:col>
      <xdr:colOff>127000</xdr:colOff>
      <xdr:row>57</xdr:row>
      <xdr:rowOff>8165</xdr:rowOff>
    </xdr:to>
    <xdr:cxnSp macro="">
      <xdr:nvCxnSpPr>
        <xdr:cNvPr id="515" name="直線コネクタ 514"/>
        <xdr:cNvCxnSpPr/>
      </xdr:nvCxnSpPr>
      <xdr:spPr>
        <a:xfrm flipV="1">
          <a:off x="15481300" y="9722031"/>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16" name="楕円 515"/>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8165</xdr:rowOff>
    </xdr:from>
    <xdr:to>
      <xdr:col>81</xdr:col>
      <xdr:colOff>50800</xdr:colOff>
      <xdr:row>58</xdr:row>
      <xdr:rowOff>91440</xdr:rowOff>
    </xdr:to>
    <xdr:cxnSp macro="">
      <xdr:nvCxnSpPr>
        <xdr:cNvPr id="517" name="直線コネクタ 516"/>
        <xdr:cNvCxnSpPr/>
      </xdr:nvCxnSpPr>
      <xdr:spPr>
        <a:xfrm flipV="1">
          <a:off x="14592300" y="9780815"/>
          <a:ext cx="889000" cy="25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42273</xdr:rowOff>
    </xdr:from>
    <xdr:to>
      <xdr:col>72</xdr:col>
      <xdr:colOff>38100</xdr:colOff>
      <xdr:row>63</xdr:row>
      <xdr:rowOff>143873</xdr:rowOff>
    </xdr:to>
    <xdr:sp macro="" textlink="">
      <xdr:nvSpPr>
        <xdr:cNvPr id="518" name="楕円 517"/>
        <xdr:cNvSpPr/>
      </xdr:nvSpPr>
      <xdr:spPr>
        <a:xfrm>
          <a:off x="13652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63</xdr:row>
      <xdr:rowOff>93073</xdr:rowOff>
    </xdr:to>
    <xdr:cxnSp macro="">
      <xdr:nvCxnSpPr>
        <xdr:cNvPr id="519" name="直線コネクタ 518"/>
        <xdr:cNvCxnSpPr/>
      </xdr:nvCxnSpPr>
      <xdr:spPr>
        <a:xfrm flipV="1">
          <a:off x="13703300" y="10035540"/>
          <a:ext cx="889000" cy="85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17434</xdr:rowOff>
    </xdr:from>
    <xdr:ext cx="405111" cy="259045"/>
    <xdr:sp macro="" textlink="">
      <xdr:nvSpPr>
        <xdr:cNvPr id="520" name="n_1aveValue【学校施設】&#10;有形固定資産減価償却率"/>
        <xdr:cNvSpPr txBox="1"/>
      </xdr:nvSpPr>
      <xdr:spPr>
        <a:xfrm>
          <a:off x="15266044" y="1013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66420</xdr:rowOff>
    </xdr:from>
    <xdr:ext cx="405111" cy="259045"/>
    <xdr:sp macro="" textlink="">
      <xdr:nvSpPr>
        <xdr:cNvPr id="521" name="n_2aveValue【学校施設】&#10;有形固定資産減価償却率"/>
        <xdr:cNvSpPr txBox="1"/>
      </xdr:nvSpPr>
      <xdr:spPr>
        <a:xfrm>
          <a:off x="14389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80390</xdr:rowOff>
    </xdr:from>
    <xdr:ext cx="405111" cy="259045"/>
    <xdr:sp macro="" textlink="">
      <xdr:nvSpPr>
        <xdr:cNvPr id="522" name="n_3aveValue【学校施設】&#10;有形固定資産減価償却率"/>
        <xdr:cNvSpPr txBox="1"/>
      </xdr:nvSpPr>
      <xdr:spPr>
        <a:xfrm>
          <a:off x="13500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75492</xdr:rowOff>
    </xdr:from>
    <xdr:ext cx="405111" cy="259045"/>
    <xdr:sp macro="" textlink="">
      <xdr:nvSpPr>
        <xdr:cNvPr id="523" name="n_1mainValue【学校施設】&#10;有形固定資産減価償却率"/>
        <xdr:cNvSpPr txBox="1"/>
      </xdr:nvSpPr>
      <xdr:spPr>
        <a:xfrm>
          <a:off x="15266044" y="950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24" name="n_2mainValue【学校施設】&#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135000</xdr:rowOff>
    </xdr:from>
    <xdr:ext cx="405111" cy="259045"/>
    <xdr:sp macro="" textlink="">
      <xdr:nvSpPr>
        <xdr:cNvPr id="525" name="n_3mainValue【学校施設】&#10;有形固定資産減価償却率"/>
        <xdr:cNvSpPr txBox="1"/>
      </xdr:nvSpPr>
      <xdr:spPr>
        <a:xfrm>
          <a:off x="13500744" y="1093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7" name="直線コネクタ 536"/>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8" name="テキスト ボックス 537"/>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9" name="直線コネクタ 53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0" name="テキスト ボックス 53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41" name="直線コネクタ 540"/>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42" name="テキスト ボックス 541"/>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3" name="直線コネクタ 5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4" name="テキスト ボックス 5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5" name="直線コネクタ 544"/>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6" name="テキスト ボックス 545"/>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7" name="直線コネクタ 54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8" name="テキスト ボックス 54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9" name="直線コネクタ 548"/>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50" name="テキスト ボックス 549"/>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17145</xdr:rowOff>
    </xdr:from>
    <xdr:to>
      <xdr:col>116</xdr:col>
      <xdr:colOff>62864</xdr:colOff>
      <xdr:row>63</xdr:row>
      <xdr:rowOff>170021</xdr:rowOff>
    </xdr:to>
    <xdr:cxnSp macro="">
      <xdr:nvCxnSpPr>
        <xdr:cNvPr id="554" name="直線コネクタ 553"/>
        <xdr:cNvCxnSpPr/>
      </xdr:nvCxnSpPr>
      <xdr:spPr>
        <a:xfrm flipV="1">
          <a:off x="22160864" y="9618345"/>
          <a:ext cx="0" cy="1353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2398</xdr:rowOff>
    </xdr:from>
    <xdr:ext cx="469744" cy="259045"/>
    <xdr:sp macro="" textlink="">
      <xdr:nvSpPr>
        <xdr:cNvPr id="555" name="【学校施設】&#10;一人当たり面積最小値テキスト"/>
        <xdr:cNvSpPr txBox="1"/>
      </xdr:nvSpPr>
      <xdr:spPr>
        <a:xfrm>
          <a:off x="22199600" y="109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170021</xdr:rowOff>
    </xdr:from>
    <xdr:to>
      <xdr:col>116</xdr:col>
      <xdr:colOff>152400</xdr:colOff>
      <xdr:row>63</xdr:row>
      <xdr:rowOff>170021</xdr:rowOff>
    </xdr:to>
    <xdr:cxnSp macro="">
      <xdr:nvCxnSpPr>
        <xdr:cNvPr id="556" name="直線コネクタ 555"/>
        <xdr:cNvCxnSpPr/>
      </xdr:nvCxnSpPr>
      <xdr:spPr>
        <a:xfrm>
          <a:off x="22072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135272</xdr:rowOff>
    </xdr:from>
    <xdr:ext cx="469744" cy="259045"/>
    <xdr:sp macro="" textlink="">
      <xdr:nvSpPr>
        <xdr:cNvPr id="557" name="【学校施設】&#10;一人当たり面積最大値テキスト"/>
        <xdr:cNvSpPr txBox="1"/>
      </xdr:nvSpPr>
      <xdr:spPr>
        <a:xfrm>
          <a:off x="22199600"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17145</xdr:rowOff>
    </xdr:from>
    <xdr:to>
      <xdr:col>116</xdr:col>
      <xdr:colOff>152400</xdr:colOff>
      <xdr:row>56</xdr:row>
      <xdr:rowOff>17145</xdr:rowOff>
    </xdr:to>
    <xdr:cxnSp macro="">
      <xdr:nvCxnSpPr>
        <xdr:cNvPr id="558" name="直線コネクタ 557"/>
        <xdr:cNvCxnSpPr/>
      </xdr:nvCxnSpPr>
      <xdr:spPr>
        <a:xfrm>
          <a:off x="22072600" y="961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47642</xdr:rowOff>
    </xdr:from>
    <xdr:ext cx="469744" cy="259045"/>
    <xdr:sp macro="" textlink="">
      <xdr:nvSpPr>
        <xdr:cNvPr id="559" name="【学校施設】&#10;一人当たり面積平均値テキスト"/>
        <xdr:cNvSpPr txBox="1"/>
      </xdr:nvSpPr>
      <xdr:spPr>
        <a:xfrm>
          <a:off x="22199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69215</xdr:rowOff>
    </xdr:from>
    <xdr:to>
      <xdr:col>116</xdr:col>
      <xdr:colOff>114300</xdr:colOff>
      <xdr:row>60</xdr:row>
      <xdr:rowOff>170815</xdr:rowOff>
    </xdr:to>
    <xdr:sp macro="" textlink="">
      <xdr:nvSpPr>
        <xdr:cNvPr id="560" name="フローチャート: 判断 559"/>
        <xdr:cNvSpPr/>
      </xdr:nvSpPr>
      <xdr:spPr>
        <a:xfrm>
          <a:off x="22110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106363</xdr:rowOff>
    </xdr:from>
    <xdr:to>
      <xdr:col>112</xdr:col>
      <xdr:colOff>38100</xdr:colOff>
      <xdr:row>61</xdr:row>
      <xdr:rowOff>36513</xdr:rowOff>
    </xdr:to>
    <xdr:sp macro="" textlink="">
      <xdr:nvSpPr>
        <xdr:cNvPr id="561" name="フローチャート: 判断 560"/>
        <xdr:cNvSpPr/>
      </xdr:nvSpPr>
      <xdr:spPr>
        <a:xfrm>
          <a:off x="21272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164941</xdr:rowOff>
    </xdr:from>
    <xdr:to>
      <xdr:col>107</xdr:col>
      <xdr:colOff>101600</xdr:colOff>
      <xdr:row>61</xdr:row>
      <xdr:rowOff>95091</xdr:rowOff>
    </xdr:to>
    <xdr:sp macro="" textlink="">
      <xdr:nvSpPr>
        <xdr:cNvPr id="562" name="フローチャート: 判断 561"/>
        <xdr:cNvSpPr/>
      </xdr:nvSpPr>
      <xdr:spPr>
        <a:xfrm>
          <a:off x="20383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152082</xdr:rowOff>
    </xdr:from>
    <xdr:to>
      <xdr:col>102</xdr:col>
      <xdr:colOff>165100</xdr:colOff>
      <xdr:row>61</xdr:row>
      <xdr:rowOff>82232</xdr:rowOff>
    </xdr:to>
    <xdr:sp macro="" textlink="">
      <xdr:nvSpPr>
        <xdr:cNvPr id="563" name="フローチャート: 判断 562"/>
        <xdr:cNvSpPr/>
      </xdr:nvSpPr>
      <xdr:spPr>
        <a:xfrm>
          <a:off x="19494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4" name="テキスト ボックス 5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5" name="テキスト ボックス 5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6" name="テキスト ボックス 5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7" name="テキスト ボックス 5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8" name="テキスト ボックス 5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137795</xdr:rowOff>
    </xdr:from>
    <xdr:to>
      <xdr:col>116</xdr:col>
      <xdr:colOff>114300</xdr:colOff>
      <xdr:row>56</xdr:row>
      <xdr:rowOff>67945</xdr:rowOff>
    </xdr:to>
    <xdr:sp macro="" textlink="">
      <xdr:nvSpPr>
        <xdr:cNvPr id="569" name="楕円 568"/>
        <xdr:cNvSpPr/>
      </xdr:nvSpPr>
      <xdr:spPr>
        <a:xfrm>
          <a:off x="22110700"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90822</xdr:rowOff>
    </xdr:from>
    <xdr:ext cx="469744" cy="259045"/>
    <xdr:sp macro="" textlink="">
      <xdr:nvSpPr>
        <xdr:cNvPr id="570" name="【学校施設】&#10;一人当たり面積該当値テキスト"/>
        <xdr:cNvSpPr txBox="1"/>
      </xdr:nvSpPr>
      <xdr:spPr>
        <a:xfrm>
          <a:off x="22199600" y="952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140653</xdr:rowOff>
    </xdr:from>
    <xdr:to>
      <xdr:col>112</xdr:col>
      <xdr:colOff>38100</xdr:colOff>
      <xdr:row>56</xdr:row>
      <xdr:rowOff>70803</xdr:rowOff>
    </xdr:to>
    <xdr:sp macro="" textlink="">
      <xdr:nvSpPr>
        <xdr:cNvPr id="571" name="楕円 570"/>
        <xdr:cNvSpPr/>
      </xdr:nvSpPr>
      <xdr:spPr>
        <a:xfrm>
          <a:off x="21272500" y="95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17145</xdr:rowOff>
    </xdr:from>
    <xdr:to>
      <xdr:col>116</xdr:col>
      <xdr:colOff>63500</xdr:colOff>
      <xdr:row>56</xdr:row>
      <xdr:rowOff>20003</xdr:rowOff>
    </xdr:to>
    <xdr:cxnSp macro="">
      <xdr:nvCxnSpPr>
        <xdr:cNvPr id="572" name="直線コネクタ 571"/>
        <xdr:cNvCxnSpPr/>
      </xdr:nvCxnSpPr>
      <xdr:spPr>
        <a:xfrm flipV="1">
          <a:off x="21323300" y="9618345"/>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159226</xdr:rowOff>
    </xdr:from>
    <xdr:to>
      <xdr:col>107</xdr:col>
      <xdr:colOff>101600</xdr:colOff>
      <xdr:row>57</xdr:row>
      <xdr:rowOff>89376</xdr:rowOff>
    </xdr:to>
    <xdr:sp macro="" textlink="">
      <xdr:nvSpPr>
        <xdr:cNvPr id="573" name="楕円 572"/>
        <xdr:cNvSpPr/>
      </xdr:nvSpPr>
      <xdr:spPr>
        <a:xfrm>
          <a:off x="20383500" y="97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20003</xdr:rowOff>
    </xdr:from>
    <xdr:to>
      <xdr:col>111</xdr:col>
      <xdr:colOff>177800</xdr:colOff>
      <xdr:row>57</xdr:row>
      <xdr:rowOff>38576</xdr:rowOff>
    </xdr:to>
    <xdr:cxnSp macro="">
      <xdr:nvCxnSpPr>
        <xdr:cNvPr id="574" name="直線コネクタ 573"/>
        <xdr:cNvCxnSpPr/>
      </xdr:nvCxnSpPr>
      <xdr:spPr>
        <a:xfrm flipV="1">
          <a:off x="20434300" y="9621203"/>
          <a:ext cx="889000" cy="19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157797</xdr:rowOff>
    </xdr:from>
    <xdr:to>
      <xdr:col>102</xdr:col>
      <xdr:colOff>165100</xdr:colOff>
      <xdr:row>57</xdr:row>
      <xdr:rowOff>87947</xdr:rowOff>
    </xdr:to>
    <xdr:sp macro="" textlink="">
      <xdr:nvSpPr>
        <xdr:cNvPr id="575" name="楕円 574"/>
        <xdr:cNvSpPr/>
      </xdr:nvSpPr>
      <xdr:spPr>
        <a:xfrm>
          <a:off x="19494500" y="97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37147</xdr:rowOff>
    </xdr:from>
    <xdr:to>
      <xdr:col>107</xdr:col>
      <xdr:colOff>50800</xdr:colOff>
      <xdr:row>57</xdr:row>
      <xdr:rowOff>38576</xdr:rowOff>
    </xdr:to>
    <xdr:cxnSp macro="">
      <xdr:nvCxnSpPr>
        <xdr:cNvPr id="576" name="直線コネクタ 575"/>
        <xdr:cNvCxnSpPr/>
      </xdr:nvCxnSpPr>
      <xdr:spPr>
        <a:xfrm>
          <a:off x="19545300" y="9809797"/>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27640</xdr:rowOff>
    </xdr:from>
    <xdr:ext cx="469744" cy="259045"/>
    <xdr:sp macro="" textlink="">
      <xdr:nvSpPr>
        <xdr:cNvPr id="577" name="n_1aveValue【学校施設】&#10;一人当たり面積"/>
        <xdr:cNvSpPr txBox="1"/>
      </xdr:nvSpPr>
      <xdr:spPr>
        <a:xfrm>
          <a:off x="210757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86218</xdr:rowOff>
    </xdr:from>
    <xdr:ext cx="469744" cy="259045"/>
    <xdr:sp macro="" textlink="">
      <xdr:nvSpPr>
        <xdr:cNvPr id="578" name="n_2aveValue【学校施設】&#10;一人当たり面積"/>
        <xdr:cNvSpPr txBox="1"/>
      </xdr:nvSpPr>
      <xdr:spPr>
        <a:xfrm>
          <a:off x="20199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73359</xdr:rowOff>
    </xdr:from>
    <xdr:ext cx="469744" cy="259045"/>
    <xdr:sp macro="" textlink="">
      <xdr:nvSpPr>
        <xdr:cNvPr id="579" name="n_3aveValue【学校施設】&#10;一人当たり面積"/>
        <xdr:cNvSpPr txBox="1"/>
      </xdr:nvSpPr>
      <xdr:spPr>
        <a:xfrm>
          <a:off x="19310427" y="1053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87330</xdr:rowOff>
    </xdr:from>
    <xdr:ext cx="469744" cy="259045"/>
    <xdr:sp macro="" textlink="">
      <xdr:nvSpPr>
        <xdr:cNvPr id="580" name="n_1mainValue【学校施設】&#10;一人当たり面積"/>
        <xdr:cNvSpPr txBox="1"/>
      </xdr:nvSpPr>
      <xdr:spPr>
        <a:xfrm>
          <a:off x="21075727" y="934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105903</xdr:rowOff>
    </xdr:from>
    <xdr:ext cx="469744" cy="259045"/>
    <xdr:sp macro="" textlink="">
      <xdr:nvSpPr>
        <xdr:cNvPr id="581" name="n_2mainValue【学校施設】&#10;一人当たり面積"/>
        <xdr:cNvSpPr txBox="1"/>
      </xdr:nvSpPr>
      <xdr:spPr>
        <a:xfrm>
          <a:off x="20199427" y="953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104474</xdr:rowOff>
    </xdr:from>
    <xdr:ext cx="469744" cy="259045"/>
    <xdr:sp macro="" textlink="">
      <xdr:nvSpPr>
        <xdr:cNvPr id="582" name="n_3mainValue【学校施設】&#10;一人当たり面積"/>
        <xdr:cNvSpPr txBox="1"/>
      </xdr:nvSpPr>
      <xdr:spPr>
        <a:xfrm>
          <a:off x="19310427" y="953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1" name="テキスト ボックス 5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2" name="直線コネクタ 5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93" name="テキスト ボックス 59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4" name="直線コネクタ 5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5" name="テキスト ボックス 59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6" name="直線コネクタ 5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7" name="テキスト ボックス 5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8" name="直線コネクタ 5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9" name="テキスト ボックス 5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0" name="直線コネクタ 5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1" name="テキスト ボックス 6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2" name="直線コネクタ 6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03" name="テキスト ボックス 60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4" name="直線コネクタ 6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5" name="テキスト ボックス 6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38100</xdr:rowOff>
    </xdr:to>
    <xdr:cxnSp macro="">
      <xdr:nvCxnSpPr>
        <xdr:cNvPr id="607" name="直線コネクタ 606"/>
        <xdr:cNvCxnSpPr/>
      </xdr:nvCxnSpPr>
      <xdr:spPr>
        <a:xfrm flipV="1">
          <a:off x="16318864"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41927</xdr:rowOff>
    </xdr:from>
    <xdr:ext cx="405111" cy="259045"/>
    <xdr:sp macro="" textlink="">
      <xdr:nvSpPr>
        <xdr:cNvPr id="608" name="【児童館】&#10;有形固定資産減価償却率最小値テキスト"/>
        <xdr:cNvSpPr txBox="1"/>
      </xdr:nvSpPr>
      <xdr:spPr>
        <a:xfrm>
          <a:off x="16357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38100</xdr:rowOff>
    </xdr:from>
    <xdr:to>
      <xdr:col>86</xdr:col>
      <xdr:colOff>25400</xdr:colOff>
      <xdr:row>85</xdr:row>
      <xdr:rowOff>38100</xdr:rowOff>
    </xdr:to>
    <xdr:cxnSp macro="">
      <xdr:nvCxnSpPr>
        <xdr:cNvPr id="609" name="直線コネクタ 608"/>
        <xdr:cNvCxnSpPr/>
      </xdr:nvCxnSpPr>
      <xdr:spPr>
        <a:xfrm>
          <a:off x="16230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1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11" name="直線コネクタ 61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12" name="【児童館】&#10;有形固定資産減価償却率平均値テキスト"/>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13" name="フローチャート: 判断 612"/>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614" name="フローチャート: 判断 613"/>
        <xdr:cNvSpPr/>
      </xdr:nvSpPr>
      <xdr:spPr>
        <a:xfrm>
          <a:off x="15430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166370</xdr:rowOff>
    </xdr:from>
    <xdr:to>
      <xdr:col>76</xdr:col>
      <xdr:colOff>165100</xdr:colOff>
      <xdr:row>84</xdr:row>
      <xdr:rowOff>96520</xdr:rowOff>
    </xdr:to>
    <xdr:sp macro="" textlink="">
      <xdr:nvSpPr>
        <xdr:cNvPr id="615" name="フローチャート: 判断 614"/>
        <xdr:cNvSpPr/>
      </xdr:nvSpPr>
      <xdr:spPr>
        <a:xfrm>
          <a:off x="14541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61595</xdr:rowOff>
    </xdr:from>
    <xdr:to>
      <xdr:col>72</xdr:col>
      <xdr:colOff>38100</xdr:colOff>
      <xdr:row>82</xdr:row>
      <xdr:rowOff>163195</xdr:rowOff>
    </xdr:to>
    <xdr:sp macro="" textlink="">
      <xdr:nvSpPr>
        <xdr:cNvPr id="616" name="フローチャート: 判断 615"/>
        <xdr:cNvSpPr/>
      </xdr:nvSpPr>
      <xdr:spPr>
        <a:xfrm>
          <a:off x="13652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7" name="テキスト ボックス 6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8" name="テキスト ボックス 6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9" name="テキスト ボックス 6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0" name="テキスト ボックス 6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1" name="テキスト ボックス 6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21589</xdr:rowOff>
    </xdr:from>
    <xdr:to>
      <xdr:col>72</xdr:col>
      <xdr:colOff>38100</xdr:colOff>
      <xdr:row>83</xdr:row>
      <xdr:rowOff>123189</xdr:rowOff>
    </xdr:to>
    <xdr:sp macro="" textlink="">
      <xdr:nvSpPr>
        <xdr:cNvPr id="622" name="楕円 621"/>
        <xdr:cNvSpPr/>
      </xdr:nvSpPr>
      <xdr:spPr>
        <a:xfrm>
          <a:off x="1365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113047</xdr:rowOff>
    </xdr:from>
    <xdr:ext cx="405111" cy="259045"/>
    <xdr:sp macro="" textlink="">
      <xdr:nvSpPr>
        <xdr:cNvPr id="623" name="n_1aveValue【児童館】&#10;有形固定資産減価償却率"/>
        <xdr:cNvSpPr txBox="1"/>
      </xdr:nvSpPr>
      <xdr:spPr>
        <a:xfrm>
          <a:off x="152660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113047</xdr:rowOff>
    </xdr:from>
    <xdr:ext cx="405111" cy="259045"/>
    <xdr:sp macro="" textlink="">
      <xdr:nvSpPr>
        <xdr:cNvPr id="624" name="n_2aveValue【児童館】&#10;有形固定資産減価償却率"/>
        <xdr:cNvSpPr txBox="1"/>
      </xdr:nvSpPr>
      <xdr:spPr>
        <a:xfrm>
          <a:off x="14389744" y="1417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8272</xdr:rowOff>
    </xdr:from>
    <xdr:ext cx="405111" cy="259045"/>
    <xdr:sp macro="" textlink="">
      <xdr:nvSpPr>
        <xdr:cNvPr id="625" name="n_3aveValue【児童館】&#10;有形固定資産減価償却率"/>
        <xdr:cNvSpPr txBox="1"/>
      </xdr:nvSpPr>
      <xdr:spPr>
        <a:xfrm>
          <a:off x="13500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626" name="n_3mainValue【児童館】&#10;有形固定資産減価償却率"/>
        <xdr:cNvSpPr txBox="1"/>
      </xdr:nvSpPr>
      <xdr:spPr>
        <a:xfrm>
          <a:off x="13500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650" name="直線コネクタ 649"/>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51"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52" name="直線コネクタ 651"/>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53"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54" name="直線コネクタ 653"/>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55"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6" name="フローチャート: 判断 655"/>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7" name="フローチャート: 判断 65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139700</xdr:rowOff>
    </xdr:from>
    <xdr:to>
      <xdr:col>107</xdr:col>
      <xdr:colOff>101600</xdr:colOff>
      <xdr:row>85</xdr:row>
      <xdr:rowOff>69850</xdr:rowOff>
    </xdr:to>
    <xdr:sp macro="" textlink="">
      <xdr:nvSpPr>
        <xdr:cNvPr id="658" name="フローチャート: 判断 657"/>
        <xdr:cNvSpPr/>
      </xdr:nvSpPr>
      <xdr:spPr>
        <a:xfrm>
          <a:off x="20383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59" name="フローチャート: 判断 658"/>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6350</xdr:rowOff>
    </xdr:from>
    <xdr:to>
      <xdr:col>102</xdr:col>
      <xdr:colOff>165100</xdr:colOff>
      <xdr:row>85</xdr:row>
      <xdr:rowOff>107950</xdr:rowOff>
    </xdr:to>
    <xdr:sp macro="" textlink="">
      <xdr:nvSpPr>
        <xdr:cNvPr id="665" name="楕円 664"/>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666"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67"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68"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669" name="n_3mainValue【児童館】&#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0" name="正方形/長方形 6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1" name="正方形/長方形 6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2" name="正方形/長方形 6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3" name="正方形/長方形 6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4" name="正方形/長方形 6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5" name="正方形/長方形 6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6" name="正方形/長方形 6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7" name="正方形/長方形 6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8" name="テキスト ボックス 6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9" name="直線コネクタ 6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0" name="テキスト ボックス 67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1" name="直線コネクタ 6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82" name="テキスト ボックス 68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3" name="直線コネクタ 6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4" name="テキスト ボックス 6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5" name="直線コネクタ 6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6" name="テキスト ボックス 6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7" name="直線コネクタ 6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8" name="テキスト ボックス 6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9" name="直線コネクタ 6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0" name="テキスト ボックス 6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1" name="直線コネクタ 6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92" name="テキスト ボックス 69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94" name="テキスト ボックス 69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118655</xdr:rowOff>
    </xdr:from>
    <xdr:to>
      <xdr:col>85</xdr:col>
      <xdr:colOff>126364</xdr:colOff>
      <xdr:row>106</xdr:row>
      <xdr:rowOff>50074</xdr:rowOff>
    </xdr:to>
    <xdr:cxnSp macro="">
      <xdr:nvCxnSpPr>
        <xdr:cNvPr id="696" name="直線コネクタ 695"/>
        <xdr:cNvCxnSpPr/>
      </xdr:nvCxnSpPr>
      <xdr:spPr>
        <a:xfrm flipV="1">
          <a:off x="16318864" y="17263655"/>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53901</xdr:rowOff>
    </xdr:from>
    <xdr:ext cx="405111" cy="259045"/>
    <xdr:sp macro="" textlink="">
      <xdr:nvSpPr>
        <xdr:cNvPr id="697" name="【公民館】&#10;有形固定資産減価償却率最小値テキスト"/>
        <xdr:cNvSpPr txBox="1"/>
      </xdr:nvSpPr>
      <xdr:spPr>
        <a:xfrm>
          <a:off x="16357600" y="18227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50074</xdr:rowOff>
    </xdr:from>
    <xdr:to>
      <xdr:col>86</xdr:col>
      <xdr:colOff>25400</xdr:colOff>
      <xdr:row>106</xdr:row>
      <xdr:rowOff>50074</xdr:rowOff>
    </xdr:to>
    <xdr:cxnSp macro="">
      <xdr:nvCxnSpPr>
        <xdr:cNvPr id="698" name="直線コネクタ 697"/>
        <xdr:cNvCxnSpPr/>
      </xdr:nvCxnSpPr>
      <xdr:spPr>
        <a:xfrm>
          <a:off x="16230600" y="1822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65332</xdr:rowOff>
    </xdr:from>
    <xdr:ext cx="405111" cy="259045"/>
    <xdr:sp macro="" textlink="">
      <xdr:nvSpPr>
        <xdr:cNvPr id="699" name="【公民館】&#10;有形固定資産減価償却率最大値テキスト"/>
        <xdr:cNvSpPr txBox="1"/>
      </xdr:nvSpPr>
      <xdr:spPr>
        <a:xfrm>
          <a:off x="16357600" y="1703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118655</xdr:rowOff>
    </xdr:from>
    <xdr:to>
      <xdr:col>86</xdr:col>
      <xdr:colOff>25400</xdr:colOff>
      <xdr:row>100</xdr:row>
      <xdr:rowOff>118655</xdr:rowOff>
    </xdr:to>
    <xdr:cxnSp macro="">
      <xdr:nvCxnSpPr>
        <xdr:cNvPr id="700" name="直線コネクタ 699"/>
        <xdr:cNvCxnSpPr/>
      </xdr:nvCxnSpPr>
      <xdr:spPr>
        <a:xfrm>
          <a:off x="16230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80571</xdr:rowOff>
    </xdr:from>
    <xdr:ext cx="405111" cy="259045"/>
    <xdr:sp macro="" textlink="">
      <xdr:nvSpPr>
        <xdr:cNvPr id="701" name="【公民館】&#10;有形固定資産減価償却率平均値テキスト"/>
        <xdr:cNvSpPr txBox="1"/>
      </xdr:nvSpPr>
      <xdr:spPr>
        <a:xfrm>
          <a:off x="16357600" y="1773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102144</xdr:rowOff>
    </xdr:from>
    <xdr:to>
      <xdr:col>85</xdr:col>
      <xdr:colOff>177800</xdr:colOff>
      <xdr:row>104</xdr:row>
      <xdr:rowOff>32294</xdr:rowOff>
    </xdr:to>
    <xdr:sp macro="" textlink="">
      <xdr:nvSpPr>
        <xdr:cNvPr id="702" name="フローチャート: 判断 701"/>
        <xdr:cNvSpPr/>
      </xdr:nvSpPr>
      <xdr:spPr>
        <a:xfrm>
          <a:off x="16268700" y="1776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703" name="フローチャート: 判断 702"/>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704" name="フローチャート: 判断 703"/>
        <xdr:cNvSpPr/>
      </xdr:nvSpPr>
      <xdr:spPr>
        <a:xfrm>
          <a:off x="14541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110308</xdr:rowOff>
    </xdr:from>
    <xdr:to>
      <xdr:col>72</xdr:col>
      <xdr:colOff>38100</xdr:colOff>
      <xdr:row>105</xdr:row>
      <xdr:rowOff>40458</xdr:rowOff>
    </xdr:to>
    <xdr:sp macro="" textlink="">
      <xdr:nvSpPr>
        <xdr:cNvPr id="705" name="フローチャート: 判断 704"/>
        <xdr:cNvSpPr/>
      </xdr:nvSpPr>
      <xdr:spPr>
        <a:xfrm>
          <a:off x="13652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108</xdr:row>
      <xdr:rowOff>87449</xdr:rowOff>
    </xdr:from>
    <xdr:to>
      <xdr:col>72</xdr:col>
      <xdr:colOff>38100</xdr:colOff>
      <xdr:row>109</xdr:row>
      <xdr:rowOff>17599</xdr:rowOff>
    </xdr:to>
    <xdr:sp macro="" textlink="">
      <xdr:nvSpPr>
        <xdr:cNvPr id="711" name="楕円 710"/>
        <xdr:cNvSpPr/>
      </xdr:nvSpPr>
      <xdr:spPr>
        <a:xfrm>
          <a:off x="13652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128832</xdr:rowOff>
    </xdr:from>
    <xdr:ext cx="405111" cy="259045"/>
    <xdr:sp macro="" textlink="">
      <xdr:nvSpPr>
        <xdr:cNvPr id="712" name="n_1aveValue【公民館】&#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713" name="n_2aveValue【公民館】&#10;有形固定資産減価償却率"/>
        <xdr:cNvSpPr txBox="1"/>
      </xdr:nvSpPr>
      <xdr:spPr>
        <a:xfrm>
          <a:off x="14389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56985</xdr:rowOff>
    </xdr:from>
    <xdr:ext cx="405111" cy="259045"/>
    <xdr:sp macro="" textlink="">
      <xdr:nvSpPr>
        <xdr:cNvPr id="714" name="n_3aveValue【公民館】&#10;有形固定資産減価償却率"/>
        <xdr:cNvSpPr txBox="1"/>
      </xdr:nvSpPr>
      <xdr:spPr>
        <a:xfrm>
          <a:off x="13500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8726</xdr:rowOff>
    </xdr:from>
    <xdr:ext cx="405111" cy="259045"/>
    <xdr:sp macro="" textlink="">
      <xdr:nvSpPr>
        <xdr:cNvPr id="715" name="n_3mainValue【公民館】&#10;有形固定資産減価償却率"/>
        <xdr:cNvSpPr txBox="1"/>
      </xdr:nvSpPr>
      <xdr:spPr>
        <a:xfrm>
          <a:off x="13500744" y="1869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4" name="テキスト ボックス 7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5" name="直線コネクタ 7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6" name="直線コネクタ 72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7" name="テキスト ボックス 72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8" name="直線コネクタ 72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9" name="テキスト ボックス 72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0" name="直線コネクタ 72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1" name="テキスト ボックス 73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32" name="直線コネクタ 73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3" name="テキスト ボックス 73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4" name="直線コネクタ 7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5" name="テキスト ボックス 7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23622</xdr:rowOff>
    </xdr:from>
    <xdr:to>
      <xdr:col>116</xdr:col>
      <xdr:colOff>62864</xdr:colOff>
      <xdr:row>108</xdr:row>
      <xdr:rowOff>3048</xdr:rowOff>
    </xdr:to>
    <xdr:cxnSp macro="">
      <xdr:nvCxnSpPr>
        <xdr:cNvPr id="737" name="直線コネクタ 736"/>
        <xdr:cNvCxnSpPr/>
      </xdr:nvCxnSpPr>
      <xdr:spPr>
        <a:xfrm flipV="1">
          <a:off x="22160864" y="17340072"/>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38"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39" name="直線コネクタ 738"/>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141749</xdr:rowOff>
    </xdr:from>
    <xdr:ext cx="469744" cy="259045"/>
    <xdr:sp macro="" textlink="">
      <xdr:nvSpPr>
        <xdr:cNvPr id="740" name="【公民館】&#10;一人当たり面積最大値テキスト"/>
        <xdr:cNvSpPr txBox="1"/>
      </xdr:nvSpPr>
      <xdr:spPr>
        <a:xfrm>
          <a:off x="22199600" y="1711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23622</xdr:rowOff>
    </xdr:from>
    <xdr:to>
      <xdr:col>116</xdr:col>
      <xdr:colOff>152400</xdr:colOff>
      <xdr:row>101</xdr:row>
      <xdr:rowOff>23622</xdr:rowOff>
    </xdr:to>
    <xdr:cxnSp macro="">
      <xdr:nvCxnSpPr>
        <xdr:cNvPr id="741" name="直線コネクタ 740"/>
        <xdr:cNvCxnSpPr/>
      </xdr:nvCxnSpPr>
      <xdr:spPr>
        <a:xfrm>
          <a:off x="22072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42"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43" name="フローチャート: 判断 742"/>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744" name="フローチャート: 判断 743"/>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41402</xdr:rowOff>
    </xdr:from>
    <xdr:to>
      <xdr:col>107</xdr:col>
      <xdr:colOff>101600</xdr:colOff>
      <xdr:row>105</xdr:row>
      <xdr:rowOff>143002</xdr:rowOff>
    </xdr:to>
    <xdr:sp macro="" textlink="">
      <xdr:nvSpPr>
        <xdr:cNvPr id="745" name="フローチャート: 判断 744"/>
        <xdr:cNvSpPr/>
      </xdr:nvSpPr>
      <xdr:spPr>
        <a:xfrm>
          <a:off x="20383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46" name="フローチャート: 判断 745"/>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7" name="テキスト ボックス 7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8" name="テキスト ボックス 7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9" name="テキスト ボックス 7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0" name="テキスト ボックス 7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1" name="テキスト ボックス 7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93980</xdr:rowOff>
    </xdr:from>
    <xdr:to>
      <xdr:col>102</xdr:col>
      <xdr:colOff>165100</xdr:colOff>
      <xdr:row>105</xdr:row>
      <xdr:rowOff>24130</xdr:rowOff>
    </xdr:to>
    <xdr:sp macro="" textlink="">
      <xdr:nvSpPr>
        <xdr:cNvPr id="752" name="楕円 751"/>
        <xdr:cNvSpPr/>
      </xdr:nvSpPr>
      <xdr:spPr>
        <a:xfrm>
          <a:off x="19494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1795</xdr:rowOff>
    </xdr:from>
    <xdr:ext cx="469744" cy="259045"/>
    <xdr:sp macro="" textlink="">
      <xdr:nvSpPr>
        <xdr:cNvPr id="753" name="n_1aveValue【公民館】&#10;一人当たり面積"/>
        <xdr:cNvSpPr txBox="1"/>
      </xdr:nvSpPr>
      <xdr:spPr>
        <a:xfrm>
          <a:off x="21075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159529</xdr:rowOff>
    </xdr:from>
    <xdr:ext cx="469744" cy="259045"/>
    <xdr:sp macro="" textlink="">
      <xdr:nvSpPr>
        <xdr:cNvPr id="754" name="n_2aveValue【公民館】&#10;一人当たり面積"/>
        <xdr:cNvSpPr txBox="1"/>
      </xdr:nvSpPr>
      <xdr:spPr>
        <a:xfrm>
          <a:off x="20199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755" name="n_3aveValue【公民館】&#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40657</xdr:rowOff>
    </xdr:from>
    <xdr:ext cx="469744" cy="259045"/>
    <xdr:sp macro="" textlink="">
      <xdr:nvSpPr>
        <xdr:cNvPr id="756" name="n_3mainValue【公民館】&#10;一人当たり面積"/>
        <xdr:cNvSpPr txBox="1"/>
      </xdr:nvSpPr>
      <xdr:spPr>
        <a:xfrm>
          <a:off x="19310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大きく数値が変動しているものは固定資産台帳の内容修正による影響である。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道路や橋梁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などのインフラ資産について、有形固定資産減価償却率が類似団体平均を上回って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いるように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老朽化が進んでおり、更新費用の増加が懸念される。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認定こども園・幼稚園・保育所や学校施設については、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一人当たり面積も類似団体平均より高く、施設全体の維持保全費用が多額になっていることから、公共施設等総合管理計画及び個別施設計画を基に、老朽化対策と適正な配置に努めていく。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なお、児童館及び公民館については廃止や用途変更により、該当施設の保有が無くなったため該当数値がない。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170,038
162,279
163.45
66,479,367
63,970,904
1,705,564
38,391,104
51,140,469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41</xdr:row>
      <xdr:rowOff>72390</xdr:rowOff>
    </xdr:to>
    <xdr:cxnSp macro="">
      <xdr:nvCxnSpPr>
        <xdr:cNvPr id="55" name="直線コネクタ 54"/>
        <xdr:cNvCxnSpPr/>
      </xdr:nvCxnSpPr>
      <xdr:spPr>
        <a:xfrm flipV="1">
          <a:off x="4634865" y="590740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76217</xdr:rowOff>
    </xdr:from>
    <xdr:ext cx="340478" cy="259045"/>
    <xdr:sp macro="" textlink="">
      <xdr:nvSpPr>
        <xdr:cNvPr id="56" name="【図書館】&#10;有形固定資産減価償却率最小値テキスト"/>
        <xdr:cNvSpPr txBox="1"/>
      </xdr:nvSpPr>
      <xdr:spPr>
        <a:xfrm>
          <a:off x="4673600" y="710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72390</xdr:rowOff>
    </xdr:from>
    <xdr:to>
      <xdr:col>24</xdr:col>
      <xdr:colOff>152400</xdr:colOff>
      <xdr:row>41</xdr:row>
      <xdr:rowOff>72390</xdr:rowOff>
    </xdr:to>
    <xdr:cxnSp macro="">
      <xdr:nvCxnSpPr>
        <xdr:cNvPr id="57" name="直線コネクタ 56"/>
        <xdr:cNvCxnSpPr/>
      </xdr:nvCxnSpPr>
      <xdr:spPr>
        <a:xfrm>
          <a:off x="4546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58" name="【図書館】&#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59" name="直線コネクタ 58"/>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150512</xdr:rowOff>
    </xdr:from>
    <xdr:ext cx="405111" cy="259045"/>
    <xdr:sp macro="" textlink="">
      <xdr:nvSpPr>
        <xdr:cNvPr id="60" name="【図書館】&#10;有形固定資産減価償却率平均値テキスト"/>
        <xdr:cNvSpPr txBox="1"/>
      </xdr:nvSpPr>
      <xdr:spPr>
        <a:xfrm>
          <a:off x="4673600" y="632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61" name="フローチャート: 判断 60"/>
        <xdr:cNvSpPr/>
      </xdr:nvSpPr>
      <xdr:spPr>
        <a:xfrm>
          <a:off x="4584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2" name="フローチャート: 判断 61"/>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168275</xdr:rowOff>
    </xdr:from>
    <xdr:to>
      <xdr:col>15</xdr:col>
      <xdr:colOff>101600</xdr:colOff>
      <xdr:row>37</xdr:row>
      <xdr:rowOff>98425</xdr:rowOff>
    </xdr:to>
    <xdr:sp macro="" textlink="">
      <xdr:nvSpPr>
        <xdr:cNvPr id="63" name="フローチャート: 判断 62"/>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120650</xdr:rowOff>
    </xdr:from>
    <xdr:to>
      <xdr:col>10</xdr:col>
      <xdr:colOff>165100</xdr:colOff>
      <xdr:row>36</xdr:row>
      <xdr:rowOff>50800</xdr:rowOff>
    </xdr:to>
    <xdr:sp macro="" textlink="">
      <xdr:nvSpPr>
        <xdr:cNvPr id="64" name="フローチャート: 判断 63"/>
        <xdr:cNvSpPr/>
      </xdr:nvSpPr>
      <xdr:spPr>
        <a:xfrm>
          <a:off x="1968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12065</xdr:rowOff>
    </xdr:from>
    <xdr:to>
      <xdr:col>24</xdr:col>
      <xdr:colOff>114300</xdr:colOff>
      <xdr:row>36</xdr:row>
      <xdr:rowOff>113665</xdr:rowOff>
    </xdr:to>
    <xdr:sp macro="" textlink="">
      <xdr:nvSpPr>
        <xdr:cNvPr id="70" name="楕円 69"/>
        <xdr:cNvSpPr/>
      </xdr:nvSpPr>
      <xdr:spPr>
        <a:xfrm>
          <a:off x="45847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34942</xdr:rowOff>
    </xdr:from>
    <xdr:ext cx="405111" cy="259045"/>
    <xdr:sp macro="" textlink="">
      <xdr:nvSpPr>
        <xdr:cNvPr id="71" name="【図書館】&#10;有形固定資産減価償却率該当値テキスト"/>
        <xdr:cNvSpPr txBox="1"/>
      </xdr:nvSpPr>
      <xdr:spPr>
        <a:xfrm>
          <a:off x="4673600"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52070</xdr:rowOff>
    </xdr:from>
    <xdr:to>
      <xdr:col>20</xdr:col>
      <xdr:colOff>38100</xdr:colOff>
      <xdr:row>36</xdr:row>
      <xdr:rowOff>153670</xdr:rowOff>
    </xdr:to>
    <xdr:sp macro="" textlink="">
      <xdr:nvSpPr>
        <xdr:cNvPr id="72" name="楕円 71"/>
        <xdr:cNvSpPr/>
      </xdr:nvSpPr>
      <xdr:spPr>
        <a:xfrm>
          <a:off x="3746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62865</xdr:rowOff>
    </xdr:from>
    <xdr:to>
      <xdr:col>24</xdr:col>
      <xdr:colOff>63500</xdr:colOff>
      <xdr:row>36</xdr:row>
      <xdr:rowOff>102870</xdr:rowOff>
    </xdr:to>
    <xdr:cxnSp macro="">
      <xdr:nvCxnSpPr>
        <xdr:cNvPr id="73" name="直線コネクタ 72"/>
        <xdr:cNvCxnSpPr/>
      </xdr:nvCxnSpPr>
      <xdr:spPr>
        <a:xfrm flipV="1">
          <a:off x="3797300" y="62350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92075</xdr:rowOff>
    </xdr:from>
    <xdr:to>
      <xdr:col>15</xdr:col>
      <xdr:colOff>101600</xdr:colOff>
      <xdr:row>37</xdr:row>
      <xdr:rowOff>22225</xdr:rowOff>
    </xdr:to>
    <xdr:sp macro="" textlink="">
      <xdr:nvSpPr>
        <xdr:cNvPr id="74" name="楕円 73"/>
        <xdr:cNvSpPr/>
      </xdr:nvSpPr>
      <xdr:spPr>
        <a:xfrm>
          <a:off x="2857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102870</xdr:rowOff>
    </xdr:from>
    <xdr:to>
      <xdr:col>19</xdr:col>
      <xdr:colOff>177800</xdr:colOff>
      <xdr:row>36</xdr:row>
      <xdr:rowOff>142875</xdr:rowOff>
    </xdr:to>
    <xdr:cxnSp macro="">
      <xdr:nvCxnSpPr>
        <xdr:cNvPr id="75" name="直線コネクタ 74"/>
        <xdr:cNvCxnSpPr/>
      </xdr:nvCxnSpPr>
      <xdr:spPr>
        <a:xfrm flipV="1">
          <a:off x="2908300" y="62750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xdr:rowOff>
    </xdr:from>
    <xdr:to>
      <xdr:col>10</xdr:col>
      <xdr:colOff>165100</xdr:colOff>
      <xdr:row>37</xdr:row>
      <xdr:rowOff>109855</xdr:rowOff>
    </xdr:to>
    <xdr:sp macro="" textlink="">
      <xdr:nvSpPr>
        <xdr:cNvPr id="76" name="楕円 75"/>
        <xdr:cNvSpPr/>
      </xdr:nvSpPr>
      <xdr:spPr>
        <a:xfrm>
          <a:off x="1968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142875</xdr:rowOff>
    </xdr:from>
    <xdr:to>
      <xdr:col>15</xdr:col>
      <xdr:colOff>50800</xdr:colOff>
      <xdr:row>37</xdr:row>
      <xdr:rowOff>59055</xdr:rowOff>
    </xdr:to>
    <xdr:cxnSp macro="">
      <xdr:nvCxnSpPr>
        <xdr:cNvPr id="77" name="直線コネクタ 76"/>
        <xdr:cNvCxnSpPr/>
      </xdr:nvCxnSpPr>
      <xdr:spPr>
        <a:xfrm flipV="1">
          <a:off x="2019300" y="631507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108602</xdr:rowOff>
    </xdr:from>
    <xdr:ext cx="405111" cy="259045"/>
    <xdr:sp macro="" textlink="">
      <xdr:nvSpPr>
        <xdr:cNvPr id="78" name="n_1aveValue【図書館】&#10;有形固定資産減価償却率"/>
        <xdr:cNvSpPr txBox="1"/>
      </xdr:nvSpPr>
      <xdr:spPr>
        <a:xfrm>
          <a:off x="3582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89552</xdr:rowOff>
    </xdr:from>
    <xdr:ext cx="405111" cy="259045"/>
    <xdr:sp macro="" textlink="">
      <xdr:nvSpPr>
        <xdr:cNvPr id="79" name="n_2aveValue【図書館】&#10;有形固定資産減価償却率"/>
        <xdr:cNvSpPr txBox="1"/>
      </xdr:nvSpPr>
      <xdr:spPr>
        <a:xfrm>
          <a:off x="2705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67327</xdr:rowOff>
    </xdr:from>
    <xdr:ext cx="405111" cy="259045"/>
    <xdr:sp macro="" textlink="">
      <xdr:nvSpPr>
        <xdr:cNvPr id="80" name="n_3aveValue【図書館】&#10;有形固定資産減価償却率"/>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170197</xdr:rowOff>
    </xdr:from>
    <xdr:ext cx="405111" cy="259045"/>
    <xdr:sp macro="" textlink="">
      <xdr:nvSpPr>
        <xdr:cNvPr id="81" name="n_1mainValue【図書館】&#10;有形固定資産減価償却率"/>
        <xdr:cNvSpPr txBox="1"/>
      </xdr:nvSpPr>
      <xdr:spPr>
        <a:xfrm>
          <a:off x="3582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38752</xdr:rowOff>
    </xdr:from>
    <xdr:ext cx="405111" cy="259045"/>
    <xdr:sp macro="" textlink="">
      <xdr:nvSpPr>
        <xdr:cNvPr id="82" name="n_2mainValue【図書館】&#10;有形固定資産減価償却率"/>
        <xdr:cNvSpPr txBox="1"/>
      </xdr:nvSpPr>
      <xdr:spPr>
        <a:xfrm>
          <a:off x="2705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3" name="n_3mainValue【図書館】&#10;有形固定資産減価償却率"/>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4" name="直線コネクタ 9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5" name="テキスト ボックス 9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6" name="直線コネクタ 9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7" name="テキスト ボックス 9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8" name="直線コネクタ 9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9" name="テキスト ボックス 9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0" name="直線コネクタ 9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1" name="テキスト ボックス 10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5" name="直線コネクタ 104"/>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6"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7" name="直線コネクタ 106"/>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08"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09" name="直線コネクタ 108"/>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163847</xdr:rowOff>
    </xdr:from>
    <xdr:ext cx="469744" cy="259045"/>
    <xdr:sp macro="" textlink="">
      <xdr:nvSpPr>
        <xdr:cNvPr id="110" name="【図書館】&#10;一人当たり面積平均値テキスト"/>
        <xdr:cNvSpPr txBox="1"/>
      </xdr:nvSpPr>
      <xdr:spPr>
        <a:xfrm>
          <a:off x="105156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11" name="フローチャート: 判断 110"/>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162560</xdr:rowOff>
    </xdr:from>
    <xdr:to>
      <xdr:col>50</xdr:col>
      <xdr:colOff>165100</xdr:colOff>
      <xdr:row>37</xdr:row>
      <xdr:rowOff>92710</xdr:rowOff>
    </xdr:to>
    <xdr:sp macro="" textlink="">
      <xdr:nvSpPr>
        <xdr:cNvPr id="112" name="フローチャート: 判断 111"/>
        <xdr:cNvSpPr/>
      </xdr:nvSpPr>
      <xdr:spPr>
        <a:xfrm>
          <a:off x="958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13" name="フローチャート: 判断 112"/>
        <xdr:cNvSpPr/>
      </xdr:nvSpPr>
      <xdr:spPr>
        <a:xfrm>
          <a:off x="8699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36830</xdr:rowOff>
    </xdr:from>
    <xdr:to>
      <xdr:col>41</xdr:col>
      <xdr:colOff>101600</xdr:colOff>
      <xdr:row>37</xdr:row>
      <xdr:rowOff>138430</xdr:rowOff>
    </xdr:to>
    <xdr:sp macro="" textlink="">
      <xdr:nvSpPr>
        <xdr:cNvPr id="114" name="フローチャート: 判断 113"/>
        <xdr:cNvSpPr/>
      </xdr:nvSpPr>
      <xdr:spPr>
        <a:xfrm>
          <a:off x="781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105410</xdr:rowOff>
    </xdr:from>
    <xdr:to>
      <xdr:col>55</xdr:col>
      <xdr:colOff>50800</xdr:colOff>
      <xdr:row>36</xdr:row>
      <xdr:rowOff>35560</xdr:rowOff>
    </xdr:to>
    <xdr:sp macro="" textlink="">
      <xdr:nvSpPr>
        <xdr:cNvPr id="120" name="楕円 119"/>
        <xdr:cNvSpPr/>
      </xdr:nvSpPr>
      <xdr:spPr>
        <a:xfrm>
          <a:off x="10426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128287</xdr:rowOff>
    </xdr:from>
    <xdr:ext cx="469744" cy="259045"/>
    <xdr:sp macro="" textlink="">
      <xdr:nvSpPr>
        <xdr:cNvPr id="121" name="【図書館】&#10;一人当たり面積該当値テキスト"/>
        <xdr:cNvSpPr txBox="1"/>
      </xdr:nvSpPr>
      <xdr:spPr>
        <a:xfrm>
          <a:off x="10515600" y="59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105410</xdr:rowOff>
    </xdr:from>
    <xdr:to>
      <xdr:col>50</xdr:col>
      <xdr:colOff>165100</xdr:colOff>
      <xdr:row>36</xdr:row>
      <xdr:rowOff>35560</xdr:rowOff>
    </xdr:to>
    <xdr:sp macro="" textlink="">
      <xdr:nvSpPr>
        <xdr:cNvPr id="122" name="楕円 121"/>
        <xdr:cNvSpPr/>
      </xdr:nvSpPr>
      <xdr:spPr>
        <a:xfrm>
          <a:off x="9588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156210</xdr:rowOff>
    </xdr:from>
    <xdr:to>
      <xdr:col>55</xdr:col>
      <xdr:colOff>0</xdr:colOff>
      <xdr:row>35</xdr:row>
      <xdr:rowOff>156210</xdr:rowOff>
    </xdr:to>
    <xdr:cxnSp macro="">
      <xdr:nvCxnSpPr>
        <xdr:cNvPr id="123" name="直線コネクタ 122"/>
        <xdr:cNvCxnSpPr/>
      </xdr:nvCxnSpPr>
      <xdr:spPr>
        <a:xfrm>
          <a:off x="9639300" y="6156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105410</xdr:rowOff>
    </xdr:from>
    <xdr:to>
      <xdr:col>46</xdr:col>
      <xdr:colOff>38100</xdr:colOff>
      <xdr:row>36</xdr:row>
      <xdr:rowOff>35560</xdr:rowOff>
    </xdr:to>
    <xdr:sp macro="" textlink="">
      <xdr:nvSpPr>
        <xdr:cNvPr id="124" name="楕円 123"/>
        <xdr:cNvSpPr/>
      </xdr:nvSpPr>
      <xdr:spPr>
        <a:xfrm>
          <a:off x="8699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156210</xdr:rowOff>
    </xdr:from>
    <xdr:to>
      <xdr:col>50</xdr:col>
      <xdr:colOff>114300</xdr:colOff>
      <xdr:row>35</xdr:row>
      <xdr:rowOff>156210</xdr:rowOff>
    </xdr:to>
    <xdr:cxnSp macro="">
      <xdr:nvCxnSpPr>
        <xdr:cNvPr id="125" name="直線コネクタ 124"/>
        <xdr:cNvCxnSpPr/>
      </xdr:nvCxnSpPr>
      <xdr:spPr>
        <a:xfrm>
          <a:off x="8750300" y="6156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105410</xdr:rowOff>
    </xdr:from>
    <xdr:to>
      <xdr:col>41</xdr:col>
      <xdr:colOff>101600</xdr:colOff>
      <xdr:row>36</xdr:row>
      <xdr:rowOff>35560</xdr:rowOff>
    </xdr:to>
    <xdr:sp macro="" textlink="">
      <xdr:nvSpPr>
        <xdr:cNvPr id="126" name="楕円 125"/>
        <xdr:cNvSpPr/>
      </xdr:nvSpPr>
      <xdr:spPr>
        <a:xfrm>
          <a:off x="781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156210</xdr:rowOff>
    </xdr:from>
    <xdr:to>
      <xdr:col>45</xdr:col>
      <xdr:colOff>177800</xdr:colOff>
      <xdr:row>35</xdr:row>
      <xdr:rowOff>156210</xdr:rowOff>
    </xdr:to>
    <xdr:cxnSp macro="">
      <xdr:nvCxnSpPr>
        <xdr:cNvPr id="127" name="直線コネクタ 126"/>
        <xdr:cNvCxnSpPr/>
      </xdr:nvCxnSpPr>
      <xdr:spPr>
        <a:xfrm>
          <a:off x="7861300" y="6156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83837</xdr:rowOff>
    </xdr:from>
    <xdr:ext cx="469744" cy="259045"/>
    <xdr:sp macro="" textlink="">
      <xdr:nvSpPr>
        <xdr:cNvPr id="128" name="n_1aveValue【図書館】&#10;一人当たり面積"/>
        <xdr:cNvSpPr txBox="1"/>
      </xdr:nvSpPr>
      <xdr:spPr>
        <a:xfrm>
          <a:off x="93917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38117</xdr:rowOff>
    </xdr:from>
    <xdr:ext cx="469744" cy="259045"/>
    <xdr:sp macro="" textlink="">
      <xdr:nvSpPr>
        <xdr:cNvPr id="129" name="n_2aveValue【図書館】&#10;一人当たり面積"/>
        <xdr:cNvSpPr txBox="1"/>
      </xdr:nvSpPr>
      <xdr:spPr>
        <a:xfrm>
          <a:off x="85154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129557</xdr:rowOff>
    </xdr:from>
    <xdr:ext cx="469744" cy="259045"/>
    <xdr:sp macro="" textlink="">
      <xdr:nvSpPr>
        <xdr:cNvPr id="130" name="n_3aveValue【図書館】&#10;一人当たり面積"/>
        <xdr:cNvSpPr txBox="1"/>
      </xdr:nvSpPr>
      <xdr:spPr>
        <a:xfrm>
          <a:off x="76264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52087</xdr:rowOff>
    </xdr:from>
    <xdr:ext cx="469744" cy="259045"/>
    <xdr:sp macro="" textlink="">
      <xdr:nvSpPr>
        <xdr:cNvPr id="131" name="n_1mainValue【図書館】&#10;一人当たり面積"/>
        <xdr:cNvSpPr txBox="1"/>
      </xdr:nvSpPr>
      <xdr:spPr>
        <a:xfrm>
          <a:off x="93917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52087</xdr:rowOff>
    </xdr:from>
    <xdr:ext cx="469744" cy="259045"/>
    <xdr:sp macro="" textlink="">
      <xdr:nvSpPr>
        <xdr:cNvPr id="132" name="n_2mainValue【図書館】&#10;一人当たり面積"/>
        <xdr:cNvSpPr txBox="1"/>
      </xdr:nvSpPr>
      <xdr:spPr>
        <a:xfrm>
          <a:off x="8515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52087</xdr:rowOff>
    </xdr:from>
    <xdr:ext cx="469744" cy="259045"/>
    <xdr:sp macro="" textlink="">
      <xdr:nvSpPr>
        <xdr:cNvPr id="133" name="n_3mainValue【図書館】&#10;一人当たり面積"/>
        <xdr:cNvSpPr txBox="1"/>
      </xdr:nvSpPr>
      <xdr:spPr>
        <a:xfrm>
          <a:off x="7626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19050</xdr:rowOff>
    </xdr:to>
    <xdr:cxnSp macro="">
      <xdr:nvCxnSpPr>
        <xdr:cNvPr id="158" name="直線コネクタ 157"/>
        <xdr:cNvCxnSpPr/>
      </xdr:nvCxnSpPr>
      <xdr:spPr>
        <a:xfrm flipV="1">
          <a:off x="4634865" y="958596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9"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60" name="直線コネクタ 159"/>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61" name="【体育館・プー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62" name="直線コネクタ 161"/>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168292</xdr:rowOff>
    </xdr:from>
    <xdr:ext cx="405111" cy="259045"/>
    <xdr:sp macro="" textlink="">
      <xdr:nvSpPr>
        <xdr:cNvPr id="163" name="【体育館・プール】&#10;有形固定資産減価償却率平均値テキスト"/>
        <xdr:cNvSpPr txBox="1"/>
      </xdr:nvSpPr>
      <xdr:spPr>
        <a:xfrm>
          <a:off x="4673600" y="1011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64" name="フローチャート: 判断 163"/>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5" name="フローチャート: 判断 164"/>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xdr:rowOff>
    </xdr:from>
    <xdr:to>
      <xdr:col>15</xdr:col>
      <xdr:colOff>101600</xdr:colOff>
      <xdr:row>60</xdr:row>
      <xdr:rowOff>115570</xdr:rowOff>
    </xdr:to>
    <xdr:sp macro="" textlink="">
      <xdr:nvSpPr>
        <xdr:cNvPr id="166" name="フローチャート: 判断 165"/>
        <xdr:cNvSpPr/>
      </xdr:nvSpPr>
      <xdr:spPr>
        <a:xfrm>
          <a:off x="2857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67" name="フローチャート: 判断 166"/>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44450</xdr:rowOff>
    </xdr:from>
    <xdr:to>
      <xdr:col>24</xdr:col>
      <xdr:colOff>114300</xdr:colOff>
      <xdr:row>60</xdr:row>
      <xdr:rowOff>146050</xdr:rowOff>
    </xdr:to>
    <xdr:sp macro="" textlink="">
      <xdr:nvSpPr>
        <xdr:cNvPr id="173" name="楕円 172"/>
        <xdr:cNvSpPr/>
      </xdr:nvSpPr>
      <xdr:spPr>
        <a:xfrm>
          <a:off x="4584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22877</xdr:rowOff>
    </xdr:from>
    <xdr:ext cx="405111" cy="259045"/>
    <xdr:sp macro="" textlink="">
      <xdr:nvSpPr>
        <xdr:cNvPr id="174" name="【体育館・プール】&#10;有形固定資産減価償却率該当値テキスト"/>
        <xdr:cNvSpPr txBox="1"/>
      </xdr:nvSpPr>
      <xdr:spPr>
        <a:xfrm>
          <a:off x="467360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88265</xdr:rowOff>
    </xdr:from>
    <xdr:to>
      <xdr:col>20</xdr:col>
      <xdr:colOff>38100</xdr:colOff>
      <xdr:row>61</xdr:row>
      <xdr:rowOff>18415</xdr:rowOff>
    </xdr:to>
    <xdr:sp macro="" textlink="">
      <xdr:nvSpPr>
        <xdr:cNvPr id="175" name="楕円 174"/>
        <xdr:cNvSpPr/>
      </xdr:nvSpPr>
      <xdr:spPr>
        <a:xfrm>
          <a:off x="3746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95250</xdr:rowOff>
    </xdr:from>
    <xdr:to>
      <xdr:col>24</xdr:col>
      <xdr:colOff>63500</xdr:colOff>
      <xdr:row>60</xdr:row>
      <xdr:rowOff>139065</xdr:rowOff>
    </xdr:to>
    <xdr:cxnSp macro="">
      <xdr:nvCxnSpPr>
        <xdr:cNvPr id="176" name="直線コネクタ 175"/>
        <xdr:cNvCxnSpPr/>
      </xdr:nvCxnSpPr>
      <xdr:spPr>
        <a:xfrm flipV="1">
          <a:off x="3797300" y="103822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118745</xdr:rowOff>
    </xdr:from>
    <xdr:to>
      <xdr:col>15</xdr:col>
      <xdr:colOff>101600</xdr:colOff>
      <xdr:row>61</xdr:row>
      <xdr:rowOff>48895</xdr:rowOff>
    </xdr:to>
    <xdr:sp macro="" textlink="">
      <xdr:nvSpPr>
        <xdr:cNvPr id="177" name="楕円 176"/>
        <xdr:cNvSpPr/>
      </xdr:nvSpPr>
      <xdr:spPr>
        <a:xfrm>
          <a:off x="2857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139065</xdr:rowOff>
    </xdr:from>
    <xdr:to>
      <xdr:col>19</xdr:col>
      <xdr:colOff>177800</xdr:colOff>
      <xdr:row>60</xdr:row>
      <xdr:rowOff>169545</xdr:rowOff>
    </xdr:to>
    <xdr:cxnSp macro="">
      <xdr:nvCxnSpPr>
        <xdr:cNvPr id="178" name="直線コネクタ 177"/>
        <xdr:cNvCxnSpPr/>
      </xdr:nvCxnSpPr>
      <xdr:spPr>
        <a:xfrm flipV="1">
          <a:off x="2908300" y="104260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99695</xdr:rowOff>
    </xdr:from>
    <xdr:to>
      <xdr:col>10</xdr:col>
      <xdr:colOff>165100</xdr:colOff>
      <xdr:row>61</xdr:row>
      <xdr:rowOff>29845</xdr:rowOff>
    </xdr:to>
    <xdr:sp macro="" textlink="">
      <xdr:nvSpPr>
        <xdr:cNvPr id="179" name="楕円 178"/>
        <xdr:cNvSpPr/>
      </xdr:nvSpPr>
      <xdr:spPr>
        <a:xfrm>
          <a:off x="1968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150495</xdr:rowOff>
    </xdr:from>
    <xdr:to>
      <xdr:col>15</xdr:col>
      <xdr:colOff>50800</xdr:colOff>
      <xdr:row>60</xdr:row>
      <xdr:rowOff>169545</xdr:rowOff>
    </xdr:to>
    <xdr:cxnSp macro="">
      <xdr:nvCxnSpPr>
        <xdr:cNvPr id="180" name="直線コネクタ 179"/>
        <xdr:cNvCxnSpPr/>
      </xdr:nvCxnSpPr>
      <xdr:spPr>
        <a:xfrm>
          <a:off x="2019300" y="104374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81" name="n_1aveValue【体育館・プー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132097</xdr:rowOff>
    </xdr:from>
    <xdr:ext cx="405111" cy="259045"/>
    <xdr:sp macro="" textlink="">
      <xdr:nvSpPr>
        <xdr:cNvPr id="182" name="n_2aveValue【体育館・プール】&#10;有形固定資産減価償却率"/>
        <xdr:cNvSpPr txBox="1"/>
      </xdr:nvSpPr>
      <xdr:spPr>
        <a:xfrm>
          <a:off x="2705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83"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9542</xdr:rowOff>
    </xdr:from>
    <xdr:ext cx="405111" cy="259045"/>
    <xdr:sp macro="" textlink="">
      <xdr:nvSpPr>
        <xdr:cNvPr id="184" name="n_1mainValue【体育館・プール】&#10;有形固定資産減価償却率"/>
        <xdr:cNvSpPr txBox="1"/>
      </xdr:nvSpPr>
      <xdr:spPr>
        <a:xfrm>
          <a:off x="35820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40022</xdr:rowOff>
    </xdr:from>
    <xdr:ext cx="405111" cy="259045"/>
    <xdr:sp macro="" textlink="">
      <xdr:nvSpPr>
        <xdr:cNvPr id="185" name="n_2mainValue【体育館・プール】&#10;有形固定資産減価償却率"/>
        <xdr:cNvSpPr txBox="1"/>
      </xdr:nvSpPr>
      <xdr:spPr>
        <a:xfrm>
          <a:off x="27057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20972</xdr:rowOff>
    </xdr:from>
    <xdr:ext cx="405111" cy="259045"/>
    <xdr:sp macro="" textlink="">
      <xdr:nvSpPr>
        <xdr:cNvPr id="186" name="n_3mainValue【体育館・プール】&#10;有形固定資産減価償却率"/>
        <xdr:cNvSpPr txBox="1"/>
      </xdr:nvSpPr>
      <xdr:spPr>
        <a:xfrm>
          <a:off x="1816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7" name="テキスト ボックス 1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9" name="テキスト ボックス 1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1" name="テキスト ボックス 2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3" name="テキスト ボックス 2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5" name="テキスト ボックス 2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7" name="テキスト ボックス 2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30480</xdr:rowOff>
    </xdr:to>
    <xdr:cxnSp macro="">
      <xdr:nvCxnSpPr>
        <xdr:cNvPr id="211" name="直線コネクタ 210"/>
        <xdr:cNvCxnSpPr/>
      </xdr:nvCxnSpPr>
      <xdr:spPr>
        <a:xfrm flipV="1">
          <a:off x="10476865" y="96393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12"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13" name="直線コネクタ 212"/>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214"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215" name="直線コネクタ 214"/>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83837</xdr:rowOff>
    </xdr:from>
    <xdr:ext cx="469744" cy="259045"/>
    <xdr:sp macro="" textlink="">
      <xdr:nvSpPr>
        <xdr:cNvPr id="216" name="【体育館・プール】&#10;一人当たり面積平均値テキスト"/>
        <xdr:cNvSpPr txBox="1"/>
      </xdr:nvSpPr>
      <xdr:spPr>
        <a:xfrm>
          <a:off x="10515600" y="1019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105410</xdr:rowOff>
    </xdr:from>
    <xdr:to>
      <xdr:col>55</xdr:col>
      <xdr:colOff>50800</xdr:colOff>
      <xdr:row>60</xdr:row>
      <xdr:rowOff>35560</xdr:rowOff>
    </xdr:to>
    <xdr:sp macro="" textlink="">
      <xdr:nvSpPr>
        <xdr:cNvPr id="217" name="フローチャート: 判断 216"/>
        <xdr:cNvSpPr/>
      </xdr:nvSpPr>
      <xdr:spPr>
        <a:xfrm>
          <a:off x="10426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90170</xdr:rowOff>
    </xdr:from>
    <xdr:to>
      <xdr:col>50</xdr:col>
      <xdr:colOff>165100</xdr:colOff>
      <xdr:row>60</xdr:row>
      <xdr:rowOff>20320</xdr:rowOff>
    </xdr:to>
    <xdr:sp macro="" textlink="">
      <xdr:nvSpPr>
        <xdr:cNvPr id="218" name="フローチャート: 判断 217"/>
        <xdr:cNvSpPr/>
      </xdr:nvSpPr>
      <xdr:spPr>
        <a:xfrm>
          <a:off x="9588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19" name="フローチャート: 判断 218"/>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101600</xdr:rowOff>
    </xdr:from>
    <xdr:to>
      <xdr:col>41</xdr:col>
      <xdr:colOff>101600</xdr:colOff>
      <xdr:row>61</xdr:row>
      <xdr:rowOff>31750</xdr:rowOff>
    </xdr:to>
    <xdr:sp macro="" textlink="">
      <xdr:nvSpPr>
        <xdr:cNvPr id="220" name="フローチャート: 判断 219"/>
        <xdr:cNvSpPr/>
      </xdr:nvSpPr>
      <xdr:spPr>
        <a:xfrm>
          <a:off x="781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158750</xdr:rowOff>
    </xdr:from>
    <xdr:to>
      <xdr:col>55</xdr:col>
      <xdr:colOff>50800</xdr:colOff>
      <xdr:row>56</xdr:row>
      <xdr:rowOff>88900</xdr:rowOff>
    </xdr:to>
    <xdr:sp macro="" textlink="">
      <xdr:nvSpPr>
        <xdr:cNvPr id="226" name="楕円 225"/>
        <xdr:cNvSpPr/>
      </xdr:nvSpPr>
      <xdr:spPr>
        <a:xfrm>
          <a:off x="104267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111777</xdr:rowOff>
    </xdr:from>
    <xdr:ext cx="469744" cy="259045"/>
    <xdr:sp macro="" textlink="">
      <xdr:nvSpPr>
        <xdr:cNvPr id="227" name="【体育館・プール】&#10;一人当たり面積該当値テキスト"/>
        <xdr:cNvSpPr txBox="1"/>
      </xdr:nvSpPr>
      <xdr:spPr>
        <a:xfrm>
          <a:off x="10515600" y="954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158750</xdr:rowOff>
    </xdr:from>
    <xdr:to>
      <xdr:col>50</xdr:col>
      <xdr:colOff>165100</xdr:colOff>
      <xdr:row>56</xdr:row>
      <xdr:rowOff>88900</xdr:rowOff>
    </xdr:to>
    <xdr:sp macro="" textlink="">
      <xdr:nvSpPr>
        <xdr:cNvPr id="228" name="楕円 227"/>
        <xdr:cNvSpPr/>
      </xdr:nvSpPr>
      <xdr:spPr>
        <a:xfrm>
          <a:off x="9588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38100</xdr:rowOff>
    </xdr:from>
    <xdr:to>
      <xdr:col>55</xdr:col>
      <xdr:colOff>0</xdr:colOff>
      <xdr:row>56</xdr:row>
      <xdr:rowOff>38100</xdr:rowOff>
    </xdr:to>
    <xdr:cxnSp macro="">
      <xdr:nvCxnSpPr>
        <xdr:cNvPr id="229" name="直線コネクタ 228"/>
        <xdr:cNvCxnSpPr/>
      </xdr:nvCxnSpPr>
      <xdr:spPr>
        <a:xfrm>
          <a:off x="9639300" y="963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170180</xdr:rowOff>
    </xdr:from>
    <xdr:to>
      <xdr:col>46</xdr:col>
      <xdr:colOff>38100</xdr:colOff>
      <xdr:row>57</xdr:row>
      <xdr:rowOff>100330</xdr:rowOff>
    </xdr:to>
    <xdr:sp macro="" textlink="">
      <xdr:nvSpPr>
        <xdr:cNvPr id="230" name="楕円 229"/>
        <xdr:cNvSpPr/>
      </xdr:nvSpPr>
      <xdr:spPr>
        <a:xfrm>
          <a:off x="8699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38100</xdr:rowOff>
    </xdr:from>
    <xdr:to>
      <xdr:col>50</xdr:col>
      <xdr:colOff>114300</xdr:colOff>
      <xdr:row>57</xdr:row>
      <xdr:rowOff>49530</xdr:rowOff>
    </xdr:to>
    <xdr:cxnSp macro="">
      <xdr:nvCxnSpPr>
        <xdr:cNvPr id="231" name="直線コネクタ 230"/>
        <xdr:cNvCxnSpPr/>
      </xdr:nvCxnSpPr>
      <xdr:spPr>
        <a:xfrm flipV="1">
          <a:off x="8750300" y="96393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139700</xdr:rowOff>
    </xdr:from>
    <xdr:to>
      <xdr:col>41</xdr:col>
      <xdr:colOff>101600</xdr:colOff>
      <xdr:row>63</xdr:row>
      <xdr:rowOff>69850</xdr:rowOff>
    </xdr:to>
    <xdr:sp macro="" textlink="">
      <xdr:nvSpPr>
        <xdr:cNvPr id="232" name="楕円 231"/>
        <xdr:cNvSpPr/>
      </xdr:nvSpPr>
      <xdr:spPr>
        <a:xfrm>
          <a:off x="781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49530</xdr:rowOff>
    </xdr:from>
    <xdr:to>
      <xdr:col>45</xdr:col>
      <xdr:colOff>177800</xdr:colOff>
      <xdr:row>63</xdr:row>
      <xdr:rowOff>19050</xdr:rowOff>
    </xdr:to>
    <xdr:cxnSp macro="">
      <xdr:nvCxnSpPr>
        <xdr:cNvPr id="233" name="直線コネクタ 232"/>
        <xdr:cNvCxnSpPr/>
      </xdr:nvCxnSpPr>
      <xdr:spPr>
        <a:xfrm flipV="1">
          <a:off x="7861300" y="9822180"/>
          <a:ext cx="889000" cy="99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11447</xdr:rowOff>
    </xdr:from>
    <xdr:ext cx="469744" cy="259045"/>
    <xdr:sp macro="" textlink="">
      <xdr:nvSpPr>
        <xdr:cNvPr id="234" name="n_1aveValue【体育館・プール】&#10;一人当たり面積"/>
        <xdr:cNvSpPr txBox="1"/>
      </xdr:nvSpPr>
      <xdr:spPr>
        <a:xfrm>
          <a:off x="939172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41927</xdr:rowOff>
    </xdr:from>
    <xdr:ext cx="469744" cy="259045"/>
    <xdr:sp macro="" textlink="">
      <xdr:nvSpPr>
        <xdr:cNvPr id="235" name="n_2aveValue【体育館・プール】&#10;一人当たり面積"/>
        <xdr:cNvSpPr txBox="1"/>
      </xdr:nvSpPr>
      <xdr:spPr>
        <a:xfrm>
          <a:off x="8515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48277</xdr:rowOff>
    </xdr:from>
    <xdr:ext cx="469744" cy="259045"/>
    <xdr:sp macro="" textlink="">
      <xdr:nvSpPr>
        <xdr:cNvPr id="236" name="n_3aveValue【体育館・プール】&#10;一人当たり面積"/>
        <xdr:cNvSpPr txBox="1"/>
      </xdr:nvSpPr>
      <xdr:spPr>
        <a:xfrm>
          <a:off x="7626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105427</xdr:rowOff>
    </xdr:from>
    <xdr:ext cx="469744" cy="259045"/>
    <xdr:sp macro="" textlink="">
      <xdr:nvSpPr>
        <xdr:cNvPr id="237" name="n_1mainValue【体育館・プール】&#10;一人当たり面積"/>
        <xdr:cNvSpPr txBox="1"/>
      </xdr:nvSpPr>
      <xdr:spPr>
        <a:xfrm>
          <a:off x="93917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116857</xdr:rowOff>
    </xdr:from>
    <xdr:ext cx="469744" cy="259045"/>
    <xdr:sp macro="" textlink="">
      <xdr:nvSpPr>
        <xdr:cNvPr id="238" name="n_2mainValue【体育館・プール】&#10;一人当たり面積"/>
        <xdr:cNvSpPr txBox="1"/>
      </xdr:nvSpPr>
      <xdr:spPr>
        <a:xfrm>
          <a:off x="8515427" y="954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60977</xdr:rowOff>
    </xdr:from>
    <xdr:ext cx="469744" cy="259045"/>
    <xdr:sp macro="" textlink="">
      <xdr:nvSpPr>
        <xdr:cNvPr id="239" name="n_3mainValue【体育館・プール】&#10;一人当たり面積"/>
        <xdr:cNvSpPr txBox="1"/>
      </xdr:nvSpPr>
      <xdr:spPr>
        <a:xfrm>
          <a:off x="7626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2" name="テキスト ボックス 26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72389</xdr:rowOff>
    </xdr:to>
    <xdr:cxnSp macro="">
      <xdr:nvCxnSpPr>
        <xdr:cNvPr id="264" name="直線コネクタ 263"/>
        <xdr:cNvCxnSpPr/>
      </xdr:nvCxnSpPr>
      <xdr:spPr>
        <a:xfrm flipV="1">
          <a:off x="4634865" y="132588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5" name="【福祉施設】&#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6" name="直線コネクタ 265"/>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67" name="【福祉施設】&#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68" name="直線コネクタ 26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69" name="【福祉施設】&#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70" name="フローチャート: 判断 269"/>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29211</xdr:rowOff>
    </xdr:from>
    <xdr:to>
      <xdr:col>20</xdr:col>
      <xdr:colOff>38100</xdr:colOff>
      <xdr:row>83</xdr:row>
      <xdr:rowOff>130811</xdr:rowOff>
    </xdr:to>
    <xdr:sp macro="" textlink="">
      <xdr:nvSpPr>
        <xdr:cNvPr id="271" name="フローチャート: 判断 270"/>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6350</xdr:rowOff>
    </xdr:from>
    <xdr:to>
      <xdr:col>15</xdr:col>
      <xdr:colOff>101600</xdr:colOff>
      <xdr:row>84</xdr:row>
      <xdr:rowOff>107950</xdr:rowOff>
    </xdr:to>
    <xdr:sp macro="" textlink="">
      <xdr:nvSpPr>
        <xdr:cNvPr id="272" name="フローチャート: 判断 271"/>
        <xdr:cNvSpPr/>
      </xdr:nvSpPr>
      <xdr:spPr>
        <a:xfrm>
          <a:off x="2857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170180</xdr:rowOff>
    </xdr:from>
    <xdr:to>
      <xdr:col>10</xdr:col>
      <xdr:colOff>165100</xdr:colOff>
      <xdr:row>84</xdr:row>
      <xdr:rowOff>100330</xdr:rowOff>
    </xdr:to>
    <xdr:sp macro="" textlink="">
      <xdr:nvSpPr>
        <xdr:cNvPr id="273" name="フローチャート: 判断 272"/>
        <xdr:cNvSpPr/>
      </xdr:nvSpPr>
      <xdr:spPr>
        <a:xfrm>
          <a:off x="196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6350</xdr:rowOff>
    </xdr:from>
    <xdr:to>
      <xdr:col>24</xdr:col>
      <xdr:colOff>114300</xdr:colOff>
      <xdr:row>77</xdr:row>
      <xdr:rowOff>107950</xdr:rowOff>
    </xdr:to>
    <xdr:sp macro="" textlink="">
      <xdr:nvSpPr>
        <xdr:cNvPr id="279" name="楕円 278"/>
        <xdr:cNvSpPr/>
      </xdr:nvSpPr>
      <xdr:spPr>
        <a:xfrm>
          <a:off x="45847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130827</xdr:rowOff>
    </xdr:from>
    <xdr:ext cx="405111" cy="259045"/>
    <xdr:sp macro="" textlink="">
      <xdr:nvSpPr>
        <xdr:cNvPr id="280" name="【福祉施設】&#10;有形固定資産減価償却率該当値テキスト"/>
        <xdr:cNvSpPr txBox="1"/>
      </xdr:nvSpPr>
      <xdr:spPr>
        <a:xfrm>
          <a:off x="4673600" y="1316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93980</xdr:rowOff>
    </xdr:from>
    <xdr:to>
      <xdr:col>20</xdr:col>
      <xdr:colOff>38100</xdr:colOff>
      <xdr:row>78</xdr:row>
      <xdr:rowOff>24130</xdr:rowOff>
    </xdr:to>
    <xdr:sp macro="" textlink="">
      <xdr:nvSpPr>
        <xdr:cNvPr id="281" name="楕円 280"/>
        <xdr:cNvSpPr/>
      </xdr:nvSpPr>
      <xdr:spPr>
        <a:xfrm>
          <a:off x="3746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57150</xdr:rowOff>
    </xdr:from>
    <xdr:to>
      <xdr:col>24</xdr:col>
      <xdr:colOff>63500</xdr:colOff>
      <xdr:row>77</xdr:row>
      <xdr:rowOff>144780</xdr:rowOff>
    </xdr:to>
    <xdr:cxnSp macro="">
      <xdr:nvCxnSpPr>
        <xdr:cNvPr id="282" name="直線コネクタ 281"/>
        <xdr:cNvCxnSpPr/>
      </xdr:nvCxnSpPr>
      <xdr:spPr>
        <a:xfrm flipV="1">
          <a:off x="3797300" y="132588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40639</xdr:rowOff>
    </xdr:from>
    <xdr:to>
      <xdr:col>15</xdr:col>
      <xdr:colOff>101600</xdr:colOff>
      <xdr:row>78</xdr:row>
      <xdr:rowOff>142239</xdr:rowOff>
    </xdr:to>
    <xdr:sp macro="" textlink="">
      <xdr:nvSpPr>
        <xdr:cNvPr id="283" name="楕円 282"/>
        <xdr:cNvSpPr/>
      </xdr:nvSpPr>
      <xdr:spPr>
        <a:xfrm>
          <a:off x="2857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144780</xdr:rowOff>
    </xdr:from>
    <xdr:to>
      <xdr:col>19</xdr:col>
      <xdr:colOff>177800</xdr:colOff>
      <xdr:row>78</xdr:row>
      <xdr:rowOff>91439</xdr:rowOff>
    </xdr:to>
    <xdr:cxnSp macro="">
      <xdr:nvCxnSpPr>
        <xdr:cNvPr id="284" name="直線コネクタ 283"/>
        <xdr:cNvCxnSpPr/>
      </xdr:nvCxnSpPr>
      <xdr:spPr>
        <a:xfrm flipV="1">
          <a:off x="2908300" y="133464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44450</xdr:rowOff>
    </xdr:from>
    <xdr:to>
      <xdr:col>10</xdr:col>
      <xdr:colOff>165100</xdr:colOff>
      <xdr:row>80</xdr:row>
      <xdr:rowOff>146050</xdr:rowOff>
    </xdr:to>
    <xdr:sp macro="" textlink="">
      <xdr:nvSpPr>
        <xdr:cNvPr id="285" name="楕円 284"/>
        <xdr:cNvSpPr/>
      </xdr:nvSpPr>
      <xdr:spPr>
        <a:xfrm>
          <a:off x="1968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91439</xdr:rowOff>
    </xdr:from>
    <xdr:to>
      <xdr:col>15</xdr:col>
      <xdr:colOff>50800</xdr:colOff>
      <xdr:row>80</xdr:row>
      <xdr:rowOff>95250</xdr:rowOff>
    </xdr:to>
    <xdr:cxnSp macro="">
      <xdr:nvCxnSpPr>
        <xdr:cNvPr id="286" name="直線コネクタ 285"/>
        <xdr:cNvCxnSpPr/>
      </xdr:nvCxnSpPr>
      <xdr:spPr>
        <a:xfrm flipV="1">
          <a:off x="2019300" y="13464539"/>
          <a:ext cx="889000" cy="3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121938</xdr:rowOff>
    </xdr:from>
    <xdr:ext cx="405111" cy="259045"/>
    <xdr:sp macro="" textlink="">
      <xdr:nvSpPr>
        <xdr:cNvPr id="287" name="n_1aveValue【福祉施設】&#10;有形固定資産減価償却率"/>
        <xdr:cNvSpPr txBox="1"/>
      </xdr:nvSpPr>
      <xdr:spPr>
        <a:xfrm>
          <a:off x="3582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99077</xdr:rowOff>
    </xdr:from>
    <xdr:ext cx="405111" cy="259045"/>
    <xdr:sp macro="" textlink="">
      <xdr:nvSpPr>
        <xdr:cNvPr id="288" name="n_2aveValue【福祉施設】&#10;有形固定資産減価償却率"/>
        <xdr:cNvSpPr txBox="1"/>
      </xdr:nvSpPr>
      <xdr:spPr>
        <a:xfrm>
          <a:off x="2705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91457</xdr:rowOff>
    </xdr:from>
    <xdr:ext cx="405111" cy="259045"/>
    <xdr:sp macro="" textlink="">
      <xdr:nvSpPr>
        <xdr:cNvPr id="289" name="n_3aveValue【福祉施設】&#10;有形固定資産減価償却率"/>
        <xdr:cNvSpPr txBox="1"/>
      </xdr:nvSpPr>
      <xdr:spPr>
        <a:xfrm>
          <a:off x="1816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40657</xdr:rowOff>
    </xdr:from>
    <xdr:ext cx="405111" cy="259045"/>
    <xdr:sp macro="" textlink="">
      <xdr:nvSpPr>
        <xdr:cNvPr id="290" name="n_1mainValue【福祉施設】&#10;有形固定資産減価償却率"/>
        <xdr:cNvSpPr txBox="1"/>
      </xdr:nvSpPr>
      <xdr:spPr>
        <a:xfrm>
          <a:off x="3582044"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158766</xdr:rowOff>
    </xdr:from>
    <xdr:ext cx="405111" cy="259045"/>
    <xdr:sp macro="" textlink="">
      <xdr:nvSpPr>
        <xdr:cNvPr id="291" name="n_2mainValue【福祉施設】&#10;有形固定資産減価償却率"/>
        <xdr:cNvSpPr txBox="1"/>
      </xdr:nvSpPr>
      <xdr:spPr>
        <a:xfrm>
          <a:off x="27057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162577</xdr:rowOff>
    </xdr:from>
    <xdr:ext cx="405111" cy="259045"/>
    <xdr:sp macro="" textlink="">
      <xdr:nvSpPr>
        <xdr:cNvPr id="292" name="n_3mainValue【福祉施設】&#10;有形固定資産減価償却率"/>
        <xdr:cNvSpPr txBox="1"/>
      </xdr:nvSpPr>
      <xdr:spPr>
        <a:xfrm>
          <a:off x="1816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03" name="直線コネクタ 302"/>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04" name="テキスト ボックス 303"/>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05" name="直線コネクタ 30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6" name="テキスト ボックス 30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07" name="直線コネクタ 306"/>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08" name="テキスト ボックス 307"/>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11" name="直線コネクタ 310"/>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12" name="テキスト ボックス 311"/>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3" name="直線コネクタ 31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4" name="テキスト ボックス 31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15" name="直線コネクタ 314"/>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16" name="テキスト ボックス 315"/>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20" name="直線コネクタ 319"/>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1"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2" name="直線コネクタ 321"/>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23"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24" name="直線コネクタ 323"/>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25"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26" name="フローチャート: 判断 325"/>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27" name="フローチャート: 判断 326"/>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28" name="フローチャート: 判断 327"/>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xdr:rowOff>
    </xdr:from>
    <xdr:to>
      <xdr:col>41</xdr:col>
      <xdr:colOff>101600</xdr:colOff>
      <xdr:row>82</xdr:row>
      <xdr:rowOff>117475</xdr:rowOff>
    </xdr:to>
    <xdr:sp macro="" textlink="">
      <xdr:nvSpPr>
        <xdr:cNvPr id="329" name="フローチャート: 判断 328"/>
        <xdr:cNvSpPr/>
      </xdr:nvSpPr>
      <xdr:spPr>
        <a:xfrm>
          <a:off x="7810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35" name="楕円 334"/>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36" name="【福祉施設】&#10;一人当たり面積該当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37" name="楕円 336"/>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38100</xdr:rowOff>
    </xdr:to>
    <xdr:cxnSp macro="">
      <xdr:nvCxnSpPr>
        <xdr:cNvPr id="338" name="直線コネクタ 337"/>
        <xdr:cNvCxnSpPr/>
      </xdr:nvCxnSpPr>
      <xdr:spPr>
        <a:xfrm>
          <a:off x="9639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39" name="楕円 338"/>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38100</xdr:rowOff>
    </xdr:to>
    <xdr:cxnSp macro="">
      <xdr:nvCxnSpPr>
        <xdr:cNvPr id="340" name="直線コネクタ 339"/>
        <xdr:cNvCxnSpPr/>
      </xdr:nvCxnSpPr>
      <xdr:spPr>
        <a:xfrm>
          <a:off x="8750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73025</xdr:rowOff>
    </xdr:from>
    <xdr:to>
      <xdr:col>41</xdr:col>
      <xdr:colOff>101600</xdr:colOff>
      <xdr:row>86</xdr:row>
      <xdr:rowOff>3175</xdr:rowOff>
    </xdr:to>
    <xdr:sp macro="" textlink="">
      <xdr:nvSpPr>
        <xdr:cNvPr id="341" name="楕円 340"/>
        <xdr:cNvSpPr/>
      </xdr:nvSpPr>
      <xdr:spPr>
        <a:xfrm>
          <a:off x="7810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123825</xdr:rowOff>
    </xdr:from>
    <xdr:to>
      <xdr:col>45</xdr:col>
      <xdr:colOff>177800</xdr:colOff>
      <xdr:row>86</xdr:row>
      <xdr:rowOff>38100</xdr:rowOff>
    </xdr:to>
    <xdr:cxnSp macro="">
      <xdr:nvCxnSpPr>
        <xdr:cNvPr id="342" name="直線コネクタ 341"/>
        <xdr:cNvCxnSpPr/>
      </xdr:nvCxnSpPr>
      <xdr:spPr>
        <a:xfrm>
          <a:off x="7861300" y="146970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143527</xdr:rowOff>
    </xdr:from>
    <xdr:ext cx="469744" cy="259045"/>
    <xdr:sp macro="" textlink="">
      <xdr:nvSpPr>
        <xdr:cNvPr id="343" name="n_1aveValue【福祉施設】&#10;一人当たり面積"/>
        <xdr:cNvSpPr txBox="1"/>
      </xdr:nvSpPr>
      <xdr:spPr>
        <a:xfrm>
          <a:off x="9391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44" name="n_2aveValue【福祉施設】&#10;一人当たり面積"/>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134002</xdr:rowOff>
    </xdr:from>
    <xdr:ext cx="469744" cy="259045"/>
    <xdr:sp macro="" textlink="">
      <xdr:nvSpPr>
        <xdr:cNvPr id="345" name="n_3aveValue【福祉施設】&#10;一人当たり面積"/>
        <xdr:cNvSpPr txBox="1"/>
      </xdr:nvSpPr>
      <xdr:spPr>
        <a:xfrm>
          <a:off x="7626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46" name="n_1mainValue【福祉施設】&#10;一人当たり面積"/>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47" name="n_2mainValue【福祉施設】&#10;一人当たり面積"/>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165752</xdr:rowOff>
    </xdr:from>
    <xdr:ext cx="469744" cy="259045"/>
    <xdr:sp macro="" textlink="">
      <xdr:nvSpPr>
        <xdr:cNvPr id="348" name="n_3mainValue【福祉施設】&#10;一人当たり面積"/>
        <xdr:cNvSpPr txBox="1"/>
      </xdr:nvSpPr>
      <xdr:spPr>
        <a:xfrm>
          <a:off x="7626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121920</xdr:rowOff>
    </xdr:from>
    <xdr:to>
      <xdr:col>24</xdr:col>
      <xdr:colOff>62865</xdr:colOff>
      <xdr:row>108</xdr:row>
      <xdr:rowOff>68036</xdr:rowOff>
    </xdr:to>
    <xdr:cxnSp macro="">
      <xdr:nvCxnSpPr>
        <xdr:cNvPr id="374" name="直線コネクタ 373"/>
        <xdr:cNvCxnSpPr/>
      </xdr:nvCxnSpPr>
      <xdr:spPr>
        <a:xfrm flipV="1">
          <a:off x="4634865" y="17095470"/>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75" name="【市民会館】&#10;有形固定資産減価償却率最小値テキスト"/>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76" name="直線コネクタ 375"/>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68597</xdr:rowOff>
    </xdr:from>
    <xdr:ext cx="405111" cy="259045"/>
    <xdr:sp macro="" textlink="">
      <xdr:nvSpPr>
        <xdr:cNvPr id="377" name="【市民会館】&#10;有形固定資産減価償却率最大値テキスト"/>
        <xdr:cNvSpPr txBox="1"/>
      </xdr:nvSpPr>
      <xdr:spPr>
        <a:xfrm>
          <a:off x="4673600"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78" name="直線コネクタ 377"/>
        <xdr:cNvCxnSpPr/>
      </xdr:nvCxnSpPr>
      <xdr:spPr>
        <a:xfrm>
          <a:off x="4546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79"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80" name="フローチャート: 判断 379"/>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81" name="フローチャート: 判断 380"/>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154395</xdr:rowOff>
    </xdr:from>
    <xdr:to>
      <xdr:col>15</xdr:col>
      <xdr:colOff>101600</xdr:colOff>
      <xdr:row>104</xdr:row>
      <xdr:rowOff>84545</xdr:rowOff>
    </xdr:to>
    <xdr:sp macro="" textlink="">
      <xdr:nvSpPr>
        <xdr:cNvPr id="382" name="フローチャート: 判断 381"/>
        <xdr:cNvSpPr/>
      </xdr:nvSpPr>
      <xdr:spPr>
        <a:xfrm>
          <a:off x="2857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3" name="フローチャート: 判断 382"/>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67855</xdr:rowOff>
    </xdr:from>
    <xdr:to>
      <xdr:col>24</xdr:col>
      <xdr:colOff>114300</xdr:colOff>
      <xdr:row>101</xdr:row>
      <xdr:rowOff>169455</xdr:rowOff>
    </xdr:to>
    <xdr:sp macro="" textlink="">
      <xdr:nvSpPr>
        <xdr:cNvPr id="389" name="楕円 388"/>
        <xdr:cNvSpPr/>
      </xdr:nvSpPr>
      <xdr:spPr>
        <a:xfrm>
          <a:off x="4584700" y="173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90732</xdr:rowOff>
    </xdr:from>
    <xdr:ext cx="405111" cy="259045"/>
    <xdr:sp macro="" textlink="">
      <xdr:nvSpPr>
        <xdr:cNvPr id="390" name="【市民会館】&#10;有形固定資産減価償却率該当値テキスト"/>
        <xdr:cNvSpPr txBox="1"/>
      </xdr:nvSpPr>
      <xdr:spPr>
        <a:xfrm>
          <a:off x="4673600" y="1723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100512</xdr:rowOff>
    </xdr:from>
    <xdr:to>
      <xdr:col>20</xdr:col>
      <xdr:colOff>38100</xdr:colOff>
      <xdr:row>102</xdr:row>
      <xdr:rowOff>30662</xdr:rowOff>
    </xdr:to>
    <xdr:sp macro="" textlink="">
      <xdr:nvSpPr>
        <xdr:cNvPr id="391" name="楕円 390"/>
        <xdr:cNvSpPr/>
      </xdr:nvSpPr>
      <xdr:spPr>
        <a:xfrm>
          <a:off x="37465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118655</xdr:rowOff>
    </xdr:from>
    <xdr:to>
      <xdr:col>24</xdr:col>
      <xdr:colOff>63500</xdr:colOff>
      <xdr:row>101</xdr:row>
      <xdr:rowOff>151312</xdr:rowOff>
    </xdr:to>
    <xdr:cxnSp macro="">
      <xdr:nvCxnSpPr>
        <xdr:cNvPr id="392" name="直線コネクタ 391"/>
        <xdr:cNvCxnSpPr/>
      </xdr:nvCxnSpPr>
      <xdr:spPr>
        <a:xfrm flipV="1">
          <a:off x="3797300" y="174351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129902</xdr:rowOff>
    </xdr:from>
    <xdr:to>
      <xdr:col>15</xdr:col>
      <xdr:colOff>101600</xdr:colOff>
      <xdr:row>102</xdr:row>
      <xdr:rowOff>60052</xdr:rowOff>
    </xdr:to>
    <xdr:sp macro="" textlink="">
      <xdr:nvSpPr>
        <xdr:cNvPr id="393" name="楕円 392"/>
        <xdr:cNvSpPr/>
      </xdr:nvSpPr>
      <xdr:spPr>
        <a:xfrm>
          <a:off x="2857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151312</xdr:rowOff>
    </xdr:from>
    <xdr:to>
      <xdr:col>19</xdr:col>
      <xdr:colOff>177800</xdr:colOff>
      <xdr:row>102</xdr:row>
      <xdr:rowOff>9252</xdr:rowOff>
    </xdr:to>
    <xdr:cxnSp macro="">
      <xdr:nvCxnSpPr>
        <xdr:cNvPr id="394" name="直線コネクタ 393"/>
        <xdr:cNvCxnSpPr/>
      </xdr:nvCxnSpPr>
      <xdr:spPr>
        <a:xfrm flipV="1">
          <a:off x="2908300" y="1746776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154395</xdr:rowOff>
    </xdr:from>
    <xdr:to>
      <xdr:col>10</xdr:col>
      <xdr:colOff>165100</xdr:colOff>
      <xdr:row>106</xdr:row>
      <xdr:rowOff>84545</xdr:rowOff>
    </xdr:to>
    <xdr:sp macro="" textlink="">
      <xdr:nvSpPr>
        <xdr:cNvPr id="395" name="楕円 394"/>
        <xdr:cNvSpPr/>
      </xdr:nvSpPr>
      <xdr:spPr>
        <a:xfrm>
          <a:off x="1968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9252</xdr:rowOff>
    </xdr:from>
    <xdr:to>
      <xdr:col>15</xdr:col>
      <xdr:colOff>50800</xdr:colOff>
      <xdr:row>106</xdr:row>
      <xdr:rowOff>33745</xdr:rowOff>
    </xdr:to>
    <xdr:cxnSp macro="">
      <xdr:nvCxnSpPr>
        <xdr:cNvPr id="396" name="直線コネクタ 395"/>
        <xdr:cNvCxnSpPr/>
      </xdr:nvCxnSpPr>
      <xdr:spPr>
        <a:xfrm flipV="1">
          <a:off x="2019300" y="17497152"/>
          <a:ext cx="889000" cy="71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97"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75672</xdr:rowOff>
    </xdr:from>
    <xdr:ext cx="405111" cy="259045"/>
    <xdr:sp macro="" textlink="">
      <xdr:nvSpPr>
        <xdr:cNvPr id="398" name="n_2aveValue【市民会館】&#10;有形固定資産減価償却率"/>
        <xdr:cNvSpPr txBox="1"/>
      </xdr:nvSpPr>
      <xdr:spPr>
        <a:xfrm>
          <a:off x="2705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99"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47189</xdr:rowOff>
    </xdr:from>
    <xdr:ext cx="405111" cy="259045"/>
    <xdr:sp macro="" textlink="">
      <xdr:nvSpPr>
        <xdr:cNvPr id="400" name="n_1mainValue【市民会館】&#10;有形固定資産減価償却率"/>
        <xdr:cNvSpPr txBox="1"/>
      </xdr:nvSpPr>
      <xdr:spPr>
        <a:xfrm>
          <a:off x="3582044" y="1719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76579</xdr:rowOff>
    </xdr:from>
    <xdr:ext cx="405111" cy="259045"/>
    <xdr:sp macro="" textlink="">
      <xdr:nvSpPr>
        <xdr:cNvPr id="401" name="n_2mainValue【市民会館】&#10;有形固定資産減価償却率"/>
        <xdr:cNvSpPr txBox="1"/>
      </xdr:nvSpPr>
      <xdr:spPr>
        <a:xfrm>
          <a:off x="27057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75672</xdr:rowOff>
    </xdr:from>
    <xdr:ext cx="405111" cy="259045"/>
    <xdr:sp macro="" textlink="">
      <xdr:nvSpPr>
        <xdr:cNvPr id="402" name="n_3mainValue【市民会館】&#10;有形固定資産減価償却率"/>
        <xdr:cNvSpPr txBox="1"/>
      </xdr:nvSpPr>
      <xdr:spPr>
        <a:xfrm>
          <a:off x="1816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91439</xdr:rowOff>
    </xdr:from>
    <xdr:to>
      <xdr:col>54</xdr:col>
      <xdr:colOff>189865</xdr:colOff>
      <xdr:row>107</xdr:row>
      <xdr:rowOff>156211</xdr:rowOff>
    </xdr:to>
    <xdr:cxnSp macro="">
      <xdr:nvCxnSpPr>
        <xdr:cNvPr id="426" name="直線コネクタ 425"/>
        <xdr:cNvCxnSpPr/>
      </xdr:nvCxnSpPr>
      <xdr:spPr>
        <a:xfrm flipV="1">
          <a:off x="10476865" y="17236439"/>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160038</xdr:rowOff>
    </xdr:from>
    <xdr:ext cx="469744" cy="259045"/>
    <xdr:sp macro="" textlink="">
      <xdr:nvSpPr>
        <xdr:cNvPr id="427" name="【市民会館】&#10;一人当たり面積最小値テキスト"/>
        <xdr:cNvSpPr txBox="1"/>
      </xdr:nvSpPr>
      <xdr:spPr>
        <a:xfrm>
          <a:off x="10515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156211</xdr:rowOff>
    </xdr:from>
    <xdr:to>
      <xdr:col>55</xdr:col>
      <xdr:colOff>88900</xdr:colOff>
      <xdr:row>107</xdr:row>
      <xdr:rowOff>156211</xdr:rowOff>
    </xdr:to>
    <xdr:cxnSp macro="">
      <xdr:nvCxnSpPr>
        <xdr:cNvPr id="428" name="直線コネクタ 427"/>
        <xdr:cNvCxnSpPr/>
      </xdr:nvCxnSpPr>
      <xdr:spPr>
        <a:xfrm>
          <a:off x="10388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38116</xdr:rowOff>
    </xdr:from>
    <xdr:ext cx="469744" cy="259045"/>
    <xdr:sp macro="" textlink="">
      <xdr:nvSpPr>
        <xdr:cNvPr id="429" name="【市民会館】&#10;一人当たり面積最大値テキスト"/>
        <xdr:cNvSpPr txBox="1"/>
      </xdr:nvSpPr>
      <xdr:spPr>
        <a:xfrm>
          <a:off x="10515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91439</xdr:rowOff>
    </xdr:from>
    <xdr:to>
      <xdr:col>55</xdr:col>
      <xdr:colOff>88900</xdr:colOff>
      <xdr:row>100</xdr:row>
      <xdr:rowOff>91439</xdr:rowOff>
    </xdr:to>
    <xdr:cxnSp macro="">
      <xdr:nvCxnSpPr>
        <xdr:cNvPr id="430" name="直線コネクタ 429"/>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154957</xdr:rowOff>
    </xdr:from>
    <xdr:ext cx="469744" cy="259045"/>
    <xdr:sp macro="" textlink="">
      <xdr:nvSpPr>
        <xdr:cNvPr id="431" name="【市民会館】&#10;一人当たり面積平均値テキスト"/>
        <xdr:cNvSpPr txBox="1"/>
      </xdr:nvSpPr>
      <xdr:spPr>
        <a:xfrm>
          <a:off x="10515600" y="1781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132080</xdr:rowOff>
    </xdr:from>
    <xdr:to>
      <xdr:col>55</xdr:col>
      <xdr:colOff>50800</xdr:colOff>
      <xdr:row>105</xdr:row>
      <xdr:rowOff>62230</xdr:rowOff>
    </xdr:to>
    <xdr:sp macro="" textlink="">
      <xdr:nvSpPr>
        <xdr:cNvPr id="432" name="フローチャート: 判断 431"/>
        <xdr:cNvSpPr/>
      </xdr:nvSpPr>
      <xdr:spPr>
        <a:xfrm>
          <a:off x="10426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3" name="フローチャート: 判断 432"/>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34" name="フローチャート: 判断 433"/>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132080</xdr:rowOff>
    </xdr:from>
    <xdr:to>
      <xdr:col>41</xdr:col>
      <xdr:colOff>101600</xdr:colOff>
      <xdr:row>105</xdr:row>
      <xdr:rowOff>62230</xdr:rowOff>
    </xdr:to>
    <xdr:sp macro="" textlink="">
      <xdr:nvSpPr>
        <xdr:cNvPr id="435" name="フローチャート: 判断 434"/>
        <xdr:cNvSpPr/>
      </xdr:nvSpPr>
      <xdr:spPr>
        <a:xfrm>
          <a:off x="781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441" name="楕円 440"/>
        <xdr:cNvSpPr/>
      </xdr:nvSpPr>
      <xdr:spPr>
        <a:xfrm>
          <a:off x="10426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148607</xdr:rowOff>
    </xdr:from>
    <xdr:ext cx="469744" cy="259045"/>
    <xdr:sp macro="" textlink="">
      <xdr:nvSpPr>
        <xdr:cNvPr id="442" name="【市民会館】&#10;一人当たり面積該当値テキスト"/>
        <xdr:cNvSpPr txBox="1"/>
      </xdr:nvSpPr>
      <xdr:spPr>
        <a:xfrm>
          <a:off x="105156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170180</xdr:rowOff>
    </xdr:from>
    <xdr:to>
      <xdr:col>50</xdr:col>
      <xdr:colOff>165100</xdr:colOff>
      <xdr:row>105</xdr:row>
      <xdr:rowOff>100330</xdr:rowOff>
    </xdr:to>
    <xdr:sp macro="" textlink="">
      <xdr:nvSpPr>
        <xdr:cNvPr id="443" name="楕円 442"/>
        <xdr:cNvSpPr/>
      </xdr:nvSpPr>
      <xdr:spPr>
        <a:xfrm>
          <a:off x="9588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49530</xdr:rowOff>
    </xdr:from>
    <xdr:to>
      <xdr:col>55</xdr:col>
      <xdr:colOff>0</xdr:colOff>
      <xdr:row>105</xdr:row>
      <xdr:rowOff>49530</xdr:rowOff>
    </xdr:to>
    <xdr:cxnSp macro="">
      <xdr:nvCxnSpPr>
        <xdr:cNvPr id="444" name="直線コネクタ 443"/>
        <xdr:cNvCxnSpPr/>
      </xdr:nvCxnSpPr>
      <xdr:spPr>
        <a:xfrm>
          <a:off x="9639300" y="18051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170180</xdr:rowOff>
    </xdr:from>
    <xdr:to>
      <xdr:col>46</xdr:col>
      <xdr:colOff>38100</xdr:colOff>
      <xdr:row>105</xdr:row>
      <xdr:rowOff>100330</xdr:rowOff>
    </xdr:to>
    <xdr:sp macro="" textlink="">
      <xdr:nvSpPr>
        <xdr:cNvPr id="445" name="楕円 444"/>
        <xdr:cNvSpPr/>
      </xdr:nvSpPr>
      <xdr:spPr>
        <a:xfrm>
          <a:off x="8699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49530</xdr:rowOff>
    </xdr:from>
    <xdr:to>
      <xdr:col>50</xdr:col>
      <xdr:colOff>114300</xdr:colOff>
      <xdr:row>105</xdr:row>
      <xdr:rowOff>49530</xdr:rowOff>
    </xdr:to>
    <xdr:cxnSp macro="">
      <xdr:nvCxnSpPr>
        <xdr:cNvPr id="446" name="直線コネクタ 445"/>
        <xdr:cNvCxnSpPr/>
      </xdr:nvCxnSpPr>
      <xdr:spPr>
        <a:xfrm>
          <a:off x="8750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170180</xdr:rowOff>
    </xdr:from>
    <xdr:to>
      <xdr:col>41</xdr:col>
      <xdr:colOff>101600</xdr:colOff>
      <xdr:row>105</xdr:row>
      <xdr:rowOff>100330</xdr:rowOff>
    </xdr:to>
    <xdr:sp macro="" textlink="">
      <xdr:nvSpPr>
        <xdr:cNvPr id="447" name="楕円 446"/>
        <xdr:cNvSpPr/>
      </xdr:nvSpPr>
      <xdr:spPr>
        <a:xfrm>
          <a:off x="7810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49530</xdr:rowOff>
    </xdr:from>
    <xdr:to>
      <xdr:col>45</xdr:col>
      <xdr:colOff>177800</xdr:colOff>
      <xdr:row>105</xdr:row>
      <xdr:rowOff>49530</xdr:rowOff>
    </xdr:to>
    <xdr:cxnSp macro="">
      <xdr:nvCxnSpPr>
        <xdr:cNvPr id="448" name="直線コネクタ 447"/>
        <xdr:cNvCxnSpPr/>
      </xdr:nvCxnSpPr>
      <xdr:spPr>
        <a:xfrm>
          <a:off x="7861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49"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50" name="n_2aveValue【市民会館】&#10;一人当たり面積"/>
        <xdr:cNvSpPr txBox="1"/>
      </xdr:nvSpPr>
      <xdr:spPr>
        <a:xfrm>
          <a:off x="8515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78757</xdr:rowOff>
    </xdr:from>
    <xdr:ext cx="469744" cy="259045"/>
    <xdr:sp macro="" textlink="">
      <xdr:nvSpPr>
        <xdr:cNvPr id="451" name="n_3aveValue【市民会館】&#10;一人当たり面積"/>
        <xdr:cNvSpPr txBox="1"/>
      </xdr:nvSpPr>
      <xdr:spPr>
        <a:xfrm>
          <a:off x="7626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116857</xdr:rowOff>
    </xdr:from>
    <xdr:ext cx="469744" cy="259045"/>
    <xdr:sp macro="" textlink="">
      <xdr:nvSpPr>
        <xdr:cNvPr id="452" name="n_1mainValue【市民会館】&#10;一人当たり面積"/>
        <xdr:cNvSpPr txBox="1"/>
      </xdr:nvSpPr>
      <xdr:spPr>
        <a:xfrm>
          <a:off x="9391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116857</xdr:rowOff>
    </xdr:from>
    <xdr:ext cx="469744" cy="259045"/>
    <xdr:sp macro="" textlink="">
      <xdr:nvSpPr>
        <xdr:cNvPr id="453" name="n_2mainValue【市民会館】&#10;一人当たり面積"/>
        <xdr:cNvSpPr txBox="1"/>
      </xdr:nvSpPr>
      <xdr:spPr>
        <a:xfrm>
          <a:off x="8515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91457</xdr:rowOff>
    </xdr:from>
    <xdr:ext cx="469744" cy="259045"/>
    <xdr:sp macro="" textlink="">
      <xdr:nvSpPr>
        <xdr:cNvPr id="454" name="n_3mainValue【市民会館】&#10;一人当たり面積"/>
        <xdr:cNvSpPr txBox="1"/>
      </xdr:nvSpPr>
      <xdr:spPr>
        <a:xfrm>
          <a:off x="7626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5" name="テキスト ボックス 46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66" name="直線コネクタ 46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67" name="テキスト ボックス 46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8" name="直線コネクタ 46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9" name="テキスト ボックス 46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70" name="直線コネクタ 46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71" name="テキスト ボックス 47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72" name="直線コネクタ 47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473" name="テキスト ボックス 472"/>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55626</xdr:rowOff>
    </xdr:from>
    <xdr:to>
      <xdr:col>85</xdr:col>
      <xdr:colOff>126364</xdr:colOff>
      <xdr:row>42</xdr:row>
      <xdr:rowOff>76200</xdr:rowOff>
    </xdr:to>
    <xdr:cxnSp macro="">
      <xdr:nvCxnSpPr>
        <xdr:cNvPr id="477" name="直線コネクタ 476"/>
        <xdr:cNvCxnSpPr/>
      </xdr:nvCxnSpPr>
      <xdr:spPr>
        <a:xfrm flipV="1">
          <a:off x="16318864" y="588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78"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79" name="直線コネクタ 478"/>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2303</xdr:rowOff>
    </xdr:from>
    <xdr:ext cx="405111" cy="259045"/>
    <xdr:sp macro="" textlink="">
      <xdr:nvSpPr>
        <xdr:cNvPr id="480" name="【一般廃棄物処理施設】&#10;有形固定資産減価償却率最大値テキスト"/>
        <xdr:cNvSpPr txBox="1"/>
      </xdr:nvSpPr>
      <xdr:spPr>
        <a:xfrm>
          <a:off x="16357600" y="566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55626</xdr:rowOff>
    </xdr:from>
    <xdr:to>
      <xdr:col>86</xdr:col>
      <xdr:colOff>25400</xdr:colOff>
      <xdr:row>34</xdr:row>
      <xdr:rowOff>55626</xdr:rowOff>
    </xdr:to>
    <xdr:cxnSp macro="">
      <xdr:nvCxnSpPr>
        <xdr:cNvPr id="481" name="直線コネクタ 480"/>
        <xdr:cNvCxnSpPr/>
      </xdr:nvCxnSpPr>
      <xdr:spPr>
        <a:xfrm>
          <a:off x="16230600" y="588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119143</xdr:rowOff>
    </xdr:from>
    <xdr:ext cx="405111" cy="259045"/>
    <xdr:sp macro="" textlink="">
      <xdr:nvSpPr>
        <xdr:cNvPr id="482" name="【一般廃棄物処理施設】&#10;有形固定資産減価償却率平均値テキスト"/>
        <xdr:cNvSpPr txBox="1"/>
      </xdr:nvSpPr>
      <xdr:spPr>
        <a:xfrm>
          <a:off x="16357600" y="6634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96266</xdr:rowOff>
    </xdr:from>
    <xdr:to>
      <xdr:col>85</xdr:col>
      <xdr:colOff>177800</xdr:colOff>
      <xdr:row>40</xdr:row>
      <xdr:rowOff>26416</xdr:rowOff>
    </xdr:to>
    <xdr:sp macro="" textlink="">
      <xdr:nvSpPr>
        <xdr:cNvPr id="483" name="フローチャート: 判断 482"/>
        <xdr:cNvSpPr/>
      </xdr:nvSpPr>
      <xdr:spPr>
        <a:xfrm>
          <a:off x="16268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135128</xdr:rowOff>
    </xdr:from>
    <xdr:to>
      <xdr:col>81</xdr:col>
      <xdr:colOff>101600</xdr:colOff>
      <xdr:row>40</xdr:row>
      <xdr:rowOff>65278</xdr:rowOff>
    </xdr:to>
    <xdr:sp macro="" textlink="">
      <xdr:nvSpPr>
        <xdr:cNvPr id="484" name="フローチャート: 判断 483"/>
        <xdr:cNvSpPr/>
      </xdr:nvSpPr>
      <xdr:spPr>
        <a:xfrm>
          <a:off x="15430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157988</xdr:rowOff>
    </xdr:from>
    <xdr:to>
      <xdr:col>76</xdr:col>
      <xdr:colOff>165100</xdr:colOff>
      <xdr:row>40</xdr:row>
      <xdr:rowOff>88138</xdr:rowOff>
    </xdr:to>
    <xdr:sp macro="" textlink="">
      <xdr:nvSpPr>
        <xdr:cNvPr id="485" name="フローチャート: 判断 484"/>
        <xdr:cNvSpPr/>
      </xdr:nvSpPr>
      <xdr:spPr>
        <a:xfrm>
          <a:off x="14541500" y="684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87122</xdr:rowOff>
    </xdr:from>
    <xdr:to>
      <xdr:col>72</xdr:col>
      <xdr:colOff>38100</xdr:colOff>
      <xdr:row>40</xdr:row>
      <xdr:rowOff>17272</xdr:rowOff>
    </xdr:to>
    <xdr:sp macro="" textlink="">
      <xdr:nvSpPr>
        <xdr:cNvPr id="486" name="フローチャート: 判断 485"/>
        <xdr:cNvSpPr/>
      </xdr:nvSpPr>
      <xdr:spPr>
        <a:xfrm>
          <a:off x="13652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xdr:rowOff>
    </xdr:from>
    <xdr:to>
      <xdr:col>85</xdr:col>
      <xdr:colOff>177800</xdr:colOff>
      <xdr:row>40</xdr:row>
      <xdr:rowOff>104140</xdr:rowOff>
    </xdr:to>
    <xdr:sp macro="" textlink="">
      <xdr:nvSpPr>
        <xdr:cNvPr id="492" name="楕円 491"/>
        <xdr:cNvSpPr/>
      </xdr:nvSpPr>
      <xdr:spPr>
        <a:xfrm>
          <a:off x="16268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152417</xdr:rowOff>
    </xdr:from>
    <xdr:ext cx="405111" cy="259045"/>
    <xdr:sp macro="" textlink="">
      <xdr:nvSpPr>
        <xdr:cNvPr id="493" name="【一般廃棄物処理施設】&#10;有形固定資産減価償却率該当値テキスト"/>
        <xdr:cNvSpPr txBox="1"/>
      </xdr:nvSpPr>
      <xdr:spPr>
        <a:xfrm>
          <a:off x="1635760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36830</xdr:rowOff>
    </xdr:from>
    <xdr:to>
      <xdr:col>81</xdr:col>
      <xdr:colOff>101600</xdr:colOff>
      <xdr:row>40</xdr:row>
      <xdr:rowOff>138430</xdr:rowOff>
    </xdr:to>
    <xdr:sp macro="" textlink="">
      <xdr:nvSpPr>
        <xdr:cNvPr id="494" name="楕円 493"/>
        <xdr:cNvSpPr/>
      </xdr:nvSpPr>
      <xdr:spPr>
        <a:xfrm>
          <a:off x="15430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53340</xdr:rowOff>
    </xdr:from>
    <xdr:to>
      <xdr:col>85</xdr:col>
      <xdr:colOff>127000</xdr:colOff>
      <xdr:row>40</xdr:row>
      <xdr:rowOff>87630</xdr:rowOff>
    </xdr:to>
    <xdr:cxnSp macro="">
      <xdr:nvCxnSpPr>
        <xdr:cNvPr id="495" name="直線コネクタ 494"/>
        <xdr:cNvCxnSpPr/>
      </xdr:nvCxnSpPr>
      <xdr:spPr>
        <a:xfrm flipV="1">
          <a:off x="15481300" y="69113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169418</xdr:rowOff>
    </xdr:from>
    <xdr:to>
      <xdr:col>76</xdr:col>
      <xdr:colOff>165100</xdr:colOff>
      <xdr:row>40</xdr:row>
      <xdr:rowOff>99568</xdr:rowOff>
    </xdr:to>
    <xdr:sp macro="" textlink="">
      <xdr:nvSpPr>
        <xdr:cNvPr id="496" name="楕円 495"/>
        <xdr:cNvSpPr/>
      </xdr:nvSpPr>
      <xdr:spPr>
        <a:xfrm>
          <a:off x="14541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48768</xdr:rowOff>
    </xdr:from>
    <xdr:to>
      <xdr:col>81</xdr:col>
      <xdr:colOff>50800</xdr:colOff>
      <xdr:row>40</xdr:row>
      <xdr:rowOff>87630</xdr:rowOff>
    </xdr:to>
    <xdr:cxnSp macro="">
      <xdr:nvCxnSpPr>
        <xdr:cNvPr id="497" name="直線コネクタ 496"/>
        <xdr:cNvCxnSpPr/>
      </xdr:nvCxnSpPr>
      <xdr:spPr>
        <a:xfrm>
          <a:off x="14592300" y="69067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103124</xdr:rowOff>
    </xdr:from>
    <xdr:to>
      <xdr:col>72</xdr:col>
      <xdr:colOff>38100</xdr:colOff>
      <xdr:row>42</xdr:row>
      <xdr:rowOff>33274</xdr:rowOff>
    </xdr:to>
    <xdr:sp macro="" textlink="">
      <xdr:nvSpPr>
        <xdr:cNvPr id="498" name="楕円 497"/>
        <xdr:cNvSpPr/>
      </xdr:nvSpPr>
      <xdr:spPr>
        <a:xfrm>
          <a:off x="13652500" y="71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48768</xdr:rowOff>
    </xdr:from>
    <xdr:to>
      <xdr:col>76</xdr:col>
      <xdr:colOff>114300</xdr:colOff>
      <xdr:row>41</xdr:row>
      <xdr:rowOff>153924</xdr:rowOff>
    </xdr:to>
    <xdr:cxnSp macro="">
      <xdr:nvCxnSpPr>
        <xdr:cNvPr id="499" name="直線コネクタ 498"/>
        <xdr:cNvCxnSpPr/>
      </xdr:nvCxnSpPr>
      <xdr:spPr>
        <a:xfrm flipV="1">
          <a:off x="13703300" y="6906768"/>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81805</xdr:rowOff>
    </xdr:from>
    <xdr:ext cx="405111" cy="259045"/>
    <xdr:sp macro="" textlink="">
      <xdr:nvSpPr>
        <xdr:cNvPr id="500" name="n_1aveValue【一般廃棄物処理施設】&#10;有形固定資産減価償却率"/>
        <xdr:cNvSpPr txBox="1"/>
      </xdr:nvSpPr>
      <xdr:spPr>
        <a:xfrm>
          <a:off x="15266044" y="659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104665</xdr:rowOff>
    </xdr:from>
    <xdr:ext cx="405111" cy="259045"/>
    <xdr:sp macro="" textlink="">
      <xdr:nvSpPr>
        <xdr:cNvPr id="501" name="n_2aveValue【一般廃棄物処理施設】&#10;有形固定資産減価償却率"/>
        <xdr:cNvSpPr txBox="1"/>
      </xdr:nvSpPr>
      <xdr:spPr>
        <a:xfrm>
          <a:off x="14389744" y="6619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33799</xdr:rowOff>
    </xdr:from>
    <xdr:ext cx="405111" cy="259045"/>
    <xdr:sp macro="" textlink="">
      <xdr:nvSpPr>
        <xdr:cNvPr id="502" name="n_3aveValue【一般廃棄物処理施設】&#10;有形固定資産減価償却率"/>
        <xdr:cNvSpPr txBox="1"/>
      </xdr:nvSpPr>
      <xdr:spPr>
        <a:xfrm>
          <a:off x="135007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129557</xdr:rowOff>
    </xdr:from>
    <xdr:ext cx="405111" cy="259045"/>
    <xdr:sp macro="" textlink="">
      <xdr:nvSpPr>
        <xdr:cNvPr id="503" name="n_1mainValue【一般廃棄物処理施設】&#10;有形固定資産減価償却率"/>
        <xdr:cNvSpPr txBox="1"/>
      </xdr:nvSpPr>
      <xdr:spPr>
        <a:xfrm>
          <a:off x="15266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90695</xdr:rowOff>
    </xdr:from>
    <xdr:ext cx="405111" cy="259045"/>
    <xdr:sp macro="" textlink="">
      <xdr:nvSpPr>
        <xdr:cNvPr id="504" name="n_2mainValue【一般廃棄物処理施設】&#10;有形固定資産減価償却率"/>
        <xdr:cNvSpPr txBox="1"/>
      </xdr:nvSpPr>
      <xdr:spPr>
        <a:xfrm>
          <a:off x="14389744" y="694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24401</xdr:rowOff>
    </xdr:from>
    <xdr:ext cx="405111" cy="259045"/>
    <xdr:sp macro="" textlink="">
      <xdr:nvSpPr>
        <xdr:cNvPr id="505" name="n_3mainValue【一般廃棄物処理施設】&#10;有形固定資産減価償却率"/>
        <xdr:cNvSpPr txBox="1"/>
      </xdr:nvSpPr>
      <xdr:spPr>
        <a:xfrm>
          <a:off x="13500744" y="722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7" name="テキスト ボックス 51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9" name="テキスト ボックス 51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1" name="テキスト ボックス 520"/>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3" name="テキスト ボックス 522"/>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5" name="テキスト ボックス 52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140919</xdr:rowOff>
    </xdr:from>
    <xdr:to>
      <xdr:col>116</xdr:col>
      <xdr:colOff>62864</xdr:colOff>
      <xdr:row>42</xdr:row>
      <xdr:rowOff>19533</xdr:rowOff>
    </xdr:to>
    <xdr:cxnSp macro="">
      <xdr:nvCxnSpPr>
        <xdr:cNvPr id="529" name="直線コネクタ 528"/>
        <xdr:cNvCxnSpPr/>
      </xdr:nvCxnSpPr>
      <xdr:spPr>
        <a:xfrm flipV="1">
          <a:off x="22160864" y="5627319"/>
          <a:ext cx="0" cy="15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23360</xdr:rowOff>
    </xdr:from>
    <xdr:ext cx="469744" cy="259045"/>
    <xdr:sp macro="" textlink="">
      <xdr:nvSpPr>
        <xdr:cNvPr id="530" name="【一般廃棄物処理施設】&#10;一人当たり有形固定資産（償却資産）額最小値テキスト"/>
        <xdr:cNvSpPr txBox="1"/>
      </xdr:nvSpPr>
      <xdr:spPr>
        <a:xfrm>
          <a:off x="22199600" y="72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19533</xdr:rowOff>
    </xdr:from>
    <xdr:to>
      <xdr:col>116</xdr:col>
      <xdr:colOff>152400</xdr:colOff>
      <xdr:row>42</xdr:row>
      <xdr:rowOff>19533</xdr:rowOff>
    </xdr:to>
    <xdr:cxnSp macro="">
      <xdr:nvCxnSpPr>
        <xdr:cNvPr id="531" name="直線コネクタ 530"/>
        <xdr:cNvCxnSpPr/>
      </xdr:nvCxnSpPr>
      <xdr:spPr>
        <a:xfrm>
          <a:off x="22072600" y="722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87596</xdr:rowOff>
    </xdr:from>
    <xdr:ext cx="599010" cy="259045"/>
    <xdr:sp macro="" textlink="">
      <xdr:nvSpPr>
        <xdr:cNvPr id="532" name="【一般廃棄物処理施設】&#10;一人当たり有形固定資産（償却資産）額最大値テキスト"/>
        <xdr:cNvSpPr txBox="1"/>
      </xdr:nvSpPr>
      <xdr:spPr>
        <a:xfrm>
          <a:off x="22199600" y="540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140919</xdr:rowOff>
    </xdr:from>
    <xdr:to>
      <xdr:col>116</xdr:col>
      <xdr:colOff>152400</xdr:colOff>
      <xdr:row>32</xdr:row>
      <xdr:rowOff>140919</xdr:rowOff>
    </xdr:to>
    <xdr:cxnSp macro="">
      <xdr:nvCxnSpPr>
        <xdr:cNvPr id="533" name="直線コネクタ 532"/>
        <xdr:cNvCxnSpPr/>
      </xdr:nvCxnSpPr>
      <xdr:spPr>
        <a:xfrm>
          <a:off x="22072600" y="5627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127906</xdr:rowOff>
    </xdr:from>
    <xdr:ext cx="534377" cy="259045"/>
    <xdr:sp macro="" textlink="">
      <xdr:nvSpPr>
        <xdr:cNvPr id="534" name="【一般廃棄物処理施設】&#10;一人当たり有形固定資産（償却資産）額平均値テキスト"/>
        <xdr:cNvSpPr txBox="1"/>
      </xdr:nvSpPr>
      <xdr:spPr>
        <a:xfrm>
          <a:off x="22199600" y="630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149479</xdr:rowOff>
    </xdr:from>
    <xdr:to>
      <xdr:col>116</xdr:col>
      <xdr:colOff>114300</xdr:colOff>
      <xdr:row>37</xdr:row>
      <xdr:rowOff>79629</xdr:rowOff>
    </xdr:to>
    <xdr:sp macro="" textlink="">
      <xdr:nvSpPr>
        <xdr:cNvPr id="535" name="フローチャート: 判断 534"/>
        <xdr:cNvSpPr/>
      </xdr:nvSpPr>
      <xdr:spPr>
        <a:xfrm>
          <a:off x="22110700" y="632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99479</xdr:rowOff>
    </xdr:from>
    <xdr:to>
      <xdr:col>112</xdr:col>
      <xdr:colOff>38100</xdr:colOff>
      <xdr:row>37</xdr:row>
      <xdr:rowOff>29629</xdr:rowOff>
    </xdr:to>
    <xdr:sp macro="" textlink="">
      <xdr:nvSpPr>
        <xdr:cNvPr id="536" name="フローチャート: 判断 535"/>
        <xdr:cNvSpPr/>
      </xdr:nvSpPr>
      <xdr:spPr>
        <a:xfrm>
          <a:off x="21272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135141</xdr:rowOff>
    </xdr:from>
    <xdr:to>
      <xdr:col>107</xdr:col>
      <xdr:colOff>101600</xdr:colOff>
      <xdr:row>37</xdr:row>
      <xdr:rowOff>65291</xdr:rowOff>
    </xdr:to>
    <xdr:sp macro="" textlink="">
      <xdr:nvSpPr>
        <xdr:cNvPr id="537" name="フローチャート: 判断 536"/>
        <xdr:cNvSpPr/>
      </xdr:nvSpPr>
      <xdr:spPr>
        <a:xfrm>
          <a:off x="20383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43701</xdr:rowOff>
    </xdr:from>
    <xdr:to>
      <xdr:col>102</xdr:col>
      <xdr:colOff>165100</xdr:colOff>
      <xdr:row>37</xdr:row>
      <xdr:rowOff>145301</xdr:rowOff>
    </xdr:to>
    <xdr:sp macro="" textlink="">
      <xdr:nvSpPr>
        <xdr:cNvPr id="538" name="フローチャート: 判断 537"/>
        <xdr:cNvSpPr/>
      </xdr:nvSpPr>
      <xdr:spPr>
        <a:xfrm>
          <a:off x="19494500" y="63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47447</xdr:rowOff>
    </xdr:from>
    <xdr:to>
      <xdr:col>116</xdr:col>
      <xdr:colOff>114300</xdr:colOff>
      <xdr:row>35</xdr:row>
      <xdr:rowOff>149047</xdr:rowOff>
    </xdr:to>
    <xdr:sp macro="" textlink="">
      <xdr:nvSpPr>
        <xdr:cNvPr id="544" name="楕円 543"/>
        <xdr:cNvSpPr/>
      </xdr:nvSpPr>
      <xdr:spPr>
        <a:xfrm>
          <a:off x="22110700" y="604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70324</xdr:rowOff>
    </xdr:from>
    <xdr:ext cx="534377" cy="259045"/>
    <xdr:sp macro="" textlink="">
      <xdr:nvSpPr>
        <xdr:cNvPr id="545" name="【一般廃棄物処理施設】&#10;一人当たり有形固定資産（償却資産）額該当値テキスト"/>
        <xdr:cNvSpPr txBox="1"/>
      </xdr:nvSpPr>
      <xdr:spPr>
        <a:xfrm>
          <a:off x="22199600" y="589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152019</xdr:rowOff>
    </xdr:from>
    <xdr:to>
      <xdr:col>112</xdr:col>
      <xdr:colOff>38100</xdr:colOff>
      <xdr:row>35</xdr:row>
      <xdr:rowOff>82169</xdr:rowOff>
    </xdr:to>
    <xdr:sp macro="" textlink="">
      <xdr:nvSpPr>
        <xdr:cNvPr id="546" name="楕円 545"/>
        <xdr:cNvSpPr/>
      </xdr:nvSpPr>
      <xdr:spPr>
        <a:xfrm>
          <a:off x="21272500" y="59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31369</xdr:rowOff>
    </xdr:from>
    <xdr:to>
      <xdr:col>116</xdr:col>
      <xdr:colOff>63500</xdr:colOff>
      <xdr:row>35</xdr:row>
      <xdr:rowOff>98247</xdr:rowOff>
    </xdr:to>
    <xdr:cxnSp macro="">
      <xdr:nvCxnSpPr>
        <xdr:cNvPr id="547" name="直線コネクタ 546"/>
        <xdr:cNvCxnSpPr/>
      </xdr:nvCxnSpPr>
      <xdr:spPr>
        <a:xfrm>
          <a:off x="21323300" y="6032119"/>
          <a:ext cx="838200" cy="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18682</xdr:rowOff>
    </xdr:from>
    <xdr:to>
      <xdr:col>107</xdr:col>
      <xdr:colOff>101600</xdr:colOff>
      <xdr:row>34</xdr:row>
      <xdr:rowOff>120282</xdr:rowOff>
    </xdr:to>
    <xdr:sp macro="" textlink="">
      <xdr:nvSpPr>
        <xdr:cNvPr id="548" name="楕円 547"/>
        <xdr:cNvSpPr/>
      </xdr:nvSpPr>
      <xdr:spPr>
        <a:xfrm>
          <a:off x="20383500" y="584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69482</xdr:rowOff>
    </xdr:from>
    <xdr:to>
      <xdr:col>111</xdr:col>
      <xdr:colOff>177800</xdr:colOff>
      <xdr:row>35</xdr:row>
      <xdr:rowOff>31369</xdr:rowOff>
    </xdr:to>
    <xdr:cxnSp macro="">
      <xdr:nvCxnSpPr>
        <xdr:cNvPr id="549" name="直線コネクタ 548"/>
        <xdr:cNvCxnSpPr/>
      </xdr:nvCxnSpPr>
      <xdr:spPr>
        <a:xfrm>
          <a:off x="20434300" y="5898782"/>
          <a:ext cx="889000" cy="1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124117</xdr:rowOff>
    </xdr:from>
    <xdr:to>
      <xdr:col>102</xdr:col>
      <xdr:colOff>165100</xdr:colOff>
      <xdr:row>35</xdr:row>
      <xdr:rowOff>54267</xdr:rowOff>
    </xdr:to>
    <xdr:sp macro="" textlink="">
      <xdr:nvSpPr>
        <xdr:cNvPr id="550" name="楕円 549"/>
        <xdr:cNvSpPr/>
      </xdr:nvSpPr>
      <xdr:spPr>
        <a:xfrm>
          <a:off x="19494500" y="595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69482</xdr:rowOff>
    </xdr:from>
    <xdr:to>
      <xdr:col>107</xdr:col>
      <xdr:colOff>50800</xdr:colOff>
      <xdr:row>35</xdr:row>
      <xdr:rowOff>3467</xdr:rowOff>
    </xdr:to>
    <xdr:cxnSp macro="">
      <xdr:nvCxnSpPr>
        <xdr:cNvPr id="551" name="直線コネクタ 550"/>
        <xdr:cNvCxnSpPr/>
      </xdr:nvCxnSpPr>
      <xdr:spPr>
        <a:xfrm flipV="1">
          <a:off x="19545300" y="5898782"/>
          <a:ext cx="889000" cy="10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20756</xdr:rowOff>
    </xdr:from>
    <xdr:ext cx="534377" cy="259045"/>
    <xdr:sp macro="" textlink="">
      <xdr:nvSpPr>
        <xdr:cNvPr id="552" name="n_1aveValue【一般廃棄物処理施設】&#10;一人当たり有形固定資産（償却資産）額"/>
        <xdr:cNvSpPr txBox="1"/>
      </xdr:nvSpPr>
      <xdr:spPr>
        <a:xfrm>
          <a:off x="21043411" y="636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56418</xdr:rowOff>
    </xdr:from>
    <xdr:ext cx="534377" cy="259045"/>
    <xdr:sp macro="" textlink="">
      <xdr:nvSpPr>
        <xdr:cNvPr id="553" name="n_2aveValue【一般廃棄物処理施設】&#10;一人当たり有形固定資産（償却資産）額"/>
        <xdr:cNvSpPr txBox="1"/>
      </xdr:nvSpPr>
      <xdr:spPr>
        <a:xfrm>
          <a:off x="20167111" y="64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136427</xdr:rowOff>
    </xdr:from>
    <xdr:ext cx="534377" cy="259045"/>
    <xdr:sp macro="" textlink="">
      <xdr:nvSpPr>
        <xdr:cNvPr id="554" name="n_3aveValue【一般廃棄物処理施設】&#10;一人当たり有形固定資産（償却資産）額"/>
        <xdr:cNvSpPr txBox="1"/>
      </xdr:nvSpPr>
      <xdr:spPr>
        <a:xfrm>
          <a:off x="19278111" y="64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33</xdr:row>
      <xdr:rowOff>98696</xdr:rowOff>
    </xdr:from>
    <xdr:ext cx="534377" cy="259045"/>
    <xdr:sp macro="" textlink="">
      <xdr:nvSpPr>
        <xdr:cNvPr id="555" name="n_1mainValue【一般廃棄物処理施設】&#10;一人当たり有形固定資産（償却資産）額"/>
        <xdr:cNvSpPr txBox="1"/>
      </xdr:nvSpPr>
      <xdr:spPr>
        <a:xfrm>
          <a:off x="21043411" y="575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136809</xdr:rowOff>
    </xdr:from>
    <xdr:ext cx="599010" cy="259045"/>
    <xdr:sp macro="" textlink="">
      <xdr:nvSpPr>
        <xdr:cNvPr id="556" name="n_2mainValue【一般廃棄物処理施設】&#10;一人当たり有形固定資産（償却資産）額"/>
        <xdr:cNvSpPr txBox="1"/>
      </xdr:nvSpPr>
      <xdr:spPr>
        <a:xfrm>
          <a:off x="20134795" y="562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33</xdr:row>
      <xdr:rowOff>70794</xdr:rowOff>
    </xdr:from>
    <xdr:ext cx="534377" cy="259045"/>
    <xdr:sp macro="" textlink="">
      <xdr:nvSpPr>
        <xdr:cNvPr id="557" name="n_3mainValue【一般廃棄物処理施設】&#10;一人当たり有形固定資産（償却資産）額"/>
        <xdr:cNvSpPr txBox="1"/>
      </xdr:nvSpPr>
      <xdr:spPr>
        <a:xfrm>
          <a:off x="19278111" y="57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4" name="テキスト ボックス 58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5" name="直線コネクタ 58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6" name="テキスト ボックス 58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7" name="直線コネクタ 58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8" name="テキスト ボックス 58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9" name="直線コネクタ 58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0" name="テキスト ボックス 58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1" name="直線コネクタ 59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92" name="テキスト ボックス 59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147828</xdr:rowOff>
    </xdr:from>
    <xdr:to>
      <xdr:col>85</xdr:col>
      <xdr:colOff>126364</xdr:colOff>
      <xdr:row>84</xdr:row>
      <xdr:rowOff>115824</xdr:rowOff>
    </xdr:to>
    <xdr:cxnSp macro="">
      <xdr:nvCxnSpPr>
        <xdr:cNvPr id="596" name="直線コネクタ 595"/>
        <xdr:cNvCxnSpPr/>
      </xdr:nvCxnSpPr>
      <xdr:spPr>
        <a:xfrm flipV="1">
          <a:off x="16318864" y="135209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119651</xdr:rowOff>
    </xdr:from>
    <xdr:ext cx="405111" cy="259045"/>
    <xdr:sp macro="" textlink="">
      <xdr:nvSpPr>
        <xdr:cNvPr id="597" name="【消防施設】&#10;有形固定資産減価償却率最小値テキスト"/>
        <xdr:cNvSpPr txBox="1"/>
      </xdr:nvSpPr>
      <xdr:spPr>
        <a:xfrm>
          <a:off x="16357600" y="1452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115824</xdr:rowOff>
    </xdr:from>
    <xdr:to>
      <xdr:col>86</xdr:col>
      <xdr:colOff>25400</xdr:colOff>
      <xdr:row>84</xdr:row>
      <xdr:rowOff>115824</xdr:rowOff>
    </xdr:to>
    <xdr:cxnSp macro="">
      <xdr:nvCxnSpPr>
        <xdr:cNvPr id="598" name="直線コネクタ 597"/>
        <xdr:cNvCxnSpPr/>
      </xdr:nvCxnSpPr>
      <xdr:spPr>
        <a:xfrm>
          <a:off x="16230600" y="1451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94505</xdr:rowOff>
    </xdr:from>
    <xdr:ext cx="405111" cy="259045"/>
    <xdr:sp macro="" textlink="">
      <xdr:nvSpPr>
        <xdr:cNvPr id="599" name="【消防施設】&#10;有形固定資産減価償却率最大値テキスト"/>
        <xdr:cNvSpPr txBox="1"/>
      </xdr:nvSpPr>
      <xdr:spPr>
        <a:xfrm>
          <a:off x="163576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147828</xdr:rowOff>
    </xdr:from>
    <xdr:to>
      <xdr:col>86</xdr:col>
      <xdr:colOff>25400</xdr:colOff>
      <xdr:row>78</xdr:row>
      <xdr:rowOff>147828</xdr:rowOff>
    </xdr:to>
    <xdr:cxnSp macro="">
      <xdr:nvCxnSpPr>
        <xdr:cNvPr id="600" name="直線コネクタ 599"/>
        <xdr:cNvCxnSpPr/>
      </xdr:nvCxnSpPr>
      <xdr:spPr>
        <a:xfrm>
          <a:off x="16230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42181</xdr:rowOff>
    </xdr:from>
    <xdr:ext cx="405111" cy="259045"/>
    <xdr:sp macro="" textlink="">
      <xdr:nvSpPr>
        <xdr:cNvPr id="601" name="【消防施設】&#10;有形固定資産減価償却率平均値テキスト"/>
        <xdr:cNvSpPr txBox="1"/>
      </xdr:nvSpPr>
      <xdr:spPr>
        <a:xfrm>
          <a:off x="16357600" y="13586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19304</xdr:rowOff>
    </xdr:from>
    <xdr:to>
      <xdr:col>85</xdr:col>
      <xdr:colOff>177800</xdr:colOff>
      <xdr:row>80</xdr:row>
      <xdr:rowOff>120904</xdr:rowOff>
    </xdr:to>
    <xdr:sp macro="" textlink="">
      <xdr:nvSpPr>
        <xdr:cNvPr id="602" name="フローチャート: 判断 601"/>
        <xdr:cNvSpPr/>
      </xdr:nvSpPr>
      <xdr:spPr>
        <a:xfrm>
          <a:off x="16268700" y="1373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67311</xdr:rowOff>
    </xdr:from>
    <xdr:to>
      <xdr:col>81</xdr:col>
      <xdr:colOff>101600</xdr:colOff>
      <xdr:row>80</xdr:row>
      <xdr:rowOff>168911</xdr:rowOff>
    </xdr:to>
    <xdr:sp macro="" textlink="">
      <xdr:nvSpPr>
        <xdr:cNvPr id="603" name="フローチャート: 判断 602"/>
        <xdr:cNvSpPr/>
      </xdr:nvSpPr>
      <xdr:spPr>
        <a:xfrm>
          <a:off x="154305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110744</xdr:rowOff>
    </xdr:from>
    <xdr:to>
      <xdr:col>76</xdr:col>
      <xdr:colOff>165100</xdr:colOff>
      <xdr:row>81</xdr:row>
      <xdr:rowOff>40894</xdr:rowOff>
    </xdr:to>
    <xdr:sp macro="" textlink="">
      <xdr:nvSpPr>
        <xdr:cNvPr id="604" name="フローチャート: 判断 603"/>
        <xdr:cNvSpPr/>
      </xdr:nvSpPr>
      <xdr:spPr>
        <a:xfrm>
          <a:off x="14541500" y="1382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69596</xdr:rowOff>
    </xdr:from>
    <xdr:to>
      <xdr:col>72</xdr:col>
      <xdr:colOff>38100</xdr:colOff>
      <xdr:row>82</xdr:row>
      <xdr:rowOff>171196</xdr:rowOff>
    </xdr:to>
    <xdr:sp macro="" textlink="">
      <xdr:nvSpPr>
        <xdr:cNvPr id="605" name="フローチャート: 判断 604"/>
        <xdr:cNvSpPr/>
      </xdr:nvSpPr>
      <xdr:spPr>
        <a:xfrm>
          <a:off x="13652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99313</xdr:rowOff>
    </xdr:from>
    <xdr:to>
      <xdr:col>85</xdr:col>
      <xdr:colOff>177800</xdr:colOff>
      <xdr:row>81</xdr:row>
      <xdr:rowOff>29463</xdr:rowOff>
    </xdr:to>
    <xdr:sp macro="" textlink="">
      <xdr:nvSpPr>
        <xdr:cNvPr id="611" name="楕円 610"/>
        <xdr:cNvSpPr/>
      </xdr:nvSpPr>
      <xdr:spPr>
        <a:xfrm>
          <a:off x="162687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77740</xdr:rowOff>
    </xdr:from>
    <xdr:ext cx="405111" cy="259045"/>
    <xdr:sp macro="" textlink="">
      <xdr:nvSpPr>
        <xdr:cNvPr id="612" name="【消防施設】&#10;有形固定資産減価償却率該当値テキスト"/>
        <xdr:cNvSpPr txBox="1"/>
      </xdr:nvSpPr>
      <xdr:spPr>
        <a:xfrm>
          <a:off x="16357600" y="13793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154178</xdr:rowOff>
    </xdr:from>
    <xdr:to>
      <xdr:col>81</xdr:col>
      <xdr:colOff>101600</xdr:colOff>
      <xdr:row>81</xdr:row>
      <xdr:rowOff>84328</xdr:rowOff>
    </xdr:to>
    <xdr:sp macro="" textlink="">
      <xdr:nvSpPr>
        <xdr:cNvPr id="613" name="楕円 612"/>
        <xdr:cNvSpPr/>
      </xdr:nvSpPr>
      <xdr:spPr>
        <a:xfrm>
          <a:off x="15430500" y="138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150113</xdr:rowOff>
    </xdr:from>
    <xdr:to>
      <xdr:col>85</xdr:col>
      <xdr:colOff>127000</xdr:colOff>
      <xdr:row>81</xdr:row>
      <xdr:rowOff>33528</xdr:rowOff>
    </xdr:to>
    <xdr:cxnSp macro="">
      <xdr:nvCxnSpPr>
        <xdr:cNvPr id="614" name="直線コネクタ 613"/>
        <xdr:cNvCxnSpPr/>
      </xdr:nvCxnSpPr>
      <xdr:spPr>
        <a:xfrm flipV="1">
          <a:off x="15481300" y="1386611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138176</xdr:rowOff>
    </xdr:from>
    <xdr:to>
      <xdr:col>76</xdr:col>
      <xdr:colOff>165100</xdr:colOff>
      <xdr:row>81</xdr:row>
      <xdr:rowOff>68326</xdr:rowOff>
    </xdr:to>
    <xdr:sp macro="" textlink="">
      <xdr:nvSpPr>
        <xdr:cNvPr id="615" name="楕円 614"/>
        <xdr:cNvSpPr/>
      </xdr:nvSpPr>
      <xdr:spPr>
        <a:xfrm>
          <a:off x="145415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17526</xdr:rowOff>
    </xdr:from>
    <xdr:to>
      <xdr:col>81</xdr:col>
      <xdr:colOff>50800</xdr:colOff>
      <xdr:row>81</xdr:row>
      <xdr:rowOff>33528</xdr:rowOff>
    </xdr:to>
    <xdr:cxnSp macro="">
      <xdr:nvCxnSpPr>
        <xdr:cNvPr id="616" name="直線コネクタ 615"/>
        <xdr:cNvCxnSpPr/>
      </xdr:nvCxnSpPr>
      <xdr:spPr>
        <a:xfrm>
          <a:off x="14592300" y="1390497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78739</xdr:rowOff>
    </xdr:from>
    <xdr:to>
      <xdr:col>72</xdr:col>
      <xdr:colOff>38100</xdr:colOff>
      <xdr:row>86</xdr:row>
      <xdr:rowOff>8889</xdr:rowOff>
    </xdr:to>
    <xdr:sp macro="" textlink="">
      <xdr:nvSpPr>
        <xdr:cNvPr id="617" name="楕円 616"/>
        <xdr:cNvSpPr/>
      </xdr:nvSpPr>
      <xdr:spPr>
        <a:xfrm>
          <a:off x="13652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17526</xdr:rowOff>
    </xdr:from>
    <xdr:to>
      <xdr:col>76</xdr:col>
      <xdr:colOff>114300</xdr:colOff>
      <xdr:row>85</xdr:row>
      <xdr:rowOff>129539</xdr:rowOff>
    </xdr:to>
    <xdr:cxnSp macro="">
      <xdr:nvCxnSpPr>
        <xdr:cNvPr id="618" name="直線コネクタ 617"/>
        <xdr:cNvCxnSpPr/>
      </xdr:nvCxnSpPr>
      <xdr:spPr>
        <a:xfrm flipV="1">
          <a:off x="13703300" y="13904976"/>
          <a:ext cx="889000" cy="79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13988</xdr:rowOff>
    </xdr:from>
    <xdr:ext cx="405111" cy="259045"/>
    <xdr:sp macro="" textlink="">
      <xdr:nvSpPr>
        <xdr:cNvPr id="619" name="n_1aveValue【消防施設】&#10;有形固定資産減価償却率"/>
        <xdr:cNvSpPr txBox="1"/>
      </xdr:nvSpPr>
      <xdr:spPr>
        <a:xfrm>
          <a:off x="152660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57421</xdr:rowOff>
    </xdr:from>
    <xdr:ext cx="405111" cy="259045"/>
    <xdr:sp macro="" textlink="">
      <xdr:nvSpPr>
        <xdr:cNvPr id="620" name="n_2aveValue【消防施設】&#10;有形固定資産減価償却率"/>
        <xdr:cNvSpPr txBox="1"/>
      </xdr:nvSpPr>
      <xdr:spPr>
        <a:xfrm>
          <a:off x="143897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16273</xdr:rowOff>
    </xdr:from>
    <xdr:ext cx="405111" cy="259045"/>
    <xdr:sp macro="" textlink="">
      <xdr:nvSpPr>
        <xdr:cNvPr id="621" name="n_3aveValue【消防施設】&#10;有形固定資産減価償却率"/>
        <xdr:cNvSpPr txBox="1"/>
      </xdr:nvSpPr>
      <xdr:spPr>
        <a:xfrm>
          <a:off x="13500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75455</xdr:rowOff>
    </xdr:from>
    <xdr:ext cx="405111" cy="259045"/>
    <xdr:sp macro="" textlink="">
      <xdr:nvSpPr>
        <xdr:cNvPr id="622" name="n_1mainValue【消防施設】&#10;有形固定資産減価償却率"/>
        <xdr:cNvSpPr txBox="1"/>
      </xdr:nvSpPr>
      <xdr:spPr>
        <a:xfrm>
          <a:off x="15266044"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59453</xdr:rowOff>
    </xdr:from>
    <xdr:ext cx="405111" cy="259045"/>
    <xdr:sp macro="" textlink="">
      <xdr:nvSpPr>
        <xdr:cNvPr id="623" name="n_2mainValue【消防施設】&#10;有形固定資産減価償却率"/>
        <xdr:cNvSpPr txBox="1"/>
      </xdr:nvSpPr>
      <xdr:spPr>
        <a:xfrm>
          <a:off x="143897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xdr:rowOff>
    </xdr:from>
    <xdr:ext cx="405111" cy="259045"/>
    <xdr:sp macro="" textlink="">
      <xdr:nvSpPr>
        <xdr:cNvPr id="624" name="n_3mainValue【消防施設】&#10;有形固定資産減価償却率"/>
        <xdr:cNvSpPr txBox="1"/>
      </xdr:nvSpPr>
      <xdr:spPr>
        <a:xfrm>
          <a:off x="13500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5" name="直線コネクタ 63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6" name="テキスト ボックス 63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7" name="直線コネクタ 63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8" name="テキスト ボックス 63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9" name="直線コネクタ 63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0" name="テキスト ボックス 63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1" name="直線コネクタ 64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2" name="テキスト ボックス 64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12954</xdr:rowOff>
    </xdr:to>
    <xdr:cxnSp macro="">
      <xdr:nvCxnSpPr>
        <xdr:cNvPr id="646" name="直線コネクタ 645"/>
        <xdr:cNvCxnSpPr/>
      </xdr:nvCxnSpPr>
      <xdr:spPr>
        <a:xfrm flipV="1">
          <a:off x="22160864" y="136489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647"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648" name="直線コネクタ 647"/>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649"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650" name="直線コネクタ 649"/>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131335</xdr:rowOff>
    </xdr:from>
    <xdr:ext cx="469744" cy="259045"/>
    <xdr:sp macro="" textlink="">
      <xdr:nvSpPr>
        <xdr:cNvPr id="651" name="【消防施設】&#10;一人当たり面積平均値テキスト"/>
        <xdr:cNvSpPr txBox="1"/>
      </xdr:nvSpPr>
      <xdr:spPr>
        <a:xfrm>
          <a:off x="22199600" y="1419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652" name="フローチャート: 判断 651"/>
        <xdr:cNvSpPr/>
      </xdr:nvSpPr>
      <xdr:spPr>
        <a:xfrm>
          <a:off x="22110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122174</xdr:rowOff>
    </xdr:from>
    <xdr:to>
      <xdr:col>112</xdr:col>
      <xdr:colOff>38100</xdr:colOff>
      <xdr:row>84</xdr:row>
      <xdr:rowOff>52324</xdr:rowOff>
    </xdr:to>
    <xdr:sp macro="" textlink="">
      <xdr:nvSpPr>
        <xdr:cNvPr id="653" name="フローチャート: 判断 652"/>
        <xdr:cNvSpPr/>
      </xdr:nvSpPr>
      <xdr:spPr>
        <a:xfrm>
          <a:off x="21272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54" name="フローチャート: 判断 653"/>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55" name="フローチャート: 判断 654"/>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154178</xdr:rowOff>
    </xdr:from>
    <xdr:to>
      <xdr:col>116</xdr:col>
      <xdr:colOff>114300</xdr:colOff>
      <xdr:row>84</xdr:row>
      <xdr:rowOff>84328</xdr:rowOff>
    </xdr:to>
    <xdr:sp macro="" textlink="">
      <xdr:nvSpPr>
        <xdr:cNvPr id="661" name="楕円 660"/>
        <xdr:cNvSpPr/>
      </xdr:nvSpPr>
      <xdr:spPr>
        <a:xfrm>
          <a:off x="22110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132605</xdr:rowOff>
    </xdr:from>
    <xdr:ext cx="469744" cy="259045"/>
    <xdr:sp macro="" textlink="">
      <xdr:nvSpPr>
        <xdr:cNvPr id="662" name="【消防施設】&#10;一人当たり面積該当値テキスト"/>
        <xdr:cNvSpPr txBox="1"/>
      </xdr:nvSpPr>
      <xdr:spPr>
        <a:xfrm>
          <a:off x="22199600"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154178</xdr:rowOff>
    </xdr:from>
    <xdr:to>
      <xdr:col>112</xdr:col>
      <xdr:colOff>38100</xdr:colOff>
      <xdr:row>84</xdr:row>
      <xdr:rowOff>84328</xdr:rowOff>
    </xdr:to>
    <xdr:sp macro="" textlink="">
      <xdr:nvSpPr>
        <xdr:cNvPr id="663" name="楕円 662"/>
        <xdr:cNvSpPr/>
      </xdr:nvSpPr>
      <xdr:spPr>
        <a:xfrm>
          <a:off x="21272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33528</xdr:rowOff>
    </xdr:from>
    <xdr:to>
      <xdr:col>116</xdr:col>
      <xdr:colOff>63500</xdr:colOff>
      <xdr:row>84</xdr:row>
      <xdr:rowOff>33528</xdr:rowOff>
    </xdr:to>
    <xdr:cxnSp macro="">
      <xdr:nvCxnSpPr>
        <xdr:cNvPr id="664" name="直線コネクタ 663"/>
        <xdr:cNvCxnSpPr/>
      </xdr:nvCxnSpPr>
      <xdr:spPr>
        <a:xfrm>
          <a:off x="21323300" y="14435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65" name="楕円 664"/>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33528</xdr:rowOff>
    </xdr:from>
    <xdr:to>
      <xdr:col>111</xdr:col>
      <xdr:colOff>177800</xdr:colOff>
      <xdr:row>84</xdr:row>
      <xdr:rowOff>38100</xdr:rowOff>
    </xdr:to>
    <xdr:cxnSp macro="">
      <xdr:nvCxnSpPr>
        <xdr:cNvPr id="666" name="直線コネクタ 665"/>
        <xdr:cNvCxnSpPr/>
      </xdr:nvCxnSpPr>
      <xdr:spPr>
        <a:xfrm flipV="1">
          <a:off x="20434300" y="1443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667" name="楕円 666"/>
        <xdr:cNvSpPr/>
      </xdr:nvSpPr>
      <xdr:spPr>
        <a:xfrm>
          <a:off x="19494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42672</xdr:rowOff>
    </xdr:to>
    <xdr:cxnSp macro="">
      <xdr:nvCxnSpPr>
        <xdr:cNvPr id="668" name="直線コネクタ 667"/>
        <xdr:cNvCxnSpPr/>
      </xdr:nvCxnSpPr>
      <xdr:spPr>
        <a:xfrm flipV="1">
          <a:off x="19545300" y="1443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68851</xdr:rowOff>
    </xdr:from>
    <xdr:ext cx="469744" cy="259045"/>
    <xdr:sp macro="" textlink="">
      <xdr:nvSpPr>
        <xdr:cNvPr id="669" name="n_1aveValue【消防施設】&#10;一人当たり面積"/>
        <xdr:cNvSpPr txBox="1"/>
      </xdr:nvSpPr>
      <xdr:spPr>
        <a:xfrm>
          <a:off x="21075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70"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671" name="n_3aveValue【消防施設】&#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75455</xdr:rowOff>
    </xdr:from>
    <xdr:ext cx="469744" cy="259045"/>
    <xdr:sp macro="" textlink="">
      <xdr:nvSpPr>
        <xdr:cNvPr id="672" name="n_1mainValue【消防施設】&#10;一人当たり面積"/>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73" name="n_2mainValue【消防施設】&#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109999</xdr:rowOff>
    </xdr:from>
    <xdr:ext cx="469744" cy="259045"/>
    <xdr:sp macro="" textlink="">
      <xdr:nvSpPr>
        <xdr:cNvPr id="674" name="n_3mainValue【消防施設】&#10;一人当たり面積"/>
        <xdr:cNvSpPr txBox="1"/>
      </xdr:nvSpPr>
      <xdr:spPr>
        <a:xfrm>
          <a:off x="19310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5" name="直線コネクタ 6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6" name="テキスト ボックス 68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7" name="直線コネクタ 6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8" name="テキスト ボックス 6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9" name="直線コネクタ 6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0" name="テキスト ボックス 6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1" name="直線コネクタ 6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2" name="テキスト ボックス 6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3" name="直線コネクタ 6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94" name="テキスト ボックス 69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107</xdr:row>
      <xdr:rowOff>146686</xdr:rowOff>
    </xdr:to>
    <xdr:cxnSp macro="">
      <xdr:nvCxnSpPr>
        <xdr:cNvPr id="698" name="直線コネクタ 697"/>
        <xdr:cNvCxnSpPr/>
      </xdr:nvCxnSpPr>
      <xdr:spPr>
        <a:xfrm flipV="1">
          <a:off x="16318864" y="17278350"/>
          <a:ext cx="0" cy="1213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150513</xdr:rowOff>
    </xdr:from>
    <xdr:ext cx="340478" cy="259045"/>
    <xdr:sp macro="" textlink="">
      <xdr:nvSpPr>
        <xdr:cNvPr id="699" name="【庁舎】&#10;有形固定資産減価償却率最小値テキスト"/>
        <xdr:cNvSpPr txBox="1"/>
      </xdr:nvSpPr>
      <xdr:spPr>
        <a:xfrm>
          <a:off x="16357600" y="1849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146686</xdr:rowOff>
    </xdr:from>
    <xdr:to>
      <xdr:col>86</xdr:col>
      <xdr:colOff>25400</xdr:colOff>
      <xdr:row>107</xdr:row>
      <xdr:rowOff>146686</xdr:rowOff>
    </xdr:to>
    <xdr:cxnSp macro="">
      <xdr:nvCxnSpPr>
        <xdr:cNvPr id="700" name="直線コネクタ 699"/>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01" name="【庁舎】&#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02" name="直線コネクタ 701"/>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133366</xdr:rowOff>
    </xdr:from>
    <xdr:ext cx="405111" cy="259045"/>
    <xdr:sp macro="" textlink="">
      <xdr:nvSpPr>
        <xdr:cNvPr id="703" name="【庁舎】&#10;有形固定資産減価償却率平均値テキスト"/>
        <xdr:cNvSpPr txBox="1"/>
      </xdr:nvSpPr>
      <xdr:spPr>
        <a:xfrm>
          <a:off x="16357600" y="1779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04" name="フローチャート: 判断 703"/>
        <xdr:cNvSpPr/>
      </xdr:nvSpPr>
      <xdr:spPr>
        <a:xfrm>
          <a:off x="16268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57786</xdr:rowOff>
    </xdr:from>
    <xdr:to>
      <xdr:col>81</xdr:col>
      <xdr:colOff>101600</xdr:colOff>
      <xdr:row>103</xdr:row>
      <xdr:rowOff>159386</xdr:rowOff>
    </xdr:to>
    <xdr:sp macro="" textlink="">
      <xdr:nvSpPr>
        <xdr:cNvPr id="705" name="フローチャート: 判断 704"/>
        <xdr:cNvSpPr/>
      </xdr:nvSpPr>
      <xdr:spPr>
        <a:xfrm>
          <a:off x="15430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71120</xdr:rowOff>
    </xdr:from>
    <xdr:to>
      <xdr:col>76</xdr:col>
      <xdr:colOff>165100</xdr:colOff>
      <xdr:row>103</xdr:row>
      <xdr:rowOff>1270</xdr:rowOff>
    </xdr:to>
    <xdr:sp macro="" textlink="">
      <xdr:nvSpPr>
        <xdr:cNvPr id="706" name="フローチャート: 判断 705"/>
        <xdr:cNvSpPr/>
      </xdr:nvSpPr>
      <xdr:spPr>
        <a:xfrm>
          <a:off x="14541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120650</xdr:rowOff>
    </xdr:from>
    <xdr:to>
      <xdr:col>72</xdr:col>
      <xdr:colOff>38100</xdr:colOff>
      <xdr:row>103</xdr:row>
      <xdr:rowOff>50800</xdr:rowOff>
    </xdr:to>
    <xdr:sp macro="" textlink="">
      <xdr:nvSpPr>
        <xdr:cNvPr id="707" name="フローチャート: 判断 706"/>
        <xdr:cNvSpPr/>
      </xdr:nvSpPr>
      <xdr:spPr>
        <a:xfrm>
          <a:off x="13652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713" name="楕円 712"/>
        <xdr:cNvSpPr/>
      </xdr:nvSpPr>
      <xdr:spPr>
        <a:xfrm>
          <a:off x="16268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105427</xdr:rowOff>
    </xdr:from>
    <xdr:ext cx="405111" cy="259045"/>
    <xdr:sp macro="" textlink="">
      <xdr:nvSpPr>
        <xdr:cNvPr id="714" name="【庁舎】&#10;有形固定資産減価償却率該当値テキスト"/>
        <xdr:cNvSpPr txBox="1"/>
      </xdr:nvSpPr>
      <xdr:spPr>
        <a:xfrm>
          <a:off x="16357600"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122555</xdr:rowOff>
    </xdr:from>
    <xdr:to>
      <xdr:col>81</xdr:col>
      <xdr:colOff>101600</xdr:colOff>
      <xdr:row>103</xdr:row>
      <xdr:rowOff>52705</xdr:rowOff>
    </xdr:to>
    <xdr:sp macro="" textlink="">
      <xdr:nvSpPr>
        <xdr:cNvPr id="715" name="楕円 714"/>
        <xdr:cNvSpPr/>
      </xdr:nvSpPr>
      <xdr:spPr>
        <a:xfrm>
          <a:off x="15430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133350</xdr:rowOff>
    </xdr:from>
    <xdr:to>
      <xdr:col>85</xdr:col>
      <xdr:colOff>127000</xdr:colOff>
      <xdr:row>103</xdr:row>
      <xdr:rowOff>1905</xdr:rowOff>
    </xdr:to>
    <xdr:cxnSp macro="">
      <xdr:nvCxnSpPr>
        <xdr:cNvPr id="716" name="直線コネクタ 715"/>
        <xdr:cNvCxnSpPr/>
      </xdr:nvCxnSpPr>
      <xdr:spPr>
        <a:xfrm flipV="1">
          <a:off x="15481300" y="176212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40639</xdr:rowOff>
    </xdr:from>
    <xdr:to>
      <xdr:col>76</xdr:col>
      <xdr:colOff>165100</xdr:colOff>
      <xdr:row>103</xdr:row>
      <xdr:rowOff>142239</xdr:rowOff>
    </xdr:to>
    <xdr:sp macro="" textlink="">
      <xdr:nvSpPr>
        <xdr:cNvPr id="717" name="楕円 716"/>
        <xdr:cNvSpPr/>
      </xdr:nvSpPr>
      <xdr:spPr>
        <a:xfrm>
          <a:off x="14541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xdr:rowOff>
    </xdr:from>
    <xdr:to>
      <xdr:col>81</xdr:col>
      <xdr:colOff>50800</xdr:colOff>
      <xdr:row>103</xdr:row>
      <xdr:rowOff>91439</xdr:rowOff>
    </xdr:to>
    <xdr:cxnSp macro="">
      <xdr:nvCxnSpPr>
        <xdr:cNvPr id="718" name="直線コネクタ 717"/>
        <xdr:cNvCxnSpPr/>
      </xdr:nvCxnSpPr>
      <xdr:spPr>
        <a:xfrm flipV="1">
          <a:off x="14592300" y="17661255"/>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19" name="楕円 718"/>
        <xdr:cNvSpPr/>
      </xdr:nvSpPr>
      <xdr:spPr>
        <a:xfrm>
          <a:off x="13652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91439</xdr:rowOff>
    </xdr:from>
    <xdr:to>
      <xdr:col>76</xdr:col>
      <xdr:colOff>114300</xdr:colOff>
      <xdr:row>104</xdr:row>
      <xdr:rowOff>59055</xdr:rowOff>
    </xdr:to>
    <xdr:cxnSp macro="">
      <xdr:nvCxnSpPr>
        <xdr:cNvPr id="720" name="直線コネクタ 719"/>
        <xdr:cNvCxnSpPr/>
      </xdr:nvCxnSpPr>
      <xdr:spPr>
        <a:xfrm flipV="1">
          <a:off x="13703300" y="17750789"/>
          <a:ext cx="889000"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150513</xdr:rowOff>
    </xdr:from>
    <xdr:ext cx="405111" cy="259045"/>
    <xdr:sp macro="" textlink="">
      <xdr:nvSpPr>
        <xdr:cNvPr id="721" name="n_1aveValue【庁舎】&#10;有形固定資産減価償却率"/>
        <xdr:cNvSpPr txBox="1"/>
      </xdr:nvSpPr>
      <xdr:spPr>
        <a:xfrm>
          <a:off x="15266044" y="178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722" name="n_2aveValue【庁舎】&#10;有形固定資産減価償却率"/>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67327</xdr:rowOff>
    </xdr:from>
    <xdr:ext cx="405111" cy="259045"/>
    <xdr:sp macro="" textlink="">
      <xdr:nvSpPr>
        <xdr:cNvPr id="723" name="n_3aveValue【庁舎】&#10;有形固定資産減価償却率"/>
        <xdr:cNvSpPr txBox="1"/>
      </xdr:nvSpPr>
      <xdr:spPr>
        <a:xfrm>
          <a:off x="13500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69232</xdr:rowOff>
    </xdr:from>
    <xdr:ext cx="405111" cy="259045"/>
    <xdr:sp macro="" textlink="">
      <xdr:nvSpPr>
        <xdr:cNvPr id="724" name="n_1mainValue【庁舎】&#10;有形固定資産減価償却率"/>
        <xdr:cNvSpPr txBox="1"/>
      </xdr:nvSpPr>
      <xdr:spPr>
        <a:xfrm>
          <a:off x="152660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133366</xdr:rowOff>
    </xdr:from>
    <xdr:ext cx="405111" cy="259045"/>
    <xdr:sp macro="" textlink="">
      <xdr:nvSpPr>
        <xdr:cNvPr id="725" name="n_2mainValue【庁舎】&#10;有形固定資産減価償却率"/>
        <xdr:cNvSpPr txBox="1"/>
      </xdr:nvSpPr>
      <xdr:spPr>
        <a:xfrm>
          <a:off x="14389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726" name="n_3mainValue【庁舎】&#10;有形固定資産減価償却率"/>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37" name="テキスト ボックス 73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38" name="直線コネクタ 73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39" name="テキスト ボックス 73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0" name="直線コネクタ 7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1" name="テキスト ボックス 7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42" name="直線コネクタ 74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43" name="テキスト ボックス 74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4" name="直線コネクタ 7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5" name="テキスト ボックス 7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127636</xdr:rowOff>
    </xdr:to>
    <xdr:cxnSp macro="">
      <xdr:nvCxnSpPr>
        <xdr:cNvPr id="747" name="直線コネクタ 746"/>
        <xdr:cNvCxnSpPr/>
      </xdr:nvCxnSpPr>
      <xdr:spPr>
        <a:xfrm flipV="1">
          <a:off x="22160864" y="17164050"/>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131463</xdr:rowOff>
    </xdr:from>
    <xdr:ext cx="469744" cy="259045"/>
    <xdr:sp macro="" textlink="">
      <xdr:nvSpPr>
        <xdr:cNvPr id="748" name="【庁舎】&#10;一人当たり面積最小値テキスト"/>
        <xdr:cNvSpPr txBox="1"/>
      </xdr:nvSpPr>
      <xdr:spPr>
        <a:xfrm>
          <a:off x="22199600"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127636</xdr:rowOff>
    </xdr:from>
    <xdr:to>
      <xdr:col>116</xdr:col>
      <xdr:colOff>152400</xdr:colOff>
      <xdr:row>107</xdr:row>
      <xdr:rowOff>127636</xdr:rowOff>
    </xdr:to>
    <xdr:cxnSp macro="">
      <xdr:nvCxnSpPr>
        <xdr:cNvPr id="749" name="直線コネクタ 748"/>
        <xdr:cNvCxnSpPr/>
      </xdr:nvCxnSpPr>
      <xdr:spPr>
        <a:xfrm>
          <a:off x="22072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50"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51" name="直線コネクタ 750"/>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78122</xdr:rowOff>
    </xdr:from>
    <xdr:ext cx="469744" cy="259045"/>
    <xdr:sp macro="" textlink="">
      <xdr:nvSpPr>
        <xdr:cNvPr id="752" name="【庁舎】&#10;一人当たり面積平均値テキスト"/>
        <xdr:cNvSpPr txBox="1"/>
      </xdr:nvSpPr>
      <xdr:spPr>
        <a:xfrm>
          <a:off x="22199600" y="1790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99695</xdr:rowOff>
    </xdr:from>
    <xdr:to>
      <xdr:col>116</xdr:col>
      <xdr:colOff>114300</xdr:colOff>
      <xdr:row>105</xdr:row>
      <xdr:rowOff>29845</xdr:rowOff>
    </xdr:to>
    <xdr:sp macro="" textlink="">
      <xdr:nvSpPr>
        <xdr:cNvPr id="753" name="フローチャート: 判断 752"/>
        <xdr:cNvSpPr/>
      </xdr:nvSpPr>
      <xdr:spPr>
        <a:xfrm>
          <a:off x="22110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116839</xdr:rowOff>
    </xdr:from>
    <xdr:to>
      <xdr:col>112</xdr:col>
      <xdr:colOff>38100</xdr:colOff>
      <xdr:row>105</xdr:row>
      <xdr:rowOff>46989</xdr:rowOff>
    </xdr:to>
    <xdr:sp macro="" textlink="">
      <xdr:nvSpPr>
        <xdr:cNvPr id="754" name="フローチャート: 判断 753"/>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168275</xdr:rowOff>
    </xdr:from>
    <xdr:to>
      <xdr:col>107</xdr:col>
      <xdr:colOff>101600</xdr:colOff>
      <xdr:row>105</xdr:row>
      <xdr:rowOff>98425</xdr:rowOff>
    </xdr:to>
    <xdr:sp macro="" textlink="">
      <xdr:nvSpPr>
        <xdr:cNvPr id="755" name="フローチャート: 判断 754"/>
        <xdr:cNvSpPr/>
      </xdr:nvSpPr>
      <xdr:spPr>
        <a:xfrm>
          <a:off x="2038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756" name="フローチャート: 判断 755"/>
        <xdr:cNvSpPr/>
      </xdr:nvSpPr>
      <xdr:spPr>
        <a:xfrm>
          <a:off x="19494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7" name="テキスト ボックス 7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8" name="テキスト ボックス 7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9" name="テキスト ボックス 7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0" name="テキスト ボックス 7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1" name="テキスト ボックス 7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139700</xdr:rowOff>
    </xdr:from>
    <xdr:to>
      <xdr:col>116</xdr:col>
      <xdr:colOff>114300</xdr:colOff>
      <xdr:row>104</xdr:row>
      <xdr:rowOff>69850</xdr:rowOff>
    </xdr:to>
    <xdr:sp macro="" textlink="">
      <xdr:nvSpPr>
        <xdr:cNvPr id="762" name="楕円 761"/>
        <xdr:cNvSpPr/>
      </xdr:nvSpPr>
      <xdr:spPr>
        <a:xfrm>
          <a:off x="22110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162577</xdr:rowOff>
    </xdr:from>
    <xdr:ext cx="469744" cy="259045"/>
    <xdr:sp macro="" textlink="">
      <xdr:nvSpPr>
        <xdr:cNvPr id="763" name="【庁舎】&#10;一人当たり面積該当値テキスト"/>
        <xdr:cNvSpPr txBox="1"/>
      </xdr:nvSpPr>
      <xdr:spPr>
        <a:xfrm>
          <a:off x="22199600"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145414</xdr:rowOff>
    </xdr:from>
    <xdr:to>
      <xdr:col>112</xdr:col>
      <xdr:colOff>38100</xdr:colOff>
      <xdr:row>104</xdr:row>
      <xdr:rowOff>75564</xdr:rowOff>
    </xdr:to>
    <xdr:sp macro="" textlink="">
      <xdr:nvSpPr>
        <xdr:cNvPr id="764" name="楕円 763"/>
        <xdr:cNvSpPr/>
      </xdr:nvSpPr>
      <xdr:spPr>
        <a:xfrm>
          <a:off x="21272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19050</xdr:rowOff>
    </xdr:from>
    <xdr:to>
      <xdr:col>116</xdr:col>
      <xdr:colOff>63500</xdr:colOff>
      <xdr:row>104</xdr:row>
      <xdr:rowOff>24764</xdr:rowOff>
    </xdr:to>
    <xdr:cxnSp macro="">
      <xdr:nvCxnSpPr>
        <xdr:cNvPr id="765" name="直線コネクタ 764"/>
        <xdr:cNvCxnSpPr/>
      </xdr:nvCxnSpPr>
      <xdr:spPr>
        <a:xfrm flipV="1">
          <a:off x="21323300" y="178498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76836</xdr:rowOff>
    </xdr:from>
    <xdr:to>
      <xdr:col>107</xdr:col>
      <xdr:colOff>101600</xdr:colOff>
      <xdr:row>105</xdr:row>
      <xdr:rowOff>6986</xdr:rowOff>
    </xdr:to>
    <xdr:sp macro="" textlink="">
      <xdr:nvSpPr>
        <xdr:cNvPr id="766" name="楕円 765"/>
        <xdr:cNvSpPr/>
      </xdr:nvSpPr>
      <xdr:spPr>
        <a:xfrm>
          <a:off x="20383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24764</xdr:rowOff>
    </xdr:from>
    <xdr:to>
      <xdr:col>111</xdr:col>
      <xdr:colOff>177800</xdr:colOff>
      <xdr:row>104</xdr:row>
      <xdr:rowOff>127636</xdr:rowOff>
    </xdr:to>
    <xdr:cxnSp macro="">
      <xdr:nvCxnSpPr>
        <xdr:cNvPr id="767" name="直線コネクタ 766"/>
        <xdr:cNvCxnSpPr/>
      </xdr:nvCxnSpPr>
      <xdr:spPr>
        <a:xfrm flipV="1">
          <a:off x="20434300" y="17855564"/>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116839</xdr:rowOff>
    </xdr:from>
    <xdr:to>
      <xdr:col>102</xdr:col>
      <xdr:colOff>165100</xdr:colOff>
      <xdr:row>108</xdr:row>
      <xdr:rowOff>46989</xdr:rowOff>
    </xdr:to>
    <xdr:sp macro="" textlink="">
      <xdr:nvSpPr>
        <xdr:cNvPr id="768" name="楕円 767"/>
        <xdr:cNvSpPr/>
      </xdr:nvSpPr>
      <xdr:spPr>
        <a:xfrm>
          <a:off x="19494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127636</xdr:rowOff>
    </xdr:from>
    <xdr:to>
      <xdr:col>107</xdr:col>
      <xdr:colOff>50800</xdr:colOff>
      <xdr:row>107</xdr:row>
      <xdr:rowOff>167639</xdr:rowOff>
    </xdr:to>
    <xdr:cxnSp macro="">
      <xdr:nvCxnSpPr>
        <xdr:cNvPr id="769" name="直線コネクタ 768"/>
        <xdr:cNvCxnSpPr/>
      </xdr:nvCxnSpPr>
      <xdr:spPr>
        <a:xfrm flipV="1">
          <a:off x="19545300" y="17958436"/>
          <a:ext cx="889000" cy="55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38116</xdr:rowOff>
    </xdr:from>
    <xdr:ext cx="469744" cy="259045"/>
    <xdr:sp macro="" textlink="">
      <xdr:nvSpPr>
        <xdr:cNvPr id="770"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89552</xdr:rowOff>
    </xdr:from>
    <xdr:ext cx="469744" cy="259045"/>
    <xdr:sp macro="" textlink="">
      <xdr:nvSpPr>
        <xdr:cNvPr id="771" name="n_2aveValue【庁舎】&#10;一人当たり面積"/>
        <xdr:cNvSpPr txBox="1"/>
      </xdr:nvSpPr>
      <xdr:spPr>
        <a:xfrm>
          <a:off x="20199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86377</xdr:rowOff>
    </xdr:from>
    <xdr:ext cx="469744" cy="259045"/>
    <xdr:sp macro="" textlink="">
      <xdr:nvSpPr>
        <xdr:cNvPr id="772" name="n_3aveValue【庁舎】&#10;一人当たり面積"/>
        <xdr:cNvSpPr txBox="1"/>
      </xdr:nvSpPr>
      <xdr:spPr>
        <a:xfrm>
          <a:off x="19310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92091</xdr:rowOff>
    </xdr:from>
    <xdr:ext cx="469744" cy="259045"/>
    <xdr:sp macro="" textlink="">
      <xdr:nvSpPr>
        <xdr:cNvPr id="773" name="n_1mainValue【庁舎】&#10;一人当たり面積"/>
        <xdr:cNvSpPr txBox="1"/>
      </xdr:nvSpPr>
      <xdr:spPr>
        <a:xfrm>
          <a:off x="21075727" y="1757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23513</xdr:rowOff>
    </xdr:from>
    <xdr:ext cx="469744" cy="259045"/>
    <xdr:sp macro="" textlink="">
      <xdr:nvSpPr>
        <xdr:cNvPr id="774" name="n_2mainValue【庁舎】&#10;一人当たり面積"/>
        <xdr:cNvSpPr txBox="1"/>
      </xdr:nvSpPr>
      <xdr:spPr>
        <a:xfrm>
          <a:off x="20199427"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38116</xdr:rowOff>
    </xdr:from>
    <xdr:ext cx="469744" cy="259045"/>
    <xdr:sp macro="" textlink="">
      <xdr:nvSpPr>
        <xdr:cNvPr id="775" name="n_3mainValue【庁舎】&#10;一人当たり面積"/>
        <xdr:cNvSpPr txBox="1"/>
      </xdr:nvSpPr>
      <xdr:spPr>
        <a:xfrm>
          <a:off x="19310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6" name="正方形/長方形 7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7" name="正方形/長方形 7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8" name="テキスト ボックス 7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大きく数値が変動しているものは固定資産台帳の内容修正による影響である。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一般廃棄物処理施設については、焼却場の建て替えを行っ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旧施設解体前のため規模が大きくなってい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一人当たり有形固定資産額は減少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市民会館の有形固定資産減価償却率は類似団体より高くなっているが、新施設の建設が進捗中であり、完成後には比率が減少する見込みである。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の傾向として、本市は５市町村の合併団体であるため、施設の規模としては類似団体や県平均に比べて大きいものが多いため、更新費用についても大きくなることが想定されることから、公共施設等総合管理計画などにより規模の適正化に取り組んで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170,038
162,279
163.45
66,479,367
63,970,904
1,705,564
38,391,104
51,140,469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及び県平均をわずかに上回ったものの、産業構造が輸送機器を中心とした製造業に偏っていることから、リーマンショックやその後の円高基調による企業の海外移転等により法人市民税等は低迷傾向であっ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年度は法人市民税等が回復傾向にあったものの、社会福祉費等の増加により横ばいとなった。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既存産業の活性化や創業・新産業の創出などに取り組むことで歳入確保に取り組むほか、行財政改革による財政基盤の強化に努める。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61685</xdr:rowOff>
    </xdr:to>
    <xdr:cxnSp macro="">
      <xdr:nvCxnSpPr>
        <xdr:cNvPr id="66" name="直線コネクタ 65"/>
        <xdr:cNvCxnSpPr/>
      </xdr:nvCxnSpPr>
      <xdr:spPr>
        <a:xfrm flipV="1">
          <a:off x="4953000" y="6347278"/>
          <a:ext cx="0" cy="1258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41728</xdr:rowOff>
    </xdr:to>
    <xdr:cxnSp macro="">
      <xdr:nvCxnSpPr>
        <xdr:cNvPr id="71" name="直線コネクタ 70"/>
        <xdr:cNvCxnSpPr/>
      </xdr:nvCxnSpPr>
      <xdr:spPr>
        <a:xfrm>
          <a:off x="4114800" y="70711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41728</xdr:rowOff>
    </xdr:to>
    <xdr:cxnSp macro="">
      <xdr:nvCxnSpPr>
        <xdr:cNvPr id="74" name="直線コネクタ 73"/>
        <xdr:cNvCxnSpPr/>
      </xdr:nvCxnSpPr>
      <xdr:spPr>
        <a:xfrm>
          <a:off x="3225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24493</xdr:rowOff>
    </xdr:to>
    <xdr:cxnSp macro="">
      <xdr:nvCxnSpPr>
        <xdr:cNvPr id="77" name="直線コネクタ 76"/>
        <xdr:cNvCxnSpPr/>
      </xdr:nvCxnSpPr>
      <xdr:spPr>
        <a:xfrm>
          <a:off x="2336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24493</xdr:rowOff>
    </xdr:to>
    <xdr:cxnSp macro="">
      <xdr:nvCxnSpPr>
        <xdr:cNvPr id="80" name="直線コネクタ 79"/>
        <xdr:cNvCxnSpPr/>
      </xdr:nvCxnSpPr>
      <xdr:spPr>
        <a:xfrm>
          <a:off x="1447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83" name="フローチャート: 判断 82"/>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84" name="テキスト ボックス 83"/>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4" name="楕円 93"/>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5" name="テキスト ボックス 94"/>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60070</xdr:rowOff>
    </xdr:from>
    <xdr:ext cx="762000" cy="259045"/>
    <xdr:sp macro="" textlink="">
      <xdr:nvSpPr>
        <xdr:cNvPr id="99" name="テキスト ボックス 98"/>
        <xdr:cNvSpPr txBox="1"/>
      </xdr:nvSpPr>
      <xdr:spPr>
        <a:xfrm>
          <a:off x="1066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合併算定替の縮減により地方交付税の減があるが、企業業績の改善による法人市民税の増があった。一方で歳出では、少子高齢化の進展による扶助費の増はあるが、起債残高の減により公債費が減となっていることなどもあり、ほぼ横ばいとなった。</a:t>
          </a:r>
        </a:p>
        <a:p>
          <a:r>
            <a:rPr kumimoji="1" lang="ja-JP" altLang="en-US" sz="1300">
              <a:latin typeface="ＭＳ Ｐゴシック" panose="020B0600070205080204" pitchFamily="50" charset="-128"/>
              <a:ea typeface="ＭＳ Ｐゴシック" panose="020B0600070205080204" pitchFamily="50" charset="-128"/>
            </a:rPr>
            <a:t>　 しかしながら、今後も扶助費の増加は避けられない見通しであり、合併算定替による普通交付税の減額が見込まれていることから、本市の中期財政見通しの目標値である令和５年度末</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％代の維持に向け、経常経費の削減等行財政改革に取り組んでいく。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68</xdr:row>
      <xdr:rowOff>21167</xdr:rowOff>
    </xdr:to>
    <xdr:cxnSp macro="">
      <xdr:nvCxnSpPr>
        <xdr:cNvPr id="129" name="直線コネクタ 128"/>
        <xdr:cNvCxnSpPr/>
      </xdr:nvCxnSpPr>
      <xdr:spPr>
        <a:xfrm flipV="1">
          <a:off x="4953000" y="1015957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63</xdr:row>
      <xdr:rowOff>25823</xdr:rowOff>
    </xdr:to>
    <xdr:cxnSp macro="">
      <xdr:nvCxnSpPr>
        <xdr:cNvPr id="134" name="直線コネクタ 133"/>
        <xdr:cNvCxnSpPr/>
      </xdr:nvCxnSpPr>
      <xdr:spPr>
        <a:xfrm>
          <a:off x="4114800" y="108110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57167</xdr:rowOff>
    </xdr:from>
    <xdr:ext cx="762000" cy="259045"/>
    <xdr:sp macro="" textlink="">
      <xdr:nvSpPr>
        <xdr:cNvPr id="135" name="財政構造の弾力性平均値テキスト"/>
        <xdr:cNvSpPr txBox="1"/>
      </xdr:nvSpPr>
      <xdr:spPr>
        <a:xfrm>
          <a:off x="5041900" y="1102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6" name="フローチャート: 判断 135"/>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63</xdr:row>
      <xdr:rowOff>170604</xdr:rowOff>
    </xdr:to>
    <xdr:cxnSp macro="">
      <xdr:nvCxnSpPr>
        <xdr:cNvPr id="137" name="直線コネクタ 136"/>
        <xdr:cNvCxnSpPr/>
      </xdr:nvCxnSpPr>
      <xdr:spPr>
        <a:xfrm flipV="1">
          <a:off x="3225800" y="1081108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38" name="フローチャート: 判断 137"/>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39" name="テキスト ボックス 138"/>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33867</xdr:rowOff>
    </xdr:from>
    <xdr:to>
      <xdr:col>15</xdr:col>
      <xdr:colOff>82550</xdr:colOff>
      <xdr:row>63</xdr:row>
      <xdr:rowOff>170604</xdr:rowOff>
    </xdr:to>
    <xdr:cxnSp macro="">
      <xdr:nvCxnSpPr>
        <xdr:cNvPr id="140" name="直線コネクタ 139"/>
        <xdr:cNvCxnSpPr/>
      </xdr:nvCxnSpPr>
      <xdr:spPr>
        <a:xfrm>
          <a:off x="2336800" y="1083521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141394</xdr:rowOff>
    </xdr:from>
    <xdr:to>
      <xdr:col>15</xdr:col>
      <xdr:colOff>133350</xdr:colOff>
      <xdr:row>65</xdr:row>
      <xdr:rowOff>71544</xdr:rowOff>
    </xdr:to>
    <xdr:sp macro="" textlink="">
      <xdr:nvSpPr>
        <xdr:cNvPr id="141" name="フローチャート: 判断 140"/>
        <xdr:cNvSpPr/>
      </xdr:nvSpPr>
      <xdr:spPr>
        <a:xfrm>
          <a:off x="3175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42" name="テキスト ボックス 141"/>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63</xdr:row>
      <xdr:rowOff>170604</xdr:rowOff>
    </xdr:to>
    <xdr:cxnSp macro="">
      <xdr:nvCxnSpPr>
        <xdr:cNvPr id="143" name="直線コネクタ 142"/>
        <xdr:cNvCxnSpPr/>
      </xdr:nvCxnSpPr>
      <xdr:spPr>
        <a:xfrm flipV="1">
          <a:off x="1447800" y="1083521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6" name="フローチャート: 判断 145"/>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7" name="テキスト ボックス 146"/>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53" name="楕円 152"/>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163000</xdr:rowOff>
    </xdr:from>
    <xdr:ext cx="762000" cy="259045"/>
    <xdr:sp macro="" textlink="">
      <xdr:nvSpPr>
        <xdr:cNvPr id="154" name="財政構造の弾力性該当値テキスト"/>
        <xdr:cNvSpPr txBox="1"/>
      </xdr:nvSpPr>
      <xdr:spPr>
        <a:xfrm>
          <a:off x="50419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130387</xdr:rowOff>
    </xdr:from>
    <xdr:to>
      <xdr:col>19</xdr:col>
      <xdr:colOff>184150</xdr:colOff>
      <xdr:row>63</xdr:row>
      <xdr:rowOff>60537</xdr:rowOff>
    </xdr:to>
    <xdr:sp macro="" textlink="">
      <xdr:nvSpPr>
        <xdr:cNvPr id="155" name="楕円 154"/>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70714</xdr:rowOff>
    </xdr:from>
    <xdr:ext cx="736600" cy="259045"/>
    <xdr:sp macro="" textlink="">
      <xdr:nvSpPr>
        <xdr:cNvPr id="156" name="テキスト ボックス 155"/>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119804</xdr:rowOff>
    </xdr:from>
    <xdr:to>
      <xdr:col>15</xdr:col>
      <xdr:colOff>133350</xdr:colOff>
      <xdr:row>64</xdr:row>
      <xdr:rowOff>49954</xdr:rowOff>
    </xdr:to>
    <xdr:sp macro="" textlink="">
      <xdr:nvSpPr>
        <xdr:cNvPr id="157" name="楕円 156"/>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58" name="テキスト ボックス 157"/>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9" name="楕円 158"/>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94844</xdr:rowOff>
    </xdr:from>
    <xdr:ext cx="762000" cy="259045"/>
    <xdr:sp macro="" textlink="">
      <xdr:nvSpPr>
        <xdr:cNvPr id="160" name="テキスト ボックス 159"/>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61" name="楕円 160"/>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62" name="テキスト ボックス 161"/>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職員平均年齢の低下等による人件費の減はあるものの、クリーンセンター施設管理事業（委託料）の増等があり、全体としては、ほぼ横ばいとなっている。</a:t>
          </a:r>
        </a:p>
        <a:p>
          <a:r>
            <a:rPr kumimoji="1" lang="ja-JP" altLang="en-US" sz="1300">
              <a:latin typeface="ＭＳ Ｐゴシック" panose="020B0600070205080204" pitchFamily="50" charset="-128"/>
              <a:ea typeface="ＭＳ Ｐゴシック" panose="020B0600070205080204" pitchFamily="50" charset="-128"/>
            </a:rPr>
            <a:t>　人件費については、第２次定員適正化計画の目標である「一般部門正規職員</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体制」を維持しつつ、業務の民間委託化によるコスト削減等にも取り組む。また、維持補修費については、公共施設の老朽化が進む中、将来的な負担を軽減するため、総量や規模の適正化に向けた長寿命化や配置の見直しを見据えながら、効果的・効率的に投資を行う。</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60900</xdr:rowOff>
    </xdr:from>
    <xdr:to>
      <xdr:col>23</xdr:col>
      <xdr:colOff>133350</xdr:colOff>
      <xdr:row>88</xdr:row>
      <xdr:rowOff>69783</xdr:rowOff>
    </xdr:to>
    <xdr:cxnSp macro="">
      <xdr:nvCxnSpPr>
        <xdr:cNvPr id="190" name="直線コネクタ 189"/>
        <xdr:cNvCxnSpPr/>
      </xdr:nvCxnSpPr>
      <xdr:spPr>
        <a:xfrm flipV="1">
          <a:off x="4953000" y="13948350"/>
          <a:ext cx="0" cy="1209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41860</xdr:rowOff>
    </xdr:from>
    <xdr:ext cx="762000" cy="259045"/>
    <xdr:sp macro="" textlink="">
      <xdr:nvSpPr>
        <xdr:cNvPr id="191" name="人件費・物件費等の状況最小値テキスト"/>
        <xdr:cNvSpPr txBox="1"/>
      </xdr:nvSpPr>
      <xdr:spPr>
        <a:xfrm>
          <a:off x="5041900" y="1512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69783</xdr:rowOff>
    </xdr:from>
    <xdr:to>
      <xdr:col>24</xdr:col>
      <xdr:colOff>12700</xdr:colOff>
      <xdr:row>88</xdr:row>
      <xdr:rowOff>69783</xdr:rowOff>
    </xdr:to>
    <xdr:cxnSp macro="">
      <xdr:nvCxnSpPr>
        <xdr:cNvPr id="192" name="直線コネクタ 191"/>
        <xdr:cNvCxnSpPr/>
      </xdr:nvCxnSpPr>
      <xdr:spPr>
        <a:xfrm>
          <a:off x="4864100" y="1515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147277</xdr:rowOff>
    </xdr:from>
    <xdr:ext cx="762000" cy="259045"/>
    <xdr:sp macro="" textlink="">
      <xdr:nvSpPr>
        <xdr:cNvPr id="193" name="人件費・物件費等の状況最大値テキスト"/>
        <xdr:cNvSpPr txBox="1"/>
      </xdr:nvSpPr>
      <xdr:spPr>
        <a:xfrm>
          <a:off x="5041900" y="1369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60900</xdr:rowOff>
    </xdr:from>
    <xdr:to>
      <xdr:col>24</xdr:col>
      <xdr:colOff>12700</xdr:colOff>
      <xdr:row>81</xdr:row>
      <xdr:rowOff>60900</xdr:rowOff>
    </xdr:to>
    <xdr:cxnSp macro="">
      <xdr:nvCxnSpPr>
        <xdr:cNvPr id="194" name="直線コネクタ 193"/>
        <xdr:cNvCxnSpPr/>
      </xdr:nvCxnSpPr>
      <xdr:spPr>
        <a:xfrm>
          <a:off x="4864100" y="139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118642</xdr:rowOff>
    </xdr:from>
    <xdr:to>
      <xdr:col>23</xdr:col>
      <xdr:colOff>133350</xdr:colOff>
      <xdr:row>85</xdr:row>
      <xdr:rowOff>134857</xdr:rowOff>
    </xdr:to>
    <xdr:cxnSp macro="">
      <xdr:nvCxnSpPr>
        <xdr:cNvPr id="195" name="直線コネクタ 194"/>
        <xdr:cNvCxnSpPr/>
      </xdr:nvCxnSpPr>
      <xdr:spPr>
        <a:xfrm>
          <a:off x="4114800" y="14691892"/>
          <a:ext cx="8382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43637</xdr:rowOff>
    </xdr:from>
    <xdr:ext cx="762000" cy="259045"/>
    <xdr:sp macro="" textlink="">
      <xdr:nvSpPr>
        <xdr:cNvPr id="196" name="人件費・物件費等の状況平均値テキスト"/>
        <xdr:cNvSpPr txBox="1"/>
      </xdr:nvSpPr>
      <xdr:spPr>
        <a:xfrm>
          <a:off x="5041900" y="1444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27110</xdr:rowOff>
    </xdr:from>
    <xdr:to>
      <xdr:col>23</xdr:col>
      <xdr:colOff>184150</xdr:colOff>
      <xdr:row>85</xdr:row>
      <xdr:rowOff>128710</xdr:rowOff>
    </xdr:to>
    <xdr:sp macro="" textlink="">
      <xdr:nvSpPr>
        <xdr:cNvPr id="197" name="フローチャート: 判断 196"/>
        <xdr:cNvSpPr/>
      </xdr:nvSpPr>
      <xdr:spPr>
        <a:xfrm>
          <a:off x="4902200" y="146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108846</xdr:rowOff>
    </xdr:from>
    <xdr:to>
      <xdr:col>19</xdr:col>
      <xdr:colOff>133350</xdr:colOff>
      <xdr:row>85</xdr:row>
      <xdr:rowOff>118642</xdr:rowOff>
    </xdr:to>
    <xdr:cxnSp macro="">
      <xdr:nvCxnSpPr>
        <xdr:cNvPr id="198" name="直線コネクタ 197"/>
        <xdr:cNvCxnSpPr/>
      </xdr:nvCxnSpPr>
      <xdr:spPr>
        <a:xfrm>
          <a:off x="3225800" y="1468209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17724</xdr:rowOff>
    </xdr:from>
    <xdr:to>
      <xdr:col>19</xdr:col>
      <xdr:colOff>184150</xdr:colOff>
      <xdr:row>85</xdr:row>
      <xdr:rowOff>119324</xdr:rowOff>
    </xdr:to>
    <xdr:sp macro="" textlink="">
      <xdr:nvSpPr>
        <xdr:cNvPr id="199" name="フローチャート: 判断 198"/>
        <xdr:cNvSpPr/>
      </xdr:nvSpPr>
      <xdr:spPr>
        <a:xfrm>
          <a:off x="40640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129501</xdr:rowOff>
    </xdr:from>
    <xdr:ext cx="736600" cy="259045"/>
    <xdr:sp macro="" textlink="">
      <xdr:nvSpPr>
        <xdr:cNvPr id="200" name="テキスト ボックス 199"/>
        <xdr:cNvSpPr txBox="1"/>
      </xdr:nvSpPr>
      <xdr:spPr>
        <a:xfrm>
          <a:off x="3733800" y="1435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108846</xdr:rowOff>
    </xdr:from>
    <xdr:to>
      <xdr:col>15</xdr:col>
      <xdr:colOff>82550</xdr:colOff>
      <xdr:row>85</xdr:row>
      <xdr:rowOff>151048</xdr:rowOff>
    </xdr:to>
    <xdr:cxnSp macro="">
      <xdr:nvCxnSpPr>
        <xdr:cNvPr id="201" name="直線コネクタ 200"/>
        <xdr:cNvCxnSpPr/>
      </xdr:nvCxnSpPr>
      <xdr:spPr>
        <a:xfrm flipV="1">
          <a:off x="2336800" y="14682096"/>
          <a:ext cx="889000" cy="4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170183</xdr:rowOff>
    </xdr:from>
    <xdr:to>
      <xdr:col>15</xdr:col>
      <xdr:colOff>133350</xdr:colOff>
      <xdr:row>85</xdr:row>
      <xdr:rowOff>100333</xdr:rowOff>
    </xdr:to>
    <xdr:sp macro="" textlink="">
      <xdr:nvSpPr>
        <xdr:cNvPr id="202" name="フローチャート: 判断 201"/>
        <xdr:cNvSpPr/>
      </xdr:nvSpPr>
      <xdr:spPr>
        <a:xfrm>
          <a:off x="3175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110510</xdr:rowOff>
    </xdr:from>
    <xdr:ext cx="762000" cy="259045"/>
    <xdr:sp macro="" textlink="">
      <xdr:nvSpPr>
        <xdr:cNvPr id="203" name="テキスト ボックス 202"/>
        <xdr:cNvSpPr txBox="1"/>
      </xdr:nvSpPr>
      <xdr:spPr>
        <a:xfrm>
          <a:off x="2844800" y="1434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136522</xdr:rowOff>
    </xdr:from>
    <xdr:to>
      <xdr:col>11</xdr:col>
      <xdr:colOff>31750</xdr:colOff>
      <xdr:row>85</xdr:row>
      <xdr:rowOff>151048</xdr:rowOff>
    </xdr:to>
    <xdr:cxnSp macro="">
      <xdr:nvCxnSpPr>
        <xdr:cNvPr id="204" name="直線コネクタ 203"/>
        <xdr:cNvCxnSpPr/>
      </xdr:nvCxnSpPr>
      <xdr:spPr>
        <a:xfrm>
          <a:off x="1447800" y="14709772"/>
          <a:ext cx="8890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121369</xdr:rowOff>
    </xdr:from>
    <xdr:to>
      <xdr:col>11</xdr:col>
      <xdr:colOff>82550</xdr:colOff>
      <xdr:row>85</xdr:row>
      <xdr:rowOff>51519</xdr:rowOff>
    </xdr:to>
    <xdr:sp macro="" textlink="">
      <xdr:nvSpPr>
        <xdr:cNvPr id="205" name="フローチャート: 判断 204"/>
        <xdr:cNvSpPr/>
      </xdr:nvSpPr>
      <xdr:spPr>
        <a:xfrm>
          <a:off x="2286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61696</xdr:rowOff>
    </xdr:from>
    <xdr:ext cx="762000" cy="259045"/>
    <xdr:sp macro="" textlink="">
      <xdr:nvSpPr>
        <xdr:cNvPr id="206" name="テキスト ボックス 205"/>
        <xdr:cNvSpPr txBox="1"/>
      </xdr:nvSpPr>
      <xdr:spPr>
        <a:xfrm>
          <a:off x="1955800" y="1429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107494</xdr:rowOff>
    </xdr:from>
    <xdr:to>
      <xdr:col>7</xdr:col>
      <xdr:colOff>31750</xdr:colOff>
      <xdr:row>85</xdr:row>
      <xdr:rowOff>37644</xdr:rowOff>
    </xdr:to>
    <xdr:sp macro="" textlink="">
      <xdr:nvSpPr>
        <xdr:cNvPr id="207" name="フローチャート: 判断 206"/>
        <xdr:cNvSpPr/>
      </xdr:nvSpPr>
      <xdr:spPr>
        <a:xfrm>
          <a:off x="1397000" y="1450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47821</xdr:rowOff>
    </xdr:from>
    <xdr:ext cx="762000" cy="259045"/>
    <xdr:sp macro="" textlink="">
      <xdr:nvSpPr>
        <xdr:cNvPr id="208" name="テキスト ボックス 207"/>
        <xdr:cNvSpPr txBox="1"/>
      </xdr:nvSpPr>
      <xdr:spPr>
        <a:xfrm>
          <a:off x="1066800" y="1427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84057</xdr:rowOff>
    </xdr:from>
    <xdr:to>
      <xdr:col>23</xdr:col>
      <xdr:colOff>184150</xdr:colOff>
      <xdr:row>86</xdr:row>
      <xdr:rowOff>14207</xdr:rowOff>
    </xdr:to>
    <xdr:sp macro="" textlink="">
      <xdr:nvSpPr>
        <xdr:cNvPr id="214" name="楕円 213"/>
        <xdr:cNvSpPr/>
      </xdr:nvSpPr>
      <xdr:spPr>
        <a:xfrm>
          <a:off x="4902200" y="146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56134</xdr:rowOff>
    </xdr:from>
    <xdr:ext cx="762000" cy="259045"/>
    <xdr:sp macro="" textlink="">
      <xdr:nvSpPr>
        <xdr:cNvPr id="215" name="人件費・物件費等の状況該当値テキスト"/>
        <xdr:cNvSpPr txBox="1"/>
      </xdr:nvSpPr>
      <xdr:spPr>
        <a:xfrm>
          <a:off x="5041900" y="14629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67842</xdr:rowOff>
    </xdr:from>
    <xdr:to>
      <xdr:col>19</xdr:col>
      <xdr:colOff>184150</xdr:colOff>
      <xdr:row>85</xdr:row>
      <xdr:rowOff>169442</xdr:rowOff>
    </xdr:to>
    <xdr:sp macro="" textlink="">
      <xdr:nvSpPr>
        <xdr:cNvPr id="216" name="楕円 215"/>
        <xdr:cNvSpPr/>
      </xdr:nvSpPr>
      <xdr:spPr>
        <a:xfrm>
          <a:off x="4064000" y="14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154219</xdr:rowOff>
    </xdr:from>
    <xdr:ext cx="736600" cy="259045"/>
    <xdr:sp macro="" textlink="">
      <xdr:nvSpPr>
        <xdr:cNvPr id="217" name="テキスト ボックス 216"/>
        <xdr:cNvSpPr txBox="1"/>
      </xdr:nvSpPr>
      <xdr:spPr>
        <a:xfrm>
          <a:off x="3733800" y="14727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58046</xdr:rowOff>
    </xdr:from>
    <xdr:to>
      <xdr:col>15</xdr:col>
      <xdr:colOff>133350</xdr:colOff>
      <xdr:row>85</xdr:row>
      <xdr:rowOff>159646</xdr:rowOff>
    </xdr:to>
    <xdr:sp macro="" textlink="">
      <xdr:nvSpPr>
        <xdr:cNvPr id="218" name="楕円 217"/>
        <xdr:cNvSpPr/>
      </xdr:nvSpPr>
      <xdr:spPr>
        <a:xfrm>
          <a:off x="3175000" y="1463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144423</xdr:rowOff>
    </xdr:from>
    <xdr:ext cx="762000" cy="259045"/>
    <xdr:sp macro="" textlink="">
      <xdr:nvSpPr>
        <xdr:cNvPr id="219" name="テキスト ボックス 218"/>
        <xdr:cNvSpPr txBox="1"/>
      </xdr:nvSpPr>
      <xdr:spPr>
        <a:xfrm>
          <a:off x="2844800" y="1471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100248</xdr:rowOff>
    </xdr:from>
    <xdr:to>
      <xdr:col>11</xdr:col>
      <xdr:colOff>82550</xdr:colOff>
      <xdr:row>86</xdr:row>
      <xdr:rowOff>30398</xdr:rowOff>
    </xdr:to>
    <xdr:sp macro="" textlink="">
      <xdr:nvSpPr>
        <xdr:cNvPr id="220" name="楕円 219"/>
        <xdr:cNvSpPr/>
      </xdr:nvSpPr>
      <xdr:spPr>
        <a:xfrm>
          <a:off x="2286000" y="1467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15175</xdr:rowOff>
    </xdr:from>
    <xdr:ext cx="762000" cy="259045"/>
    <xdr:sp macro="" textlink="">
      <xdr:nvSpPr>
        <xdr:cNvPr id="221" name="テキスト ボックス 220"/>
        <xdr:cNvSpPr txBox="1"/>
      </xdr:nvSpPr>
      <xdr:spPr>
        <a:xfrm>
          <a:off x="1955800" y="1475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85722</xdr:rowOff>
    </xdr:from>
    <xdr:to>
      <xdr:col>7</xdr:col>
      <xdr:colOff>31750</xdr:colOff>
      <xdr:row>86</xdr:row>
      <xdr:rowOff>15872</xdr:rowOff>
    </xdr:to>
    <xdr:sp macro="" textlink="">
      <xdr:nvSpPr>
        <xdr:cNvPr id="222" name="楕円 221"/>
        <xdr:cNvSpPr/>
      </xdr:nvSpPr>
      <xdr:spPr>
        <a:xfrm>
          <a:off x="1397000" y="146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649</xdr:rowOff>
    </xdr:from>
    <xdr:ext cx="762000" cy="259045"/>
    <xdr:sp macro="" textlink="">
      <xdr:nvSpPr>
        <xdr:cNvPr id="223" name="テキスト ボックス 222"/>
        <xdr:cNvSpPr txBox="1"/>
      </xdr:nvSpPr>
      <xdr:spPr>
        <a:xfrm>
          <a:off x="1066800" y="1474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給与改定については、人事院勧告に基づき、国家公務員の改定に準じて実施している。平成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年度に引き続き増額改定となった。</a:t>
          </a:r>
        </a:p>
        <a:p>
          <a:r>
            <a:rPr kumimoji="1" lang="ja-JP" altLang="en-US" sz="1300">
              <a:latin typeface="ＭＳ Ｐゴシック" panose="020B0600070205080204" pitchFamily="50" charset="-128"/>
              <a:ea typeface="ＭＳ Ｐゴシック" panose="020B0600070205080204" pitchFamily="50" charset="-128"/>
            </a:rPr>
            <a:t>　従来から、人件費管理及び昇給・昇格管理は適正に行っており、この結果として、ラスパイレス指数は全国平均より低く、類似団体内でも低い水準となっている。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90</xdr:row>
      <xdr:rowOff>39159</xdr:rowOff>
    </xdr:to>
    <xdr:cxnSp macro="">
      <xdr:nvCxnSpPr>
        <xdr:cNvPr id="252" name="直線コネクタ 251"/>
        <xdr:cNvCxnSpPr/>
      </xdr:nvCxnSpPr>
      <xdr:spPr>
        <a:xfrm flipV="1">
          <a:off x="17018000" y="1406207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3"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4" name="直線コネクタ 253"/>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5"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6" name="直線コネクタ 255"/>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11641</xdr:rowOff>
    </xdr:to>
    <xdr:cxnSp macro="">
      <xdr:nvCxnSpPr>
        <xdr:cNvPr id="257" name="直線コネクタ 256"/>
        <xdr:cNvCxnSpPr/>
      </xdr:nvCxnSpPr>
      <xdr:spPr>
        <a:xfrm flipV="1">
          <a:off x="16179800" y="1456478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42986</xdr:rowOff>
    </xdr:from>
    <xdr:ext cx="762000" cy="259045"/>
    <xdr:sp macro="" textlink="">
      <xdr:nvSpPr>
        <xdr:cNvPr id="258" name="給与水準   （国との比較）平均値テキスト"/>
        <xdr:cNvSpPr txBox="1"/>
      </xdr:nvSpPr>
      <xdr:spPr>
        <a:xfrm>
          <a:off x="17106900" y="14787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59" name="フローチャート: 判断 258"/>
        <xdr:cNvSpPr/>
      </xdr:nvSpPr>
      <xdr:spPr>
        <a:xfrm>
          <a:off x="169672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11641</xdr:rowOff>
    </xdr:to>
    <xdr:cxnSp macro="">
      <xdr:nvCxnSpPr>
        <xdr:cNvPr id="260" name="直線コネクタ 259"/>
        <xdr:cNvCxnSpPr/>
      </xdr:nvCxnSpPr>
      <xdr:spPr>
        <a:xfrm>
          <a:off x="15290800" y="145647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2" name="テキスト ボックス 261"/>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84</xdr:row>
      <xdr:rowOff>162984</xdr:rowOff>
    </xdr:to>
    <xdr:cxnSp macro="">
      <xdr:nvCxnSpPr>
        <xdr:cNvPr id="263" name="直線コネクタ 262"/>
        <xdr:cNvCxnSpPr/>
      </xdr:nvCxnSpPr>
      <xdr:spPr>
        <a:xfrm>
          <a:off x="14401800" y="145044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111125</xdr:rowOff>
    </xdr:from>
    <xdr:to>
      <xdr:col>73</xdr:col>
      <xdr:colOff>44450</xdr:colOff>
      <xdr:row>87</xdr:row>
      <xdr:rowOff>41275</xdr:rowOff>
    </xdr:to>
    <xdr:sp macro="" textlink="">
      <xdr:nvSpPr>
        <xdr:cNvPr id="264" name="フローチャート: 判断 263"/>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65" name="テキスト ボックス 264"/>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153459</xdr:rowOff>
    </xdr:from>
    <xdr:to>
      <xdr:col>68</xdr:col>
      <xdr:colOff>152400</xdr:colOff>
      <xdr:row>84</xdr:row>
      <xdr:rowOff>102659</xdr:rowOff>
    </xdr:to>
    <xdr:cxnSp macro="">
      <xdr:nvCxnSpPr>
        <xdr:cNvPr id="266" name="直線コネクタ 265"/>
        <xdr:cNvCxnSpPr/>
      </xdr:nvCxnSpPr>
      <xdr:spPr>
        <a:xfrm>
          <a:off x="13512800" y="1438380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70909</xdr:rowOff>
    </xdr:from>
    <xdr:to>
      <xdr:col>68</xdr:col>
      <xdr:colOff>203200</xdr:colOff>
      <xdr:row>87</xdr:row>
      <xdr:rowOff>1059</xdr:rowOff>
    </xdr:to>
    <xdr:sp macro="" textlink="">
      <xdr:nvSpPr>
        <xdr:cNvPr id="267" name="フローチャート: 判断 266"/>
        <xdr:cNvSpPr/>
      </xdr:nvSpPr>
      <xdr:spPr>
        <a:xfrm>
          <a:off x="14351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68" name="テキスト ボックス 267"/>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69" name="フローチャート: 判断 268"/>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0" name="テキスト ボックス 269"/>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6" name="楕円 275"/>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7"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8" name="楕円 277"/>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79" name="テキスト ボックス 278"/>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0" name="楕円 279"/>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1" name="テキスト ボックス 280"/>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2" name="楕円 281"/>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3" name="テキスト ボックス 282"/>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84" name="楕円 283"/>
        <xdr:cNvSpPr/>
      </xdr:nvSpPr>
      <xdr:spPr>
        <a:xfrm>
          <a:off x="13462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85" name="テキスト ボックス 284"/>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 </a:t>
          </a:r>
          <a:r>
            <a:rPr kumimoji="1" lang="ja-JP" altLang="en-US" sz="1300">
              <a:latin typeface="ＭＳ Ｐゴシック" panose="020B0600070205080204" pitchFamily="50" charset="-128"/>
              <a:ea typeface="ＭＳ Ｐゴシック" panose="020B0600070205080204" pitchFamily="50" charset="-128"/>
            </a:rPr>
            <a:t>年４月の５市町村合併以降、行財政改革大綱及び平成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年度までの第２次定員適正化計画に基づき、人件費の抑制及び徹底的なスリム化を図り、消防及び病院を除く「一般部門正規職員数</a:t>
          </a:r>
          <a:r>
            <a:rPr kumimoji="1" lang="en-US" altLang="ja-JP" sz="1300">
              <a:latin typeface="ＭＳ Ｐゴシック" panose="020B0600070205080204" pitchFamily="50" charset="-128"/>
              <a:ea typeface="ＭＳ Ｐゴシック" panose="020B0600070205080204" pitchFamily="50" charset="-128"/>
            </a:rPr>
            <a:t>1,000 </a:t>
          </a:r>
          <a:r>
            <a:rPr kumimoji="1" lang="ja-JP" altLang="en-US" sz="1300">
              <a:latin typeface="ＭＳ Ｐゴシック" panose="020B0600070205080204" pitchFamily="50" charset="-128"/>
              <a:ea typeface="ＭＳ Ｐゴシック" panose="020B0600070205080204" pitchFamily="50" charset="-128"/>
            </a:rPr>
            <a:t>人体制」を実現した（Ｈ</a:t>
          </a:r>
          <a:r>
            <a:rPr kumimoji="1" lang="en-US" altLang="ja-JP" sz="1300">
              <a:latin typeface="ＭＳ Ｐゴシック" panose="020B0600070205080204" pitchFamily="50" charset="-128"/>
              <a:ea typeface="ＭＳ Ｐゴシック" panose="020B0600070205080204" pitchFamily="50" charset="-128"/>
            </a:rPr>
            <a:t>17.4.1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1,265</a:t>
          </a:r>
          <a:r>
            <a:rPr kumimoji="1" lang="ja-JP" altLang="en-US" sz="1300">
              <a:latin typeface="ＭＳ Ｐゴシック" panose="020B0600070205080204" pitchFamily="50" charset="-128"/>
              <a:ea typeface="ＭＳ Ｐゴシック" panose="020B0600070205080204" pitchFamily="50" charset="-128"/>
            </a:rPr>
            <a:t>人⇒Ｈ</a:t>
          </a:r>
          <a:r>
            <a:rPr kumimoji="1" lang="en-US" altLang="ja-JP" sz="1300">
              <a:latin typeface="ＭＳ Ｐゴシック" panose="020B0600070205080204" pitchFamily="50" charset="-128"/>
              <a:ea typeface="ＭＳ Ｐゴシック" panose="020B0600070205080204" pitchFamily="50" charset="-128"/>
            </a:rPr>
            <a:t>30.4.1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952</a:t>
          </a:r>
          <a:r>
            <a:rPr kumimoji="1" lang="ja-JP" altLang="en-US" sz="1300">
              <a:latin typeface="ＭＳ Ｐゴシック" panose="020B0600070205080204" pitchFamily="50" charset="-128"/>
              <a:ea typeface="ＭＳ Ｐゴシック" panose="020B0600070205080204" pitchFamily="50" charset="-128"/>
            </a:rPr>
            <a:t>人）。</a:t>
          </a:r>
        </a:p>
        <a:p>
          <a:r>
            <a:rPr kumimoji="1" lang="ja-JP" altLang="en-US" sz="1300">
              <a:latin typeface="ＭＳ Ｐゴシック" panose="020B0600070205080204" pitchFamily="50" charset="-128"/>
              <a:ea typeface="ＭＳ Ｐゴシック" panose="020B0600070205080204" pitchFamily="50" charset="-128"/>
            </a:rPr>
            <a:t>　今後は、令和３年度までの「磐田市職員配置方針」に基づき、正規職員の一定の上限となる指標を</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人と設定し、強化すべき部門と更なるスリム化を目指す部門を明確にしながら、職員体制のさらなる充実を図っていく。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16002</xdr:rowOff>
    </xdr:from>
    <xdr:to>
      <xdr:col>81</xdr:col>
      <xdr:colOff>44450</xdr:colOff>
      <xdr:row>66</xdr:row>
      <xdr:rowOff>5334</xdr:rowOff>
    </xdr:to>
    <xdr:cxnSp macro="">
      <xdr:nvCxnSpPr>
        <xdr:cNvPr id="313" name="直線コネクタ 312"/>
        <xdr:cNvCxnSpPr/>
      </xdr:nvCxnSpPr>
      <xdr:spPr>
        <a:xfrm flipV="1">
          <a:off x="17018000" y="9960102"/>
          <a:ext cx="0" cy="1360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148861</xdr:rowOff>
    </xdr:from>
    <xdr:ext cx="762000" cy="259045"/>
    <xdr:sp macro="" textlink="">
      <xdr:nvSpPr>
        <xdr:cNvPr id="314" name="定員管理の状況最小値テキスト"/>
        <xdr:cNvSpPr txBox="1"/>
      </xdr:nvSpPr>
      <xdr:spPr>
        <a:xfrm>
          <a:off x="17106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5334</xdr:rowOff>
    </xdr:from>
    <xdr:to>
      <xdr:col>81</xdr:col>
      <xdr:colOff>133350</xdr:colOff>
      <xdr:row>66</xdr:row>
      <xdr:rowOff>5334</xdr:rowOff>
    </xdr:to>
    <xdr:cxnSp macro="">
      <xdr:nvCxnSpPr>
        <xdr:cNvPr id="315" name="直線コネクタ 314"/>
        <xdr:cNvCxnSpPr/>
      </xdr:nvCxnSpPr>
      <xdr:spPr>
        <a:xfrm>
          <a:off x="16929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102379</xdr:rowOff>
    </xdr:from>
    <xdr:ext cx="762000" cy="259045"/>
    <xdr:sp macro="" textlink="">
      <xdr:nvSpPr>
        <xdr:cNvPr id="316" name="定員管理の状況最大値テキスト"/>
        <xdr:cNvSpPr txBox="1"/>
      </xdr:nvSpPr>
      <xdr:spPr>
        <a:xfrm>
          <a:off x="17106900" y="970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16002</xdr:rowOff>
    </xdr:from>
    <xdr:to>
      <xdr:col>81</xdr:col>
      <xdr:colOff>133350</xdr:colOff>
      <xdr:row>58</xdr:row>
      <xdr:rowOff>16002</xdr:rowOff>
    </xdr:to>
    <xdr:cxnSp macro="">
      <xdr:nvCxnSpPr>
        <xdr:cNvPr id="317" name="直線コネクタ 316"/>
        <xdr:cNvCxnSpPr/>
      </xdr:nvCxnSpPr>
      <xdr:spPr>
        <a:xfrm>
          <a:off x="16929100" y="996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34798</xdr:rowOff>
    </xdr:from>
    <xdr:to>
      <xdr:col>81</xdr:col>
      <xdr:colOff>44450</xdr:colOff>
      <xdr:row>62</xdr:row>
      <xdr:rowOff>68580</xdr:rowOff>
    </xdr:to>
    <xdr:cxnSp macro="">
      <xdr:nvCxnSpPr>
        <xdr:cNvPr id="318" name="直線コネクタ 317"/>
        <xdr:cNvCxnSpPr/>
      </xdr:nvCxnSpPr>
      <xdr:spPr>
        <a:xfrm>
          <a:off x="16179800" y="1066469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144289</xdr:rowOff>
    </xdr:from>
    <xdr:ext cx="762000" cy="259045"/>
    <xdr:sp macro="" textlink="">
      <xdr:nvSpPr>
        <xdr:cNvPr id="319" name="定員管理の状況平均値テキスト"/>
        <xdr:cNvSpPr txBox="1"/>
      </xdr:nvSpPr>
      <xdr:spPr>
        <a:xfrm>
          <a:off x="17106900" y="1077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762</xdr:rowOff>
    </xdr:from>
    <xdr:to>
      <xdr:col>81</xdr:col>
      <xdr:colOff>95250</xdr:colOff>
      <xdr:row>63</xdr:row>
      <xdr:rowOff>102362</xdr:rowOff>
    </xdr:to>
    <xdr:sp macro="" textlink="">
      <xdr:nvSpPr>
        <xdr:cNvPr id="320" name="フローチャート: 判断 319"/>
        <xdr:cNvSpPr/>
      </xdr:nvSpPr>
      <xdr:spPr>
        <a:xfrm>
          <a:off x="16967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34798</xdr:rowOff>
    </xdr:from>
    <xdr:to>
      <xdr:col>77</xdr:col>
      <xdr:colOff>44450</xdr:colOff>
      <xdr:row>62</xdr:row>
      <xdr:rowOff>63754</xdr:rowOff>
    </xdr:to>
    <xdr:cxnSp macro="">
      <xdr:nvCxnSpPr>
        <xdr:cNvPr id="321" name="直線コネクタ 320"/>
        <xdr:cNvCxnSpPr/>
      </xdr:nvCxnSpPr>
      <xdr:spPr>
        <a:xfrm flipV="1">
          <a:off x="15290800" y="106646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157734</xdr:rowOff>
    </xdr:from>
    <xdr:to>
      <xdr:col>77</xdr:col>
      <xdr:colOff>95250</xdr:colOff>
      <xdr:row>63</xdr:row>
      <xdr:rowOff>87884</xdr:rowOff>
    </xdr:to>
    <xdr:sp macro="" textlink="">
      <xdr:nvSpPr>
        <xdr:cNvPr id="322" name="フローチャート: 判断 321"/>
        <xdr:cNvSpPr/>
      </xdr:nvSpPr>
      <xdr:spPr>
        <a:xfrm>
          <a:off x="16129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72661</xdr:rowOff>
    </xdr:from>
    <xdr:ext cx="736600" cy="259045"/>
    <xdr:sp macro="" textlink="">
      <xdr:nvSpPr>
        <xdr:cNvPr id="323" name="テキスト ボックス 322"/>
        <xdr:cNvSpPr txBox="1"/>
      </xdr:nvSpPr>
      <xdr:spPr>
        <a:xfrm>
          <a:off x="15798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63754</xdr:rowOff>
    </xdr:from>
    <xdr:to>
      <xdr:col>72</xdr:col>
      <xdr:colOff>203200</xdr:colOff>
      <xdr:row>62</xdr:row>
      <xdr:rowOff>83058</xdr:rowOff>
    </xdr:to>
    <xdr:cxnSp macro="">
      <xdr:nvCxnSpPr>
        <xdr:cNvPr id="324" name="直線コネクタ 323"/>
        <xdr:cNvCxnSpPr/>
      </xdr:nvCxnSpPr>
      <xdr:spPr>
        <a:xfrm flipV="1">
          <a:off x="14401800" y="106936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152908</xdr:rowOff>
    </xdr:from>
    <xdr:to>
      <xdr:col>73</xdr:col>
      <xdr:colOff>44450</xdr:colOff>
      <xdr:row>63</xdr:row>
      <xdr:rowOff>83058</xdr:rowOff>
    </xdr:to>
    <xdr:sp macro="" textlink="">
      <xdr:nvSpPr>
        <xdr:cNvPr id="325" name="フローチャート: 判断 324"/>
        <xdr:cNvSpPr/>
      </xdr:nvSpPr>
      <xdr:spPr>
        <a:xfrm>
          <a:off x="15240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67835</xdr:rowOff>
    </xdr:from>
    <xdr:ext cx="762000" cy="259045"/>
    <xdr:sp macro="" textlink="">
      <xdr:nvSpPr>
        <xdr:cNvPr id="326" name="テキスト ボックス 325"/>
        <xdr:cNvSpPr txBox="1"/>
      </xdr:nvSpPr>
      <xdr:spPr>
        <a:xfrm>
          <a:off x="14909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83058</xdr:rowOff>
    </xdr:from>
    <xdr:to>
      <xdr:col>68</xdr:col>
      <xdr:colOff>152400</xdr:colOff>
      <xdr:row>62</xdr:row>
      <xdr:rowOff>112014</xdr:rowOff>
    </xdr:to>
    <xdr:cxnSp macro="">
      <xdr:nvCxnSpPr>
        <xdr:cNvPr id="327" name="直線コネクタ 326"/>
        <xdr:cNvCxnSpPr/>
      </xdr:nvCxnSpPr>
      <xdr:spPr>
        <a:xfrm flipV="1">
          <a:off x="13512800" y="107129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104648</xdr:rowOff>
    </xdr:from>
    <xdr:to>
      <xdr:col>68</xdr:col>
      <xdr:colOff>203200</xdr:colOff>
      <xdr:row>63</xdr:row>
      <xdr:rowOff>34798</xdr:rowOff>
    </xdr:to>
    <xdr:sp macro="" textlink="">
      <xdr:nvSpPr>
        <xdr:cNvPr id="328" name="フローチャート: 判断 327"/>
        <xdr:cNvSpPr/>
      </xdr:nvSpPr>
      <xdr:spPr>
        <a:xfrm>
          <a:off x="14351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19575</xdr:rowOff>
    </xdr:from>
    <xdr:ext cx="762000" cy="259045"/>
    <xdr:sp macro="" textlink="">
      <xdr:nvSpPr>
        <xdr:cNvPr id="329" name="テキスト ボックス 328"/>
        <xdr:cNvSpPr txBox="1"/>
      </xdr:nvSpPr>
      <xdr:spPr>
        <a:xfrm>
          <a:off x="14020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25146</xdr:rowOff>
    </xdr:from>
    <xdr:to>
      <xdr:col>64</xdr:col>
      <xdr:colOff>152400</xdr:colOff>
      <xdr:row>61</xdr:row>
      <xdr:rowOff>126746</xdr:rowOff>
    </xdr:to>
    <xdr:sp macro="" textlink="">
      <xdr:nvSpPr>
        <xdr:cNvPr id="330" name="フローチャート: 判断 329"/>
        <xdr:cNvSpPr/>
      </xdr:nvSpPr>
      <xdr:spPr>
        <a:xfrm>
          <a:off x="13462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136923</xdr:rowOff>
    </xdr:from>
    <xdr:ext cx="762000" cy="259045"/>
    <xdr:sp macro="" textlink="">
      <xdr:nvSpPr>
        <xdr:cNvPr id="331" name="テキスト ボックス 330"/>
        <xdr:cNvSpPr txBox="1"/>
      </xdr:nvSpPr>
      <xdr:spPr>
        <a:xfrm>
          <a:off x="13131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17780</xdr:rowOff>
    </xdr:from>
    <xdr:to>
      <xdr:col>81</xdr:col>
      <xdr:colOff>95250</xdr:colOff>
      <xdr:row>62</xdr:row>
      <xdr:rowOff>119380</xdr:rowOff>
    </xdr:to>
    <xdr:sp macro="" textlink="">
      <xdr:nvSpPr>
        <xdr:cNvPr id="337" name="楕円 336"/>
        <xdr:cNvSpPr/>
      </xdr:nvSpPr>
      <xdr:spPr>
        <a:xfrm>
          <a:off x="16967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34307</xdr:rowOff>
    </xdr:from>
    <xdr:ext cx="762000" cy="259045"/>
    <xdr:sp macro="" textlink="">
      <xdr:nvSpPr>
        <xdr:cNvPr id="338" name="定員管理の状況該当値テキスト"/>
        <xdr:cNvSpPr txBox="1"/>
      </xdr:nvSpPr>
      <xdr:spPr>
        <a:xfrm>
          <a:off x="17106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155448</xdr:rowOff>
    </xdr:from>
    <xdr:to>
      <xdr:col>77</xdr:col>
      <xdr:colOff>95250</xdr:colOff>
      <xdr:row>62</xdr:row>
      <xdr:rowOff>85598</xdr:rowOff>
    </xdr:to>
    <xdr:sp macro="" textlink="">
      <xdr:nvSpPr>
        <xdr:cNvPr id="339" name="楕円 338"/>
        <xdr:cNvSpPr/>
      </xdr:nvSpPr>
      <xdr:spPr>
        <a:xfrm>
          <a:off x="16129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40" name="テキスト ボックス 339"/>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12954</xdr:rowOff>
    </xdr:from>
    <xdr:to>
      <xdr:col>73</xdr:col>
      <xdr:colOff>44450</xdr:colOff>
      <xdr:row>62</xdr:row>
      <xdr:rowOff>114554</xdr:rowOff>
    </xdr:to>
    <xdr:sp macro="" textlink="">
      <xdr:nvSpPr>
        <xdr:cNvPr id="341" name="楕円 340"/>
        <xdr:cNvSpPr/>
      </xdr:nvSpPr>
      <xdr:spPr>
        <a:xfrm>
          <a:off x="15240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124731</xdr:rowOff>
    </xdr:from>
    <xdr:ext cx="762000" cy="259045"/>
    <xdr:sp macro="" textlink="">
      <xdr:nvSpPr>
        <xdr:cNvPr id="342" name="テキスト ボックス 341"/>
        <xdr:cNvSpPr txBox="1"/>
      </xdr:nvSpPr>
      <xdr:spPr>
        <a:xfrm>
          <a:off x="14909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32258</xdr:rowOff>
    </xdr:from>
    <xdr:to>
      <xdr:col>68</xdr:col>
      <xdr:colOff>203200</xdr:colOff>
      <xdr:row>62</xdr:row>
      <xdr:rowOff>133858</xdr:rowOff>
    </xdr:to>
    <xdr:sp macro="" textlink="">
      <xdr:nvSpPr>
        <xdr:cNvPr id="343" name="楕円 342"/>
        <xdr:cNvSpPr/>
      </xdr:nvSpPr>
      <xdr:spPr>
        <a:xfrm>
          <a:off x="14351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144035</xdr:rowOff>
    </xdr:from>
    <xdr:ext cx="762000" cy="259045"/>
    <xdr:sp macro="" textlink="">
      <xdr:nvSpPr>
        <xdr:cNvPr id="344" name="テキスト ボックス 343"/>
        <xdr:cNvSpPr txBox="1"/>
      </xdr:nvSpPr>
      <xdr:spPr>
        <a:xfrm>
          <a:off x="14020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61214</xdr:rowOff>
    </xdr:from>
    <xdr:to>
      <xdr:col>64</xdr:col>
      <xdr:colOff>152400</xdr:colOff>
      <xdr:row>62</xdr:row>
      <xdr:rowOff>162814</xdr:rowOff>
    </xdr:to>
    <xdr:sp macro="" textlink="">
      <xdr:nvSpPr>
        <xdr:cNvPr id="345" name="楕円 344"/>
        <xdr:cNvSpPr/>
      </xdr:nvSpPr>
      <xdr:spPr>
        <a:xfrm>
          <a:off x="13462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147591</xdr:rowOff>
    </xdr:from>
    <xdr:ext cx="762000" cy="259045"/>
    <xdr:sp macro="" textlink="">
      <xdr:nvSpPr>
        <xdr:cNvPr id="346" name="テキスト ボックス 345"/>
        <xdr:cNvSpPr txBox="1"/>
      </xdr:nvSpPr>
      <xdr:spPr>
        <a:xfrm>
          <a:off x="13131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元利償還金と準元利償還金の減や、近年の全体的な起債抑制の取り組みの成果により、数値が改善した。</a:t>
          </a:r>
        </a:p>
        <a:p>
          <a:r>
            <a:rPr kumimoji="1" lang="ja-JP" altLang="en-US" sz="1300">
              <a:latin typeface="ＭＳ Ｐゴシック" panose="020B0600070205080204" pitchFamily="50" charset="-128"/>
              <a:ea typeface="ＭＳ Ｐゴシック" panose="020B0600070205080204" pitchFamily="50" charset="-128"/>
            </a:rPr>
            <a:t>　今後についても、大規模事業の本格化が控えているところではあるが、中期財政見通しの目標値である令和５年度末の全会計の地方債残高</a:t>
          </a:r>
          <a:r>
            <a:rPr kumimoji="1" lang="en-US" altLang="ja-JP" sz="1300">
              <a:latin typeface="ＭＳ Ｐゴシック" panose="020B0600070205080204" pitchFamily="50" charset="-128"/>
              <a:ea typeface="ＭＳ Ｐゴシック" panose="020B0600070205080204" pitchFamily="50" charset="-128"/>
            </a:rPr>
            <a:t>900</a:t>
          </a:r>
          <a:r>
            <a:rPr kumimoji="1" lang="ja-JP" altLang="en-US" sz="1300">
              <a:latin typeface="ＭＳ Ｐゴシック" panose="020B0600070205080204" pitchFamily="50" charset="-128"/>
              <a:ea typeface="ＭＳ Ｐゴシック" panose="020B0600070205080204" pitchFamily="50" charset="-128"/>
            </a:rPr>
            <a:t>億以下の達成に向けた健全な財政運営を行っていくことで、比率の抑制に努めていく。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154178</xdr:rowOff>
    </xdr:from>
    <xdr:to>
      <xdr:col>81</xdr:col>
      <xdr:colOff>44450</xdr:colOff>
      <xdr:row>45</xdr:row>
      <xdr:rowOff>41910</xdr:rowOff>
    </xdr:to>
    <xdr:cxnSp macro="">
      <xdr:nvCxnSpPr>
        <xdr:cNvPr id="373" name="直線コネクタ 372"/>
        <xdr:cNvCxnSpPr/>
      </xdr:nvCxnSpPr>
      <xdr:spPr>
        <a:xfrm flipV="1">
          <a:off x="17018000" y="6154928"/>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69105</xdr:rowOff>
    </xdr:from>
    <xdr:ext cx="762000" cy="259045"/>
    <xdr:sp macro="" textlink="">
      <xdr:nvSpPr>
        <xdr:cNvPr id="376" name="公債費負担の状況最大値テキスト"/>
        <xdr:cNvSpPr txBox="1"/>
      </xdr:nvSpPr>
      <xdr:spPr>
        <a:xfrm>
          <a:off x="17106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154178</xdr:rowOff>
    </xdr:from>
    <xdr:to>
      <xdr:col>81</xdr:col>
      <xdr:colOff>133350</xdr:colOff>
      <xdr:row>35</xdr:row>
      <xdr:rowOff>154178</xdr:rowOff>
    </xdr:to>
    <xdr:cxnSp macro="">
      <xdr:nvCxnSpPr>
        <xdr:cNvPr id="377" name="直線コネクタ 376"/>
        <xdr:cNvCxnSpPr/>
      </xdr:nvCxnSpPr>
      <xdr:spPr>
        <a:xfrm>
          <a:off x="16929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144018</xdr:rowOff>
    </xdr:to>
    <xdr:cxnSp macro="">
      <xdr:nvCxnSpPr>
        <xdr:cNvPr id="378" name="直線コネクタ 377"/>
        <xdr:cNvCxnSpPr/>
      </xdr:nvCxnSpPr>
      <xdr:spPr>
        <a:xfrm flipV="1">
          <a:off x="16179800" y="675335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7383</xdr:rowOff>
    </xdr:from>
    <xdr:ext cx="762000" cy="259045"/>
    <xdr:sp macro="" textlink="">
      <xdr:nvSpPr>
        <xdr:cNvPr id="379" name="公債費負担の状況平均値テキスト"/>
        <xdr:cNvSpPr txBox="1"/>
      </xdr:nvSpPr>
      <xdr:spPr>
        <a:xfrm>
          <a:off x="17106900" y="6693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80" name="フローチャート: 判断 379"/>
        <xdr:cNvSpPr/>
      </xdr:nvSpPr>
      <xdr:spPr>
        <a:xfrm>
          <a:off x="169672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40</xdr:row>
      <xdr:rowOff>11176</xdr:rowOff>
    </xdr:to>
    <xdr:cxnSp macro="">
      <xdr:nvCxnSpPr>
        <xdr:cNvPr id="381" name="直線コネクタ 380"/>
        <xdr:cNvCxnSpPr/>
      </xdr:nvCxnSpPr>
      <xdr:spPr>
        <a:xfrm flipV="1">
          <a:off x="15290800" y="68305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83566</xdr:rowOff>
    </xdr:from>
    <xdr:to>
      <xdr:col>77</xdr:col>
      <xdr:colOff>95250</xdr:colOff>
      <xdr:row>40</xdr:row>
      <xdr:rowOff>13716</xdr:rowOff>
    </xdr:to>
    <xdr:sp macro="" textlink="">
      <xdr:nvSpPr>
        <xdr:cNvPr id="382" name="フローチャート: 判断 381"/>
        <xdr:cNvSpPr/>
      </xdr:nvSpPr>
      <xdr:spPr>
        <a:xfrm>
          <a:off x="16129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83" name="テキスト ボックス 382"/>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11176</xdr:rowOff>
    </xdr:from>
    <xdr:to>
      <xdr:col>72</xdr:col>
      <xdr:colOff>203200</xdr:colOff>
      <xdr:row>40</xdr:row>
      <xdr:rowOff>117348</xdr:rowOff>
    </xdr:to>
    <xdr:cxnSp macro="">
      <xdr:nvCxnSpPr>
        <xdr:cNvPr id="384" name="直線コネクタ 383"/>
        <xdr:cNvCxnSpPr/>
      </xdr:nvCxnSpPr>
      <xdr:spPr>
        <a:xfrm flipV="1">
          <a:off x="14401800" y="68691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85" name="フローチャート: 判断 38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386" name="テキスト ボックス 385"/>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42</xdr:row>
      <xdr:rowOff>15748</xdr:rowOff>
    </xdr:to>
    <xdr:cxnSp macro="">
      <xdr:nvCxnSpPr>
        <xdr:cNvPr id="387" name="直線コネクタ 386"/>
        <xdr:cNvCxnSpPr/>
      </xdr:nvCxnSpPr>
      <xdr:spPr>
        <a:xfrm flipV="1">
          <a:off x="13512800" y="697534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83566</xdr:rowOff>
    </xdr:from>
    <xdr:to>
      <xdr:col>68</xdr:col>
      <xdr:colOff>203200</xdr:colOff>
      <xdr:row>40</xdr:row>
      <xdr:rowOff>13716</xdr:rowOff>
    </xdr:to>
    <xdr:sp macro="" textlink="">
      <xdr:nvSpPr>
        <xdr:cNvPr id="388" name="フローチャート: 判断 387"/>
        <xdr:cNvSpPr/>
      </xdr:nvSpPr>
      <xdr:spPr>
        <a:xfrm>
          <a:off x="14351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389" name="テキスト ボックス 388"/>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390" name="フローチャート: 判断 389"/>
        <xdr:cNvSpPr/>
      </xdr:nvSpPr>
      <xdr:spPr>
        <a:xfrm>
          <a:off x="13462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391" name="テキスト ボックス 390"/>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16002</xdr:rowOff>
    </xdr:from>
    <xdr:to>
      <xdr:col>81</xdr:col>
      <xdr:colOff>95250</xdr:colOff>
      <xdr:row>39</xdr:row>
      <xdr:rowOff>117602</xdr:rowOff>
    </xdr:to>
    <xdr:sp macro="" textlink="">
      <xdr:nvSpPr>
        <xdr:cNvPr id="397" name="楕円 396"/>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32529</xdr:rowOff>
    </xdr:from>
    <xdr:ext cx="762000" cy="259045"/>
    <xdr:sp macro="" textlink="">
      <xdr:nvSpPr>
        <xdr:cNvPr id="398"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399" name="楕円 398"/>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400" name="テキスト ボックス 399"/>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401" name="楕円 400"/>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46753</xdr:rowOff>
    </xdr:from>
    <xdr:ext cx="762000" cy="259045"/>
    <xdr:sp macro="" textlink="">
      <xdr:nvSpPr>
        <xdr:cNvPr id="402" name="テキスト ボックス 401"/>
        <xdr:cNvSpPr txBox="1"/>
      </xdr:nvSpPr>
      <xdr:spPr>
        <a:xfrm>
          <a:off x="149098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403" name="楕円 402"/>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152925</xdr:rowOff>
    </xdr:from>
    <xdr:ext cx="762000" cy="259045"/>
    <xdr:sp macro="" textlink="">
      <xdr:nvSpPr>
        <xdr:cNvPr id="404" name="テキスト ボックス 403"/>
        <xdr:cNvSpPr txBox="1"/>
      </xdr:nvSpPr>
      <xdr:spPr>
        <a:xfrm>
          <a:off x="14020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5" name="楕円 404"/>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06" name="テキスト ボックス 405"/>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起債の抑制により、一般会計等の地方債現在高が減少するとともに、一般会計以外の地方債の元金償還に充てる一般会計繰入見込み額も減少したことで数値が改善している。</a:t>
          </a:r>
        </a:p>
        <a:p>
          <a:r>
            <a:rPr kumimoji="1" lang="ja-JP" altLang="en-US" sz="1300">
              <a:latin typeface="ＭＳ Ｐゴシック" panose="020B0600070205080204" pitchFamily="50" charset="-128"/>
              <a:ea typeface="ＭＳ Ｐゴシック" panose="020B0600070205080204" pitchFamily="50" charset="-128"/>
            </a:rPr>
            <a:t>　今後は、インフラを含めた大規模な公共施設整備が本格化していくため、一般会計の起債は増加することが予想されているが、中期財政見通しの目標値である令和５年度末の全会計の地方債残高</a:t>
          </a:r>
          <a:r>
            <a:rPr kumimoji="1" lang="en-US" altLang="ja-JP" sz="1300">
              <a:latin typeface="ＭＳ Ｐゴシック" panose="020B0600070205080204" pitchFamily="50" charset="-128"/>
              <a:ea typeface="ＭＳ Ｐゴシック" panose="020B0600070205080204" pitchFamily="50" charset="-128"/>
            </a:rPr>
            <a:t>900</a:t>
          </a:r>
          <a:r>
            <a:rPr kumimoji="1" lang="ja-JP" altLang="en-US" sz="1300">
              <a:latin typeface="ＭＳ Ｐゴシック" panose="020B0600070205080204" pitchFamily="50" charset="-128"/>
              <a:ea typeface="ＭＳ Ｐゴシック" panose="020B0600070205080204" pitchFamily="50" charset="-128"/>
            </a:rPr>
            <a:t>億以下の達成に向け、健全な財政運営に努めていく。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156083</xdr:rowOff>
    </xdr:to>
    <xdr:cxnSp macro="">
      <xdr:nvCxnSpPr>
        <xdr:cNvPr id="435" name="直線コネクタ 434"/>
        <xdr:cNvCxnSpPr/>
      </xdr:nvCxnSpPr>
      <xdr:spPr>
        <a:xfrm flipV="1">
          <a:off x="17018000" y="2370667"/>
          <a:ext cx="0" cy="13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128160</xdr:rowOff>
    </xdr:from>
    <xdr:ext cx="762000" cy="259045"/>
    <xdr:sp macro="" textlink="">
      <xdr:nvSpPr>
        <xdr:cNvPr id="436" name="将来負担の状況最小値テキスト"/>
        <xdr:cNvSpPr txBox="1"/>
      </xdr:nvSpPr>
      <xdr:spPr>
        <a:xfrm>
          <a:off x="17106900" y="372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156083</xdr:rowOff>
    </xdr:from>
    <xdr:to>
      <xdr:col>81</xdr:col>
      <xdr:colOff>133350</xdr:colOff>
      <xdr:row>21</xdr:row>
      <xdr:rowOff>156083</xdr:rowOff>
    </xdr:to>
    <xdr:cxnSp macro="">
      <xdr:nvCxnSpPr>
        <xdr:cNvPr id="437" name="直線コネクタ 436"/>
        <xdr:cNvCxnSpPr/>
      </xdr:nvCxnSpPr>
      <xdr:spPr>
        <a:xfrm>
          <a:off x="16929100" y="375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142621</xdr:rowOff>
    </xdr:from>
    <xdr:to>
      <xdr:col>81</xdr:col>
      <xdr:colOff>44450</xdr:colOff>
      <xdr:row>14</xdr:row>
      <xdr:rowOff>4953</xdr:rowOff>
    </xdr:to>
    <xdr:cxnSp macro="">
      <xdr:nvCxnSpPr>
        <xdr:cNvPr id="440" name="直線コネクタ 439"/>
        <xdr:cNvCxnSpPr/>
      </xdr:nvCxnSpPr>
      <xdr:spPr>
        <a:xfrm flipV="1">
          <a:off x="16179800" y="2371471"/>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20337</xdr:rowOff>
    </xdr:from>
    <xdr:ext cx="762000" cy="259045"/>
    <xdr:sp macro="" textlink="">
      <xdr:nvSpPr>
        <xdr:cNvPr id="441" name="将来負担の状況平均値テキスト"/>
        <xdr:cNvSpPr txBox="1"/>
      </xdr:nvSpPr>
      <xdr:spPr>
        <a:xfrm>
          <a:off x="17106900" y="242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42" name="フローチャート: 判断 441"/>
        <xdr:cNvSpPr/>
      </xdr:nvSpPr>
      <xdr:spPr>
        <a:xfrm>
          <a:off x="169672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4953</xdr:rowOff>
    </xdr:from>
    <xdr:to>
      <xdr:col>77</xdr:col>
      <xdr:colOff>44450</xdr:colOff>
      <xdr:row>14</xdr:row>
      <xdr:rowOff>32300</xdr:rowOff>
    </xdr:to>
    <xdr:cxnSp macro="">
      <xdr:nvCxnSpPr>
        <xdr:cNvPr id="443" name="直線コネクタ 442"/>
        <xdr:cNvCxnSpPr/>
      </xdr:nvCxnSpPr>
      <xdr:spPr>
        <a:xfrm flipV="1">
          <a:off x="15290800" y="2405253"/>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81238</xdr:rowOff>
    </xdr:from>
    <xdr:to>
      <xdr:col>77</xdr:col>
      <xdr:colOff>95250</xdr:colOff>
      <xdr:row>15</xdr:row>
      <xdr:rowOff>11388</xdr:rowOff>
    </xdr:to>
    <xdr:sp macro="" textlink="">
      <xdr:nvSpPr>
        <xdr:cNvPr id="444" name="フローチャート: 判断 443"/>
        <xdr:cNvSpPr/>
      </xdr:nvSpPr>
      <xdr:spPr>
        <a:xfrm>
          <a:off x="16129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167615</xdr:rowOff>
    </xdr:from>
    <xdr:ext cx="736600" cy="259045"/>
    <xdr:sp macro="" textlink="">
      <xdr:nvSpPr>
        <xdr:cNvPr id="445" name="テキスト ボックス 444"/>
        <xdr:cNvSpPr txBox="1"/>
      </xdr:nvSpPr>
      <xdr:spPr>
        <a:xfrm>
          <a:off x="15798800" y="2567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32300</xdr:rowOff>
    </xdr:from>
    <xdr:to>
      <xdr:col>72</xdr:col>
      <xdr:colOff>203200</xdr:colOff>
      <xdr:row>14</xdr:row>
      <xdr:rowOff>149733</xdr:rowOff>
    </xdr:to>
    <xdr:cxnSp macro="">
      <xdr:nvCxnSpPr>
        <xdr:cNvPr id="446" name="直線コネクタ 445"/>
        <xdr:cNvCxnSpPr/>
      </xdr:nvCxnSpPr>
      <xdr:spPr>
        <a:xfrm flipV="1">
          <a:off x="14401800" y="2432600"/>
          <a:ext cx="889000" cy="1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113411</xdr:rowOff>
    </xdr:from>
    <xdr:to>
      <xdr:col>73</xdr:col>
      <xdr:colOff>44450</xdr:colOff>
      <xdr:row>15</xdr:row>
      <xdr:rowOff>43561</xdr:rowOff>
    </xdr:to>
    <xdr:sp macro="" textlink="">
      <xdr:nvSpPr>
        <xdr:cNvPr id="447" name="フローチャート: 判断 446"/>
        <xdr:cNvSpPr/>
      </xdr:nvSpPr>
      <xdr:spPr>
        <a:xfrm>
          <a:off x="15240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28338</xdr:rowOff>
    </xdr:from>
    <xdr:ext cx="762000" cy="259045"/>
    <xdr:sp macro="" textlink="">
      <xdr:nvSpPr>
        <xdr:cNvPr id="448" name="テキスト ボックス 447"/>
        <xdr:cNvSpPr txBox="1"/>
      </xdr:nvSpPr>
      <xdr:spPr>
        <a:xfrm>
          <a:off x="14909800" y="260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149733</xdr:rowOff>
    </xdr:from>
    <xdr:to>
      <xdr:col>68</xdr:col>
      <xdr:colOff>152400</xdr:colOff>
      <xdr:row>15</xdr:row>
      <xdr:rowOff>81238</xdr:rowOff>
    </xdr:to>
    <xdr:cxnSp macro="">
      <xdr:nvCxnSpPr>
        <xdr:cNvPr id="449" name="直線コネクタ 448"/>
        <xdr:cNvCxnSpPr/>
      </xdr:nvCxnSpPr>
      <xdr:spPr>
        <a:xfrm flipV="1">
          <a:off x="13512800" y="2550033"/>
          <a:ext cx="8890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29760</xdr:rowOff>
    </xdr:from>
    <xdr:to>
      <xdr:col>68</xdr:col>
      <xdr:colOff>203200</xdr:colOff>
      <xdr:row>14</xdr:row>
      <xdr:rowOff>131360</xdr:rowOff>
    </xdr:to>
    <xdr:sp macro="" textlink="">
      <xdr:nvSpPr>
        <xdr:cNvPr id="450" name="フローチャート: 判断 449"/>
        <xdr:cNvSpPr/>
      </xdr:nvSpPr>
      <xdr:spPr>
        <a:xfrm>
          <a:off x="14351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141537</xdr:rowOff>
    </xdr:from>
    <xdr:ext cx="762000" cy="259045"/>
    <xdr:sp macro="" textlink="">
      <xdr:nvSpPr>
        <xdr:cNvPr id="451" name="テキスト ボックス 450"/>
        <xdr:cNvSpPr txBox="1"/>
      </xdr:nvSpPr>
      <xdr:spPr>
        <a:xfrm>
          <a:off x="14020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91821</xdr:rowOff>
    </xdr:from>
    <xdr:to>
      <xdr:col>81</xdr:col>
      <xdr:colOff>95250</xdr:colOff>
      <xdr:row>14</xdr:row>
      <xdr:rowOff>21971</xdr:rowOff>
    </xdr:to>
    <xdr:sp macro="" textlink="">
      <xdr:nvSpPr>
        <xdr:cNvPr id="459" name="楕円 458"/>
        <xdr:cNvSpPr/>
      </xdr:nvSpPr>
      <xdr:spPr>
        <a:xfrm>
          <a:off x="16967200" y="232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13098</xdr:rowOff>
    </xdr:from>
    <xdr:ext cx="762000" cy="259045"/>
    <xdr:sp macro="" textlink="">
      <xdr:nvSpPr>
        <xdr:cNvPr id="460" name="将来負担の状況該当値テキスト"/>
        <xdr:cNvSpPr txBox="1"/>
      </xdr:nvSpPr>
      <xdr:spPr>
        <a:xfrm>
          <a:off x="17106900" y="22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125603</xdr:rowOff>
    </xdr:from>
    <xdr:to>
      <xdr:col>77</xdr:col>
      <xdr:colOff>95250</xdr:colOff>
      <xdr:row>14</xdr:row>
      <xdr:rowOff>55753</xdr:rowOff>
    </xdr:to>
    <xdr:sp macro="" textlink="">
      <xdr:nvSpPr>
        <xdr:cNvPr id="461" name="楕円 460"/>
        <xdr:cNvSpPr/>
      </xdr:nvSpPr>
      <xdr:spPr>
        <a:xfrm>
          <a:off x="16129000" y="23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65930</xdr:rowOff>
    </xdr:from>
    <xdr:ext cx="736600" cy="259045"/>
    <xdr:sp macro="" textlink="">
      <xdr:nvSpPr>
        <xdr:cNvPr id="462" name="テキスト ボックス 461"/>
        <xdr:cNvSpPr txBox="1"/>
      </xdr:nvSpPr>
      <xdr:spPr>
        <a:xfrm>
          <a:off x="15798800" y="2123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152950</xdr:rowOff>
    </xdr:from>
    <xdr:to>
      <xdr:col>73</xdr:col>
      <xdr:colOff>44450</xdr:colOff>
      <xdr:row>14</xdr:row>
      <xdr:rowOff>83100</xdr:rowOff>
    </xdr:to>
    <xdr:sp macro="" textlink="">
      <xdr:nvSpPr>
        <xdr:cNvPr id="463" name="楕円 462"/>
        <xdr:cNvSpPr/>
      </xdr:nvSpPr>
      <xdr:spPr>
        <a:xfrm>
          <a:off x="15240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93277</xdr:rowOff>
    </xdr:from>
    <xdr:ext cx="762000" cy="259045"/>
    <xdr:sp macro="" textlink="">
      <xdr:nvSpPr>
        <xdr:cNvPr id="464" name="テキスト ボックス 463"/>
        <xdr:cNvSpPr txBox="1"/>
      </xdr:nvSpPr>
      <xdr:spPr>
        <a:xfrm>
          <a:off x="14909800" y="21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98933</xdr:rowOff>
    </xdr:from>
    <xdr:to>
      <xdr:col>68</xdr:col>
      <xdr:colOff>203200</xdr:colOff>
      <xdr:row>15</xdr:row>
      <xdr:rowOff>29083</xdr:rowOff>
    </xdr:to>
    <xdr:sp macro="" textlink="">
      <xdr:nvSpPr>
        <xdr:cNvPr id="465" name="楕円 464"/>
        <xdr:cNvSpPr/>
      </xdr:nvSpPr>
      <xdr:spPr>
        <a:xfrm>
          <a:off x="143510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13860</xdr:rowOff>
    </xdr:from>
    <xdr:ext cx="762000" cy="259045"/>
    <xdr:sp macro="" textlink="">
      <xdr:nvSpPr>
        <xdr:cNvPr id="466" name="テキスト ボックス 465"/>
        <xdr:cNvSpPr txBox="1"/>
      </xdr:nvSpPr>
      <xdr:spPr>
        <a:xfrm>
          <a:off x="14020800" y="258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30438</xdr:rowOff>
    </xdr:from>
    <xdr:to>
      <xdr:col>64</xdr:col>
      <xdr:colOff>152400</xdr:colOff>
      <xdr:row>15</xdr:row>
      <xdr:rowOff>132038</xdr:rowOff>
    </xdr:to>
    <xdr:sp macro="" textlink="">
      <xdr:nvSpPr>
        <xdr:cNvPr id="467" name="楕円 466"/>
        <xdr:cNvSpPr/>
      </xdr:nvSpPr>
      <xdr:spPr>
        <a:xfrm>
          <a:off x="13462000" y="26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116815</xdr:rowOff>
    </xdr:from>
    <xdr:ext cx="762000" cy="259045"/>
    <xdr:sp macro="" textlink="">
      <xdr:nvSpPr>
        <xdr:cNvPr id="468" name="テキスト ボックス 467"/>
        <xdr:cNvSpPr txBox="1"/>
      </xdr:nvSpPr>
      <xdr:spPr>
        <a:xfrm>
          <a:off x="13131800" y="268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170,038
162,279
163.45
66,479,367
63,970,904
1,705,564
38,391,104
51,140,469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第２次定員適正化計画に基づき、消防及び病院を除く「一般部門正規職員数</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人体制」を実現しており、人件費の抑制に努めているところである。今後も適正な人員管理を継続しつつ、職員体制の充実を図っていく。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42</xdr:row>
      <xdr:rowOff>50800</xdr:rowOff>
    </xdr:to>
    <xdr:cxnSp macro="">
      <xdr:nvCxnSpPr>
        <xdr:cNvPr id="61" name="直線コネクタ 60"/>
        <xdr:cNvCxnSpPr/>
      </xdr:nvCxnSpPr>
      <xdr:spPr>
        <a:xfrm flipV="1">
          <a:off x="4826000" y="56388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25400</xdr:rowOff>
    </xdr:from>
    <xdr:to>
      <xdr:col>24</xdr:col>
      <xdr:colOff>25400</xdr:colOff>
      <xdr:row>36</xdr:row>
      <xdr:rowOff>38100</xdr:rowOff>
    </xdr:to>
    <xdr:cxnSp macro="">
      <xdr:nvCxnSpPr>
        <xdr:cNvPr id="66" name="直線コネクタ 65"/>
        <xdr:cNvCxnSpPr/>
      </xdr:nvCxnSpPr>
      <xdr:spPr>
        <a:xfrm flipV="1">
          <a:off x="3987800" y="6197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67" name="人件費平均値テキスト"/>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68" name="フローチャート: 判断 67"/>
        <xdr:cNvSpPr/>
      </xdr:nvSpPr>
      <xdr:spPr>
        <a:xfrm>
          <a:off x="4775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38100</xdr:rowOff>
    </xdr:from>
    <xdr:to>
      <xdr:col>19</xdr:col>
      <xdr:colOff>187325</xdr:colOff>
      <xdr:row>36</xdr:row>
      <xdr:rowOff>88900</xdr:rowOff>
    </xdr:to>
    <xdr:cxnSp macro="">
      <xdr:nvCxnSpPr>
        <xdr:cNvPr id="69" name="直線コネクタ 68"/>
        <xdr:cNvCxnSpPr/>
      </xdr:nvCxnSpPr>
      <xdr:spPr>
        <a:xfrm flipV="1">
          <a:off x="3098800" y="621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71" name="テキスト ボックス 70"/>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25400</xdr:rowOff>
    </xdr:from>
    <xdr:to>
      <xdr:col>15</xdr:col>
      <xdr:colOff>98425</xdr:colOff>
      <xdr:row>36</xdr:row>
      <xdr:rowOff>88900</xdr:rowOff>
    </xdr:to>
    <xdr:cxnSp macro="">
      <xdr:nvCxnSpPr>
        <xdr:cNvPr id="72" name="直線コネクタ 71"/>
        <xdr:cNvCxnSpPr/>
      </xdr:nvCxnSpPr>
      <xdr:spPr>
        <a:xfrm>
          <a:off x="2209800" y="6197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44450</xdr:rowOff>
    </xdr:from>
    <xdr:to>
      <xdr:col>15</xdr:col>
      <xdr:colOff>149225</xdr:colOff>
      <xdr:row>37</xdr:row>
      <xdr:rowOff>146050</xdr:rowOff>
    </xdr:to>
    <xdr:sp macro="" textlink="">
      <xdr:nvSpPr>
        <xdr:cNvPr id="73" name="フローチャート: 判断 72"/>
        <xdr:cNvSpPr/>
      </xdr:nvSpPr>
      <xdr:spPr>
        <a:xfrm>
          <a:off x="3048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130827</xdr:rowOff>
    </xdr:from>
    <xdr:ext cx="762000" cy="259045"/>
    <xdr:sp macro="" textlink="">
      <xdr:nvSpPr>
        <xdr:cNvPr id="74" name="テキスト ボックス 73"/>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25400</xdr:rowOff>
    </xdr:from>
    <xdr:to>
      <xdr:col>11</xdr:col>
      <xdr:colOff>9525</xdr:colOff>
      <xdr:row>36</xdr:row>
      <xdr:rowOff>152400</xdr:rowOff>
    </xdr:to>
    <xdr:cxnSp macro="">
      <xdr:nvCxnSpPr>
        <xdr:cNvPr id="75" name="直線コネクタ 74"/>
        <xdr:cNvCxnSpPr/>
      </xdr:nvCxnSpPr>
      <xdr:spPr>
        <a:xfrm flipV="1">
          <a:off x="1320800" y="6197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22877</xdr:rowOff>
    </xdr:from>
    <xdr:ext cx="762000" cy="259045"/>
    <xdr:sp macro="" textlink="">
      <xdr:nvSpPr>
        <xdr:cNvPr id="79" name="テキスト ボックス 78"/>
        <xdr:cNvSpPr txBox="1"/>
      </xdr:nvSpPr>
      <xdr:spPr>
        <a:xfrm>
          <a:off x="939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146050</xdr:rowOff>
    </xdr:from>
    <xdr:to>
      <xdr:col>24</xdr:col>
      <xdr:colOff>76200</xdr:colOff>
      <xdr:row>36</xdr:row>
      <xdr:rowOff>76200</xdr:rowOff>
    </xdr:to>
    <xdr:sp macro="" textlink="">
      <xdr:nvSpPr>
        <xdr:cNvPr id="85" name="楕円 84"/>
        <xdr:cNvSpPr/>
      </xdr:nvSpPr>
      <xdr:spPr>
        <a:xfrm>
          <a:off x="47752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162577</xdr:rowOff>
    </xdr:from>
    <xdr:ext cx="762000" cy="259045"/>
    <xdr:sp macro="" textlink="">
      <xdr:nvSpPr>
        <xdr:cNvPr id="86" name="人件費該当値テキスト"/>
        <xdr:cNvSpPr txBox="1"/>
      </xdr:nvSpPr>
      <xdr:spPr>
        <a:xfrm>
          <a:off x="4914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158750</xdr:rowOff>
    </xdr:from>
    <xdr:to>
      <xdr:col>20</xdr:col>
      <xdr:colOff>38100</xdr:colOff>
      <xdr:row>36</xdr:row>
      <xdr:rowOff>88900</xdr:rowOff>
    </xdr:to>
    <xdr:sp macro="" textlink="">
      <xdr:nvSpPr>
        <xdr:cNvPr id="87" name="楕円 86"/>
        <xdr:cNvSpPr/>
      </xdr:nvSpPr>
      <xdr:spPr>
        <a:xfrm>
          <a:off x="3937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99077</xdr:rowOff>
    </xdr:from>
    <xdr:ext cx="736600" cy="259045"/>
    <xdr:sp macro="" textlink="">
      <xdr:nvSpPr>
        <xdr:cNvPr id="88" name="テキスト ボックス 87"/>
        <xdr:cNvSpPr txBox="1"/>
      </xdr:nvSpPr>
      <xdr:spPr>
        <a:xfrm>
          <a:off x="3606800" y="592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146050</xdr:rowOff>
    </xdr:from>
    <xdr:to>
      <xdr:col>11</xdr:col>
      <xdr:colOff>60325</xdr:colOff>
      <xdr:row>36</xdr:row>
      <xdr:rowOff>76200</xdr:rowOff>
    </xdr:to>
    <xdr:sp macro="" textlink="">
      <xdr:nvSpPr>
        <xdr:cNvPr id="91" name="楕円 90"/>
        <xdr:cNvSpPr/>
      </xdr:nvSpPr>
      <xdr:spPr>
        <a:xfrm>
          <a:off x="2159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92" name="テキスト ボックス 91"/>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101600</xdr:rowOff>
    </xdr:from>
    <xdr:to>
      <xdr:col>6</xdr:col>
      <xdr:colOff>171450</xdr:colOff>
      <xdr:row>37</xdr:row>
      <xdr:rowOff>31750</xdr:rowOff>
    </xdr:to>
    <xdr:sp macro="" textlink="">
      <xdr:nvSpPr>
        <xdr:cNvPr id="93" name="楕円 92"/>
        <xdr:cNvSpPr/>
      </xdr:nvSpPr>
      <xdr:spPr>
        <a:xfrm>
          <a:off x="1270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16527</xdr:rowOff>
    </xdr:from>
    <xdr:ext cx="762000" cy="259045"/>
    <xdr:sp macro="" textlink="">
      <xdr:nvSpPr>
        <xdr:cNvPr id="94" name="テキスト ボックス 93"/>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行財政改革を推進する中で事務事業の継続的な見直しを行っており、経常的経費の適正化に努めていることで類似団体内より低い比率を維持している。</a:t>
          </a:r>
        </a:p>
        <a:p>
          <a:r>
            <a:rPr kumimoji="1" lang="ja-JP" altLang="en-US" sz="1300">
              <a:latin typeface="ＭＳ Ｐゴシック" panose="020B0600070205080204" pitchFamily="50" charset="-128"/>
              <a:ea typeface="ＭＳ Ｐゴシック" panose="020B0600070205080204" pitchFamily="50" charset="-128"/>
            </a:rPr>
            <a:t>　民間委託等により前年度比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a:t>
          </a:r>
          <a:r>
            <a:rPr kumimoji="1" lang="ja-JP" altLang="en-US" sz="1300">
              <a:latin typeface="ＭＳ Ｐゴシック" panose="020B0600070205080204" pitchFamily="50" charset="-128"/>
              <a:ea typeface="ＭＳ Ｐゴシック" panose="020B0600070205080204" pitchFamily="50" charset="-128"/>
            </a:rPr>
            <a:t>となったが、今後も継続的に経常経費の精査を進め、コストの低減に取り組んでいく。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4" name="直線コネクタ 123"/>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17</xdr:row>
      <xdr:rowOff>102507</xdr:rowOff>
    </xdr:to>
    <xdr:cxnSp macro="">
      <xdr:nvCxnSpPr>
        <xdr:cNvPr id="129" name="直線コネクタ 128"/>
        <xdr:cNvCxnSpPr/>
      </xdr:nvCxnSpPr>
      <xdr:spPr>
        <a:xfrm>
          <a:off x="15671800" y="28212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0"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1" name="フローチャート: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110671</xdr:rowOff>
    </xdr:to>
    <xdr:cxnSp macro="">
      <xdr:nvCxnSpPr>
        <xdr:cNvPr id="132" name="直線コネクタ 131"/>
        <xdr:cNvCxnSpPr/>
      </xdr:nvCxnSpPr>
      <xdr:spPr>
        <a:xfrm flipV="1">
          <a:off x="14782800" y="2821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110671</xdr:rowOff>
    </xdr:to>
    <xdr:cxnSp macro="">
      <xdr:nvCxnSpPr>
        <xdr:cNvPr id="135" name="直線コネクタ 134"/>
        <xdr:cNvCxnSpPr/>
      </xdr:nvCxnSpPr>
      <xdr:spPr>
        <a:xfrm>
          <a:off x="13893800" y="2853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17</xdr:row>
      <xdr:rowOff>69850</xdr:rowOff>
    </xdr:to>
    <xdr:cxnSp macro="">
      <xdr:nvCxnSpPr>
        <xdr:cNvPr id="138" name="直線コネクタ 137"/>
        <xdr:cNvCxnSpPr/>
      </xdr:nvCxnSpPr>
      <xdr:spPr>
        <a:xfrm flipV="1">
          <a:off x="13004800" y="28538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35379</xdr:rowOff>
    </xdr:from>
    <xdr:to>
      <xdr:col>69</xdr:col>
      <xdr:colOff>142875</xdr:colOff>
      <xdr:row>17</xdr:row>
      <xdr:rowOff>136979</xdr:rowOff>
    </xdr:to>
    <xdr:sp macro="" textlink="">
      <xdr:nvSpPr>
        <xdr:cNvPr id="139" name="フローチャート: 判断 138"/>
        <xdr:cNvSpPr/>
      </xdr:nvSpPr>
      <xdr:spPr>
        <a:xfrm>
          <a:off x="13843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121756</xdr:rowOff>
    </xdr:from>
    <xdr:ext cx="762000" cy="259045"/>
    <xdr:sp macro="" textlink="">
      <xdr:nvSpPr>
        <xdr:cNvPr id="140" name="テキスト ボックス 139"/>
        <xdr:cNvSpPr txBox="1"/>
      </xdr:nvSpPr>
      <xdr:spPr>
        <a:xfrm>
          <a:off x="13512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92529</xdr:rowOff>
    </xdr:from>
    <xdr:to>
      <xdr:col>65</xdr:col>
      <xdr:colOff>53975</xdr:colOff>
      <xdr:row>19</xdr:row>
      <xdr:rowOff>22678</xdr:rowOff>
    </xdr:to>
    <xdr:sp macro="" textlink="">
      <xdr:nvSpPr>
        <xdr:cNvPr id="141" name="フローチャート: 判断 140"/>
        <xdr:cNvSpPr/>
      </xdr:nvSpPr>
      <xdr:spPr>
        <a:xfrm>
          <a:off x="12954000" y="31786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7455</xdr:rowOff>
    </xdr:from>
    <xdr:ext cx="762000" cy="259045"/>
    <xdr:sp macro="" textlink="">
      <xdr:nvSpPr>
        <xdr:cNvPr id="142" name="テキスト ボックス 141"/>
        <xdr:cNvSpPr txBox="1"/>
      </xdr:nvSpPr>
      <xdr:spPr>
        <a:xfrm>
          <a:off x="126238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48" name="楕円 147"/>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68234</xdr:rowOff>
    </xdr:from>
    <xdr:ext cx="762000" cy="259045"/>
    <xdr:sp macro="" textlink="">
      <xdr:nvSpPr>
        <xdr:cNvPr id="149" name="物件費該当値テキスト"/>
        <xdr:cNvSpPr txBox="1"/>
      </xdr:nvSpPr>
      <xdr:spPr>
        <a:xfrm>
          <a:off x="165989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1" name="テキスト ボックス 150"/>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2" name="楕円 151"/>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3" name="テキスト ボックス 152"/>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198</xdr:rowOff>
    </xdr:from>
    <xdr:ext cx="762000" cy="259045"/>
    <xdr:sp macro="" textlink="">
      <xdr:nvSpPr>
        <xdr:cNvPr id="155" name="テキスト ボックス 154"/>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7" name="テキスト ボックス 156"/>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全国・県平均より低い比率を維持しているものの、民間認可保育園等への運営費の補助や障がい者への支援などに優先的に取り組んでいるほか、今後は、幼児教育無償化の影響による施設型給付費の増もあり、扶助費の増は避けられない情勢となっている。</a:t>
          </a:r>
        </a:p>
        <a:p>
          <a:r>
            <a:rPr kumimoji="1" lang="ja-JP" altLang="en-US" sz="1300">
              <a:latin typeface="ＭＳ Ｐゴシック" panose="020B0600070205080204" pitchFamily="50" charset="-128"/>
              <a:ea typeface="ＭＳ Ｐゴシック" panose="020B0600070205080204" pitchFamily="50" charset="-128"/>
            </a:rPr>
            <a:t>　今後も同様の傾向が継続すると見込まれることから、単独事業の見直し等により、財政負担の軽減に極力努めていく。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143328</xdr:rowOff>
    </xdr:from>
    <xdr:to>
      <xdr:col>24</xdr:col>
      <xdr:colOff>25400</xdr:colOff>
      <xdr:row>60</xdr:row>
      <xdr:rowOff>159657</xdr:rowOff>
    </xdr:to>
    <xdr:cxnSp macro="">
      <xdr:nvCxnSpPr>
        <xdr:cNvPr id="187" name="直線コネクタ 186"/>
        <xdr:cNvCxnSpPr/>
      </xdr:nvCxnSpPr>
      <xdr:spPr>
        <a:xfrm flipV="1">
          <a:off x="4826000" y="9401628"/>
          <a:ext cx="0" cy="104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8"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9" name="直線コネクタ 188"/>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58255</xdr:rowOff>
    </xdr:from>
    <xdr:ext cx="762000" cy="259045"/>
    <xdr:sp macro="" textlink="">
      <xdr:nvSpPr>
        <xdr:cNvPr id="190" name="扶助費最大値テキスト"/>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143328</xdr:rowOff>
    </xdr:from>
    <xdr:to>
      <xdr:col>24</xdr:col>
      <xdr:colOff>114300</xdr:colOff>
      <xdr:row>54</xdr:row>
      <xdr:rowOff>143328</xdr:rowOff>
    </xdr:to>
    <xdr:cxnSp macro="">
      <xdr:nvCxnSpPr>
        <xdr:cNvPr id="191" name="直線コネクタ 190"/>
        <xdr:cNvCxnSpPr/>
      </xdr:nvCxnSpPr>
      <xdr:spPr>
        <a:xfrm>
          <a:off x="4737100" y="9401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143328</xdr:rowOff>
    </xdr:to>
    <xdr:cxnSp macro="">
      <xdr:nvCxnSpPr>
        <xdr:cNvPr id="192" name="直線コネクタ 191"/>
        <xdr:cNvCxnSpPr/>
      </xdr:nvCxnSpPr>
      <xdr:spPr>
        <a:xfrm>
          <a:off x="3987800" y="93526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72770</xdr:rowOff>
    </xdr:from>
    <xdr:ext cx="762000" cy="259045"/>
    <xdr:sp macro="" textlink="">
      <xdr:nvSpPr>
        <xdr:cNvPr id="193" name="扶助費平均値テキスト"/>
        <xdr:cNvSpPr txBox="1"/>
      </xdr:nvSpPr>
      <xdr:spPr>
        <a:xfrm>
          <a:off x="4914900" y="9845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194" name="フローチャート: 判断 193"/>
        <xdr:cNvSpPr/>
      </xdr:nvSpPr>
      <xdr:spPr>
        <a:xfrm>
          <a:off x="47752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55</xdr:row>
      <xdr:rowOff>86178</xdr:rowOff>
    </xdr:to>
    <xdr:cxnSp macro="">
      <xdr:nvCxnSpPr>
        <xdr:cNvPr id="195" name="直線コネクタ 194"/>
        <xdr:cNvCxnSpPr/>
      </xdr:nvCxnSpPr>
      <xdr:spPr>
        <a:xfrm flipV="1">
          <a:off x="3098800" y="93526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6" name="フローチャート: 判断 195"/>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197" name="テキスト ボックス 196"/>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55</xdr:row>
      <xdr:rowOff>86178</xdr:rowOff>
    </xdr:to>
    <xdr:cxnSp macro="">
      <xdr:nvCxnSpPr>
        <xdr:cNvPr id="198" name="直線コネクタ 197"/>
        <xdr:cNvCxnSpPr/>
      </xdr:nvCxnSpPr>
      <xdr:spPr>
        <a:xfrm>
          <a:off x="2209800" y="93363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51707</xdr:rowOff>
    </xdr:from>
    <xdr:to>
      <xdr:col>15</xdr:col>
      <xdr:colOff>149225</xdr:colOff>
      <xdr:row>57</xdr:row>
      <xdr:rowOff>153307</xdr:rowOff>
    </xdr:to>
    <xdr:sp macro="" textlink="">
      <xdr:nvSpPr>
        <xdr:cNvPr id="199" name="フローチャート: 判断 198"/>
        <xdr:cNvSpPr/>
      </xdr:nvSpPr>
      <xdr:spPr>
        <a:xfrm>
          <a:off x="3048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00" name="テキスト ボックス 199"/>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54</xdr:row>
      <xdr:rowOff>78015</xdr:rowOff>
    </xdr:to>
    <xdr:cxnSp macro="">
      <xdr:nvCxnSpPr>
        <xdr:cNvPr id="201" name="直線コネクタ 200"/>
        <xdr:cNvCxnSpPr/>
      </xdr:nvCxnSpPr>
      <xdr:spPr>
        <a:xfrm>
          <a:off x="1320800" y="91730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108857</xdr:rowOff>
    </xdr:from>
    <xdr:to>
      <xdr:col>11</xdr:col>
      <xdr:colOff>60325</xdr:colOff>
      <xdr:row>57</xdr:row>
      <xdr:rowOff>39007</xdr:rowOff>
    </xdr:to>
    <xdr:sp macro="" textlink="">
      <xdr:nvSpPr>
        <xdr:cNvPr id="202" name="フローチャート: 判断 201"/>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23784</xdr:rowOff>
    </xdr:from>
    <xdr:ext cx="762000" cy="259045"/>
    <xdr:sp macro="" textlink="">
      <xdr:nvSpPr>
        <xdr:cNvPr id="203" name="テキスト ボックス 202"/>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04" name="フローチャート: 判断 203"/>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23784</xdr:rowOff>
    </xdr:from>
    <xdr:ext cx="762000" cy="259045"/>
    <xdr:sp macro="" textlink="">
      <xdr:nvSpPr>
        <xdr:cNvPr id="205" name="テキスト ボックス 204"/>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11" name="楕円 210"/>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1105</xdr:rowOff>
    </xdr:from>
    <xdr:ext cx="762000" cy="259045"/>
    <xdr:sp macro="" textlink="">
      <xdr:nvSpPr>
        <xdr:cNvPr id="212" name="扶助費該当値テキスト"/>
        <xdr:cNvSpPr txBox="1"/>
      </xdr:nvSpPr>
      <xdr:spPr>
        <a:xfrm>
          <a:off x="4914900" y="925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3" name="楕円 212"/>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4" name="テキスト ボックス 213"/>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5" name="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6" name="テキスト ボックス 215"/>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7" name="楕円 216"/>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8" name="テキスト ボックス 217"/>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35378</xdr:rowOff>
    </xdr:from>
    <xdr:to>
      <xdr:col>6</xdr:col>
      <xdr:colOff>171450</xdr:colOff>
      <xdr:row>53</xdr:row>
      <xdr:rowOff>136978</xdr:rowOff>
    </xdr:to>
    <xdr:sp macro="" textlink="">
      <xdr:nvSpPr>
        <xdr:cNvPr id="219" name="楕円 218"/>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147155</xdr:rowOff>
    </xdr:from>
    <xdr:ext cx="762000" cy="259045"/>
    <xdr:sp macro="" textlink="">
      <xdr:nvSpPr>
        <xdr:cNvPr id="220" name="テキスト ボックス 219"/>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類似団体内においても、決算額に占める繰出金の割合が高い傾向にあることから、高い比率となっている。</a:t>
          </a:r>
        </a:p>
        <a:p>
          <a:r>
            <a:rPr kumimoji="1" lang="ja-JP" altLang="en-US" sz="1300">
              <a:latin typeface="ＭＳ Ｐゴシック" panose="020B0600070205080204" pitchFamily="50" charset="-128"/>
              <a:ea typeface="ＭＳ Ｐゴシック" panose="020B0600070205080204" pitchFamily="50" charset="-128"/>
            </a:rPr>
            <a:t>　繰出金に関しては、特別会計本来の独立採算の原則に立ち返った適正な保険料又は料金の精査、経費削減などを進めることで普通会計の負担軽減に努めていく。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2" name="直線コネクタ 251"/>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3"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4" name="直線コネクタ 253"/>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5"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6" name="直線コネクタ 255"/>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169863</xdr:rowOff>
    </xdr:from>
    <xdr:to>
      <xdr:col>82</xdr:col>
      <xdr:colOff>107950</xdr:colOff>
      <xdr:row>61</xdr:row>
      <xdr:rowOff>41275</xdr:rowOff>
    </xdr:to>
    <xdr:cxnSp macro="">
      <xdr:nvCxnSpPr>
        <xdr:cNvPr id="257" name="直線コネクタ 256"/>
        <xdr:cNvCxnSpPr/>
      </xdr:nvCxnSpPr>
      <xdr:spPr>
        <a:xfrm>
          <a:off x="15671800" y="10456863"/>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164165</xdr:rowOff>
    </xdr:from>
    <xdr:ext cx="762000" cy="259045"/>
    <xdr:sp macro="" textlink="">
      <xdr:nvSpPr>
        <xdr:cNvPr id="258" name="その他平均値テキスト"/>
        <xdr:cNvSpPr txBox="1"/>
      </xdr:nvSpPr>
      <xdr:spPr>
        <a:xfrm>
          <a:off x="16598900" y="9593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147638</xdr:rowOff>
    </xdr:from>
    <xdr:to>
      <xdr:col>82</xdr:col>
      <xdr:colOff>158750</xdr:colOff>
      <xdr:row>57</xdr:row>
      <xdr:rowOff>77788</xdr:rowOff>
    </xdr:to>
    <xdr:sp macro="" textlink="">
      <xdr:nvSpPr>
        <xdr:cNvPr id="259" name="フローチャート: 判断 258"/>
        <xdr:cNvSpPr/>
      </xdr:nvSpPr>
      <xdr:spPr>
        <a:xfrm>
          <a:off x="16459200" y="974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141288</xdr:rowOff>
    </xdr:from>
    <xdr:to>
      <xdr:col>78</xdr:col>
      <xdr:colOff>69850</xdr:colOff>
      <xdr:row>60</xdr:row>
      <xdr:rowOff>169863</xdr:rowOff>
    </xdr:to>
    <xdr:cxnSp macro="">
      <xdr:nvCxnSpPr>
        <xdr:cNvPr id="260" name="直線コネクタ 259"/>
        <xdr:cNvCxnSpPr/>
      </xdr:nvCxnSpPr>
      <xdr:spPr>
        <a:xfrm>
          <a:off x="14782800" y="104282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61913</xdr:rowOff>
    </xdr:from>
    <xdr:to>
      <xdr:col>78</xdr:col>
      <xdr:colOff>120650</xdr:colOff>
      <xdr:row>57</xdr:row>
      <xdr:rowOff>163513</xdr:rowOff>
    </xdr:to>
    <xdr:sp macro="" textlink="">
      <xdr:nvSpPr>
        <xdr:cNvPr id="261" name="フローチャート: 判断 260"/>
        <xdr:cNvSpPr/>
      </xdr:nvSpPr>
      <xdr:spPr>
        <a:xfrm>
          <a:off x="15621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2240</xdr:rowOff>
    </xdr:from>
    <xdr:ext cx="736600" cy="259045"/>
    <xdr:sp macro="" textlink="">
      <xdr:nvSpPr>
        <xdr:cNvPr id="262" name="テキスト ボックス 261"/>
        <xdr:cNvSpPr txBox="1"/>
      </xdr:nvSpPr>
      <xdr:spPr>
        <a:xfrm>
          <a:off x="15290800" y="960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41275</xdr:rowOff>
    </xdr:from>
    <xdr:to>
      <xdr:col>73</xdr:col>
      <xdr:colOff>180975</xdr:colOff>
      <xdr:row>60</xdr:row>
      <xdr:rowOff>141288</xdr:rowOff>
    </xdr:to>
    <xdr:cxnSp macro="">
      <xdr:nvCxnSpPr>
        <xdr:cNvPr id="263" name="直線コネクタ 262"/>
        <xdr:cNvCxnSpPr/>
      </xdr:nvCxnSpPr>
      <xdr:spPr>
        <a:xfrm>
          <a:off x="13893800" y="10328275"/>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4763</xdr:rowOff>
    </xdr:from>
    <xdr:to>
      <xdr:col>74</xdr:col>
      <xdr:colOff>31750</xdr:colOff>
      <xdr:row>57</xdr:row>
      <xdr:rowOff>106363</xdr:rowOff>
    </xdr:to>
    <xdr:sp macro="" textlink="">
      <xdr:nvSpPr>
        <xdr:cNvPr id="264" name="フローチャート: 判断 263"/>
        <xdr:cNvSpPr/>
      </xdr:nvSpPr>
      <xdr:spPr>
        <a:xfrm>
          <a:off x="14732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116540</xdr:rowOff>
    </xdr:from>
    <xdr:ext cx="762000" cy="259045"/>
    <xdr:sp macro="" textlink="">
      <xdr:nvSpPr>
        <xdr:cNvPr id="265" name="テキスト ボックス 264"/>
        <xdr:cNvSpPr txBox="1"/>
      </xdr:nvSpPr>
      <xdr:spPr>
        <a:xfrm>
          <a:off x="14401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55563</xdr:rowOff>
    </xdr:from>
    <xdr:to>
      <xdr:col>69</xdr:col>
      <xdr:colOff>92075</xdr:colOff>
      <xdr:row>60</xdr:row>
      <xdr:rowOff>41275</xdr:rowOff>
    </xdr:to>
    <xdr:cxnSp macro="">
      <xdr:nvCxnSpPr>
        <xdr:cNvPr id="266" name="直線コネクタ 265"/>
        <xdr:cNvCxnSpPr/>
      </xdr:nvCxnSpPr>
      <xdr:spPr>
        <a:xfrm>
          <a:off x="13004800" y="10171113"/>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7" name="フローチャート: 判断 266"/>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8" name="テキスト ボックス 267"/>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104775</xdr:rowOff>
    </xdr:from>
    <xdr:to>
      <xdr:col>65</xdr:col>
      <xdr:colOff>53975</xdr:colOff>
      <xdr:row>56</xdr:row>
      <xdr:rowOff>34925</xdr:rowOff>
    </xdr:to>
    <xdr:sp macro="" textlink="">
      <xdr:nvSpPr>
        <xdr:cNvPr id="269" name="フローチャート: 判断 268"/>
        <xdr:cNvSpPr/>
      </xdr:nvSpPr>
      <xdr:spPr>
        <a:xfrm>
          <a:off x="12954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45102</xdr:rowOff>
    </xdr:from>
    <xdr:ext cx="762000" cy="259045"/>
    <xdr:sp macro="" textlink="">
      <xdr:nvSpPr>
        <xdr:cNvPr id="270" name="テキスト ボックス 269"/>
        <xdr:cNvSpPr txBox="1"/>
      </xdr:nvSpPr>
      <xdr:spPr>
        <a:xfrm>
          <a:off x="12623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161925</xdr:rowOff>
    </xdr:from>
    <xdr:to>
      <xdr:col>82</xdr:col>
      <xdr:colOff>158750</xdr:colOff>
      <xdr:row>61</xdr:row>
      <xdr:rowOff>92075</xdr:rowOff>
    </xdr:to>
    <xdr:sp macro="" textlink="">
      <xdr:nvSpPr>
        <xdr:cNvPr id="276" name="楕円 275"/>
        <xdr:cNvSpPr/>
      </xdr:nvSpPr>
      <xdr:spPr>
        <a:xfrm>
          <a:off x="164592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70502</xdr:rowOff>
    </xdr:from>
    <xdr:ext cx="762000" cy="259045"/>
    <xdr:sp macro="" textlink="">
      <xdr:nvSpPr>
        <xdr:cNvPr id="277" name="その他該当値テキスト"/>
        <xdr:cNvSpPr txBox="1"/>
      </xdr:nvSpPr>
      <xdr:spPr>
        <a:xfrm>
          <a:off x="16598900" y="1035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119063</xdr:rowOff>
    </xdr:from>
    <xdr:to>
      <xdr:col>78</xdr:col>
      <xdr:colOff>120650</xdr:colOff>
      <xdr:row>61</xdr:row>
      <xdr:rowOff>49213</xdr:rowOff>
    </xdr:to>
    <xdr:sp macro="" textlink="">
      <xdr:nvSpPr>
        <xdr:cNvPr id="278" name="楕円 277"/>
        <xdr:cNvSpPr/>
      </xdr:nvSpPr>
      <xdr:spPr>
        <a:xfrm>
          <a:off x="15621000" y="1040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33990</xdr:rowOff>
    </xdr:from>
    <xdr:ext cx="736600" cy="259045"/>
    <xdr:sp macro="" textlink="">
      <xdr:nvSpPr>
        <xdr:cNvPr id="279" name="テキスト ボックス 278"/>
        <xdr:cNvSpPr txBox="1"/>
      </xdr:nvSpPr>
      <xdr:spPr>
        <a:xfrm>
          <a:off x="15290800" y="1049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90488</xdr:rowOff>
    </xdr:from>
    <xdr:to>
      <xdr:col>74</xdr:col>
      <xdr:colOff>31750</xdr:colOff>
      <xdr:row>61</xdr:row>
      <xdr:rowOff>20638</xdr:rowOff>
    </xdr:to>
    <xdr:sp macro="" textlink="">
      <xdr:nvSpPr>
        <xdr:cNvPr id="280" name="楕円 279"/>
        <xdr:cNvSpPr/>
      </xdr:nvSpPr>
      <xdr:spPr>
        <a:xfrm>
          <a:off x="14732000" y="1037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5415</xdr:rowOff>
    </xdr:from>
    <xdr:ext cx="762000" cy="259045"/>
    <xdr:sp macro="" textlink="">
      <xdr:nvSpPr>
        <xdr:cNvPr id="281" name="テキスト ボックス 280"/>
        <xdr:cNvSpPr txBox="1"/>
      </xdr:nvSpPr>
      <xdr:spPr>
        <a:xfrm>
          <a:off x="14401800" y="1046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161925</xdr:rowOff>
    </xdr:from>
    <xdr:to>
      <xdr:col>69</xdr:col>
      <xdr:colOff>142875</xdr:colOff>
      <xdr:row>60</xdr:row>
      <xdr:rowOff>92075</xdr:rowOff>
    </xdr:to>
    <xdr:sp macro="" textlink="">
      <xdr:nvSpPr>
        <xdr:cNvPr id="282" name="楕円 281"/>
        <xdr:cNvSpPr/>
      </xdr:nvSpPr>
      <xdr:spPr>
        <a:xfrm>
          <a:off x="13843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76852</xdr:rowOff>
    </xdr:from>
    <xdr:ext cx="762000" cy="259045"/>
    <xdr:sp macro="" textlink="">
      <xdr:nvSpPr>
        <xdr:cNvPr id="283" name="テキスト ボックス 282"/>
        <xdr:cNvSpPr txBox="1"/>
      </xdr:nvSpPr>
      <xdr:spPr>
        <a:xfrm>
          <a:off x="13512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4763</xdr:rowOff>
    </xdr:from>
    <xdr:to>
      <xdr:col>65</xdr:col>
      <xdr:colOff>53975</xdr:colOff>
      <xdr:row>59</xdr:row>
      <xdr:rowOff>106363</xdr:rowOff>
    </xdr:to>
    <xdr:sp macro="" textlink="">
      <xdr:nvSpPr>
        <xdr:cNvPr id="284" name="楕円 283"/>
        <xdr:cNvSpPr/>
      </xdr:nvSpPr>
      <xdr:spPr>
        <a:xfrm>
          <a:off x="129540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91140</xdr:rowOff>
    </xdr:from>
    <xdr:ext cx="762000" cy="259045"/>
    <xdr:sp macro="" textlink="">
      <xdr:nvSpPr>
        <xdr:cNvPr id="285" name="テキスト ボックス 284"/>
        <xdr:cNvSpPr txBox="1"/>
      </xdr:nvSpPr>
      <xdr:spPr>
        <a:xfrm>
          <a:off x="126238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行財政改革を推進する中で、全ての補助金及び負担金について継続的に見直しを行っていること等により、類似団体内及び全国、県平均より低い比率を維持している。</a:t>
          </a:r>
        </a:p>
        <a:p>
          <a:r>
            <a:rPr kumimoji="1" lang="ja-JP" altLang="en-US" sz="1300">
              <a:latin typeface="ＭＳ Ｐゴシック" panose="020B0600070205080204" pitchFamily="50" charset="-128"/>
              <a:ea typeface="ＭＳ Ｐゴシック" panose="020B0600070205080204" pitchFamily="50" charset="-128"/>
            </a:rPr>
            <a:t>　今後も同様の取り組みを継続する中で、適正な水準を維持していく。</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69850</xdr:rowOff>
    </xdr:to>
    <xdr:cxnSp macro="">
      <xdr:nvCxnSpPr>
        <xdr:cNvPr id="315" name="直線コネクタ 314"/>
        <xdr:cNvCxnSpPr/>
      </xdr:nvCxnSpPr>
      <xdr:spPr>
        <a:xfrm flipV="1">
          <a:off x="16510000" y="55970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6"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7" name="直線コネクタ 316"/>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8"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9" name="直線コネクタ 318"/>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72572</xdr:rowOff>
    </xdr:from>
    <xdr:to>
      <xdr:col>82</xdr:col>
      <xdr:colOff>107950</xdr:colOff>
      <xdr:row>34</xdr:row>
      <xdr:rowOff>159657</xdr:rowOff>
    </xdr:to>
    <xdr:cxnSp macro="">
      <xdr:nvCxnSpPr>
        <xdr:cNvPr id="320" name="直線コネクタ 319"/>
        <xdr:cNvCxnSpPr/>
      </xdr:nvCxnSpPr>
      <xdr:spPr>
        <a:xfrm>
          <a:off x="15671800" y="59018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105427</xdr:rowOff>
    </xdr:from>
    <xdr:ext cx="762000" cy="259045"/>
    <xdr:sp macro="" textlink="">
      <xdr:nvSpPr>
        <xdr:cNvPr id="321"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2" name="フローチャート: 判断 32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72572</xdr:rowOff>
    </xdr:to>
    <xdr:cxnSp macro="">
      <xdr:nvCxnSpPr>
        <xdr:cNvPr id="323" name="直線コネクタ 322"/>
        <xdr:cNvCxnSpPr/>
      </xdr:nvCxnSpPr>
      <xdr:spPr>
        <a:xfrm>
          <a:off x="14782800" y="5880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24" name="フローチャート: 判断 323"/>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25" name="テキスト ボックス 324"/>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34</xdr:row>
      <xdr:rowOff>83457</xdr:rowOff>
    </xdr:to>
    <xdr:cxnSp macro="">
      <xdr:nvCxnSpPr>
        <xdr:cNvPr id="326" name="直線コネクタ 325"/>
        <xdr:cNvCxnSpPr/>
      </xdr:nvCxnSpPr>
      <xdr:spPr>
        <a:xfrm flipV="1">
          <a:off x="13893800" y="588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27" name="フローチャート: 判断 32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28" name="テキスト ボックス 32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83457</xdr:rowOff>
    </xdr:from>
    <xdr:to>
      <xdr:col>69</xdr:col>
      <xdr:colOff>92075</xdr:colOff>
      <xdr:row>34</xdr:row>
      <xdr:rowOff>159657</xdr:rowOff>
    </xdr:to>
    <xdr:cxnSp macro="">
      <xdr:nvCxnSpPr>
        <xdr:cNvPr id="329" name="直線コネクタ 328"/>
        <xdr:cNvCxnSpPr/>
      </xdr:nvCxnSpPr>
      <xdr:spPr>
        <a:xfrm flipV="1">
          <a:off x="13004800" y="5912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30" name="フローチャート: 判断 329"/>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31" name="テキスト ボックス 330"/>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92528</xdr:rowOff>
    </xdr:from>
    <xdr:to>
      <xdr:col>65</xdr:col>
      <xdr:colOff>53975</xdr:colOff>
      <xdr:row>37</xdr:row>
      <xdr:rowOff>22678</xdr:rowOff>
    </xdr:to>
    <xdr:sp macro="" textlink="">
      <xdr:nvSpPr>
        <xdr:cNvPr id="332" name="フローチャート: 判断 331"/>
        <xdr:cNvSpPr/>
      </xdr:nvSpPr>
      <xdr:spPr>
        <a:xfrm>
          <a:off x="12954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7455</xdr:rowOff>
    </xdr:from>
    <xdr:ext cx="762000" cy="259045"/>
    <xdr:sp macro="" textlink="">
      <xdr:nvSpPr>
        <xdr:cNvPr id="333" name="テキスト ボックス 332"/>
        <xdr:cNvSpPr txBox="1"/>
      </xdr:nvSpPr>
      <xdr:spPr>
        <a:xfrm>
          <a:off x="12623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108857</xdr:rowOff>
    </xdr:from>
    <xdr:to>
      <xdr:col>82</xdr:col>
      <xdr:colOff>158750</xdr:colOff>
      <xdr:row>35</xdr:row>
      <xdr:rowOff>39007</xdr:rowOff>
    </xdr:to>
    <xdr:sp macro="" textlink="">
      <xdr:nvSpPr>
        <xdr:cNvPr id="339" name="楕円 338"/>
        <xdr:cNvSpPr/>
      </xdr:nvSpPr>
      <xdr:spPr>
        <a:xfrm>
          <a:off x="16459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125384</xdr:rowOff>
    </xdr:from>
    <xdr:ext cx="762000" cy="259045"/>
    <xdr:sp macro="" textlink="">
      <xdr:nvSpPr>
        <xdr:cNvPr id="340" name="補助費等該当値テキスト"/>
        <xdr:cNvSpPr txBox="1"/>
      </xdr:nvSpPr>
      <xdr:spPr>
        <a:xfrm>
          <a:off x="16598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21772</xdr:rowOff>
    </xdr:from>
    <xdr:to>
      <xdr:col>78</xdr:col>
      <xdr:colOff>120650</xdr:colOff>
      <xdr:row>34</xdr:row>
      <xdr:rowOff>123372</xdr:rowOff>
    </xdr:to>
    <xdr:sp macro="" textlink="">
      <xdr:nvSpPr>
        <xdr:cNvPr id="341" name="楕円 340"/>
        <xdr:cNvSpPr/>
      </xdr:nvSpPr>
      <xdr:spPr>
        <a:xfrm>
          <a:off x="15621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133549</xdr:rowOff>
    </xdr:from>
    <xdr:ext cx="736600" cy="259045"/>
    <xdr:sp macro="" textlink="">
      <xdr:nvSpPr>
        <xdr:cNvPr id="342" name="テキスト ボックス 341"/>
        <xdr:cNvSpPr txBox="1"/>
      </xdr:nvSpPr>
      <xdr:spPr>
        <a:xfrm>
          <a:off x="15290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43" name="楕円 342"/>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44" name="テキスト ボックス 343"/>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32657</xdr:rowOff>
    </xdr:from>
    <xdr:to>
      <xdr:col>69</xdr:col>
      <xdr:colOff>142875</xdr:colOff>
      <xdr:row>34</xdr:row>
      <xdr:rowOff>134257</xdr:rowOff>
    </xdr:to>
    <xdr:sp macro="" textlink="">
      <xdr:nvSpPr>
        <xdr:cNvPr id="345" name="楕円 344"/>
        <xdr:cNvSpPr/>
      </xdr:nvSpPr>
      <xdr:spPr>
        <a:xfrm>
          <a:off x="13843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144434</xdr:rowOff>
    </xdr:from>
    <xdr:ext cx="762000" cy="259045"/>
    <xdr:sp macro="" textlink="">
      <xdr:nvSpPr>
        <xdr:cNvPr id="346" name="テキスト ボックス 345"/>
        <xdr:cNvSpPr txBox="1"/>
      </xdr:nvSpPr>
      <xdr:spPr>
        <a:xfrm>
          <a:off x="13512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108857</xdr:rowOff>
    </xdr:from>
    <xdr:to>
      <xdr:col>65</xdr:col>
      <xdr:colOff>53975</xdr:colOff>
      <xdr:row>35</xdr:row>
      <xdr:rowOff>39007</xdr:rowOff>
    </xdr:to>
    <xdr:sp macro="" textlink="">
      <xdr:nvSpPr>
        <xdr:cNvPr id="347" name="楕円 346"/>
        <xdr:cNvSpPr/>
      </xdr:nvSpPr>
      <xdr:spPr>
        <a:xfrm>
          <a:off x="12954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49184</xdr:rowOff>
    </xdr:from>
    <xdr:ext cx="762000" cy="259045"/>
    <xdr:sp macro="" textlink="">
      <xdr:nvSpPr>
        <xdr:cNvPr id="348" name="テキスト ボックス 347"/>
        <xdr:cNvSpPr txBox="1"/>
      </xdr:nvSpPr>
      <xdr:spPr>
        <a:xfrm>
          <a:off x="12623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近年の全体的な起債抑制の取り組みの成果により、起債残高が年々減少していることから、今後も改善する傾向が継続する見込みである。</a:t>
          </a:r>
        </a:p>
      </xdr:txBody>
    </xdr:sp>
    <xdr:clientData/>
  </xdr:twoCellAnchor>
  <xdr:oneCellAnchor>
    <xdr:from>
      <xdr:col>3</xdr:col>
      <xdr:colOff>123825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3" name="直線コネクタ 36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4" name="テキスト ボックス 36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5" name="直線コネクタ 36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6" name="テキスト ボックス 36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7" name="直線コネクタ 36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8" name="テキスト ボックス 36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9" name="直線コネクタ 36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0" name="テキスト ボックス 36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1" name="直線コネクタ 37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2" name="テキスト ボックス 37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146050</xdr:rowOff>
    </xdr:to>
    <xdr:cxnSp macro="">
      <xdr:nvCxnSpPr>
        <xdr:cNvPr id="376" name="直線コネクタ 375"/>
        <xdr:cNvCxnSpPr/>
      </xdr:nvCxnSpPr>
      <xdr:spPr>
        <a:xfrm flipV="1">
          <a:off x="4826000" y="126314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7"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8" name="直線コネクタ 377"/>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9"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80" name="直線コネクタ 379"/>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78</xdr:row>
      <xdr:rowOff>27939</xdr:rowOff>
    </xdr:to>
    <xdr:cxnSp macro="">
      <xdr:nvCxnSpPr>
        <xdr:cNvPr id="381" name="直線コネクタ 380"/>
        <xdr:cNvCxnSpPr/>
      </xdr:nvCxnSpPr>
      <xdr:spPr>
        <a:xfrm flipV="1">
          <a:off x="3987800" y="13225780"/>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82"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3" name="フローチャート: 判断 382"/>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27939</xdr:rowOff>
    </xdr:from>
    <xdr:to>
      <xdr:col>19</xdr:col>
      <xdr:colOff>187325</xdr:colOff>
      <xdr:row>78</xdr:row>
      <xdr:rowOff>88900</xdr:rowOff>
    </xdr:to>
    <xdr:cxnSp macro="">
      <xdr:nvCxnSpPr>
        <xdr:cNvPr id="384" name="直線コネクタ 383"/>
        <xdr:cNvCxnSpPr/>
      </xdr:nvCxnSpPr>
      <xdr:spPr>
        <a:xfrm flipV="1">
          <a:off x="3098800" y="134010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102870</xdr:rowOff>
    </xdr:from>
    <xdr:to>
      <xdr:col>20</xdr:col>
      <xdr:colOff>38100</xdr:colOff>
      <xdr:row>78</xdr:row>
      <xdr:rowOff>33020</xdr:rowOff>
    </xdr:to>
    <xdr:sp macro="" textlink="">
      <xdr:nvSpPr>
        <xdr:cNvPr id="385" name="フローチャート: 判断 384"/>
        <xdr:cNvSpPr/>
      </xdr:nvSpPr>
      <xdr:spPr>
        <a:xfrm>
          <a:off x="3937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43197</xdr:rowOff>
    </xdr:from>
    <xdr:ext cx="736600" cy="259045"/>
    <xdr:sp macro="" textlink="">
      <xdr:nvSpPr>
        <xdr:cNvPr id="386" name="テキスト ボックス 385"/>
        <xdr:cNvSpPr txBox="1"/>
      </xdr:nvSpPr>
      <xdr:spPr>
        <a:xfrm>
          <a:off x="3606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78</xdr:row>
      <xdr:rowOff>111761</xdr:rowOff>
    </xdr:to>
    <xdr:cxnSp macro="">
      <xdr:nvCxnSpPr>
        <xdr:cNvPr id="387" name="直線コネクタ 386"/>
        <xdr:cNvCxnSpPr/>
      </xdr:nvCxnSpPr>
      <xdr:spPr>
        <a:xfrm flipV="1">
          <a:off x="2209800" y="13462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88" name="フローチャート: 判断 387"/>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89" name="テキスト ボックス 388"/>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111761</xdr:rowOff>
    </xdr:from>
    <xdr:to>
      <xdr:col>11</xdr:col>
      <xdr:colOff>9525</xdr:colOff>
      <xdr:row>79</xdr:row>
      <xdr:rowOff>39370</xdr:rowOff>
    </xdr:to>
    <xdr:cxnSp macro="">
      <xdr:nvCxnSpPr>
        <xdr:cNvPr id="390" name="直線コネクタ 389"/>
        <xdr:cNvCxnSpPr/>
      </xdr:nvCxnSpPr>
      <xdr:spPr>
        <a:xfrm flipV="1">
          <a:off x="1320800" y="134848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91" name="フローチャート: 判断 390"/>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92" name="テキスト ボックス 391"/>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93" name="フローチャート: 判断 392"/>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94" name="テキスト ボックス 393"/>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400" name="楕円 399"/>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401"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148589</xdr:rowOff>
    </xdr:from>
    <xdr:to>
      <xdr:col>20</xdr:col>
      <xdr:colOff>38100</xdr:colOff>
      <xdr:row>78</xdr:row>
      <xdr:rowOff>78739</xdr:rowOff>
    </xdr:to>
    <xdr:sp macro="" textlink="">
      <xdr:nvSpPr>
        <xdr:cNvPr id="402" name="楕円 401"/>
        <xdr:cNvSpPr/>
      </xdr:nvSpPr>
      <xdr:spPr>
        <a:xfrm>
          <a:off x="3937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63516</xdr:rowOff>
    </xdr:from>
    <xdr:ext cx="736600" cy="259045"/>
    <xdr:sp macro="" textlink="">
      <xdr:nvSpPr>
        <xdr:cNvPr id="403" name="テキスト ボックス 402"/>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404" name="楕円 403"/>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124477</xdr:rowOff>
    </xdr:from>
    <xdr:ext cx="762000" cy="259045"/>
    <xdr:sp macro="" textlink="">
      <xdr:nvSpPr>
        <xdr:cNvPr id="405" name="テキスト ボックス 404"/>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60961</xdr:rowOff>
    </xdr:from>
    <xdr:to>
      <xdr:col>11</xdr:col>
      <xdr:colOff>60325</xdr:colOff>
      <xdr:row>78</xdr:row>
      <xdr:rowOff>162561</xdr:rowOff>
    </xdr:to>
    <xdr:sp macro="" textlink="">
      <xdr:nvSpPr>
        <xdr:cNvPr id="406" name="楕円 405"/>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147338</xdr:rowOff>
    </xdr:from>
    <xdr:ext cx="762000" cy="259045"/>
    <xdr:sp macro="" textlink="">
      <xdr:nvSpPr>
        <xdr:cNvPr id="407" name="テキスト ボックス 406"/>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160020</xdr:rowOff>
    </xdr:from>
    <xdr:to>
      <xdr:col>6</xdr:col>
      <xdr:colOff>171450</xdr:colOff>
      <xdr:row>79</xdr:row>
      <xdr:rowOff>90170</xdr:rowOff>
    </xdr:to>
    <xdr:sp macro="" textlink="">
      <xdr:nvSpPr>
        <xdr:cNvPr id="408" name="楕円 407"/>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74947</xdr:rowOff>
    </xdr:from>
    <xdr:ext cx="762000" cy="259045"/>
    <xdr:sp macro="" textlink="">
      <xdr:nvSpPr>
        <xdr:cNvPr id="409" name="テキスト ボックス 408"/>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経常収支比率が相対的に低く、公債費の水準は平均的であるため、結果として平均を下回る比率となっている。</a:t>
          </a:r>
        </a:p>
        <a:p>
          <a:r>
            <a:rPr kumimoji="1" lang="ja-JP" altLang="en-US" sz="1300">
              <a:latin typeface="ＭＳ Ｐゴシック" panose="020B0600070205080204" pitchFamily="50" charset="-128"/>
              <a:ea typeface="ＭＳ Ｐゴシック" panose="020B0600070205080204" pitchFamily="50" charset="-128"/>
            </a:rPr>
            <a:t>　公債費としては臨時財政対策債や合併特例債の元利償還金が高い水準ではあるが、全体的な起債抑制の取り組みによって改善が見られているところであり、今後も健全な財政運営に努めていく。</a:t>
          </a:r>
        </a:p>
      </xdr:txBody>
    </xdr:sp>
    <xdr:clientData/>
  </xdr:twoCellAnchor>
  <xdr:oneCellAnchor>
    <xdr:from>
      <xdr:col>62</xdr:col>
      <xdr:colOff>6350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80</xdr:row>
      <xdr:rowOff>88900</xdr:rowOff>
    </xdr:to>
    <xdr:cxnSp macro="">
      <xdr:nvCxnSpPr>
        <xdr:cNvPr id="437" name="直線コネクタ 436"/>
        <xdr:cNvCxnSpPr/>
      </xdr:nvCxnSpPr>
      <xdr:spPr>
        <a:xfrm flipV="1">
          <a:off x="16510000" y="12486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60977</xdr:rowOff>
    </xdr:from>
    <xdr:ext cx="762000" cy="259045"/>
    <xdr:sp macro="" textlink="">
      <xdr:nvSpPr>
        <xdr:cNvPr id="438" name="公債費以外最小値テキスト"/>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88900</xdr:rowOff>
    </xdr:from>
    <xdr:to>
      <xdr:col>82</xdr:col>
      <xdr:colOff>196850</xdr:colOff>
      <xdr:row>80</xdr:row>
      <xdr:rowOff>88900</xdr:rowOff>
    </xdr:to>
    <xdr:cxnSp macro="">
      <xdr:nvCxnSpPr>
        <xdr:cNvPr id="439" name="直線コネクタ 438"/>
        <xdr:cNvCxnSpPr/>
      </xdr:nvCxnSpPr>
      <xdr:spPr>
        <a:xfrm>
          <a:off x="16421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40"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41" name="直線コネクタ 440"/>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88900</xdr:rowOff>
    </xdr:from>
    <xdr:to>
      <xdr:col>82</xdr:col>
      <xdr:colOff>107950</xdr:colOff>
      <xdr:row>75</xdr:row>
      <xdr:rowOff>107950</xdr:rowOff>
    </xdr:to>
    <xdr:cxnSp macro="">
      <xdr:nvCxnSpPr>
        <xdr:cNvPr id="442" name="直線コネクタ 441"/>
        <xdr:cNvCxnSpPr/>
      </xdr:nvCxnSpPr>
      <xdr:spPr>
        <a:xfrm>
          <a:off x="15671800" y="12776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4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4" name="フローチャート: 判断 44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88900</xdr:rowOff>
    </xdr:from>
    <xdr:to>
      <xdr:col>78</xdr:col>
      <xdr:colOff>69850</xdr:colOff>
      <xdr:row>75</xdr:row>
      <xdr:rowOff>8890</xdr:rowOff>
    </xdr:to>
    <xdr:cxnSp macro="">
      <xdr:nvCxnSpPr>
        <xdr:cNvPr id="445" name="直線コネクタ 444"/>
        <xdr:cNvCxnSpPr/>
      </xdr:nvCxnSpPr>
      <xdr:spPr>
        <a:xfrm flipV="1">
          <a:off x="14782800" y="12776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68580</xdr:rowOff>
    </xdr:from>
    <xdr:to>
      <xdr:col>78</xdr:col>
      <xdr:colOff>120650</xdr:colOff>
      <xdr:row>76</xdr:row>
      <xdr:rowOff>170180</xdr:rowOff>
    </xdr:to>
    <xdr:sp macro="" textlink="">
      <xdr:nvSpPr>
        <xdr:cNvPr id="446" name="フローチャート: 判断 445"/>
        <xdr:cNvSpPr/>
      </xdr:nvSpPr>
      <xdr:spPr>
        <a:xfrm>
          <a:off x="15621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154957</xdr:rowOff>
    </xdr:from>
    <xdr:ext cx="736600" cy="259045"/>
    <xdr:sp macro="" textlink="">
      <xdr:nvSpPr>
        <xdr:cNvPr id="447" name="テキスト ボックス 446"/>
        <xdr:cNvSpPr txBox="1"/>
      </xdr:nvSpPr>
      <xdr:spPr>
        <a:xfrm>
          <a:off x="15290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27940</xdr:rowOff>
    </xdr:from>
    <xdr:to>
      <xdr:col>73</xdr:col>
      <xdr:colOff>180975</xdr:colOff>
      <xdr:row>75</xdr:row>
      <xdr:rowOff>8890</xdr:rowOff>
    </xdr:to>
    <xdr:cxnSp macro="">
      <xdr:nvCxnSpPr>
        <xdr:cNvPr id="448" name="直線コネクタ 447"/>
        <xdr:cNvCxnSpPr/>
      </xdr:nvCxnSpPr>
      <xdr:spPr>
        <a:xfrm>
          <a:off x="13893800" y="127152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9" name="フローチャート: 判断 448"/>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50" name="テキスト ボックス 449"/>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27940</xdr:rowOff>
    </xdr:from>
    <xdr:to>
      <xdr:col>69</xdr:col>
      <xdr:colOff>92075</xdr:colOff>
      <xdr:row>74</xdr:row>
      <xdr:rowOff>58420</xdr:rowOff>
    </xdr:to>
    <xdr:cxnSp macro="">
      <xdr:nvCxnSpPr>
        <xdr:cNvPr id="451" name="直線コネクタ 450"/>
        <xdr:cNvCxnSpPr/>
      </xdr:nvCxnSpPr>
      <xdr:spPr>
        <a:xfrm flipV="1">
          <a:off x="13004800" y="12715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49530</xdr:rowOff>
    </xdr:from>
    <xdr:to>
      <xdr:col>69</xdr:col>
      <xdr:colOff>142875</xdr:colOff>
      <xdr:row>75</xdr:row>
      <xdr:rowOff>151130</xdr:rowOff>
    </xdr:to>
    <xdr:sp macro="" textlink="">
      <xdr:nvSpPr>
        <xdr:cNvPr id="452" name="フローチャート: 判断 451"/>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135907</xdr:rowOff>
    </xdr:from>
    <xdr:ext cx="762000" cy="259045"/>
    <xdr:sp macro="" textlink="">
      <xdr:nvSpPr>
        <xdr:cNvPr id="453" name="テキスト ボックス 452"/>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26670</xdr:rowOff>
    </xdr:from>
    <xdr:to>
      <xdr:col>65</xdr:col>
      <xdr:colOff>53975</xdr:colOff>
      <xdr:row>75</xdr:row>
      <xdr:rowOff>128270</xdr:rowOff>
    </xdr:to>
    <xdr:sp macro="" textlink="">
      <xdr:nvSpPr>
        <xdr:cNvPr id="454" name="フローチャート: 判断 453"/>
        <xdr:cNvSpPr/>
      </xdr:nvSpPr>
      <xdr:spPr>
        <a:xfrm>
          <a:off x="12954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113047</xdr:rowOff>
    </xdr:from>
    <xdr:ext cx="762000" cy="259045"/>
    <xdr:sp macro="" textlink="">
      <xdr:nvSpPr>
        <xdr:cNvPr id="455" name="テキスト ボックス 454"/>
        <xdr:cNvSpPr txBox="1"/>
      </xdr:nvSpPr>
      <xdr:spPr>
        <a:xfrm>
          <a:off x="12623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57150</xdr:rowOff>
    </xdr:from>
    <xdr:to>
      <xdr:col>82</xdr:col>
      <xdr:colOff>158750</xdr:colOff>
      <xdr:row>75</xdr:row>
      <xdr:rowOff>158750</xdr:rowOff>
    </xdr:to>
    <xdr:sp macro="" textlink="">
      <xdr:nvSpPr>
        <xdr:cNvPr id="461" name="楕円 460"/>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73677</xdr:rowOff>
    </xdr:from>
    <xdr:ext cx="762000" cy="259045"/>
    <xdr:sp macro="" textlink="">
      <xdr:nvSpPr>
        <xdr:cNvPr id="462" name="公債費以外該当値テキスト"/>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38100</xdr:rowOff>
    </xdr:from>
    <xdr:to>
      <xdr:col>78</xdr:col>
      <xdr:colOff>120650</xdr:colOff>
      <xdr:row>74</xdr:row>
      <xdr:rowOff>139700</xdr:rowOff>
    </xdr:to>
    <xdr:sp macro="" textlink="">
      <xdr:nvSpPr>
        <xdr:cNvPr id="463" name="楕円 462"/>
        <xdr:cNvSpPr/>
      </xdr:nvSpPr>
      <xdr:spPr>
        <a:xfrm>
          <a:off x="15621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149877</xdr:rowOff>
    </xdr:from>
    <xdr:ext cx="736600" cy="259045"/>
    <xdr:sp macro="" textlink="">
      <xdr:nvSpPr>
        <xdr:cNvPr id="464" name="テキスト ボックス 463"/>
        <xdr:cNvSpPr txBox="1"/>
      </xdr:nvSpPr>
      <xdr:spPr>
        <a:xfrm>
          <a:off x="15290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129540</xdr:rowOff>
    </xdr:from>
    <xdr:to>
      <xdr:col>74</xdr:col>
      <xdr:colOff>31750</xdr:colOff>
      <xdr:row>75</xdr:row>
      <xdr:rowOff>59690</xdr:rowOff>
    </xdr:to>
    <xdr:sp macro="" textlink="">
      <xdr:nvSpPr>
        <xdr:cNvPr id="465" name="楕円 464"/>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69867</xdr:rowOff>
    </xdr:from>
    <xdr:ext cx="762000" cy="259045"/>
    <xdr:sp macro="" textlink="">
      <xdr:nvSpPr>
        <xdr:cNvPr id="466" name="テキスト ボックス 465"/>
        <xdr:cNvSpPr txBox="1"/>
      </xdr:nvSpPr>
      <xdr:spPr>
        <a:xfrm>
          <a:off x="14401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148590</xdr:rowOff>
    </xdr:from>
    <xdr:to>
      <xdr:col>69</xdr:col>
      <xdr:colOff>142875</xdr:colOff>
      <xdr:row>74</xdr:row>
      <xdr:rowOff>78740</xdr:rowOff>
    </xdr:to>
    <xdr:sp macro="" textlink="">
      <xdr:nvSpPr>
        <xdr:cNvPr id="467" name="楕円 466"/>
        <xdr:cNvSpPr/>
      </xdr:nvSpPr>
      <xdr:spPr>
        <a:xfrm>
          <a:off x="13843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88917</xdr:rowOff>
    </xdr:from>
    <xdr:ext cx="762000" cy="259045"/>
    <xdr:sp macro="" textlink="">
      <xdr:nvSpPr>
        <xdr:cNvPr id="468" name="テキスト ボックス 467"/>
        <xdr:cNvSpPr txBox="1"/>
      </xdr:nvSpPr>
      <xdr:spPr>
        <a:xfrm>
          <a:off x="13512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69" name="楕円 468"/>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70" name="テキスト ボックス 469"/>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11587</xdr:rowOff>
    </xdr:from>
    <xdr:to>
      <xdr:col>29</xdr:col>
      <xdr:colOff>127000</xdr:colOff>
      <xdr:row>19</xdr:row>
      <xdr:rowOff>40985</xdr:rowOff>
    </xdr:to>
    <xdr:cxnSp macro="">
      <xdr:nvCxnSpPr>
        <xdr:cNvPr id="43" name="直線コネクタ 42"/>
        <xdr:cNvCxnSpPr/>
      </xdr:nvCxnSpPr>
      <xdr:spPr bwMode="auto">
        <a:xfrm flipV="1">
          <a:off x="5651500" y="2288062"/>
          <a:ext cx="0" cy="10580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13062</xdr:rowOff>
    </xdr:from>
    <xdr:ext cx="762000" cy="259045"/>
    <xdr:sp macro="" textlink="">
      <xdr:nvSpPr>
        <xdr:cNvPr id="44" name="人口1人当たり決算額の推移最小値テキスト130"/>
        <xdr:cNvSpPr txBox="1"/>
      </xdr:nvSpPr>
      <xdr:spPr>
        <a:xfrm>
          <a:off x="5740400" y="331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40985</xdr:rowOff>
    </xdr:from>
    <xdr:to>
      <xdr:col>30</xdr:col>
      <xdr:colOff>25400</xdr:colOff>
      <xdr:row>19</xdr:row>
      <xdr:rowOff>40985</xdr:rowOff>
    </xdr:to>
    <xdr:cxnSp macro="">
      <xdr:nvCxnSpPr>
        <xdr:cNvPr id="45" name="直線コネクタ 44"/>
        <xdr:cNvCxnSpPr/>
      </xdr:nvCxnSpPr>
      <xdr:spPr bwMode="auto">
        <a:xfrm>
          <a:off x="5562600" y="3346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97964</xdr:rowOff>
    </xdr:from>
    <xdr:ext cx="762000" cy="259045"/>
    <xdr:sp macro="" textlink="">
      <xdr:nvSpPr>
        <xdr:cNvPr id="46" name="人口1人当たり決算額の推移最大値テキスト130"/>
        <xdr:cNvSpPr txBox="1"/>
      </xdr:nvSpPr>
      <xdr:spPr>
        <a:xfrm>
          <a:off x="5740400" y="20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11587</xdr:rowOff>
    </xdr:from>
    <xdr:to>
      <xdr:col>30</xdr:col>
      <xdr:colOff>25400</xdr:colOff>
      <xdr:row>13</xdr:row>
      <xdr:rowOff>11587</xdr:rowOff>
    </xdr:to>
    <xdr:cxnSp macro="">
      <xdr:nvCxnSpPr>
        <xdr:cNvPr id="47" name="直線コネクタ 46"/>
        <xdr:cNvCxnSpPr/>
      </xdr:nvCxnSpPr>
      <xdr:spPr bwMode="auto">
        <a:xfrm>
          <a:off x="5562600" y="22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48804</xdr:rowOff>
    </xdr:from>
    <xdr:to>
      <xdr:col>29</xdr:col>
      <xdr:colOff>127000</xdr:colOff>
      <xdr:row>16</xdr:row>
      <xdr:rowOff>89632</xdr:rowOff>
    </xdr:to>
    <xdr:cxnSp macro="">
      <xdr:nvCxnSpPr>
        <xdr:cNvPr id="48" name="直線コネクタ 47"/>
        <xdr:cNvCxnSpPr/>
      </xdr:nvCxnSpPr>
      <xdr:spPr bwMode="auto">
        <a:xfrm>
          <a:off x="5003800" y="2839629"/>
          <a:ext cx="647700" cy="40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147119</xdr:rowOff>
    </xdr:from>
    <xdr:ext cx="762000" cy="259045"/>
    <xdr:sp macro="" textlink="">
      <xdr:nvSpPr>
        <xdr:cNvPr id="49" name="人口1人当たり決算額の推移平均値テキスト130"/>
        <xdr:cNvSpPr txBox="1"/>
      </xdr:nvSpPr>
      <xdr:spPr>
        <a:xfrm>
          <a:off x="5740400" y="2595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130592</xdr:rowOff>
    </xdr:from>
    <xdr:to>
      <xdr:col>29</xdr:col>
      <xdr:colOff>177800</xdr:colOff>
      <xdr:row>16</xdr:row>
      <xdr:rowOff>60742</xdr:rowOff>
    </xdr:to>
    <xdr:sp macro="" textlink="">
      <xdr:nvSpPr>
        <xdr:cNvPr id="50" name="フローチャート: 判断 49"/>
        <xdr:cNvSpPr/>
      </xdr:nvSpPr>
      <xdr:spPr bwMode="auto">
        <a:xfrm>
          <a:off x="56007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48804</xdr:rowOff>
    </xdr:from>
    <xdr:to>
      <xdr:col>26</xdr:col>
      <xdr:colOff>50800</xdr:colOff>
      <xdr:row>17</xdr:row>
      <xdr:rowOff>13691</xdr:rowOff>
    </xdr:to>
    <xdr:cxnSp macro="">
      <xdr:nvCxnSpPr>
        <xdr:cNvPr id="51" name="直線コネクタ 50"/>
        <xdr:cNvCxnSpPr/>
      </xdr:nvCxnSpPr>
      <xdr:spPr bwMode="auto">
        <a:xfrm flipV="1">
          <a:off x="4305300" y="2839629"/>
          <a:ext cx="698500" cy="13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143942</xdr:rowOff>
    </xdr:from>
    <xdr:to>
      <xdr:col>26</xdr:col>
      <xdr:colOff>101600</xdr:colOff>
      <xdr:row>16</xdr:row>
      <xdr:rowOff>74092</xdr:rowOff>
    </xdr:to>
    <xdr:sp macro="" textlink="">
      <xdr:nvSpPr>
        <xdr:cNvPr id="52" name="フローチャート: 判断 51"/>
        <xdr:cNvSpPr/>
      </xdr:nvSpPr>
      <xdr:spPr bwMode="auto">
        <a:xfrm>
          <a:off x="49530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84269</xdr:rowOff>
    </xdr:from>
    <xdr:ext cx="736600" cy="259045"/>
    <xdr:sp macro="" textlink="">
      <xdr:nvSpPr>
        <xdr:cNvPr id="53" name="テキスト ボックス 52"/>
        <xdr:cNvSpPr txBox="1"/>
      </xdr:nvSpPr>
      <xdr:spPr>
        <a:xfrm>
          <a:off x="4622800" y="253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69423</xdr:rowOff>
    </xdr:from>
    <xdr:to>
      <xdr:col>22</xdr:col>
      <xdr:colOff>114300</xdr:colOff>
      <xdr:row>17</xdr:row>
      <xdr:rowOff>13691</xdr:rowOff>
    </xdr:to>
    <xdr:cxnSp macro="">
      <xdr:nvCxnSpPr>
        <xdr:cNvPr id="54" name="直線コネクタ 53"/>
        <xdr:cNvCxnSpPr/>
      </xdr:nvCxnSpPr>
      <xdr:spPr bwMode="auto">
        <a:xfrm>
          <a:off x="3606800" y="2860248"/>
          <a:ext cx="698500" cy="115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10759</xdr:rowOff>
    </xdr:from>
    <xdr:to>
      <xdr:col>22</xdr:col>
      <xdr:colOff>165100</xdr:colOff>
      <xdr:row>16</xdr:row>
      <xdr:rowOff>112359</xdr:rowOff>
    </xdr:to>
    <xdr:sp macro="" textlink="">
      <xdr:nvSpPr>
        <xdr:cNvPr id="55" name="フローチャート: 判断 54"/>
        <xdr:cNvSpPr/>
      </xdr:nvSpPr>
      <xdr:spPr bwMode="auto">
        <a:xfrm>
          <a:off x="42545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122536</xdr:rowOff>
    </xdr:from>
    <xdr:ext cx="762000" cy="259045"/>
    <xdr:sp macro="" textlink="">
      <xdr:nvSpPr>
        <xdr:cNvPr id="56" name="テキスト ボックス 55"/>
        <xdr:cNvSpPr txBox="1"/>
      </xdr:nvSpPr>
      <xdr:spPr>
        <a:xfrm>
          <a:off x="3924300" y="257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69423</xdr:rowOff>
    </xdr:from>
    <xdr:to>
      <xdr:col>18</xdr:col>
      <xdr:colOff>177800</xdr:colOff>
      <xdr:row>16</xdr:row>
      <xdr:rowOff>77196</xdr:rowOff>
    </xdr:to>
    <xdr:cxnSp macro="">
      <xdr:nvCxnSpPr>
        <xdr:cNvPr id="57" name="直線コネクタ 56"/>
        <xdr:cNvCxnSpPr/>
      </xdr:nvCxnSpPr>
      <xdr:spPr bwMode="auto">
        <a:xfrm flipV="1">
          <a:off x="2908300" y="2860248"/>
          <a:ext cx="6985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164379</xdr:rowOff>
    </xdr:from>
    <xdr:to>
      <xdr:col>19</xdr:col>
      <xdr:colOff>38100</xdr:colOff>
      <xdr:row>16</xdr:row>
      <xdr:rowOff>94529</xdr:rowOff>
    </xdr:to>
    <xdr:sp macro="" textlink="">
      <xdr:nvSpPr>
        <xdr:cNvPr id="58" name="フローチャート: 判断 57"/>
        <xdr:cNvSpPr/>
      </xdr:nvSpPr>
      <xdr:spPr bwMode="auto">
        <a:xfrm>
          <a:off x="3556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104706</xdr:rowOff>
    </xdr:from>
    <xdr:ext cx="762000" cy="259045"/>
    <xdr:sp macro="" textlink="">
      <xdr:nvSpPr>
        <xdr:cNvPr id="59" name="テキスト ボックス 58"/>
        <xdr:cNvSpPr txBox="1"/>
      </xdr:nvSpPr>
      <xdr:spPr>
        <a:xfrm>
          <a:off x="3225800" y="25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105857</xdr:rowOff>
    </xdr:from>
    <xdr:to>
      <xdr:col>15</xdr:col>
      <xdr:colOff>101600</xdr:colOff>
      <xdr:row>18</xdr:row>
      <xdr:rowOff>36007</xdr:rowOff>
    </xdr:to>
    <xdr:sp macro="" textlink="">
      <xdr:nvSpPr>
        <xdr:cNvPr id="60" name="フローチャート: 判断 59"/>
        <xdr:cNvSpPr/>
      </xdr:nvSpPr>
      <xdr:spPr bwMode="auto">
        <a:xfrm>
          <a:off x="2857500" y="306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20784</xdr:rowOff>
    </xdr:from>
    <xdr:ext cx="762000" cy="259045"/>
    <xdr:sp macro="" textlink="">
      <xdr:nvSpPr>
        <xdr:cNvPr id="61" name="テキスト ボックス 60"/>
        <xdr:cNvSpPr txBox="1"/>
      </xdr:nvSpPr>
      <xdr:spPr>
        <a:xfrm>
          <a:off x="2527300" y="31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38832</xdr:rowOff>
    </xdr:from>
    <xdr:to>
      <xdr:col>29</xdr:col>
      <xdr:colOff>177800</xdr:colOff>
      <xdr:row>16</xdr:row>
      <xdr:rowOff>140432</xdr:rowOff>
    </xdr:to>
    <xdr:sp macro="" textlink="">
      <xdr:nvSpPr>
        <xdr:cNvPr id="67" name="楕円 66"/>
        <xdr:cNvSpPr/>
      </xdr:nvSpPr>
      <xdr:spPr bwMode="auto">
        <a:xfrm>
          <a:off x="5600700" y="282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10909</xdr:rowOff>
    </xdr:from>
    <xdr:ext cx="762000" cy="259045"/>
    <xdr:sp macro="" textlink="">
      <xdr:nvSpPr>
        <xdr:cNvPr id="68" name="人口1人当たり決算額の推移該当値テキスト130"/>
        <xdr:cNvSpPr txBox="1"/>
      </xdr:nvSpPr>
      <xdr:spPr>
        <a:xfrm>
          <a:off x="5740400" y="280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169454</xdr:rowOff>
    </xdr:from>
    <xdr:to>
      <xdr:col>26</xdr:col>
      <xdr:colOff>101600</xdr:colOff>
      <xdr:row>16</xdr:row>
      <xdr:rowOff>99604</xdr:rowOff>
    </xdr:to>
    <xdr:sp macro="" textlink="">
      <xdr:nvSpPr>
        <xdr:cNvPr id="69" name="楕円 68"/>
        <xdr:cNvSpPr/>
      </xdr:nvSpPr>
      <xdr:spPr bwMode="auto">
        <a:xfrm>
          <a:off x="4953000" y="2788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84381</xdr:rowOff>
    </xdr:from>
    <xdr:ext cx="736600" cy="259045"/>
    <xdr:sp macro="" textlink="">
      <xdr:nvSpPr>
        <xdr:cNvPr id="70" name="テキスト ボックス 69"/>
        <xdr:cNvSpPr txBox="1"/>
      </xdr:nvSpPr>
      <xdr:spPr>
        <a:xfrm>
          <a:off x="4622800" y="2875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134341</xdr:rowOff>
    </xdr:from>
    <xdr:to>
      <xdr:col>22</xdr:col>
      <xdr:colOff>165100</xdr:colOff>
      <xdr:row>17</xdr:row>
      <xdr:rowOff>64491</xdr:rowOff>
    </xdr:to>
    <xdr:sp macro="" textlink="">
      <xdr:nvSpPr>
        <xdr:cNvPr id="71" name="楕円 70"/>
        <xdr:cNvSpPr/>
      </xdr:nvSpPr>
      <xdr:spPr bwMode="auto">
        <a:xfrm>
          <a:off x="4254500" y="292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49268</xdr:rowOff>
    </xdr:from>
    <xdr:ext cx="762000" cy="259045"/>
    <xdr:sp macro="" textlink="">
      <xdr:nvSpPr>
        <xdr:cNvPr id="72" name="テキスト ボックス 71"/>
        <xdr:cNvSpPr txBox="1"/>
      </xdr:nvSpPr>
      <xdr:spPr>
        <a:xfrm>
          <a:off x="3924300" y="301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18623</xdr:rowOff>
    </xdr:from>
    <xdr:to>
      <xdr:col>19</xdr:col>
      <xdr:colOff>38100</xdr:colOff>
      <xdr:row>16</xdr:row>
      <xdr:rowOff>120223</xdr:rowOff>
    </xdr:to>
    <xdr:sp macro="" textlink="">
      <xdr:nvSpPr>
        <xdr:cNvPr id="73" name="楕円 72"/>
        <xdr:cNvSpPr/>
      </xdr:nvSpPr>
      <xdr:spPr bwMode="auto">
        <a:xfrm>
          <a:off x="3556000" y="280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105000</xdr:rowOff>
    </xdr:from>
    <xdr:ext cx="762000" cy="259045"/>
    <xdr:sp macro="" textlink="">
      <xdr:nvSpPr>
        <xdr:cNvPr id="74" name="テキスト ボックス 73"/>
        <xdr:cNvSpPr txBox="1"/>
      </xdr:nvSpPr>
      <xdr:spPr>
        <a:xfrm>
          <a:off x="3225800" y="289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26396</xdr:rowOff>
    </xdr:from>
    <xdr:to>
      <xdr:col>15</xdr:col>
      <xdr:colOff>101600</xdr:colOff>
      <xdr:row>16</xdr:row>
      <xdr:rowOff>127996</xdr:rowOff>
    </xdr:to>
    <xdr:sp macro="" textlink="">
      <xdr:nvSpPr>
        <xdr:cNvPr id="75" name="楕円 74"/>
        <xdr:cNvSpPr/>
      </xdr:nvSpPr>
      <xdr:spPr bwMode="auto">
        <a:xfrm>
          <a:off x="2857500" y="2817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138173</xdr:rowOff>
    </xdr:from>
    <xdr:ext cx="762000" cy="259045"/>
    <xdr:sp macro="" textlink="">
      <xdr:nvSpPr>
        <xdr:cNvPr id="76" name="テキスト ボックス 75"/>
        <xdr:cNvSpPr txBox="1"/>
      </xdr:nvSpPr>
      <xdr:spPr>
        <a:xfrm>
          <a:off x="2527300" y="258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214630</xdr:rowOff>
    </xdr:from>
    <xdr:to>
      <xdr:col>29</xdr:col>
      <xdr:colOff>127000</xdr:colOff>
      <xdr:row>37</xdr:row>
      <xdr:rowOff>191008</xdr:rowOff>
    </xdr:to>
    <xdr:cxnSp macro="">
      <xdr:nvCxnSpPr>
        <xdr:cNvPr id="104" name="直線コネクタ 103"/>
        <xdr:cNvCxnSpPr/>
      </xdr:nvCxnSpPr>
      <xdr:spPr bwMode="auto">
        <a:xfrm flipV="1">
          <a:off x="5651500" y="6139180"/>
          <a:ext cx="0" cy="1176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163085</xdr:rowOff>
    </xdr:from>
    <xdr:ext cx="762000" cy="259045"/>
    <xdr:sp macro="" textlink="">
      <xdr:nvSpPr>
        <xdr:cNvPr id="105" name="人口1人当たり決算額の推移最小値テキスト445"/>
        <xdr:cNvSpPr txBox="1"/>
      </xdr:nvSpPr>
      <xdr:spPr>
        <a:xfrm>
          <a:off x="5740400" y="728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191008</xdr:rowOff>
    </xdr:from>
    <xdr:to>
      <xdr:col>30</xdr:col>
      <xdr:colOff>25400</xdr:colOff>
      <xdr:row>37</xdr:row>
      <xdr:rowOff>191008</xdr:rowOff>
    </xdr:to>
    <xdr:cxnSp macro="">
      <xdr:nvCxnSpPr>
        <xdr:cNvPr id="106" name="直線コネクタ 105"/>
        <xdr:cNvCxnSpPr/>
      </xdr:nvCxnSpPr>
      <xdr:spPr bwMode="auto">
        <a:xfrm>
          <a:off x="5562600" y="73157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129557</xdr:rowOff>
    </xdr:from>
    <xdr:ext cx="762000" cy="259045"/>
    <xdr:sp macro="" textlink="">
      <xdr:nvSpPr>
        <xdr:cNvPr id="107" name="人口1人当たり決算額の推移最大値テキスト445"/>
        <xdr:cNvSpPr txBox="1"/>
      </xdr:nvSpPr>
      <xdr:spPr>
        <a:xfrm>
          <a:off x="57404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214630</xdr:rowOff>
    </xdr:from>
    <xdr:to>
      <xdr:col>30</xdr:col>
      <xdr:colOff>25400</xdr:colOff>
      <xdr:row>33</xdr:row>
      <xdr:rowOff>214630</xdr:rowOff>
    </xdr:to>
    <xdr:cxnSp macro="">
      <xdr:nvCxnSpPr>
        <xdr:cNvPr id="108" name="直線コネクタ 107"/>
        <xdr:cNvCxnSpPr/>
      </xdr:nvCxnSpPr>
      <xdr:spPr bwMode="auto">
        <a:xfrm>
          <a:off x="5562600" y="6139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159423</xdr:rowOff>
    </xdr:from>
    <xdr:to>
      <xdr:col>29</xdr:col>
      <xdr:colOff>127000</xdr:colOff>
      <xdr:row>35</xdr:row>
      <xdr:rowOff>263513</xdr:rowOff>
    </xdr:to>
    <xdr:cxnSp macro="">
      <xdr:nvCxnSpPr>
        <xdr:cNvPr id="109" name="直線コネクタ 108"/>
        <xdr:cNvCxnSpPr/>
      </xdr:nvCxnSpPr>
      <xdr:spPr bwMode="auto">
        <a:xfrm>
          <a:off x="5003800" y="6769773"/>
          <a:ext cx="647700" cy="104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16489</xdr:rowOff>
    </xdr:from>
    <xdr:ext cx="762000" cy="259045"/>
    <xdr:sp macro="" textlink="">
      <xdr:nvSpPr>
        <xdr:cNvPr id="110" name="人口1人当たり決算額の推移平均値テキスト445"/>
        <xdr:cNvSpPr txBox="1"/>
      </xdr:nvSpPr>
      <xdr:spPr>
        <a:xfrm>
          <a:off x="5740400" y="6626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171412</xdr:rowOff>
    </xdr:from>
    <xdr:to>
      <xdr:col>29</xdr:col>
      <xdr:colOff>177800</xdr:colOff>
      <xdr:row>35</xdr:row>
      <xdr:rowOff>273012</xdr:rowOff>
    </xdr:to>
    <xdr:sp macro="" textlink="">
      <xdr:nvSpPr>
        <xdr:cNvPr id="111" name="フローチャート: 判断 110"/>
        <xdr:cNvSpPr/>
      </xdr:nvSpPr>
      <xdr:spPr bwMode="auto">
        <a:xfrm>
          <a:off x="56007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159423</xdr:rowOff>
    </xdr:from>
    <xdr:to>
      <xdr:col>26</xdr:col>
      <xdr:colOff>50800</xdr:colOff>
      <xdr:row>35</xdr:row>
      <xdr:rowOff>170244</xdr:rowOff>
    </xdr:to>
    <xdr:cxnSp macro="">
      <xdr:nvCxnSpPr>
        <xdr:cNvPr id="112" name="直線コネクタ 111"/>
        <xdr:cNvCxnSpPr/>
      </xdr:nvCxnSpPr>
      <xdr:spPr bwMode="auto">
        <a:xfrm flipV="1">
          <a:off x="4305300" y="6769773"/>
          <a:ext cx="698500" cy="1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122072</xdr:rowOff>
    </xdr:from>
    <xdr:to>
      <xdr:col>26</xdr:col>
      <xdr:colOff>101600</xdr:colOff>
      <xdr:row>35</xdr:row>
      <xdr:rowOff>223672</xdr:rowOff>
    </xdr:to>
    <xdr:sp macro="" textlink="">
      <xdr:nvSpPr>
        <xdr:cNvPr id="113" name="フローチャート: 判断 112"/>
        <xdr:cNvSpPr/>
      </xdr:nvSpPr>
      <xdr:spPr bwMode="auto">
        <a:xfrm>
          <a:off x="4953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208449</xdr:rowOff>
    </xdr:from>
    <xdr:ext cx="736600" cy="259045"/>
    <xdr:sp macro="" textlink="">
      <xdr:nvSpPr>
        <xdr:cNvPr id="114" name="テキスト ボックス 113"/>
        <xdr:cNvSpPr txBox="1"/>
      </xdr:nvSpPr>
      <xdr:spPr>
        <a:xfrm>
          <a:off x="4622800" y="6818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82994</xdr:rowOff>
    </xdr:from>
    <xdr:to>
      <xdr:col>22</xdr:col>
      <xdr:colOff>114300</xdr:colOff>
      <xdr:row>35</xdr:row>
      <xdr:rowOff>170244</xdr:rowOff>
    </xdr:to>
    <xdr:cxnSp macro="">
      <xdr:nvCxnSpPr>
        <xdr:cNvPr id="115" name="直線コネクタ 114"/>
        <xdr:cNvCxnSpPr/>
      </xdr:nvCxnSpPr>
      <xdr:spPr bwMode="auto">
        <a:xfrm>
          <a:off x="3606800" y="6693344"/>
          <a:ext cx="698500" cy="87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110413</xdr:rowOff>
    </xdr:from>
    <xdr:to>
      <xdr:col>22</xdr:col>
      <xdr:colOff>165100</xdr:colOff>
      <xdr:row>35</xdr:row>
      <xdr:rowOff>212013</xdr:rowOff>
    </xdr:to>
    <xdr:sp macro="" textlink="">
      <xdr:nvSpPr>
        <xdr:cNvPr id="116" name="フローチャート: 判断 115"/>
        <xdr:cNvSpPr/>
      </xdr:nvSpPr>
      <xdr:spPr bwMode="auto">
        <a:xfrm>
          <a:off x="4254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222190</xdr:rowOff>
    </xdr:from>
    <xdr:ext cx="762000" cy="259045"/>
    <xdr:sp macro="" textlink="">
      <xdr:nvSpPr>
        <xdr:cNvPr id="117" name="テキスト ボックス 116"/>
        <xdr:cNvSpPr txBox="1"/>
      </xdr:nvSpPr>
      <xdr:spPr>
        <a:xfrm>
          <a:off x="3924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82994</xdr:rowOff>
    </xdr:from>
    <xdr:to>
      <xdr:col>18</xdr:col>
      <xdr:colOff>177800</xdr:colOff>
      <xdr:row>35</xdr:row>
      <xdr:rowOff>83833</xdr:rowOff>
    </xdr:to>
    <xdr:cxnSp macro="">
      <xdr:nvCxnSpPr>
        <xdr:cNvPr id="118" name="直線コネクタ 117"/>
        <xdr:cNvCxnSpPr/>
      </xdr:nvCxnSpPr>
      <xdr:spPr bwMode="auto">
        <a:xfrm flipV="1">
          <a:off x="2908300" y="6693344"/>
          <a:ext cx="698500" cy="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96050</xdr:rowOff>
    </xdr:from>
    <xdr:to>
      <xdr:col>19</xdr:col>
      <xdr:colOff>38100</xdr:colOff>
      <xdr:row>35</xdr:row>
      <xdr:rowOff>197650</xdr:rowOff>
    </xdr:to>
    <xdr:sp macro="" textlink="">
      <xdr:nvSpPr>
        <xdr:cNvPr id="119" name="フローチャート: 判断 118"/>
        <xdr:cNvSpPr/>
      </xdr:nvSpPr>
      <xdr:spPr bwMode="auto">
        <a:xfrm>
          <a:off x="35560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182427</xdr:rowOff>
    </xdr:from>
    <xdr:ext cx="762000" cy="259045"/>
    <xdr:sp macro="" textlink="">
      <xdr:nvSpPr>
        <xdr:cNvPr id="120" name="テキスト ボックス 119"/>
        <xdr:cNvSpPr txBox="1"/>
      </xdr:nvSpPr>
      <xdr:spPr>
        <a:xfrm>
          <a:off x="3225800" y="67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298552</xdr:rowOff>
    </xdr:from>
    <xdr:to>
      <xdr:col>15</xdr:col>
      <xdr:colOff>101600</xdr:colOff>
      <xdr:row>36</xdr:row>
      <xdr:rowOff>57252</xdr:rowOff>
    </xdr:to>
    <xdr:sp macro="" textlink="">
      <xdr:nvSpPr>
        <xdr:cNvPr id="121" name="フローチャート: 判断 120"/>
        <xdr:cNvSpPr/>
      </xdr:nvSpPr>
      <xdr:spPr bwMode="auto">
        <a:xfrm>
          <a:off x="2857500" y="6908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42029</xdr:rowOff>
    </xdr:from>
    <xdr:ext cx="762000" cy="259045"/>
    <xdr:sp macro="" textlink="">
      <xdr:nvSpPr>
        <xdr:cNvPr id="122" name="テキスト ボックス 121"/>
        <xdr:cNvSpPr txBox="1"/>
      </xdr:nvSpPr>
      <xdr:spPr>
        <a:xfrm>
          <a:off x="2527300" y="699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212713</xdr:rowOff>
    </xdr:from>
    <xdr:to>
      <xdr:col>29</xdr:col>
      <xdr:colOff>177800</xdr:colOff>
      <xdr:row>35</xdr:row>
      <xdr:rowOff>314313</xdr:rowOff>
    </xdr:to>
    <xdr:sp macro="" textlink="">
      <xdr:nvSpPr>
        <xdr:cNvPr id="128" name="楕円 127"/>
        <xdr:cNvSpPr/>
      </xdr:nvSpPr>
      <xdr:spPr bwMode="auto">
        <a:xfrm>
          <a:off x="5600700" y="6823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184790</xdr:rowOff>
    </xdr:from>
    <xdr:ext cx="762000" cy="259045"/>
    <xdr:sp macro="" textlink="">
      <xdr:nvSpPr>
        <xdr:cNvPr id="129" name="人口1人当たり決算額の推移該当値テキスト445"/>
        <xdr:cNvSpPr txBox="1"/>
      </xdr:nvSpPr>
      <xdr:spPr>
        <a:xfrm>
          <a:off x="5740400" y="679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108623</xdr:rowOff>
    </xdr:from>
    <xdr:to>
      <xdr:col>26</xdr:col>
      <xdr:colOff>101600</xdr:colOff>
      <xdr:row>35</xdr:row>
      <xdr:rowOff>210223</xdr:rowOff>
    </xdr:to>
    <xdr:sp macro="" textlink="">
      <xdr:nvSpPr>
        <xdr:cNvPr id="130" name="楕円 129"/>
        <xdr:cNvSpPr/>
      </xdr:nvSpPr>
      <xdr:spPr bwMode="auto">
        <a:xfrm>
          <a:off x="4953000" y="6718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220400</xdr:rowOff>
    </xdr:from>
    <xdr:ext cx="736600" cy="259045"/>
    <xdr:sp macro="" textlink="">
      <xdr:nvSpPr>
        <xdr:cNvPr id="131" name="テキスト ボックス 130"/>
        <xdr:cNvSpPr txBox="1"/>
      </xdr:nvSpPr>
      <xdr:spPr>
        <a:xfrm>
          <a:off x="4622800" y="6487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119444</xdr:rowOff>
    </xdr:from>
    <xdr:to>
      <xdr:col>22</xdr:col>
      <xdr:colOff>165100</xdr:colOff>
      <xdr:row>35</xdr:row>
      <xdr:rowOff>221044</xdr:rowOff>
    </xdr:to>
    <xdr:sp macro="" textlink="">
      <xdr:nvSpPr>
        <xdr:cNvPr id="132" name="楕円 131"/>
        <xdr:cNvSpPr/>
      </xdr:nvSpPr>
      <xdr:spPr bwMode="auto">
        <a:xfrm>
          <a:off x="4254500" y="672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205821</xdr:rowOff>
    </xdr:from>
    <xdr:ext cx="762000" cy="259045"/>
    <xdr:sp macro="" textlink="">
      <xdr:nvSpPr>
        <xdr:cNvPr id="133" name="テキスト ボックス 132"/>
        <xdr:cNvSpPr txBox="1"/>
      </xdr:nvSpPr>
      <xdr:spPr>
        <a:xfrm>
          <a:off x="3924300" y="681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32194</xdr:rowOff>
    </xdr:from>
    <xdr:to>
      <xdr:col>19</xdr:col>
      <xdr:colOff>38100</xdr:colOff>
      <xdr:row>35</xdr:row>
      <xdr:rowOff>133794</xdr:rowOff>
    </xdr:to>
    <xdr:sp macro="" textlink="">
      <xdr:nvSpPr>
        <xdr:cNvPr id="134" name="楕円 133"/>
        <xdr:cNvSpPr/>
      </xdr:nvSpPr>
      <xdr:spPr bwMode="auto">
        <a:xfrm>
          <a:off x="3556000" y="6642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143972</xdr:rowOff>
    </xdr:from>
    <xdr:ext cx="762000" cy="259045"/>
    <xdr:sp macro="" textlink="">
      <xdr:nvSpPr>
        <xdr:cNvPr id="135" name="テキスト ボックス 134"/>
        <xdr:cNvSpPr txBox="1"/>
      </xdr:nvSpPr>
      <xdr:spPr>
        <a:xfrm>
          <a:off x="3225800" y="641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33033</xdr:rowOff>
    </xdr:from>
    <xdr:to>
      <xdr:col>15</xdr:col>
      <xdr:colOff>101600</xdr:colOff>
      <xdr:row>35</xdr:row>
      <xdr:rowOff>134633</xdr:rowOff>
    </xdr:to>
    <xdr:sp macro="" textlink="">
      <xdr:nvSpPr>
        <xdr:cNvPr id="136" name="楕円 135"/>
        <xdr:cNvSpPr/>
      </xdr:nvSpPr>
      <xdr:spPr bwMode="auto">
        <a:xfrm>
          <a:off x="2857500" y="6643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144810</xdr:rowOff>
    </xdr:from>
    <xdr:ext cx="762000" cy="259045"/>
    <xdr:sp macro="" textlink="">
      <xdr:nvSpPr>
        <xdr:cNvPr id="137" name="テキスト ボックス 136"/>
        <xdr:cNvSpPr txBox="1"/>
      </xdr:nvSpPr>
      <xdr:spPr>
        <a:xfrm>
          <a:off x="2527300" y="641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170,038
162,279
163.45
66,479,367
63,970,904
1,705,564
38,391,104
51,140,469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64757</xdr:rowOff>
    </xdr:from>
    <xdr:to>
      <xdr:col>24</xdr:col>
      <xdr:colOff>62865</xdr:colOff>
      <xdr:row>38</xdr:row>
      <xdr:rowOff>126822</xdr:rowOff>
    </xdr:to>
    <xdr:cxnSp macro="">
      <xdr:nvCxnSpPr>
        <xdr:cNvPr id="56" name="直線コネクタ 55"/>
        <xdr:cNvCxnSpPr/>
      </xdr:nvCxnSpPr>
      <xdr:spPr>
        <a:xfrm flipV="1">
          <a:off x="4633595" y="5379707"/>
          <a:ext cx="1270" cy="126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130649</xdr:rowOff>
    </xdr:from>
    <xdr:ext cx="534377" cy="259045"/>
    <xdr:sp macro="" textlink="">
      <xdr:nvSpPr>
        <xdr:cNvPr id="57" name="人件費最小値テキスト"/>
        <xdr:cNvSpPr txBox="1"/>
      </xdr:nvSpPr>
      <xdr:spPr>
        <a:xfrm>
          <a:off x="4686300" y="6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126822</xdr:rowOff>
    </xdr:from>
    <xdr:to>
      <xdr:col>24</xdr:col>
      <xdr:colOff>152400</xdr:colOff>
      <xdr:row>38</xdr:row>
      <xdr:rowOff>126822</xdr:rowOff>
    </xdr:to>
    <xdr:cxnSp macro="">
      <xdr:nvCxnSpPr>
        <xdr:cNvPr id="58" name="直線コネクタ 57"/>
        <xdr:cNvCxnSpPr/>
      </xdr:nvCxnSpPr>
      <xdr:spPr>
        <a:xfrm>
          <a:off x="4546600" y="664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11434</xdr:rowOff>
    </xdr:from>
    <xdr:ext cx="534377" cy="259045"/>
    <xdr:sp macro="" textlink="">
      <xdr:nvSpPr>
        <xdr:cNvPr id="59" name="人件費最大値テキスト"/>
        <xdr:cNvSpPr txBox="1"/>
      </xdr:nvSpPr>
      <xdr:spPr>
        <a:xfrm>
          <a:off x="4686300" y="51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64757</xdr:rowOff>
    </xdr:from>
    <xdr:to>
      <xdr:col>24</xdr:col>
      <xdr:colOff>152400</xdr:colOff>
      <xdr:row>31</xdr:row>
      <xdr:rowOff>64757</xdr:rowOff>
    </xdr:to>
    <xdr:cxnSp macro="">
      <xdr:nvCxnSpPr>
        <xdr:cNvPr id="60" name="直線コネクタ 59"/>
        <xdr:cNvCxnSpPr/>
      </xdr:nvCxnSpPr>
      <xdr:spPr>
        <a:xfrm>
          <a:off x="4546600" y="537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45250</xdr:rowOff>
    </xdr:from>
    <xdr:to>
      <xdr:col>24</xdr:col>
      <xdr:colOff>63500</xdr:colOff>
      <xdr:row>35</xdr:row>
      <xdr:rowOff>89941</xdr:rowOff>
    </xdr:to>
    <xdr:cxnSp macro="">
      <xdr:nvCxnSpPr>
        <xdr:cNvPr id="61" name="直線コネクタ 60"/>
        <xdr:cNvCxnSpPr/>
      </xdr:nvCxnSpPr>
      <xdr:spPr>
        <a:xfrm>
          <a:off x="3797300" y="6046000"/>
          <a:ext cx="8382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122826</xdr:rowOff>
    </xdr:from>
    <xdr:ext cx="534377" cy="259045"/>
    <xdr:sp macro="" textlink="">
      <xdr:nvSpPr>
        <xdr:cNvPr id="62" name="人件費平均値テキスト"/>
        <xdr:cNvSpPr txBox="1"/>
      </xdr:nvSpPr>
      <xdr:spPr>
        <a:xfrm>
          <a:off x="4686300" y="5780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99949</xdr:rowOff>
    </xdr:from>
    <xdr:to>
      <xdr:col>24</xdr:col>
      <xdr:colOff>114300</xdr:colOff>
      <xdr:row>35</xdr:row>
      <xdr:rowOff>30099</xdr:rowOff>
    </xdr:to>
    <xdr:sp macro="" textlink="">
      <xdr:nvSpPr>
        <xdr:cNvPr id="63" name="フローチャート: 判断 62"/>
        <xdr:cNvSpPr/>
      </xdr:nvSpPr>
      <xdr:spPr>
        <a:xfrm>
          <a:off x="45847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42393</xdr:rowOff>
    </xdr:from>
    <xdr:to>
      <xdr:col>19</xdr:col>
      <xdr:colOff>177800</xdr:colOff>
      <xdr:row>35</xdr:row>
      <xdr:rowOff>45250</xdr:rowOff>
    </xdr:to>
    <xdr:cxnSp macro="">
      <xdr:nvCxnSpPr>
        <xdr:cNvPr id="64" name="直線コネクタ 63"/>
        <xdr:cNvCxnSpPr/>
      </xdr:nvCxnSpPr>
      <xdr:spPr>
        <a:xfrm>
          <a:off x="2908300" y="604314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111722</xdr:rowOff>
    </xdr:from>
    <xdr:to>
      <xdr:col>20</xdr:col>
      <xdr:colOff>38100</xdr:colOff>
      <xdr:row>35</xdr:row>
      <xdr:rowOff>41872</xdr:rowOff>
    </xdr:to>
    <xdr:sp macro="" textlink="">
      <xdr:nvSpPr>
        <xdr:cNvPr id="65" name="フローチャート: 判断 64"/>
        <xdr:cNvSpPr/>
      </xdr:nvSpPr>
      <xdr:spPr>
        <a:xfrm>
          <a:off x="3746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58399</xdr:rowOff>
    </xdr:from>
    <xdr:ext cx="534377" cy="259045"/>
    <xdr:sp macro="" textlink="">
      <xdr:nvSpPr>
        <xdr:cNvPr id="66" name="テキスト ボックス 65"/>
        <xdr:cNvSpPr txBox="1"/>
      </xdr:nvSpPr>
      <xdr:spPr>
        <a:xfrm>
          <a:off x="3530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27953</xdr:rowOff>
    </xdr:from>
    <xdr:to>
      <xdr:col>15</xdr:col>
      <xdr:colOff>50800</xdr:colOff>
      <xdr:row>35</xdr:row>
      <xdr:rowOff>42393</xdr:rowOff>
    </xdr:to>
    <xdr:cxnSp macro="">
      <xdr:nvCxnSpPr>
        <xdr:cNvPr id="67" name="直線コネクタ 66"/>
        <xdr:cNvCxnSpPr/>
      </xdr:nvCxnSpPr>
      <xdr:spPr>
        <a:xfrm>
          <a:off x="2019300" y="6028703"/>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122314</xdr:rowOff>
    </xdr:from>
    <xdr:to>
      <xdr:col>15</xdr:col>
      <xdr:colOff>101600</xdr:colOff>
      <xdr:row>35</xdr:row>
      <xdr:rowOff>52464</xdr:rowOff>
    </xdr:to>
    <xdr:sp macro="" textlink="">
      <xdr:nvSpPr>
        <xdr:cNvPr id="68" name="フローチャート: 判断 67"/>
        <xdr:cNvSpPr/>
      </xdr:nvSpPr>
      <xdr:spPr>
        <a:xfrm>
          <a:off x="2857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68991</xdr:rowOff>
    </xdr:from>
    <xdr:ext cx="534377" cy="259045"/>
    <xdr:sp macro="" textlink="">
      <xdr:nvSpPr>
        <xdr:cNvPr id="69" name="テキスト ボックス 68"/>
        <xdr:cNvSpPr txBox="1"/>
      </xdr:nvSpPr>
      <xdr:spPr>
        <a:xfrm>
          <a:off x="2641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164160</xdr:rowOff>
    </xdr:from>
    <xdr:to>
      <xdr:col>10</xdr:col>
      <xdr:colOff>114300</xdr:colOff>
      <xdr:row>35</xdr:row>
      <xdr:rowOff>27953</xdr:rowOff>
    </xdr:to>
    <xdr:cxnSp macro="">
      <xdr:nvCxnSpPr>
        <xdr:cNvPr id="70" name="直線コネクタ 69"/>
        <xdr:cNvCxnSpPr/>
      </xdr:nvCxnSpPr>
      <xdr:spPr>
        <a:xfrm>
          <a:off x="1130300" y="5993460"/>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146507</xdr:rowOff>
    </xdr:from>
    <xdr:to>
      <xdr:col>10</xdr:col>
      <xdr:colOff>165100</xdr:colOff>
      <xdr:row>35</xdr:row>
      <xdr:rowOff>76657</xdr:rowOff>
    </xdr:to>
    <xdr:sp macro="" textlink="">
      <xdr:nvSpPr>
        <xdr:cNvPr id="71" name="フローチャート: 判断 70"/>
        <xdr:cNvSpPr/>
      </xdr:nvSpPr>
      <xdr:spPr>
        <a:xfrm>
          <a:off x="196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93184</xdr:rowOff>
    </xdr:from>
    <xdr:ext cx="534377" cy="259045"/>
    <xdr:sp macro="" textlink="">
      <xdr:nvSpPr>
        <xdr:cNvPr id="72" name="テキスト ボックス 71"/>
        <xdr:cNvSpPr txBox="1"/>
      </xdr:nvSpPr>
      <xdr:spPr>
        <a:xfrm>
          <a:off x="1752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25768</xdr:rowOff>
    </xdr:from>
    <xdr:to>
      <xdr:col>6</xdr:col>
      <xdr:colOff>38100</xdr:colOff>
      <xdr:row>36</xdr:row>
      <xdr:rowOff>127368</xdr:rowOff>
    </xdr:to>
    <xdr:sp macro="" textlink="">
      <xdr:nvSpPr>
        <xdr:cNvPr id="73" name="フローチャート: 判断 72"/>
        <xdr:cNvSpPr/>
      </xdr:nvSpPr>
      <xdr:spPr>
        <a:xfrm>
          <a:off x="1079500" y="619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118495</xdr:rowOff>
    </xdr:from>
    <xdr:ext cx="534377" cy="259045"/>
    <xdr:sp macro="" textlink="">
      <xdr:nvSpPr>
        <xdr:cNvPr id="74" name="テキスト ボックス 73"/>
        <xdr:cNvSpPr txBox="1"/>
      </xdr:nvSpPr>
      <xdr:spPr>
        <a:xfrm>
          <a:off x="863111" y="62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39141</xdr:rowOff>
    </xdr:from>
    <xdr:to>
      <xdr:col>24</xdr:col>
      <xdr:colOff>114300</xdr:colOff>
      <xdr:row>35</xdr:row>
      <xdr:rowOff>140741</xdr:rowOff>
    </xdr:to>
    <xdr:sp macro="" textlink="">
      <xdr:nvSpPr>
        <xdr:cNvPr id="80" name="楕円 79"/>
        <xdr:cNvSpPr/>
      </xdr:nvSpPr>
      <xdr:spPr>
        <a:xfrm>
          <a:off x="4584700" y="60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17568</xdr:rowOff>
    </xdr:from>
    <xdr:ext cx="534377" cy="259045"/>
    <xdr:sp macro="" textlink="">
      <xdr:nvSpPr>
        <xdr:cNvPr id="81" name="人件費該当値テキスト"/>
        <xdr:cNvSpPr txBox="1"/>
      </xdr:nvSpPr>
      <xdr:spPr>
        <a:xfrm>
          <a:off x="4686300" y="60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165900</xdr:rowOff>
    </xdr:from>
    <xdr:to>
      <xdr:col>20</xdr:col>
      <xdr:colOff>38100</xdr:colOff>
      <xdr:row>35</xdr:row>
      <xdr:rowOff>96050</xdr:rowOff>
    </xdr:to>
    <xdr:sp macro="" textlink="">
      <xdr:nvSpPr>
        <xdr:cNvPr id="82" name="楕円 81"/>
        <xdr:cNvSpPr/>
      </xdr:nvSpPr>
      <xdr:spPr>
        <a:xfrm>
          <a:off x="3746500" y="59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87177</xdr:rowOff>
    </xdr:from>
    <xdr:ext cx="534377" cy="259045"/>
    <xdr:sp macro="" textlink="">
      <xdr:nvSpPr>
        <xdr:cNvPr id="83" name="テキスト ボックス 82"/>
        <xdr:cNvSpPr txBox="1"/>
      </xdr:nvSpPr>
      <xdr:spPr>
        <a:xfrm>
          <a:off x="3530111" y="60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163043</xdr:rowOff>
    </xdr:from>
    <xdr:to>
      <xdr:col>15</xdr:col>
      <xdr:colOff>101600</xdr:colOff>
      <xdr:row>35</xdr:row>
      <xdr:rowOff>93193</xdr:rowOff>
    </xdr:to>
    <xdr:sp macro="" textlink="">
      <xdr:nvSpPr>
        <xdr:cNvPr id="84" name="楕円 83"/>
        <xdr:cNvSpPr/>
      </xdr:nvSpPr>
      <xdr:spPr>
        <a:xfrm>
          <a:off x="2857500" y="59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84320</xdr:rowOff>
    </xdr:from>
    <xdr:ext cx="534377" cy="259045"/>
    <xdr:sp macro="" textlink="">
      <xdr:nvSpPr>
        <xdr:cNvPr id="85" name="テキスト ボックス 84"/>
        <xdr:cNvSpPr txBox="1"/>
      </xdr:nvSpPr>
      <xdr:spPr>
        <a:xfrm>
          <a:off x="2641111" y="608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148603</xdr:rowOff>
    </xdr:from>
    <xdr:to>
      <xdr:col>10</xdr:col>
      <xdr:colOff>165100</xdr:colOff>
      <xdr:row>35</xdr:row>
      <xdr:rowOff>78753</xdr:rowOff>
    </xdr:to>
    <xdr:sp macro="" textlink="">
      <xdr:nvSpPr>
        <xdr:cNvPr id="86" name="楕円 85"/>
        <xdr:cNvSpPr/>
      </xdr:nvSpPr>
      <xdr:spPr>
        <a:xfrm>
          <a:off x="1968500" y="59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69880</xdr:rowOff>
    </xdr:from>
    <xdr:ext cx="534377" cy="259045"/>
    <xdr:sp macro="" textlink="">
      <xdr:nvSpPr>
        <xdr:cNvPr id="87" name="テキスト ボックス 86"/>
        <xdr:cNvSpPr txBox="1"/>
      </xdr:nvSpPr>
      <xdr:spPr>
        <a:xfrm>
          <a:off x="1752111" y="60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113360</xdr:rowOff>
    </xdr:from>
    <xdr:to>
      <xdr:col>6</xdr:col>
      <xdr:colOff>38100</xdr:colOff>
      <xdr:row>35</xdr:row>
      <xdr:rowOff>43510</xdr:rowOff>
    </xdr:to>
    <xdr:sp macro="" textlink="">
      <xdr:nvSpPr>
        <xdr:cNvPr id="88" name="楕円 87"/>
        <xdr:cNvSpPr/>
      </xdr:nvSpPr>
      <xdr:spPr>
        <a:xfrm>
          <a:off x="1079500" y="59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60037</xdr:rowOff>
    </xdr:from>
    <xdr:ext cx="534377" cy="259045"/>
    <xdr:sp macro="" textlink="">
      <xdr:nvSpPr>
        <xdr:cNvPr id="89" name="テキスト ボックス 88"/>
        <xdr:cNvSpPr txBox="1"/>
      </xdr:nvSpPr>
      <xdr:spPr>
        <a:xfrm>
          <a:off x="863111" y="57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158712</xdr:rowOff>
    </xdr:from>
    <xdr:to>
      <xdr:col>24</xdr:col>
      <xdr:colOff>62865</xdr:colOff>
      <xdr:row>57</xdr:row>
      <xdr:rowOff>142329</xdr:rowOff>
    </xdr:to>
    <xdr:cxnSp macro="">
      <xdr:nvCxnSpPr>
        <xdr:cNvPr id="114" name="直線コネクタ 113"/>
        <xdr:cNvCxnSpPr/>
      </xdr:nvCxnSpPr>
      <xdr:spPr>
        <a:xfrm flipV="1">
          <a:off x="4633595" y="8902662"/>
          <a:ext cx="1270" cy="1012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146156</xdr:rowOff>
    </xdr:from>
    <xdr:ext cx="534377" cy="259045"/>
    <xdr:sp macro="" textlink="">
      <xdr:nvSpPr>
        <xdr:cNvPr id="115" name="物件費最小値テキスト"/>
        <xdr:cNvSpPr txBox="1"/>
      </xdr:nvSpPr>
      <xdr:spPr>
        <a:xfrm>
          <a:off x="4686300" y="99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142329</xdr:rowOff>
    </xdr:from>
    <xdr:to>
      <xdr:col>24</xdr:col>
      <xdr:colOff>152400</xdr:colOff>
      <xdr:row>57</xdr:row>
      <xdr:rowOff>142329</xdr:rowOff>
    </xdr:to>
    <xdr:cxnSp macro="">
      <xdr:nvCxnSpPr>
        <xdr:cNvPr id="116" name="直線コネクタ 115"/>
        <xdr:cNvCxnSpPr/>
      </xdr:nvCxnSpPr>
      <xdr:spPr>
        <a:xfrm>
          <a:off x="4546600" y="991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105389</xdr:rowOff>
    </xdr:from>
    <xdr:ext cx="534377" cy="259045"/>
    <xdr:sp macro="" textlink="">
      <xdr:nvSpPr>
        <xdr:cNvPr id="117" name="物件費最大値テキスト"/>
        <xdr:cNvSpPr txBox="1"/>
      </xdr:nvSpPr>
      <xdr:spPr>
        <a:xfrm>
          <a:off x="4686300" y="86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158712</xdr:rowOff>
    </xdr:from>
    <xdr:to>
      <xdr:col>24</xdr:col>
      <xdr:colOff>152400</xdr:colOff>
      <xdr:row>51</xdr:row>
      <xdr:rowOff>158712</xdr:rowOff>
    </xdr:to>
    <xdr:cxnSp macro="">
      <xdr:nvCxnSpPr>
        <xdr:cNvPr id="118" name="直線コネクタ 117"/>
        <xdr:cNvCxnSpPr/>
      </xdr:nvCxnSpPr>
      <xdr:spPr>
        <a:xfrm>
          <a:off x="4546600" y="890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146444</xdr:rowOff>
    </xdr:from>
    <xdr:to>
      <xdr:col>24</xdr:col>
      <xdr:colOff>63500</xdr:colOff>
      <xdr:row>54</xdr:row>
      <xdr:rowOff>7531</xdr:rowOff>
    </xdr:to>
    <xdr:cxnSp macro="">
      <xdr:nvCxnSpPr>
        <xdr:cNvPr id="119" name="直線コネクタ 118"/>
        <xdr:cNvCxnSpPr/>
      </xdr:nvCxnSpPr>
      <xdr:spPr>
        <a:xfrm flipV="1">
          <a:off x="3797300" y="9233294"/>
          <a:ext cx="8382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6519</xdr:rowOff>
    </xdr:from>
    <xdr:ext cx="534377" cy="259045"/>
    <xdr:sp macro="" textlink="">
      <xdr:nvSpPr>
        <xdr:cNvPr id="120" name="物件費平均値テキスト"/>
        <xdr:cNvSpPr txBox="1"/>
      </xdr:nvSpPr>
      <xdr:spPr>
        <a:xfrm>
          <a:off x="4686300" y="9264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28092</xdr:rowOff>
    </xdr:from>
    <xdr:to>
      <xdr:col>24</xdr:col>
      <xdr:colOff>114300</xdr:colOff>
      <xdr:row>54</xdr:row>
      <xdr:rowOff>129692</xdr:rowOff>
    </xdr:to>
    <xdr:sp macro="" textlink="">
      <xdr:nvSpPr>
        <xdr:cNvPr id="121" name="フローチャート: 判断 120"/>
        <xdr:cNvSpPr/>
      </xdr:nvSpPr>
      <xdr:spPr>
        <a:xfrm>
          <a:off x="4584700" y="928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7531</xdr:rowOff>
    </xdr:from>
    <xdr:to>
      <xdr:col>19</xdr:col>
      <xdr:colOff>177800</xdr:colOff>
      <xdr:row>54</xdr:row>
      <xdr:rowOff>12903</xdr:rowOff>
    </xdr:to>
    <xdr:cxnSp macro="">
      <xdr:nvCxnSpPr>
        <xdr:cNvPr id="122" name="直線コネクタ 121"/>
        <xdr:cNvCxnSpPr/>
      </xdr:nvCxnSpPr>
      <xdr:spPr>
        <a:xfrm flipV="1">
          <a:off x="2908300" y="926583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28549</xdr:rowOff>
    </xdr:from>
    <xdr:to>
      <xdr:col>20</xdr:col>
      <xdr:colOff>38100</xdr:colOff>
      <xdr:row>54</xdr:row>
      <xdr:rowOff>130149</xdr:rowOff>
    </xdr:to>
    <xdr:sp macro="" textlink="">
      <xdr:nvSpPr>
        <xdr:cNvPr id="123" name="フローチャート: 判断 122"/>
        <xdr:cNvSpPr/>
      </xdr:nvSpPr>
      <xdr:spPr>
        <a:xfrm>
          <a:off x="37465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121276</xdr:rowOff>
    </xdr:from>
    <xdr:ext cx="534377" cy="259045"/>
    <xdr:sp macro="" textlink="">
      <xdr:nvSpPr>
        <xdr:cNvPr id="124" name="テキスト ボックス 123"/>
        <xdr:cNvSpPr txBox="1"/>
      </xdr:nvSpPr>
      <xdr:spPr>
        <a:xfrm>
          <a:off x="3530111" y="937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163894</xdr:rowOff>
    </xdr:from>
    <xdr:to>
      <xdr:col>15</xdr:col>
      <xdr:colOff>50800</xdr:colOff>
      <xdr:row>54</xdr:row>
      <xdr:rowOff>12903</xdr:rowOff>
    </xdr:to>
    <xdr:cxnSp macro="">
      <xdr:nvCxnSpPr>
        <xdr:cNvPr id="125" name="直線コネクタ 124"/>
        <xdr:cNvCxnSpPr/>
      </xdr:nvCxnSpPr>
      <xdr:spPr>
        <a:xfrm>
          <a:off x="2019300" y="9250744"/>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33731</xdr:rowOff>
    </xdr:from>
    <xdr:to>
      <xdr:col>15</xdr:col>
      <xdr:colOff>101600</xdr:colOff>
      <xdr:row>54</xdr:row>
      <xdr:rowOff>135331</xdr:rowOff>
    </xdr:to>
    <xdr:sp macro="" textlink="">
      <xdr:nvSpPr>
        <xdr:cNvPr id="126" name="フローチャート: 判断 125"/>
        <xdr:cNvSpPr/>
      </xdr:nvSpPr>
      <xdr:spPr>
        <a:xfrm>
          <a:off x="2857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126458</xdr:rowOff>
    </xdr:from>
    <xdr:ext cx="534377" cy="259045"/>
    <xdr:sp macro="" textlink="">
      <xdr:nvSpPr>
        <xdr:cNvPr id="127" name="テキスト ボックス 126"/>
        <xdr:cNvSpPr txBox="1"/>
      </xdr:nvSpPr>
      <xdr:spPr>
        <a:xfrm>
          <a:off x="2641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150978</xdr:rowOff>
    </xdr:from>
    <xdr:to>
      <xdr:col>10</xdr:col>
      <xdr:colOff>114300</xdr:colOff>
      <xdr:row>53</xdr:row>
      <xdr:rowOff>163894</xdr:rowOff>
    </xdr:to>
    <xdr:cxnSp macro="">
      <xdr:nvCxnSpPr>
        <xdr:cNvPr id="128" name="直線コネクタ 127"/>
        <xdr:cNvCxnSpPr/>
      </xdr:nvCxnSpPr>
      <xdr:spPr>
        <a:xfrm>
          <a:off x="1130300" y="9237828"/>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56438</xdr:rowOff>
    </xdr:from>
    <xdr:to>
      <xdr:col>10</xdr:col>
      <xdr:colOff>165100</xdr:colOff>
      <xdr:row>54</xdr:row>
      <xdr:rowOff>158038</xdr:rowOff>
    </xdr:to>
    <xdr:sp macro="" textlink="">
      <xdr:nvSpPr>
        <xdr:cNvPr id="129" name="フローチャート: 判断 128"/>
        <xdr:cNvSpPr/>
      </xdr:nvSpPr>
      <xdr:spPr>
        <a:xfrm>
          <a:off x="1968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149165</xdr:rowOff>
    </xdr:from>
    <xdr:ext cx="534377" cy="259045"/>
    <xdr:sp macro="" textlink="">
      <xdr:nvSpPr>
        <xdr:cNvPr id="130" name="テキスト ボックス 129"/>
        <xdr:cNvSpPr txBox="1"/>
      </xdr:nvSpPr>
      <xdr:spPr>
        <a:xfrm>
          <a:off x="1752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104216</xdr:rowOff>
    </xdr:from>
    <xdr:to>
      <xdr:col>6</xdr:col>
      <xdr:colOff>38100</xdr:colOff>
      <xdr:row>54</xdr:row>
      <xdr:rowOff>34366</xdr:rowOff>
    </xdr:to>
    <xdr:sp macro="" textlink="">
      <xdr:nvSpPr>
        <xdr:cNvPr id="131" name="フローチャート: 判断 130"/>
        <xdr:cNvSpPr/>
      </xdr:nvSpPr>
      <xdr:spPr>
        <a:xfrm>
          <a:off x="1079500" y="919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25493</xdr:rowOff>
    </xdr:from>
    <xdr:ext cx="534377" cy="259045"/>
    <xdr:sp macro="" textlink="">
      <xdr:nvSpPr>
        <xdr:cNvPr id="132" name="テキスト ボックス 131"/>
        <xdr:cNvSpPr txBox="1"/>
      </xdr:nvSpPr>
      <xdr:spPr>
        <a:xfrm>
          <a:off x="863111" y="92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95644</xdr:rowOff>
    </xdr:from>
    <xdr:to>
      <xdr:col>24</xdr:col>
      <xdr:colOff>114300</xdr:colOff>
      <xdr:row>54</xdr:row>
      <xdr:rowOff>25794</xdr:rowOff>
    </xdr:to>
    <xdr:sp macro="" textlink="">
      <xdr:nvSpPr>
        <xdr:cNvPr id="138" name="楕円 137"/>
        <xdr:cNvSpPr/>
      </xdr:nvSpPr>
      <xdr:spPr>
        <a:xfrm>
          <a:off x="4584700" y="918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118521</xdr:rowOff>
    </xdr:from>
    <xdr:ext cx="534377" cy="259045"/>
    <xdr:sp macro="" textlink="">
      <xdr:nvSpPr>
        <xdr:cNvPr id="139" name="物件費該当値テキスト"/>
        <xdr:cNvSpPr txBox="1"/>
      </xdr:nvSpPr>
      <xdr:spPr>
        <a:xfrm>
          <a:off x="4686300" y="903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128181</xdr:rowOff>
    </xdr:from>
    <xdr:to>
      <xdr:col>20</xdr:col>
      <xdr:colOff>38100</xdr:colOff>
      <xdr:row>54</xdr:row>
      <xdr:rowOff>58331</xdr:rowOff>
    </xdr:to>
    <xdr:sp macro="" textlink="">
      <xdr:nvSpPr>
        <xdr:cNvPr id="140" name="楕円 139"/>
        <xdr:cNvSpPr/>
      </xdr:nvSpPr>
      <xdr:spPr>
        <a:xfrm>
          <a:off x="3746500" y="921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74858</xdr:rowOff>
    </xdr:from>
    <xdr:ext cx="534377" cy="259045"/>
    <xdr:sp macro="" textlink="">
      <xdr:nvSpPr>
        <xdr:cNvPr id="141" name="テキスト ボックス 140"/>
        <xdr:cNvSpPr txBox="1"/>
      </xdr:nvSpPr>
      <xdr:spPr>
        <a:xfrm>
          <a:off x="3530111" y="89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133553</xdr:rowOff>
    </xdr:from>
    <xdr:to>
      <xdr:col>15</xdr:col>
      <xdr:colOff>101600</xdr:colOff>
      <xdr:row>54</xdr:row>
      <xdr:rowOff>63703</xdr:rowOff>
    </xdr:to>
    <xdr:sp macro="" textlink="">
      <xdr:nvSpPr>
        <xdr:cNvPr id="142" name="楕円 141"/>
        <xdr:cNvSpPr/>
      </xdr:nvSpPr>
      <xdr:spPr>
        <a:xfrm>
          <a:off x="2857500" y="92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80230</xdr:rowOff>
    </xdr:from>
    <xdr:ext cx="534377" cy="259045"/>
    <xdr:sp macro="" textlink="">
      <xdr:nvSpPr>
        <xdr:cNvPr id="143" name="テキスト ボックス 142"/>
        <xdr:cNvSpPr txBox="1"/>
      </xdr:nvSpPr>
      <xdr:spPr>
        <a:xfrm>
          <a:off x="2641111" y="89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113094</xdr:rowOff>
    </xdr:from>
    <xdr:to>
      <xdr:col>10</xdr:col>
      <xdr:colOff>165100</xdr:colOff>
      <xdr:row>54</xdr:row>
      <xdr:rowOff>43244</xdr:rowOff>
    </xdr:to>
    <xdr:sp macro="" textlink="">
      <xdr:nvSpPr>
        <xdr:cNvPr id="144" name="楕円 143"/>
        <xdr:cNvSpPr/>
      </xdr:nvSpPr>
      <xdr:spPr>
        <a:xfrm>
          <a:off x="1968500" y="91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59771</xdr:rowOff>
    </xdr:from>
    <xdr:ext cx="534377" cy="259045"/>
    <xdr:sp macro="" textlink="">
      <xdr:nvSpPr>
        <xdr:cNvPr id="145" name="テキスト ボックス 144"/>
        <xdr:cNvSpPr txBox="1"/>
      </xdr:nvSpPr>
      <xdr:spPr>
        <a:xfrm>
          <a:off x="1752111" y="897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100178</xdr:rowOff>
    </xdr:from>
    <xdr:to>
      <xdr:col>6</xdr:col>
      <xdr:colOff>38100</xdr:colOff>
      <xdr:row>54</xdr:row>
      <xdr:rowOff>30328</xdr:rowOff>
    </xdr:to>
    <xdr:sp macro="" textlink="">
      <xdr:nvSpPr>
        <xdr:cNvPr id="146" name="楕円 145"/>
        <xdr:cNvSpPr/>
      </xdr:nvSpPr>
      <xdr:spPr>
        <a:xfrm>
          <a:off x="1079500" y="91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46855</xdr:rowOff>
    </xdr:from>
    <xdr:ext cx="534377" cy="259045"/>
    <xdr:sp macro="" textlink="">
      <xdr:nvSpPr>
        <xdr:cNvPr id="147" name="テキスト ボックス 146"/>
        <xdr:cNvSpPr txBox="1"/>
      </xdr:nvSpPr>
      <xdr:spPr>
        <a:xfrm>
          <a:off x="863111" y="896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3" name="テキスト ボックス 162"/>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65" name="テキスト ボックス 164"/>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7" name="テキスト ボックス 166"/>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3226</xdr:rowOff>
    </xdr:from>
    <xdr:to>
      <xdr:col>24</xdr:col>
      <xdr:colOff>62865</xdr:colOff>
      <xdr:row>77</xdr:row>
      <xdr:rowOff>87122</xdr:rowOff>
    </xdr:to>
    <xdr:cxnSp macro="">
      <xdr:nvCxnSpPr>
        <xdr:cNvPr id="169" name="直線コネクタ 168"/>
        <xdr:cNvCxnSpPr/>
      </xdr:nvCxnSpPr>
      <xdr:spPr>
        <a:xfrm flipV="1">
          <a:off x="4633595" y="12004726"/>
          <a:ext cx="1270" cy="1284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90949</xdr:rowOff>
    </xdr:from>
    <xdr:ext cx="378565" cy="259045"/>
    <xdr:sp macro="" textlink="">
      <xdr:nvSpPr>
        <xdr:cNvPr id="170" name="維持補修費最小値テキスト"/>
        <xdr:cNvSpPr txBox="1"/>
      </xdr:nvSpPr>
      <xdr:spPr>
        <a:xfrm>
          <a:off x="4686300" y="132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87122</xdr:rowOff>
    </xdr:from>
    <xdr:to>
      <xdr:col>24</xdr:col>
      <xdr:colOff>152400</xdr:colOff>
      <xdr:row>77</xdr:row>
      <xdr:rowOff>87122</xdr:rowOff>
    </xdr:to>
    <xdr:cxnSp macro="">
      <xdr:nvCxnSpPr>
        <xdr:cNvPr id="171" name="直線コネクタ 170"/>
        <xdr:cNvCxnSpPr/>
      </xdr:nvCxnSpPr>
      <xdr:spPr>
        <a:xfrm>
          <a:off x="4546600" y="1328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121353</xdr:rowOff>
    </xdr:from>
    <xdr:ext cx="469744" cy="259045"/>
    <xdr:sp macro="" textlink="">
      <xdr:nvSpPr>
        <xdr:cNvPr id="172" name="維持補修費最大値テキスト"/>
        <xdr:cNvSpPr txBox="1"/>
      </xdr:nvSpPr>
      <xdr:spPr>
        <a:xfrm>
          <a:off x="4686300" y="1177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3226</xdr:rowOff>
    </xdr:from>
    <xdr:to>
      <xdr:col>24</xdr:col>
      <xdr:colOff>152400</xdr:colOff>
      <xdr:row>70</xdr:row>
      <xdr:rowOff>3226</xdr:rowOff>
    </xdr:to>
    <xdr:cxnSp macro="">
      <xdr:nvCxnSpPr>
        <xdr:cNvPr id="173" name="直線コネクタ 172"/>
        <xdr:cNvCxnSpPr/>
      </xdr:nvCxnSpPr>
      <xdr:spPr>
        <a:xfrm>
          <a:off x="4546600" y="1200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44374</xdr:rowOff>
    </xdr:from>
    <xdr:to>
      <xdr:col>24</xdr:col>
      <xdr:colOff>63500</xdr:colOff>
      <xdr:row>72</xdr:row>
      <xdr:rowOff>2540</xdr:rowOff>
    </xdr:to>
    <xdr:cxnSp macro="">
      <xdr:nvCxnSpPr>
        <xdr:cNvPr id="174" name="直線コネクタ 173"/>
        <xdr:cNvCxnSpPr/>
      </xdr:nvCxnSpPr>
      <xdr:spPr>
        <a:xfrm flipV="1">
          <a:off x="3797300" y="12217324"/>
          <a:ext cx="838200" cy="1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99331</xdr:rowOff>
    </xdr:from>
    <xdr:ext cx="469744" cy="259045"/>
    <xdr:sp macro="" textlink="">
      <xdr:nvSpPr>
        <xdr:cNvPr id="175" name="維持補修費平均値テキスト"/>
        <xdr:cNvSpPr txBox="1"/>
      </xdr:nvSpPr>
      <xdr:spPr>
        <a:xfrm>
          <a:off x="4686300" y="12443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120904</xdr:rowOff>
    </xdr:from>
    <xdr:to>
      <xdr:col>24</xdr:col>
      <xdr:colOff>114300</xdr:colOff>
      <xdr:row>73</xdr:row>
      <xdr:rowOff>51054</xdr:rowOff>
    </xdr:to>
    <xdr:sp macro="" textlink="">
      <xdr:nvSpPr>
        <xdr:cNvPr id="176" name="フローチャート: 判断 175"/>
        <xdr:cNvSpPr/>
      </xdr:nvSpPr>
      <xdr:spPr>
        <a:xfrm>
          <a:off x="4584700" y="1246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2540</xdr:rowOff>
    </xdr:from>
    <xdr:to>
      <xdr:col>19</xdr:col>
      <xdr:colOff>177800</xdr:colOff>
      <xdr:row>72</xdr:row>
      <xdr:rowOff>40945</xdr:rowOff>
    </xdr:to>
    <xdr:cxnSp macro="">
      <xdr:nvCxnSpPr>
        <xdr:cNvPr id="177" name="直線コネクタ 176"/>
        <xdr:cNvCxnSpPr/>
      </xdr:nvCxnSpPr>
      <xdr:spPr>
        <a:xfrm flipV="1">
          <a:off x="2908300" y="12346940"/>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127533</xdr:rowOff>
    </xdr:from>
    <xdr:to>
      <xdr:col>20</xdr:col>
      <xdr:colOff>38100</xdr:colOff>
      <xdr:row>73</xdr:row>
      <xdr:rowOff>57683</xdr:rowOff>
    </xdr:to>
    <xdr:sp macro="" textlink="">
      <xdr:nvSpPr>
        <xdr:cNvPr id="178" name="フローチャート: 判断 177"/>
        <xdr:cNvSpPr/>
      </xdr:nvSpPr>
      <xdr:spPr>
        <a:xfrm>
          <a:off x="3746500" y="1247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48810</xdr:rowOff>
    </xdr:from>
    <xdr:ext cx="469744" cy="259045"/>
    <xdr:sp macro="" textlink="">
      <xdr:nvSpPr>
        <xdr:cNvPr id="179" name="テキスト ボックス 178"/>
        <xdr:cNvSpPr txBox="1"/>
      </xdr:nvSpPr>
      <xdr:spPr>
        <a:xfrm>
          <a:off x="3562428" y="1256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97637</xdr:rowOff>
    </xdr:from>
    <xdr:to>
      <xdr:col>15</xdr:col>
      <xdr:colOff>50800</xdr:colOff>
      <xdr:row>72</xdr:row>
      <xdr:rowOff>40945</xdr:rowOff>
    </xdr:to>
    <xdr:cxnSp macro="">
      <xdr:nvCxnSpPr>
        <xdr:cNvPr id="180" name="直線コネクタ 179"/>
        <xdr:cNvCxnSpPr/>
      </xdr:nvCxnSpPr>
      <xdr:spPr>
        <a:xfrm>
          <a:off x="2019300" y="12270587"/>
          <a:ext cx="889000" cy="1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150622</xdr:rowOff>
    </xdr:from>
    <xdr:to>
      <xdr:col>15</xdr:col>
      <xdr:colOff>101600</xdr:colOff>
      <xdr:row>73</xdr:row>
      <xdr:rowOff>80772</xdr:rowOff>
    </xdr:to>
    <xdr:sp macro="" textlink="">
      <xdr:nvSpPr>
        <xdr:cNvPr id="181" name="フローチャート: 判断 180"/>
        <xdr:cNvSpPr/>
      </xdr:nvSpPr>
      <xdr:spPr>
        <a:xfrm>
          <a:off x="2857500" y="124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71899</xdr:rowOff>
    </xdr:from>
    <xdr:ext cx="469744" cy="259045"/>
    <xdr:sp macro="" textlink="">
      <xdr:nvSpPr>
        <xdr:cNvPr id="182" name="テキスト ボックス 181"/>
        <xdr:cNvSpPr txBox="1"/>
      </xdr:nvSpPr>
      <xdr:spPr>
        <a:xfrm>
          <a:off x="2673428" y="1258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97637</xdr:rowOff>
    </xdr:from>
    <xdr:to>
      <xdr:col>10</xdr:col>
      <xdr:colOff>114300</xdr:colOff>
      <xdr:row>72</xdr:row>
      <xdr:rowOff>120497</xdr:rowOff>
    </xdr:to>
    <xdr:cxnSp macro="">
      <xdr:nvCxnSpPr>
        <xdr:cNvPr id="183" name="直線コネクタ 182"/>
        <xdr:cNvCxnSpPr/>
      </xdr:nvCxnSpPr>
      <xdr:spPr>
        <a:xfrm flipV="1">
          <a:off x="1130300" y="12270587"/>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78842</xdr:rowOff>
    </xdr:from>
    <xdr:to>
      <xdr:col>10</xdr:col>
      <xdr:colOff>165100</xdr:colOff>
      <xdr:row>74</xdr:row>
      <xdr:rowOff>8992</xdr:rowOff>
    </xdr:to>
    <xdr:sp macro="" textlink="">
      <xdr:nvSpPr>
        <xdr:cNvPr id="184" name="フローチャート: 判断 183"/>
        <xdr:cNvSpPr/>
      </xdr:nvSpPr>
      <xdr:spPr>
        <a:xfrm>
          <a:off x="1968500" y="1259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119</xdr:rowOff>
    </xdr:from>
    <xdr:ext cx="469744" cy="259045"/>
    <xdr:sp macro="" textlink="">
      <xdr:nvSpPr>
        <xdr:cNvPr id="185" name="テキスト ボックス 184"/>
        <xdr:cNvSpPr txBox="1"/>
      </xdr:nvSpPr>
      <xdr:spPr>
        <a:xfrm>
          <a:off x="1784428" y="1268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48209</xdr:rowOff>
    </xdr:from>
    <xdr:to>
      <xdr:col>6</xdr:col>
      <xdr:colOff>38100</xdr:colOff>
      <xdr:row>72</xdr:row>
      <xdr:rowOff>149809</xdr:rowOff>
    </xdr:to>
    <xdr:sp macro="" textlink="">
      <xdr:nvSpPr>
        <xdr:cNvPr id="186" name="フローチャート: 判断 185"/>
        <xdr:cNvSpPr/>
      </xdr:nvSpPr>
      <xdr:spPr>
        <a:xfrm>
          <a:off x="1079500" y="1239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166336</xdr:rowOff>
    </xdr:from>
    <xdr:ext cx="469744" cy="259045"/>
    <xdr:sp macro="" textlink="">
      <xdr:nvSpPr>
        <xdr:cNvPr id="187" name="テキスト ボックス 186"/>
        <xdr:cNvSpPr txBox="1"/>
      </xdr:nvSpPr>
      <xdr:spPr>
        <a:xfrm>
          <a:off x="895428" y="1216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165024</xdr:rowOff>
    </xdr:from>
    <xdr:to>
      <xdr:col>24</xdr:col>
      <xdr:colOff>114300</xdr:colOff>
      <xdr:row>71</xdr:row>
      <xdr:rowOff>95174</xdr:rowOff>
    </xdr:to>
    <xdr:sp macro="" textlink="">
      <xdr:nvSpPr>
        <xdr:cNvPr id="193" name="楕円 192"/>
        <xdr:cNvSpPr/>
      </xdr:nvSpPr>
      <xdr:spPr>
        <a:xfrm>
          <a:off x="4584700" y="1216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16451</xdr:rowOff>
    </xdr:from>
    <xdr:ext cx="469744" cy="259045"/>
    <xdr:sp macro="" textlink="">
      <xdr:nvSpPr>
        <xdr:cNvPr id="194" name="維持補修費該当値テキスト"/>
        <xdr:cNvSpPr txBox="1"/>
      </xdr:nvSpPr>
      <xdr:spPr>
        <a:xfrm>
          <a:off x="4686300" y="1201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123190</xdr:rowOff>
    </xdr:from>
    <xdr:to>
      <xdr:col>20</xdr:col>
      <xdr:colOff>38100</xdr:colOff>
      <xdr:row>72</xdr:row>
      <xdr:rowOff>53340</xdr:rowOff>
    </xdr:to>
    <xdr:sp macro="" textlink="">
      <xdr:nvSpPr>
        <xdr:cNvPr id="195" name="楕円 194"/>
        <xdr:cNvSpPr/>
      </xdr:nvSpPr>
      <xdr:spPr>
        <a:xfrm>
          <a:off x="3746500" y="122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69867</xdr:rowOff>
    </xdr:from>
    <xdr:ext cx="469744" cy="259045"/>
    <xdr:sp macro="" textlink="">
      <xdr:nvSpPr>
        <xdr:cNvPr id="196" name="テキスト ボックス 195"/>
        <xdr:cNvSpPr txBox="1"/>
      </xdr:nvSpPr>
      <xdr:spPr>
        <a:xfrm>
          <a:off x="3562428" y="1207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161595</xdr:rowOff>
    </xdr:from>
    <xdr:to>
      <xdr:col>15</xdr:col>
      <xdr:colOff>101600</xdr:colOff>
      <xdr:row>72</xdr:row>
      <xdr:rowOff>91745</xdr:rowOff>
    </xdr:to>
    <xdr:sp macro="" textlink="">
      <xdr:nvSpPr>
        <xdr:cNvPr id="197" name="楕円 196"/>
        <xdr:cNvSpPr/>
      </xdr:nvSpPr>
      <xdr:spPr>
        <a:xfrm>
          <a:off x="2857500" y="1233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108272</xdr:rowOff>
    </xdr:from>
    <xdr:ext cx="469744" cy="259045"/>
    <xdr:sp macro="" textlink="">
      <xdr:nvSpPr>
        <xdr:cNvPr id="198" name="テキスト ボックス 197"/>
        <xdr:cNvSpPr txBox="1"/>
      </xdr:nvSpPr>
      <xdr:spPr>
        <a:xfrm>
          <a:off x="2673428" y="1210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46837</xdr:rowOff>
    </xdr:from>
    <xdr:to>
      <xdr:col>10</xdr:col>
      <xdr:colOff>165100</xdr:colOff>
      <xdr:row>71</xdr:row>
      <xdr:rowOff>148437</xdr:rowOff>
    </xdr:to>
    <xdr:sp macro="" textlink="">
      <xdr:nvSpPr>
        <xdr:cNvPr id="199" name="楕円 198"/>
        <xdr:cNvSpPr/>
      </xdr:nvSpPr>
      <xdr:spPr>
        <a:xfrm>
          <a:off x="1968500" y="1221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69</xdr:row>
      <xdr:rowOff>164964</xdr:rowOff>
    </xdr:from>
    <xdr:ext cx="469744" cy="259045"/>
    <xdr:sp macro="" textlink="">
      <xdr:nvSpPr>
        <xdr:cNvPr id="200" name="テキスト ボックス 199"/>
        <xdr:cNvSpPr txBox="1"/>
      </xdr:nvSpPr>
      <xdr:spPr>
        <a:xfrm>
          <a:off x="1784428" y="1199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69697</xdr:rowOff>
    </xdr:from>
    <xdr:to>
      <xdr:col>6</xdr:col>
      <xdr:colOff>38100</xdr:colOff>
      <xdr:row>72</xdr:row>
      <xdr:rowOff>171297</xdr:rowOff>
    </xdr:to>
    <xdr:sp macro="" textlink="">
      <xdr:nvSpPr>
        <xdr:cNvPr id="201" name="楕円 200"/>
        <xdr:cNvSpPr/>
      </xdr:nvSpPr>
      <xdr:spPr>
        <a:xfrm>
          <a:off x="1079500" y="124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162424</xdr:rowOff>
    </xdr:from>
    <xdr:ext cx="469744" cy="259045"/>
    <xdr:sp macro="" textlink="">
      <xdr:nvSpPr>
        <xdr:cNvPr id="202" name="テキスト ボックス 201"/>
        <xdr:cNvSpPr txBox="1"/>
      </xdr:nvSpPr>
      <xdr:spPr>
        <a:xfrm>
          <a:off x="895428" y="1250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3" name="テキスト ボックス 222"/>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111875</xdr:rowOff>
    </xdr:from>
    <xdr:to>
      <xdr:col>24</xdr:col>
      <xdr:colOff>62865</xdr:colOff>
      <xdr:row>96</xdr:row>
      <xdr:rowOff>120400</xdr:rowOff>
    </xdr:to>
    <xdr:cxnSp macro="">
      <xdr:nvCxnSpPr>
        <xdr:cNvPr id="229" name="直線コネクタ 228"/>
        <xdr:cNvCxnSpPr/>
      </xdr:nvCxnSpPr>
      <xdr:spPr>
        <a:xfrm flipV="1">
          <a:off x="4633595" y="15542375"/>
          <a:ext cx="1270" cy="1037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124227</xdr:rowOff>
    </xdr:from>
    <xdr:ext cx="534377" cy="259045"/>
    <xdr:sp macro="" textlink="">
      <xdr:nvSpPr>
        <xdr:cNvPr id="230" name="扶助費最小値テキスト"/>
        <xdr:cNvSpPr txBox="1"/>
      </xdr:nvSpPr>
      <xdr:spPr>
        <a:xfrm>
          <a:off x="4686300" y="1658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120400</xdr:rowOff>
    </xdr:from>
    <xdr:to>
      <xdr:col>24</xdr:col>
      <xdr:colOff>152400</xdr:colOff>
      <xdr:row>96</xdr:row>
      <xdr:rowOff>120400</xdr:rowOff>
    </xdr:to>
    <xdr:cxnSp macro="">
      <xdr:nvCxnSpPr>
        <xdr:cNvPr id="231" name="直線コネクタ 230"/>
        <xdr:cNvCxnSpPr/>
      </xdr:nvCxnSpPr>
      <xdr:spPr>
        <a:xfrm>
          <a:off x="4546600" y="165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58552</xdr:rowOff>
    </xdr:from>
    <xdr:ext cx="534377" cy="259045"/>
    <xdr:sp macro="" textlink="">
      <xdr:nvSpPr>
        <xdr:cNvPr id="232" name="扶助費最大値テキスト"/>
        <xdr:cNvSpPr txBox="1"/>
      </xdr:nvSpPr>
      <xdr:spPr>
        <a:xfrm>
          <a:off x="4686300" y="1531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111875</xdr:rowOff>
    </xdr:from>
    <xdr:to>
      <xdr:col>24</xdr:col>
      <xdr:colOff>152400</xdr:colOff>
      <xdr:row>90</xdr:row>
      <xdr:rowOff>111875</xdr:rowOff>
    </xdr:to>
    <xdr:cxnSp macro="">
      <xdr:nvCxnSpPr>
        <xdr:cNvPr id="233" name="直線コネクタ 232"/>
        <xdr:cNvCxnSpPr/>
      </xdr:nvCxnSpPr>
      <xdr:spPr>
        <a:xfrm>
          <a:off x="4546600" y="15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77358</xdr:rowOff>
    </xdr:from>
    <xdr:to>
      <xdr:col>24</xdr:col>
      <xdr:colOff>63500</xdr:colOff>
      <xdr:row>96</xdr:row>
      <xdr:rowOff>91433</xdr:rowOff>
    </xdr:to>
    <xdr:cxnSp macro="">
      <xdr:nvCxnSpPr>
        <xdr:cNvPr id="234" name="直線コネクタ 233"/>
        <xdr:cNvCxnSpPr/>
      </xdr:nvCxnSpPr>
      <xdr:spPr>
        <a:xfrm flipV="1">
          <a:off x="3797300" y="16536558"/>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93293</xdr:rowOff>
    </xdr:from>
    <xdr:ext cx="534377" cy="259045"/>
    <xdr:sp macro="" textlink="">
      <xdr:nvSpPr>
        <xdr:cNvPr id="235" name="扶助費平均値テキスト"/>
        <xdr:cNvSpPr txBox="1"/>
      </xdr:nvSpPr>
      <xdr:spPr>
        <a:xfrm>
          <a:off x="4686300" y="1586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70416</xdr:rowOff>
    </xdr:from>
    <xdr:to>
      <xdr:col>24</xdr:col>
      <xdr:colOff>114300</xdr:colOff>
      <xdr:row>94</xdr:row>
      <xdr:rowOff>566</xdr:rowOff>
    </xdr:to>
    <xdr:sp macro="" textlink="">
      <xdr:nvSpPr>
        <xdr:cNvPr id="236" name="フローチャート: 判断 235"/>
        <xdr:cNvSpPr/>
      </xdr:nvSpPr>
      <xdr:spPr>
        <a:xfrm>
          <a:off x="4584700" y="1601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87612</xdr:rowOff>
    </xdr:from>
    <xdr:to>
      <xdr:col>19</xdr:col>
      <xdr:colOff>177800</xdr:colOff>
      <xdr:row>96</xdr:row>
      <xdr:rowOff>91433</xdr:rowOff>
    </xdr:to>
    <xdr:cxnSp macro="">
      <xdr:nvCxnSpPr>
        <xdr:cNvPr id="237" name="直線コネクタ 236"/>
        <xdr:cNvCxnSpPr/>
      </xdr:nvCxnSpPr>
      <xdr:spPr>
        <a:xfrm>
          <a:off x="2908300" y="16546812"/>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67281</xdr:rowOff>
    </xdr:from>
    <xdr:to>
      <xdr:col>20</xdr:col>
      <xdr:colOff>38100</xdr:colOff>
      <xdr:row>93</xdr:row>
      <xdr:rowOff>168881</xdr:rowOff>
    </xdr:to>
    <xdr:sp macro="" textlink="">
      <xdr:nvSpPr>
        <xdr:cNvPr id="238" name="フローチャート: 判断 237"/>
        <xdr:cNvSpPr/>
      </xdr:nvSpPr>
      <xdr:spPr>
        <a:xfrm>
          <a:off x="3746500" y="1601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13958</xdr:rowOff>
    </xdr:from>
    <xdr:ext cx="534377" cy="259045"/>
    <xdr:sp macro="" textlink="">
      <xdr:nvSpPr>
        <xdr:cNvPr id="239" name="テキスト ボックス 238"/>
        <xdr:cNvSpPr txBox="1"/>
      </xdr:nvSpPr>
      <xdr:spPr>
        <a:xfrm>
          <a:off x="3530111" y="1578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87612</xdr:rowOff>
    </xdr:from>
    <xdr:to>
      <xdr:col>15</xdr:col>
      <xdr:colOff>50800</xdr:colOff>
      <xdr:row>98</xdr:row>
      <xdr:rowOff>10705</xdr:rowOff>
    </xdr:to>
    <xdr:cxnSp macro="">
      <xdr:nvCxnSpPr>
        <xdr:cNvPr id="240" name="直線コネクタ 239"/>
        <xdr:cNvCxnSpPr/>
      </xdr:nvCxnSpPr>
      <xdr:spPr>
        <a:xfrm flipV="1">
          <a:off x="2019300" y="16546812"/>
          <a:ext cx="889000" cy="26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135599</xdr:rowOff>
    </xdr:from>
    <xdr:to>
      <xdr:col>15</xdr:col>
      <xdr:colOff>101600</xdr:colOff>
      <xdr:row>94</xdr:row>
      <xdr:rowOff>65749</xdr:rowOff>
    </xdr:to>
    <xdr:sp macro="" textlink="">
      <xdr:nvSpPr>
        <xdr:cNvPr id="241" name="フローチャート: 判断 240"/>
        <xdr:cNvSpPr/>
      </xdr:nvSpPr>
      <xdr:spPr>
        <a:xfrm>
          <a:off x="2857500" y="160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82276</xdr:rowOff>
    </xdr:from>
    <xdr:ext cx="534377" cy="259045"/>
    <xdr:sp macro="" textlink="">
      <xdr:nvSpPr>
        <xdr:cNvPr id="242" name="テキスト ボックス 241"/>
        <xdr:cNvSpPr txBox="1"/>
      </xdr:nvSpPr>
      <xdr:spPr>
        <a:xfrm>
          <a:off x="2641111" y="1585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10705</xdr:rowOff>
    </xdr:from>
    <xdr:to>
      <xdr:col>10</xdr:col>
      <xdr:colOff>114300</xdr:colOff>
      <xdr:row>98</xdr:row>
      <xdr:rowOff>140092</xdr:rowOff>
    </xdr:to>
    <xdr:cxnSp macro="">
      <xdr:nvCxnSpPr>
        <xdr:cNvPr id="243" name="直線コネクタ 242"/>
        <xdr:cNvCxnSpPr/>
      </xdr:nvCxnSpPr>
      <xdr:spPr>
        <a:xfrm flipV="1">
          <a:off x="1130300" y="16812805"/>
          <a:ext cx="8890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9151</xdr:rowOff>
    </xdr:from>
    <xdr:to>
      <xdr:col>10</xdr:col>
      <xdr:colOff>165100</xdr:colOff>
      <xdr:row>95</xdr:row>
      <xdr:rowOff>110751</xdr:rowOff>
    </xdr:to>
    <xdr:sp macro="" textlink="">
      <xdr:nvSpPr>
        <xdr:cNvPr id="244" name="フローチャート: 判断 243"/>
        <xdr:cNvSpPr/>
      </xdr:nvSpPr>
      <xdr:spPr>
        <a:xfrm>
          <a:off x="1968500" y="1629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127278</xdr:rowOff>
    </xdr:from>
    <xdr:ext cx="534377" cy="259045"/>
    <xdr:sp macro="" textlink="">
      <xdr:nvSpPr>
        <xdr:cNvPr id="245" name="テキスト ボックス 244"/>
        <xdr:cNvSpPr txBox="1"/>
      </xdr:nvSpPr>
      <xdr:spPr>
        <a:xfrm>
          <a:off x="1752111" y="160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47622</xdr:rowOff>
    </xdr:from>
    <xdr:to>
      <xdr:col>6</xdr:col>
      <xdr:colOff>38100</xdr:colOff>
      <xdr:row>96</xdr:row>
      <xdr:rowOff>149222</xdr:rowOff>
    </xdr:to>
    <xdr:sp macro="" textlink="">
      <xdr:nvSpPr>
        <xdr:cNvPr id="246" name="フローチャート: 判断 245"/>
        <xdr:cNvSpPr/>
      </xdr:nvSpPr>
      <xdr:spPr>
        <a:xfrm>
          <a:off x="1079500" y="1650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165749</xdr:rowOff>
    </xdr:from>
    <xdr:ext cx="534377" cy="259045"/>
    <xdr:sp macro="" textlink="">
      <xdr:nvSpPr>
        <xdr:cNvPr id="247" name="テキスト ボックス 246"/>
        <xdr:cNvSpPr txBox="1"/>
      </xdr:nvSpPr>
      <xdr:spPr>
        <a:xfrm>
          <a:off x="863111" y="162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26558</xdr:rowOff>
    </xdr:from>
    <xdr:to>
      <xdr:col>24</xdr:col>
      <xdr:colOff>114300</xdr:colOff>
      <xdr:row>96</xdr:row>
      <xdr:rowOff>128158</xdr:rowOff>
    </xdr:to>
    <xdr:sp macro="" textlink="">
      <xdr:nvSpPr>
        <xdr:cNvPr id="253" name="楕円 252"/>
        <xdr:cNvSpPr/>
      </xdr:nvSpPr>
      <xdr:spPr>
        <a:xfrm>
          <a:off x="4584700" y="1648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112935</xdr:rowOff>
    </xdr:from>
    <xdr:ext cx="534377" cy="259045"/>
    <xdr:sp macro="" textlink="">
      <xdr:nvSpPr>
        <xdr:cNvPr id="254" name="扶助費該当値テキスト"/>
        <xdr:cNvSpPr txBox="1"/>
      </xdr:nvSpPr>
      <xdr:spPr>
        <a:xfrm>
          <a:off x="4686300" y="1640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40633</xdr:rowOff>
    </xdr:from>
    <xdr:to>
      <xdr:col>20</xdr:col>
      <xdr:colOff>38100</xdr:colOff>
      <xdr:row>96</xdr:row>
      <xdr:rowOff>142233</xdr:rowOff>
    </xdr:to>
    <xdr:sp macro="" textlink="">
      <xdr:nvSpPr>
        <xdr:cNvPr id="255" name="楕円 254"/>
        <xdr:cNvSpPr/>
      </xdr:nvSpPr>
      <xdr:spPr>
        <a:xfrm>
          <a:off x="3746500" y="1649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133360</xdr:rowOff>
    </xdr:from>
    <xdr:ext cx="534377" cy="259045"/>
    <xdr:sp macro="" textlink="">
      <xdr:nvSpPr>
        <xdr:cNvPr id="256" name="テキスト ボックス 255"/>
        <xdr:cNvSpPr txBox="1"/>
      </xdr:nvSpPr>
      <xdr:spPr>
        <a:xfrm>
          <a:off x="3530111" y="16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36812</xdr:rowOff>
    </xdr:from>
    <xdr:to>
      <xdr:col>15</xdr:col>
      <xdr:colOff>101600</xdr:colOff>
      <xdr:row>96</xdr:row>
      <xdr:rowOff>138412</xdr:rowOff>
    </xdr:to>
    <xdr:sp macro="" textlink="">
      <xdr:nvSpPr>
        <xdr:cNvPr id="257" name="楕円 256"/>
        <xdr:cNvSpPr/>
      </xdr:nvSpPr>
      <xdr:spPr>
        <a:xfrm>
          <a:off x="2857500" y="164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129539</xdr:rowOff>
    </xdr:from>
    <xdr:ext cx="534377" cy="259045"/>
    <xdr:sp macro="" textlink="">
      <xdr:nvSpPr>
        <xdr:cNvPr id="258" name="テキスト ボックス 257"/>
        <xdr:cNvSpPr txBox="1"/>
      </xdr:nvSpPr>
      <xdr:spPr>
        <a:xfrm>
          <a:off x="2641111" y="165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131355</xdr:rowOff>
    </xdr:from>
    <xdr:to>
      <xdr:col>10</xdr:col>
      <xdr:colOff>165100</xdr:colOff>
      <xdr:row>98</xdr:row>
      <xdr:rowOff>61505</xdr:rowOff>
    </xdr:to>
    <xdr:sp macro="" textlink="">
      <xdr:nvSpPr>
        <xdr:cNvPr id="259" name="楕円 258"/>
        <xdr:cNvSpPr/>
      </xdr:nvSpPr>
      <xdr:spPr>
        <a:xfrm>
          <a:off x="1968500" y="167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52632</xdr:rowOff>
    </xdr:from>
    <xdr:ext cx="534377" cy="259045"/>
    <xdr:sp macro="" textlink="">
      <xdr:nvSpPr>
        <xdr:cNvPr id="260" name="テキスト ボックス 259"/>
        <xdr:cNvSpPr txBox="1"/>
      </xdr:nvSpPr>
      <xdr:spPr>
        <a:xfrm>
          <a:off x="1752111" y="1685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89292</xdr:rowOff>
    </xdr:from>
    <xdr:to>
      <xdr:col>6</xdr:col>
      <xdr:colOff>38100</xdr:colOff>
      <xdr:row>99</xdr:row>
      <xdr:rowOff>19442</xdr:rowOff>
    </xdr:to>
    <xdr:sp macro="" textlink="">
      <xdr:nvSpPr>
        <xdr:cNvPr id="261" name="楕円 260"/>
        <xdr:cNvSpPr/>
      </xdr:nvSpPr>
      <xdr:spPr>
        <a:xfrm>
          <a:off x="1079500" y="168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10569</xdr:rowOff>
    </xdr:from>
    <xdr:ext cx="534377" cy="259045"/>
    <xdr:sp macro="" textlink="">
      <xdr:nvSpPr>
        <xdr:cNvPr id="262" name="テキスト ボックス 261"/>
        <xdr:cNvSpPr txBox="1"/>
      </xdr:nvSpPr>
      <xdr:spPr>
        <a:xfrm>
          <a:off x="863111" y="1698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4" name="直線コネクタ 273"/>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5" name="テキスト ボックス 274"/>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7" name="テキスト ボックス 276"/>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8" name="直線コネクタ 277"/>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9" name="テキスト ボックス 278"/>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2" name="直線コネクタ 281"/>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3" name="テキスト ボックス 282"/>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4" name="直線コネクタ 28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85" name="テキスト ボックス 284"/>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6" name="直線コネクタ 285"/>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28</xdr:row>
      <xdr:rowOff>168927</xdr:rowOff>
    </xdr:from>
    <xdr:ext cx="531299" cy="259045"/>
    <xdr:sp macro="" textlink="">
      <xdr:nvSpPr>
        <xdr:cNvPr id="287" name="テキスト ボックス 286"/>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143786</xdr:rowOff>
    </xdr:from>
    <xdr:to>
      <xdr:col>54</xdr:col>
      <xdr:colOff>189865</xdr:colOff>
      <xdr:row>38</xdr:row>
      <xdr:rowOff>129670</xdr:rowOff>
    </xdr:to>
    <xdr:cxnSp macro="">
      <xdr:nvCxnSpPr>
        <xdr:cNvPr id="291" name="直線コネクタ 290"/>
        <xdr:cNvCxnSpPr/>
      </xdr:nvCxnSpPr>
      <xdr:spPr>
        <a:xfrm flipV="1">
          <a:off x="10475595" y="5287286"/>
          <a:ext cx="1270" cy="135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133497</xdr:rowOff>
    </xdr:from>
    <xdr:ext cx="534377" cy="259045"/>
    <xdr:sp macro="" textlink="">
      <xdr:nvSpPr>
        <xdr:cNvPr id="292" name="補助費等最小値テキスト"/>
        <xdr:cNvSpPr txBox="1"/>
      </xdr:nvSpPr>
      <xdr:spPr>
        <a:xfrm>
          <a:off x="10528300" y="66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129670</xdr:rowOff>
    </xdr:from>
    <xdr:to>
      <xdr:col>55</xdr:col>
      <xdr:colOff>88900</xdr:colOff>
      <xdr:row>38</xdr:row>
      <xdr:rowOff>129670</xdr:rowOff>
    </xdr:to>
    <xdr:cxnSp macro="">
      <xdr:nvCxnSpPr>
        <xdr:cNvPr id="293" name="直線コネクタ 292"/>
        <xdr:cNvCxnSpPr/>
      </xdr:nvCxnSpPr>
      <xdr:spPr>
        <a:xfrm>
          <a:off x="10388600" y="664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90463</xdr:rowOff>
    </xdr:from>
    <xdr:ext cx="534377" cy="259045"/>
    <xdr:sp macro="" textlink="">
      <xdr:nvSpPr>
        <xdr:cNvPr id="294" name="補助費等最大値テキスト"/>
        <xdr:cNvSpPr txBox="1"/>
      </xdr:nvSpPr>
      <xdr:spPr>
        <a:xfrm>
          <a:off x="10528300" y="50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143786</xdr:rowOff>
    </xdr:from>
    <xdr:to>
      <xdr:col>55</xdr:col>
      <xdr:colOff>88900</xdr:colOff>
      <xdr:row>30</xdr:row>
      <xdr:rowOff>143786</xdr:rowOff>
    </xdr:to>
    <xdr:cxnSp macro="">
      <xdr:nvCxnSpPr>
        <xdr:cNvPr id="295" name="直線コネクタ 294"/>
        <xdr:cNvCxnSpPr/>
      </xdr:nvCxnSpPr>
      <xdr:spPr>
        <a:xfrm>
          <a:off x="10388600" y="528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61804</xdr:rowOff>
    </xdr:from>
    <xdr:to>
      <xdr:col>55</xdr:col>
      <xdr:colOff>0</xdr:colOff>
      <xdr:row>37</xdr:row>
      <xdr:rowOff>126212</xdr:rowOff>
    </xdr:to>
    <xdr:cxnSp macro="">
      <xdr:nvCxnSpPr>
        <xdr:cNvPr id="296" name="直線コネクタ 295"/>
        <xdr:cNvCxnSpPr/>
      </xdr:nvCxnSpPr>
      <xdr:spPr>
        <a:xfrm>
          <a:off x="9639300" y="6405454"/>
          <a:ext cx="838200" cy="6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165298</xdr:rowOff>
    </xdr:from>
    <xdr:ext cx="534377" cy="259045"/>
    <xdr:sp macro="" textlink="">
      <xdr:nvSpPr>
        <xdr:cNvPr id="297" name="補助費等平均値テキスト"/>
        <xdr:cNvSpPr txBox="1"/>
      </xdr:nvSpPr>
      <xdr:spPr>
        <a:xfrm>
          <a:off x="10528300" y="5994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142421</xdr:rowOff>
    </xdr:from>
    <xdr:to>
      <xdr:col>55</xdr:col>
      <xdr:colOff>50800</xdr:colOff>
      <xdr:row>36</xdr:row>
      <xdr:rowOff>72571</xdr:rowOff>
    </xdr:to>
    <xdr:sp macro="" textlink="">
      <xdr:nvSpPr>
        <xdr:cNvPr id="298" name="フローチャート: 判断 297"/>
        <xdr:cNvSpPr/>
      </xdr:nvSpPr>
      <xdr:spPr>
        <a:xfrm>
          <a:off x="10426700" y="6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61804</xdr:rowOff>
    </xdr:from>
    <xdr:to>
      <xdr:col>50</xdr:col>
      <xdr:colOff>114300</xdr:colOff>
      <xdr:row>38</xdr:row>
      <xdr:rowOff>20885</xdr:rowOff>
    </xdr:to>
    <xdr:cxnSp macro="">
      <xdr:nvCxnSpPr>
        <xdr:cNvPr id="299" name="直線コネクタ 298"/>
        <xdr:cNvCxnSpPr/>
      </xdr:nvCxnSpPr>
      <xdr:spPr>
        <a:xfrm flipV="1">
          <a:off x="8750300" y="6405454"/>
          <a:ext cx="889000" cy="13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10547</xdr:rowOff>
    </xdr:from>
    <xdr:to>
      <xdr:col>50</xdr:col>
      <xdr:colOff>165100</xdr:colOff>
      <xdr:row>36</xdr:row>
      <xdr:rowOff>112147</xdr:rowOff>
    </xdr:to>
    <xdr:sp macro="" textlink="">
      <xdr:nvSpPr>
        <xdr:cNvPr id="300" name="フローチャート: 判断 299"/>
        <xdr:cNvSpPr/>
      </xdr:nvSpPr>
      <xdr:spPr>
        <a:xfrm>
          <a:off x="9588500" y="618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128674</xdr:rowOff>
    </xdr:from>
    <xdr:ext cx="534377" cy="259045"/>
    <xdr:sp macro="" textlink="">
      <xdr:nvSpPr>
        <xdr:cNvPr id="301" name="テキスト ボックス 300"/>
        <xdr:cNvSpPr txBox="1"/>
      </xdr:nvSpPr>
      <xdr:spPr>
        <a:xfrm>
          <a:off x="9372111" y="595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107324</xdr:rowOff>
    </xdr:from>
    <xdr:to>
      <xdr:col>45</xdr:col>
      <xdr:colOff>177800</xdr:colOff>
      <xdr:row>38</xdr:row>
      <xdr:rowOff>20885</xdr:rowOff>
    </xdr:to>
    <xdr:cxnSp macro="">
      <xdr:nvCxnSpPr>
        <xdr:cNvPr id="302" name="直線コネクタ 301"/>
        <xdr:cNvCxnSpPr/>
      </xdr:nvCxnSpPr>
      <xdr:spPr>
        <a:xfrm>
          <a:off x="7861300" y="6450974"/>
          <a:ext cx="889000" cy="8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159137</xdr:rowOff>
    </xdr:from>
    <xdr:to>
      <xdr:col>46</xdr:col>
      <xdr:colOff>38100</xdr:colOff>
      <xdr:row>36</xdr:row>
      <xdr:rowOff>89287</xdr:rowOff>
    </xdr:to>
    <xdr:sp macro="" textlink="">
      <xdr:nvSpPr>
        <xdr:cNvPr id="303" name="フローチャート: 判断 302"/>
        <xdr:cNvSpPr/>
      </xdr:nvSpPr>
      <xdr:spPr>
        <a:xfrm>
          <a:off x="8699500" y="61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105814</xdr:rowOff>
    </xdr:from>
    <xdr:ext cx="534377" cy="259045"/>
    <xdr:sp macro="" textlink="">
      <xdr:nvSpPr>
        <xdr:cNvPr id="304" name="テキスト ボックス 303"/>
        <xdr:cNvSpPr txBox="1"/>
      </xdr:nvSpPr>
      <xdr:spPr>
        <a:xfrm>
          <a:off x="8483111" y="593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107324</xdr:rowOff>
    </xdr:from>
    <xdr:to>
      <xdr:col>41</xdr:col>
      <xdr:colOff>50800</xdr:colOff>
      <xdr:row>38</xdr:row>
      <xdr:rowOff>49175</xdr:rowOff>
    </xdr:to>
    <xdr:cxnSp macro="">
      <xdr:nvCxnSpPr>
        <xdr:cNvPr id="305" name="直線コネクタ 304"/>
        <xdr:cNvCxnSpPr/>
      </xdr:nvCxnSpPr>
      <xdr:spPr>
        <a:xfrm flipV="1">
          <a:off x="6972300" y="6450974"/>
          <a:ext cx="889000" cy="11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112132</xdr:rowOff>
    </xdr:from>
    <xdr:to>
      <xdr:col>41</xdr:col>
      <xdr:colOff>101600</xdr:colOff>
      <xdr:row>36</xdr:row>
      <xdr:rowOff>42282</xdr:rowOff>
    </xdr:to>
    <xdr:sp macro="" textlink="">
      <xdr:nvSpPr>
        <xdr:cNvPr id="306" name="フローチャート: 判断 305"/>
        <xdr:cNvSpPr/>
      </xdr:nvSpPr>
      <xdr:spPr>
        <a:xfrm>
          <a:off x="7810500" y="61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58809</xdr:rowOff>
    </xdr:from>
    <xdr:ext cx="534377" cy="259045"/>
    <xdr:sp macro="" textlink="">
      <xdr:nvSpPr>
        <xdr:cNvPr id="307" name="テキスト ボックス 306"/>
        <xdr:cNvSpPr txBox="1"/>
      </xdr:nvSpPr>
      <xdr:spPr>
        <a:xfrm>
          <a:off x="7594111" y="58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157480</xdr:rowOff>
    </xdr:from>
    <xdr:to>
      <xdr:col>36</xdr:col>
      <xdr:colOff>165100</xdr:colOff>
      <xdr:row>37</xdr:row>
      <xdr:rowOff>87630</xdr:rowOff>
    </xdr:to>
    <xdr:sp macro="" textlink="">
      <xdr:nvSpPr>
        <xdr:cNvPr id="308" name="フローチャート: 判断 307"/>
        <xdr:cNvSpPr/>
      </xdr:nvSpPr>
      <xdr:spPr>
        <a:xfrm>
          <a:off x="6921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104157</xdr:rowOff>
    </xdr:from>
    <xdr:ext cx="534377" cy="259045"/>
    <xdr:sp macro="" textlink="">
      <xdr:nvSpPr>
        <xdr:cNvPr id="309" name="テキスト ボックス 308"/>
        <xdr:cNvSpPr txBox="1"/>
      </xdr:nvSpPr>
      <xdr:spPr>
        <a:xfrm>
          <a:off x="6705111" y="610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315" name="楕円 314"/>
        <xdr:cNvSpPr/>
      </xdr:nvSpPr>
      <xdr:spPr>
        <a:xfrm>
          <a:off x="10426700" y="64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534377" cy="259045"/>
    <xdr:sp macro="" textlink="">
      <xdr:nvSpPr>
        <xdr:cNvPr id="316" name="補助費等該当値テキスト"/>
        <xdr:cNvSpPr txBox="1"/>
      </xdr:nvSpPr>
      <xdr:spPr>
        <a:xfrm>
          <a:off x="10528300" y="639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11004</xdr:rowOff>
    </xdr:from>
    <xdr:to>
      <xdr:col>50</xdr:col>
      <xdr:colOff>165100</xdr:colOff>
      <xdr:row>37</xdr:row>
      <xdr:rowOff>112604</xdr:rowOff>
    </xdr:to>
    <xdr:sp macro="" textlink="">
      <xdr:nvSpPr>
        <xdr:cNvPr id="317" name="楕円 316"/>
        <xdr:cNvSpPr/>
      </xdr:nvSpPr>
      <xdr:spPr>
        <a:xfrm>
          <a:off x="9588500" y="63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103731</xdr:rowOff>
    </xdr:from>
    <xdr:ext cx="534377" cy="259045"/>
    <xdr:sp macro="" textlink="">
      <xdr:nvSpPr>
        <xdr:cNvPr id="318" name="テキスト ボックス 317"/>
        <xdr:cNvSpPr txBox="1"/>
      </xdr:nvSpPr>
      <xdr:spPr>
        <a:xfrm>
          <a:off x="9372111" y="644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141535</xdr:rowOff>
    </xdr:from>
    <xdr:to>
      <xdr:col>46</xdr:col>
      <xdr:colOff>38100</xdr:colOff>
      <xdr:row>38</xdr:row>
      <xdr:rowOff>71686</xdr:rowOff>
    </xdr:to>
    <xdr:sp macro="" textlink="">
      <xdr:nvSpPr>
        <xdr:cNvPr id="319" name="楕円 318"/>
        <xdr:cNvSpPr/>
      </xdr:nvSpPr>
      <xdr:spPr>
        <a:xfrm>
          <a:off x="8699500" y="6485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62812</xdr:rowOff>
    </xdr:from>
    <xdr:ext cx="534377" cy="259045"/>
    <xdr:sp macro="" textlink="">
      <xdr:nvSpPr>
        <xdr:cNvPr id="320" name="テキスト ボックス 319"/>
        <xdr:cNvSpPr txBox="1"/>
      </xdr:nvSpPr>
      <xdr:spPr>
        <a:xfrm>
          <a:off x="8483111" y="657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56524</xdr:rowOff>
    </xdr:from>
    <xdr:to>
      <xdr:col>41</xdr:col>
      <xdr:colOff>101600</xdr:colOff>
      <xdr:row>37</xdr:row>
      <xdr:rowOff>158124</xdr:rowOff>
    </xdr:to>
    <xdr:sp macro="" textlink="">
      <xdr:nvSpPr>
        <xdr:cNvPr id="321" name="楕円 320"/>
        <xdr:cNvSpPr/>
      </xdr:nvSpPr>
      <xdr:spPr>
        <a:xfrm>
          <a:off x="7810500" y="64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149251</xdr:rowOff>
    </xdr:from>
    <xdr:ext cx="534377" cy="259045"/>
    <xdr:sp macro="" textlink="">
      <xdr:nvSpPr>
        <xdr:cNvPr id="322" name="テキスト ボックス 321"/>
        <xdr:cNvSpPr txBox="1"/>
      </xdr:nvSpPr>
      <xdr:spPr>
        <a:xfrm>
          <a:off x="7594111" y="649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169825</xdr:rowOff>
    </xdr:from>
    <xdr:to>
      <xdr:col>36</xdr:col>
      <xdr:colOff>165100</xdr:colOff>
      <xdr:row>38</xdr:row>
      <xdr:rowOff>99975</xdr:rowOff>
    </xdr:to>
    <xdr:sp macro="" textlink="">
      <xdr:nvSpPr>
        <xdr:cNvPr id="323" name="楕円 322"/>
        <xdr:cNvSpPr/>
      </xdr:nvSpPr>
      <xdr:spPr>
        <a:xfrm>
          <a:off x="6921500" y="65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91102</xdr:rowOff>
    </xdr:from>
    <xdr:ext cx="534377" cy="259045"/>
    <xdr:sp macro="" textlink="">
      <xdr:nvSpPr>
        <xdr:cNvPr id="324" name="テキスト ボックス 323"/>
        <xdr:cNvSpPr txBox="1"/>
      </xdr:nvSpPr>
      <xdr:spPr>
        <a:xfrm>
          <a:off x="6705111" y="660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154369</xdr:rowOff>
    </xdr:from>
    <xdr:to>
      <xdr:col>54</xdr:col>
      <xdr:colOff>189865</xdr:colOff>
      <xdr:row>58</xdr:row>
      <xdr:rowOff>153645</xdr:rowOff>
    </xdr:to>
    <xdr:cxnSp macro="">
      <xdr:nvCxnSpPr>
        <xdr:cNvPr id="349" name="直線コネクタ 348"/>
        <xdr:cNvCxnSpPr/>
      </xdr:nvCxnSpPr>
      <xdr:spPr>
        <a:xfrm flipV="1">
          <a:off x="10475595" y="8726869"/>
          <a:ext cx="1270" cy="13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157472</xdr:rowOff>
    </xdr:from>
    <xdr:ext cx="534377" cy="259045"/>
    <xdr:sp macro="" textlink="">
      <xdr:nvSpPr>
        <xdr:cNvPr id="350" name="普通建設事業費最小値テキスト"/>
        <xdr:cNvSpPr txBox="1"/>
      </xdr:nvSpPr>
      <xdr:spPr>
        <a:xfrm>
          <a:off x="10528300" y="101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153645</xdr:rowOff>
    </xdr:from>
    <xdr:to>
      <xdr:col>55</xdr:col>
      <xdr:colOff>88900</xdr:colOff>
      <xdr:row>58</xdr:row>
      <xdr:rowOff>153645</xdr:rowOff>
    </xdr:to>
    <xdr:cxnSp macro="">
      <xdr:nvCxnSpPr>
        <xdr:cNvPr id="351" name="直線コネクタ 350"/>
        <xdr:cNvCxnSpPr/>
      </xdr:nvCxnSpPr>
      <xdr:spPr>
        <a:xfrm>
          <a:off x="10388600" y="1009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101046</xdr:rowOff>
    </xdr:from>
    <xdr:ext cx="534377" cy="259045"/>
    <xdr:sp macro="" textlink="">
      <xdr:nvSpPr>
        <xdr:cNvPr id="352" name="普通建設事業費最大値テキスト"/>
        <xdr:cNvSpPr txBox="1"/>
      </xdr:nvSpPr>
      <xdr:spPr>
        <a:xfrm>
          <a:off x="10528300" y="85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154369</xdr:rowOff>
    </xdr:from>
    <xdr:to>
      <xdr:col>55</xdr:col>
      <xdr:colOff>88900</xdr:colOff>
      <xdr:row>50</xdr:row>
      <xdr:rowOff>154369</xdr:rowOff>
    </xdr:to>
    <xdr:cxnSp macro="">
      <xdr:nvCxnSpPr>
        <xdr:cNvPr id="353" name="直線コネクタ 352"/>
        <xdr:cNvCxnSpPr/>
      </xdr:nvCxnSpPr>
      <xdr:spPr>
        <a:xfrm>
          <a:off x="10388600" y="872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164865</xdr:rowOff>
    </xdr:from>
    <xdr:to>
      <xdr:col>55</xdr:col>
      <xdr:colOff>0</xdr:colOff>
      <xdr:row>55</xdr:row>
      <xdr:rowOff>115830</xdr:rowOff>
    </xdr:to>
    <xdr:cxnSp macro="">
      <xdr:nvCxnSpPr>
        <xdr:cNvPr id="354" name="直線コネクタ 353"/>
        <xdr:cNvCxnSpPr/>
      </xdr:nvCxnSpPr>
      <xdr:spPr>
        <a:xfrm flipV="1">
          <a:off x="9639300" y="9251715"/>
          <a:ext cx="838200" cy="29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123258</xdr:rowOff>
    </xdr:from>
    <xdr:ext cx="534377" cy="259045"/>
    <xdr:sp macro="" textlink="">
      <xdr:nvSpPr>
        <xdr:cNvPr id="355" name="普通建設事業費平均値テキスト"/>
        <xdr:cNvSpPr txBox="1"/>
      </xdr:nvSpPr>
      <xdr:spPr>
        <a:xfrm>
          <a:off x="10528300" y="955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144831</xdr:rowOff>
    </xdr:from>
    <xdr:to>
      <xdr:col>55</xdr:col>
      <xdr:colOff>50800</xdr:colOff>
      <xdr:row>56</xdr:row>
      <xdr:rowOff>74981</xdr:rowOff>
    </xdr:to>
    <xdr:sp macro="" textlink="">
      <xdr:nvSpPr>
        <xdr:cNvPr id="356" name="フローチャート: 判断 355"/>
        <xdr:cNvSpPr/>
      </xdr:nvSpPr>
      <xdr:spPr>
        <a:xfrm>
          <a:off x="104267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115830</xdr:rowOff>
    </xdr:from>
    <xdr:to>
      <xdr:col>50</xdr:col>
      <xdr:colOff>114300</xdr:colOff>
      <xdr:row>57</xdr:row>
      <xdr:rowOff>71082</xdr:rowOff>
    </xdr:to>
    <xdr:cxnSp macro="">
      <xdr:nvCxnSpPr>
        <xdr:cNvPr id="357" name="直線コネクタ 356"/>
        <xdr:cNvCxnSpPr/>
      </xdr:nvCxnSpPr>
      <xdr:spPr>
        <a:xfrm flipV="1">
          <a:off x="8750300" y="9545580"/>
          <a:ext cx="889000" cy="29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72231</xdr:rowOff>
    </xdr:from>
    <xdr:to>
      <xdr:col>50</xdr:col>
      <xdr:colOff>165100</xdr:colOff>
      <xdr:row>56</xdr:row>
      <xdr:rowOff>2381</xdr:rowOff>
    </xdr:to>
    <xdr:sp macro="" textlink="">
      <xdr:nvSpPr>
        <xdr:cNvPr id="358" name="フローチャート: 判断 357"/>
        <xdr:cNvSpPr/>
      </xdr:nvSpPr>
      <xdr:spPr>
        <a:xfrm>
          <a:off x="9588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164958</xdr:rowOff>
    </xdr:from>
    <xdr:ext cx="534377" cy="259045"/>
    <xdr:sp macro="" textlink="">
      <xdr:nvSpPr>
        <xdr:cNvPr id="359" name="テキスト ボックス 358"/>
        <xdr:cNvSpPr txBox="1"/>
      </xdr:nvSpPr>
      <xdr:spPr>
        <a:xfrm>
          <a:off x="9372111" y="95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81369</xdr:rowOff>
    </xdr:from>
    <xdr:to>
      <xdr:col>45</xdr:col>
      <xdr:colOff>177800</xdr:colOff>
      <xdr:row>57</xdr:row>
      <xdr:rowOff>71082</xdr:rowOff>
    </xdr:to>
    <xdr:cxnSp macro="">
      <xdr:nvCxnSpPr>
        <xdr:cNvPr id="360" name="直線コネクタ 359"/>
        <xdr:cNvCxnSpPr/>
      </xdr:nvCxnSpPr>
      <xdr:spPr>
        <a:xfrm>
          <a:off x="7861300" y="9511119"/>
          <a:ext cx="889000" cy="3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58058</xdr:rowOff>
    </xdr:from>
    <xdr:to>
      <xdr:col>46</xdr:col>
      <xdr:colOff>38100</xdr:colOff>
      <xdr:row>55</xdr:row>
      <xdr:rowOff>159658</xdr:rowOff>
    </xdr:to>
    <xdr:sp macro="" textlink="">
      <xdr:nvSpPr>
        <xdr:cNvPr id="361" name="フローチャート: 判断 360"/>
        <xdr:cNvSpPr/>
      </xdr:nvSpPr>
      <xdr:spPr>
        <a:xfrm>
          <a:off x="8699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4735</xdr:rowOff>
    </xdr:from>
    <xdr:ext cx="534377" cy="259045"/>
    <xdr:sp macro="" textlink="">
      <xdr:nvSpPr>
        <xdr:cNvPr id="362" name="テキスト ボックス 361"/>
        <xdr:cNvSpPr txBox="1"/>
      </xdr:nvSpPr>
      <xdr:spPr>
        <a:xfrm>
          <a:off x="8483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81369</xdr:rowOff>
    </xdr:from>
    <xdr:to>
      <xdr:col>41</xdr:col>
      <xdr:colOff>50800</xdr:colOff>
      <xdr:row>55</xdr:row>
      <xdr:rowOff>113582</xdr:rowOff>
    </xdr:to>
    <xdr:cxnSp macro="">
      <xdr:nvCxnSpPr>
        <xdr:cNvPr id="363" name="直線コネクタ 362"/>
        <xdr:cNvCxnSpPr/>
      </xdr:nvCxnSpPr>
      <xdr:spPr>
        <a:xfrm flipV="1">
          <a:off x="6972300" y="9511119"/>
          <a:ext cx="889000" cy="3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60401</xdr:rowOff>
    </xdr:from>
    <xdr:to>
      <xdr:col>41</xdr:col>
      <xdr:colOff>101600</xdr:colOff>
      <xdr:row>55</xdr:row>
      <xdr:rowOff>162001</xdr:rowOff>
    </xdr:to>
    <xdr:sp macro="" textlink="">
      <xdr:nvSpPr>
        <xdr:cNvPr id="364" name="フローチャート: 判断 363"/>
        <xdr:cNvSpPr/>
      </xdr:nvSpPr>
      <xdr:spPr>
        <a:xfrm>
          <a:off x="7810500" y="94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153128</xdr:rowOff>
    </xdr:from>
    <xdr:ext cx="534377" cy="259045"/>
    <xdr:sp macro="" textlink="">
      <xdr:nvSpPr>
        <xdr:cNvPr id="365" name="テキスト ボックス 364"/>
        <xdr:cNvSpPr txBox="1"/>
      </xdr:nvSpPr>
      <xdr:spPr>
        <a:xfrm>
          <a:off x="7594111" y="95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32283</xdr:rowOff>
    </xdr:from>
    <xdr:to>
      <xdr:col>36</xdr:col>
      <xdr:colOff>165100</xdr:colOff>
      <xdr:row>56</xdr:row>
      <xdr:rowOff>133883</xdr:rowOff>
    </xdr:to>
    <xdr:sp macro="" textlink="">
      <xdr:nvSpPr>
        <xdr:cNvPr id="366" name="フローチャート: 判断 365"/>
        <xdr:cNvSpPr/>
      </xdr:nvSpPr>
      <xdr:spPr>
        <a:xfrm>
          <a:off x="6921500" y="963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125010</xdr:rowOff>
    </xdr:from>
    <xdr:ext cx="534377" cy="259045"/>
    <xdr:sp macro="" textlink="">
      <xdr:nvSpPr>
        <xdr:cNvPr id="367" name="テキスト ボックス 366"/>
        <xdr:cNvSpPr txBox="1"/>
      </xdr:nvSpPr>
      <xdr:spPr>
        <a:xfrm>
          <a:off x="6705111" y="972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114065</xdr:rowOff>
    </xdr:from>
    <xdr:to>
      <xdr:col>55</xdr:col>
      <xdr:colOff>50800</xdr:colOff>
      <xdr:row>54</xdr:row>
      <xdr:rowOff>44215</xdr:rowOff>
    </xdr:to>
    <xdr:sp macro="" textlink="">
      <xdr:nvSpPr>
        <xdr:cNvPr id="373" name="楕円 372"/>
        <xdr:cNvSpPr/>
      </xdr:nvSpPr>
      <xdr:spPr>
        <a:xfrm>
          <a:off x="10426700" y="92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136942</xdr:rowOff>
    </xdr:from>
    <xdr:ext cx="534377" cy="259045"/>
    <xdr:sp macro="" textlink="">
      <xdr:nvSpPr>
        <xdr:cNvPr id="374" name="普通建設事業費該当値テキスト"/>
        <xdr:cNvSpPr txBox="1"/>
      </xdr:nvSpPr>
      <xdr:spPr>
        <a:xfrm>
          <a:off x="10528300" y="90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65030</xdr:rowOff>
    </xdr:from>
    <xdr:to>
      <xdr:col>50</xdr:col>
      <xdr:colOff>165100</xdr:colOff>
      <xdr:row>55</xdr:row>
      <xdr:rowOff>166630</xdr:rowOff>
    </xdr:to>
    <xdr:sp macro="" textlink="">
      <xdr:nvSpPr>
        <xdr:cNvPr id="375" name="楕円 374"/>
        <xdr:cNvSpPr/>
      </xdr:nvSpPr>
      <xdr:spPr>
        <a:xfrm>
          <a:off x="9588500" y="9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11707</xdr:rowOff>
    </xdr:from>
    <xdr:ext cx="534377" cy="259045"/>
    <xdr:sp macro="" textlink="">
      <xdr:nvSpPr>
        <xdr:cNvPr id="376" name="テキスト ボックス 375"/>
        <xdr:cNvSpPr txBox="1"/>
      </xdr:nvSpPr>
      <xdr:spPr>
        <a:xfrm>
          <a:off x="9372111" y="927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20282</xdr:rowOff>
    </xdr:from>
    <xdr:to>
      <xdr:col>46</xdr:col>
      <xdr:colOff>38100</xdr:colOff>
      <xdr:row>57</xdr:row>
      <xdr:rowOff>121882</xdr:rowOff>
    </xdr:to>
    <xdr:sp macro="" textlink="">
      <xdr:nvSpPr>
        <xdr:cNvPr id="377" name="楕円 376"/>
        <xdr:cNvSpPr/>
      </xdr:nvSpPr>
      <xdr:spPr>
        <a:xfrm>
          <a:off x="8699500" y="979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113009</xdr:rowOff>
    </xdr:from>
    <xdr:ext cx="534377" cy="259045"/>
    <xdr:sp macro="" textlink="">
      <xdr:nvSpPr>
        <xdr:cNvPr id="378" name="テキスト ボックス 377"/>
        <xdr:cNvSpPr txBox="1"/>
      </xdr:nvSpPr>
      <xdr:spPr>
        <a:xfrm>
          <a:off x="8483111" y="988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30569</xdr:rowOff>
    </xdr:from>
    <xdr:to>
      <xdr:col>41</xdr:col>
      <xdr:colOff>101600</xdr:colOff>
      <xdr:row>55</xdr:row>
      <xdr:rowOff>132169</xdr:rowOff>
    </xdr:to>
    <xdr:sp macro="" textlink="">
      <xdr:nvSpPr>
        <xdr:cNvPr id="379" name="楕円 378"/>
        <xdr:cNvSpPr/>
      </xdr:nvSpPr>
      <xdr:spPr>
        <a:xfrm>
          <a:off x="7810500" y="94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148696</xdr:rowOff>
    </xdr:from>
    <xdr:ext cx="534377" cy="259045"/>
    <xdr:sp macro="" textlink="">
      <xdr:nvSpPr>
        <xdr:cNvPr id="380" name="テキスト ボックス 379"/>
        <xdr:cNvSpPr txBox="1"/>
      </xdr:nvSpPr>
      <xdr:spPr>
        <a:xfrm>
          <a:off x="7594111" y="923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62782</xdr:rowOff>
    </xdr:from>
    <xdr:to>
      <xdr:col>36</xdr:col>
      <xdr:colOff>165100</xdr:colOff>
      <xdr:row>55</xdr:row>
      <xdr:rowOff>164382</xdr:rowOff>
    </xdr:to>
    <xdr:sp macro="" textlink="">
      <xdr:nvSpPr>
        <xdr:cNvPr id="381" name="楕円 380"/>
        <xdr:cNvSpPr/>
      </xdr:nvSpPr>
      <xdr:spPr>
        <a:xfrm>
          <a:off x="6921500" y="949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9459</xdr:rowOff>
    </xdr:from>
    <xdr:ext cx="534377" cy="259045"/>
    <xdr:sp macro="" textlink="">
      <xdr:nvSpPr>
        <xdr:cNvPr id="382" name="テキスト ボックス 381"/>
        <xdr:cNvSpPr txBox="1"/>
      </xdr:nvSpPr>
      <xdr:spPr>
        <a:xfrm>
          <a:off x="6705111" y="926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4" name="テキスト ボックス 40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86502</xdr:rowOff>
    </xdr:from>
    <xdr:to>
      <xdr:col>54</xdr:col>
      <xdr:colOff>189865</xdr:colOff>
      <xdr:row>78</xdr:row>
      <xdr:rowOff>112855</xdr:rowOff>
    </xdr:to>
    <xdr:cxnSp macro="">
      <xdr:nvCxnSpPr>
        <xdr:cNvPr id="408" name="直線コネクタ 407"/>
        <xdr:cNvCxnSpPr/>
      </xdr:nvCxnSpPr>
      <xdr:spPr>
        <a:xfrm flipV="1">
          <a:off x="10475595" y="12088002"/>
          <a:ext cx="1270" cy="1397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116682</xdr:rowOff>
    </xdr:from>
    <xdr:ext cx="469744" cy="259045"/>
    <xdr:sp macro="" textlink="">
      <xdr:nvSpPr>
        <xdr:cNvPr id="409" name="普通建設事業費 （ うち新規整備　）最小値テキスト"/>
        <xdr:cNvSpPr txBox="1"/>
      </xdr:nvSpPr>
      <xdr:spPr>
        <a:xfrm>
          <a:off x="10528300"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112855</xdr:rowOff>
    </xdr:from>
    <xdr:to>
      <xdr:col>55</xdr:col>
      <xdr:colOff>88900</xdr:colOff>
      <xdr:row>78</xdr:row>
      <xdr:rowOff>112855</xdr:rowOff>
    </xdr:to>
    <xdr:cxnSp macro="">
      <xdr:nvCxnSpPr>
        <xdr:cNvPr id="410" name="直線コネクタ 409"/>
        <xdr:cNvCxnSpPr/>
      </xdr:nvCxnSpPr>
      <xdr:spPr>
        <a:xfrm>
          <a:off x="10388600" y="1348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33179</xdr:rowOff>
    </xdr:from>
    <xdr:ext cx="534377" cy="259045"/>
    <xdr:sp macro="" textlink="">
      <xdr:nvSpPr>
        <xdr:cNvPr id="411" name="普通建設事業費 （ うち新規整備　）最大値テキスト"/>
        <xdr:cNvSpPr txBox="1"/>
      </xdr:nvSpPr>
      <xdr:spPr>
        <a:xfrm>
          <a:off x="10528300" y="1186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86502</xdr:rowOff>
    </xdr:from>
    <xdr:to>
      <xdr:col>55</xdr:col>
      <xdr:colOff>88900</xdr:colOff>
      <xdr:row>70</xdr:row>
      <xdr:rowOff>86502</xdr:rowOff>
    </xdr:to>
    <xdr:cxnSp macro="">
      <xdr:nvCxnSpPr>
        <xdr:cNvPr id="412" name="直線コネクタ 411"/>
        <xdr:cNvCxnSpPr/>
      </xdr:nvCxnSpPr>
      <xdr:spPr>
        <a:xfrm>
          <a:off x="10388600" y="1208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73047</xdr:rowOff>
    </xdr:from>
    <xdr:to>
      <xdr:col>55</xdr:col>
      <xdr:colOff>0</xdr:colOff>
      <xdr:row>74</xdr:row>
      <xdr:rowOff>117591</xdr:rowOff>
    </xdr:to>
    <xdr:cxnSp macro="">
      <xdr:nvCxnSpPr>
        <xdr:cNvPr id="413" name="直線コネクタ 412"/>
        <xdr:cNvCxnSpPr/>
      </xdr:nvCxnSpPr>
      <xdr:spPr>
        <a:xfrm flipV="1">
          <a:off x="9639300" y="12417447"/>
          <a:ext cx="838200" cy="38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61318</xdr:rowOff>
    </xdr:from>
    <xdr:ext cx="534377" cy="259045"/>
    <xdr:sp macro="" textlink="">
      <xdr:nvSpPr>
        <xdr:cNvPr id="414" name="普通建設事業費 （ うち新規整備　）平均値テキスト"/>
        <xdr:cNvSpPr txBox="1"/>
      </xdr:nvSpPr>
      <xdr:spPr>
        <a:xfrm>
          <a:off x="10528300" y="13091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82891</xdr:rowOff>
    </xdr:from>
    <xdr:to>
      <xdr:col>55</xdr:col>
      <xdr:colOff>50800</xdr:colOff>
      <xdr:row>77</xdr:row>
      <xdr:rowOff>13041</xdr:rowOff>
    </xdr:to>
    <xdr:sp macro="" textlink="">
      <xdr:nvSpPr>
        <xdr:cNvPr id="415" name="フローチャート: 判断 414"/>
        <xdr:cNvSpPr/>
      </xdr:nvSpPr>
      <xdr:spPr>
        <a:xfrm>
          <a:off x="104267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117591</xdr:rowOff>
    </xdr:from>
    <xdr:to>
      <xdr:col>50</xdr:col>
      <xdr:colOff>114300</xdr:colOff>
      <xdr:row>75</xdr:row>
      <xdr:rowOff>41141</xdr:rowOff>
    </xdr:to>
    <xdr:cxnSp macro="">
      <xdr:nvCxnSpPr>
        <xdr:cNvPr id="416" name="直線コネクタ 415"/>
        <xdr:cNvCxnSpPr/>
      </xdr:nvCxnSpPr>
      <xdr:spPr>
        <a:xfrm flipV="1">
          <a:off x="8750300" y="12804891"/>
          <a:ext cx="889000" cy="9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92721</xdr:rowOff>
    </xdr:from>
    <xdr:to>
      <xdr:col>50</xdr:col>
      <xdr:colOff>165100</xdr:colOff>
      <xdr:row>77</xdr:row>
      <xdr:rowOff>22871</xdr:rowOff>
    </xdr:to>
    <xdr:sp macro="" textlink="">
      <xdr:nvSpPr>
        <xdr:cNvPr id="417" name="フローチャート: 判断 416"/>
        <xdr:cNvSpPr/>
      </xdr:nvSpPr>
      <xdr:spPr>
        <a:xfrm>
          <a:off x="9588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13998</xdr:rowOff>
    </xdr:from>
    <xdr:ext cx="534377" cy="259045"/>
    <xdr:sp macro="" textlink="">
      <xdr:nvSpPr>
        <xdr:cNvPr id="418" name="テキスト ボックス 417"/>
        <xdr:cNvSpPr txBox="1"/>
      </xdr:nvSpPr>
      <xdr:spPr>
        <a:xfrm>
          <a:off x="9372111" y="1321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31115</xdr:rowOff>
    </xdr:from>
    <xdr:to>
      <xdr:col>45</xdr:col>
      <xdr:colOff>177800</xdr:colOff>
      <xdr:row>75</xdr:row>
      <xdr:rowOff>41141</xdr:rowOff>
    </xdr:to>
    <xdr:cxnSp macro="">
      <xdr:nvCxnSpPr>
        <xdr:cNvPr id="419" name="直線コネクタ 418"/>
        <xdr:cNvCxnSpPr/>
      </xdr:nvCxnSpPr>
      <xdr:spPr>
        <a:xfrm>
          <a:off x="7861300" y="12375515"/>
          <a:ext cx="889000" cy="52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17610</xdr:rowOff>
    </xdr:from>
    <xdr:to>
      <xdr:col>46</xdr:col>
      <xdr:colOff>38100</xdr:colOff>
      <xdr:row>76</xdr:row>
      <xdr:rowOff>119210</xdr:rowOff>
    </xdr:to>
    <xdr:sp macro="" textlink="">
      <xdr:nvSpPr>
        <xdr:cNvPr id="420" name="フローチャート: 判断 419"/>
        <xdr:cNvSpPr/>
      </xdr:nvSpPr>
      <xdr:spPr>
        <a:xfrm>
          <a:off x="8699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110337</xdr:rowOff>
    </xdr:from>
    <xdr:ext cx="534377" cy="259045"/>
    <xdr:sp macro="" textlink="">
      <xdr:nvSpPr>
        <xdr:cNvPr id="421" name="テキスト ボックス 420"/>
        <xdr:cNvSpPr txBox="1"/>
      </xdr:nvSpPr>
      <xdr:spPr>
        <a:xfrm>
          <a:off x="8483111" y="131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31115</xdr:rowOff>
    </xdr:from>
    <xdr:to>
      <xdr:col>41</xdr:col>
      <xdr:colOff>50800</xdr:colOff>
      <xdr:row>72</xdr:row>
      <xdr:rowOff>57176</xdr:rowOff>
    </xdr:to>
    <xdr:cxnSp macro="">
      <xdr:nvCxnSpPr>
        <xdr:cNvPr id="422" name="直線コネクタ 421"/>
        <xdr:cNvCxnSpPr/>
      </xdr:nvCxnSpPr>
      <xdr:spPr>
        <a:xfrm flipV="1">
          <a:off x="6972300" y="12375515"/>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73127</xdr:rowOff>
    </xdr:from>
    <xdr:to>
      <xdr:col>41</xdr:col>
      <xdr:colOff>101600</xdr:colOff>
      <xdr:row>76</xdr:row>
      <xdr:rowOff>3277</xdr:rowOff>
    </xdr:to>
    <xdr:sp macro="" textlink="">
      <xdr:nvSpPr>
        <xdr:cNvPr id="423" name="フローチャート: 判断 422"/>
        <xdr:cNvSpPr/>
      </xdr:nvSpPr>
      <xdr:spPr>
        <a:xfrm>
          <a:off x="7810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165854</xdr:rowOff>
    </xdr:from>
    <xdr:ext cx="534377" cy="259045"/>
    <xdr:sp macro="" textlink="">
      <xdr:nvSpPr>
        <xdr:cNvPr id="424" name="テキスト ボックス 423"/>
        <xdr:cNvSpPr txBox="1"/>
      </xdr:nvSpPr>
      <xdr:spPr>
        <a:xfrm>
          <a:off x="7594111" y="1302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78646</xdr:rowOff>
    </xdr:from>
    <xdr:to>
      <xdr:col>36</xdr:col>
      <xdr:colOff>165100</xdr:colOff>
      <xdr:row>76</xdr:row>
      <xdr:rowOff>8796</xdr:rowOff>
    </xdr:to>
    <xdr:sp macro="" textlink="">
      <xdr:nvSpPr>
        <xdr:cNvPr id="425" name="フローチャート: 判断 424"/>
        <xdr:cNvSpPr/>
      </xdr:nvSpPr>
      <xdr:spPr>
        <a:xfrm>
          <a:off x="6921500" y="1293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171373</xdr:rowOff>
    </xdr:from>
    <xdr:ext cx="534377" cy="259045"/>
    <xdr:sp macro="" textlink="">
      <xdr:nvSpPr>
        <xdr:cNvPr id="426" name="テキスト ボックス 425"/>
        <xdr:cNvSpPr txBox="1"/>
      </xdr:nvSpPr>
      <xdr:spPr>
        <a:xfrm>
          <a:off x="6705111" y="1303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22247</xdr:rowOff>
    </xdr:from>
    <xdr:to>
      <xdr:col>55</xdr:col>
      <xdr:colOff>50800</xdr:colOff>
      <xdr:row>72</xdr:row>
      <xdr:rowOff>123847</xdr:rowOff>
    </xdr:to>
    <xdr:sp macro="" textlink="">
      <xdr:nvSpPr>
        <xdr:cNvPr id="432" name="楕円 431"/>
        <xdr:cNvSpPr/>
      </xdr:nvSpPr>
      <xdr:spPr>
        <a:xfrm>
          <a:off x="10426700" y="1236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45124</xdr:rowOff>
    </xdr:from>
    <xdr:ext cx="534377" cy="259045"/>
    <xdr:sp macro="" textlink="">
      <xdr:nvSpPr>
        <xdr:cNvPr id="433" name="普通建設事業費 （ うち新規整備　）該当値テキスト"/>
        <xdr:cNvSpPr txBox="1"/>
      </xdr:nvSpPr>
      <xdr:spPr>
        <a:xfrm>
          <a:off x="10528300" y="1221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66791</xdr:rowOff>
    </xdr:from>
    <xdr:to>
      <xdr:col>50</xdr:col>
      <xdr:colOff>165100</xdr:colOff>
      <xdr:row>74</xdr:row>
      <xdr:rowOff>168391</xdr:rowOff>
    </xdr:to>
    <xdr:sp macro="" textlink="">
      <xdr:nvSpPr>
        <xdr:cNvPr id="434" name="楕円 433"/>
        <xdr:cNvSpPr/>
      </xdr:nvSpPr>
      <xdr:spPr>
        <a:xfrm>
          <a:off x="9588500" y="1275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13468</xdr:rowOff>
    </xdr:from>
    <xdr:ext cx="534377" cy="259045"/>
    <xdr:sp macro="" textlink="">
      <xdr:nvSpPr>
        <xdr:cNvPr id="435" name="テキスト ボックス 434"/>
        <xdr:cNvSpPr txBox="1"/>
      </xdr:nvSpPr>
      <xdr:spPr>
        <a:xfrm>
          <a:off x="9372111" y="125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161791</xdr:rowOff>
    </xdr:from>
    <xdr:to>
      <xdr:col>46</xdr:col>
      <xdr:colOff>38100</xdr:colOff>
      <xdr:row>75</xdr:row>
      <xdr:rowOff>91941</xdr:rowOff>
    </xdr:to>
    <xdr:sp macro="" textlink="">
      <xdr:nvSpPr>
        <xdr:cNvPr id="436" name="楕円 435"/>
        <xdr:cNvSpPr/>
      </xdr:nvSpPr>
      <xdr:spPr>
        <a:xfrm>
          <a:off x="8699500" y="128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108468</xdr:rowOff>
    </xdr:from>
    <xdr:ext cx="534377" cy="259045"/>
    <xdr:sp macro="" textlink="">
      <xdr:nvSpPr>
        <xdr:cNvPr id="437" name="テキスト ボックス 436"/>
        <xdr:cNvSpPr txBox="1"/>
      </xdr:nvSpPr>
      <xdr:spPr>
        <a:xfrm>
          <a:off x="8483111" y="126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151765</xdr:rowOff>
    </xdr:from>
    <xdr:to>
      <xdr:col>41</xdr:col>
      <xdr:colOff>101600</xdr:colOff>
      <xdr:row>72</xdr:row>
      <xdr:rowOff>81915</xdr:rowOff>
    </xdr:to>
    <xdr:sp macro="" textlink="">
      <xdr:nvSpPr>
        <xdr:cNvPr id="438" name="楕円 437"/>
        <xdr:cNvSpPr/>
      </xdr:nvSpPr>
      <xdr:spPr>
        <a:xfrm>
          <a:off x="7810500" y="123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98442</xdr:rowOff>
    </xdr:from>
    <xdr:ext cx="534377" cy="259045"/>
    <xdr:sp macro="" textlink="">
      <xdr:nvSpPr>
        <xdr:cNvPr id="439" name="テキスト ボックス 438"/>
        <xdr:cNvSpPr txBox="1"/>
      </xdr:nvSpPr>
      <xdr:spPr>
        <a:xfrm>
          <a:off x="7594111" y="1209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6376</xdr:rowOff>
    </xdr:from>
    <xdr:to>
      <xdr:col>36</xdr:col>
      <xdr:colOff>165100</xdr:colOff>
      <xdr:row>72</xdr:row>
      <xdr:rowOff>107976</xdr:rowOff>
    </xdr:to>
    <xdr:sp macro="" textlink="">
      <xdr:nvSpPr>
        <xdr:cNvPr id="440" name="楕円 439"/>
        <xdr:cNvSpPr/>
      </xdr:nvSpPr>
      <xdr:spPr>
        <a:xfrm>
          <a:off x="6921500" y="123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124503</xdr:rowOff>
    </xdr:from>
    <xdr:ext cx="534377" cy="259045"/>
    <xdr:sp macro="" textlink="">
      <xdr:nvSpPr>
        <xdr:cNvPr id="441" name="テキスト ボックス 440"/>
        <xdr:cNvSpPr txBox="1"/>
      </xdr:nvSpPr>
      <xdr:spPr>
        <a:xfrm>
          <a:off x="6705111" y="121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73144</xdr:rowOff>
    </xdr:from>
    <xdr:to>
      <xdr:col>54</xdr:col>
      <xdr:colOff>189865</xdr:colOff>
      <xdr:row>97</xdr:row>
      <xdr:rowOff>76704</xdr:rowOff>
    </xdr:to>
    <xdr:cxnSp macro="">
      <xdr:nvCxnSpPr>
        <xdr:cNvPr id="467" name="直線コネクタ 466"/>
        <xdr:cNvCxnSpPr/>
      </xdr:nvCxnSpPr>
      <xdr:spPr>
        <a:xfrm flipV="1">
          <a:off x="10475595" y="15503644"/>
          <a:ext cx="1270" cy="1203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80531</xdr:rowOff>
    </xdr:from>
    <xdr:ext cx="534377" cy="259045"/>
    <xdr:sp macro="" textlink="">
      <xdr:nvSpPr>
        <xdr:cNvPr id="468" name="普通建設事業費 （ うち更新整備　）最小値テキスト"/>
        <xdr:cNvSpPr txBox="1"/>
      </xdr:nvSpPr>
      <xdr:spPr>
        <a:xfrm>
          <a:off x="10528300" y="1671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76704</xdr:rowOff>
    </xdr:from>
    <xdr:to>
      <xdr:col>55</xdr:col>
      <xdr:colOff>88900</xdr:colOff>
      <xdr:row>97</xdr:row>
      <xdr:rowOff>76704</xdr:rowOff>
    </xdr:to>
    <xdr:cxnSp macro="">
      <xdr:nvCxnSpPr>
        <xdr:cNvPr id="469" name="直線コネクタ 468"/>
        <xdr:cNvCxnSpPr/>
      </xdr:nvCxnSpPr>
      <xdr:spPr>
        <a:xfrm>
          <a:off x="10388600" y="167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19821</xdr:rowOff>
    </xdr:from>
    <xdr:ext cx="534377" cy="259045"/>
    <xdr:sp macro="" textlink="">
      <xdr:nvSpPr>
        <xdr:cNvPr id="470" name="普通建設事業費 （ うち更新整備　）最大値テキスト"/>
        <xdr:cNvSpPr txBox="1"/>
      </xdr:nvSpPr>
      <xdr:spPr>
        <a:xfrm>
          <a:off x="10528300" y="152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73144</xdr:rowOff>
    </xdr:from>
    <xdr:to>
      <xdr:col>55</xdr:col>
      <xdr:colOff>88900</xdr:colOff>
      <xdr:row>90</xdr:row>
      <xdr:rowOff>73144</xdr:rowOff>
    </xdr:to>
    <xdr:cxnSp macro="">
      <xdr:nvCxnSpPr>
        <xdr:cNvPr id="471" name="直線コネクタ 470"/>
        <xdr:cNvCxnSpPr/>
      </xdr:nvCxnSpPr>
      <xdr:spPr>
        <a:xfrm>
          <a:off x="10388600" y="155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89898</xdr:rowOff>
    </xdr:from>
    <xdr:to>
      <xdr:col>55</xdr:col>
      <xdr:colOff>0</xdr:colOff>
      <xdr:row>96</xdr:row>
      <xdr:rowOff>144664</xdr:rowOff>
    </xdr:to>
    <xdr:cxnSp macro="">
      <xdr:nvCxnSpPr>
        <xdr:cNvPr id="472" name="直線コネクタ 471"/>
        <xdr:cNvCxnSpPr/>
      </xdr:nvCxnSpPr>
      <xdr:spPr>
        <a:xfrm>
          <a:off x="9639300" y="16549098"/>
          <a:ext cx="838200" cy="5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130032</xdr:rowOff>
    </xdr:from>
    <xdr:ext cx="534377" cy="259045"/>
    <xdr:sp macro="" textlink="">
      <xdr:nvSpPr>
        <xdr:cNvPr id="473" name="普通建設事業費 （ うち更新整備　）平均値テキスト"/>
        <xdr:cNvSpPr txBox="1"/>
      </xdr:nvSpPr>
      <xdr:spPr>
        <a:xfrm>
          <a:off x="10528300" y="1607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107155</xdr:rowOff>
    </xdr:from>
    <xdr:to>
      <xdr:col>55</xdr:col>
      <xdr:colOff>50800</xdr:colOff>
      <xdr:row>95</xdr:row>
      <xdr:rowOff>37305</xdr:rowOff>
    </xdr:to>
    <xdr:sp macro="" textlink="">
      <xdr:nvSpPr>
        <xdr:cNvPr id="474" name="フローチャート: 判断 473"/>
        <xdr:cNvSpPr/>
      </xdr:nvSpPr>
      <xdr:spPr>
        <a:xfrm>
          <a:off x="10426700" y="162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89898</xdr:rowOff>
    </xdr:from>
    <xdr:to>
      <xdr:col>50</xdr:col>
      <xdr:colOff>114300</xdr:colOff>
      <xdr:row>98</xdr:row>
      <xdr:rowOff>76671</xdr:rowOff>
    </xdr:to>
    <xdr:cxnSp macro="">
      <xdr:nvCxnSpPr>
        <xdr:cNvPr id="475" name="直線コネクタ 474"/>
        <xdr:cNvCxnSpPr/>
      </xdr:nvCxnSpPr>
      <xdr:spPr>
        <a:xfrm flipV="1">
          <a:off x="8750300" y="16549098"/>
          <a:ext cx="889000" cy="32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23096</xdr:rowOff>
    </xdr:from>
    <xdr:to>
      <xdr:col>50</xdr:col>
      <xdr:colOff>165100</xdr:colOff>
      <xdr:row>94</xdr:row>
      <xdr:rowOff>124696</xdr:rowOff>
    </xdr:to>
    <xdr:sp macro="" textlink="">
      <xdr:nvSpPr>
        <xdr:cNvPr id="476" name="フローチャート: 判断 475"/>
        <xdr:cNvSpPr/>
      </xdr:nvSpPr>
      <xdr:spPr>
        <a:xfrm>
          <a:off x="9588500" y="1613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141223</xdr:rowOff>
    </xdr:from>
    <xdr:ext cx="534377" cy="259045"/>
    <xdr:sp macro="" textlink="">
      <xdr:nvSpPr>
        <xdr:cNvPr id="477" name="テキスト ボックス 476"/>
        <xdr:cNvSpPr txBox="1"/>
      </xdr:nvSpPr>
      <xdr:spPr>
        <a:xfrm>
          <a:off x="9372111" y="159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76671</xdr:rowOff>
    </xdr:from>
    <xdr:to>
      <xdr:col>45</xdr:col>
      <xdr:colOff>177800</xdr:colOff>
      <xdr:row>98</xdr:row>
      <xdr:rowOff>107468</xdr:rowOff>
    </xdr:to>
    <xdr:cxnSp macro="">
      <xdr:nvCxnSpPr>
        <xdr:cNvPr id="478" name="直線コネクタ 477"/>
        <xdr:cNvCxnSpPr/>
      </xdr:nvCxnSpPr>
      <xdr:spPr>
        <a:xfrm flipV="1">
          <a:off x="7861300" y="16878771"/>
          <a:ext cx="889000" cy="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52324</xdr:rowOff>
    </xdr:from>
    <xdr:to>
      <xdr:col>46</xdr:col>
      <xdr:colOff>38100</xdr:colOff>
      <xdr:row>94</xdr:row>
      <xdr:rowOff>153924</xdr:rowOff>
    </xdr:to>
    <xdr:sp macro="" textlink="">
      <xdr:nvSpPr>
        <xdr:cNvPr id="479" name="フローチャート: 判断 478"/>
        <xdr:cNvSpPr/>
      </xdr:nvSpPr>
      <xdr:spPr>
        <a:xfrm>
          <a:off x="8699500" y="1616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170451</xdr:rowOff>
    </xdr:from>
    <xdr:ext cx="534377" cy="259045"/>
    <xdr:sp macro="" textlink="">
      <xdr:nvSpPr>
        <xdr:cNvPr id="480" name="テキスト ボックス 479"/>
        <xdr:cNvSpPr txBox="1"/>
      </xdr:nvSpPr>
      <xdr:spPr>
        <a:xfrm>
          <a:off x="8483111" y="159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107468</xdr:rowOff>
    </xdr:from>
    <xdr:to>
      <xdr:col>41</xdr:col>
      <xdr:colOff>50800</xdr:colOff>
      <xdr:row>99</xdr:row>
      <xdr:rowOff>7668</xdr:rowOff>
    </xdr:to>
    <xdr:cxnSp macro="">
      <xdr:nvCxnSpPr>
        <xdr:cNvPr id="481" name="直線コネクタ 480"/>
        <xdr:cNvCxnSpPr/>
      </xdr:nvCxnSpPr>
      <xdr:spPr>
        <a:xfrm flipV="1">
          <a:off x="6972300" y="16909568"/>
          <a:ext cx="889000" cy="7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73</xdr:rowOff>
    </xdr:from>
    <xdr:to>
      <xdr:col>41</xdr:col>
      <xdr:colOff>101600</xdr:colOff>
      <xdr:row>95</xdr:row>
      <xdr:rowOff>101673</xdr:rowOff>
    </xdr:to>
    <xdr:sp macro="" textlink="">
      <xdr:nvSpPr>
        <xdr:cNvPr id="482" name="フローチャート: 判断 481"/>
        <xdr:cNvSpPr/>
      </xdr:nvSpPr>
      <xdr:spPr>
        <a:xfrm>
          <a:off x="7810500" y="1628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118200</xdr:rowOff>
    </xdr:from>
    <xdr:ext cx="534377" cy="259045"/>
    <xdr:sp macro="" textlink="">
      <xdr:nvSpPr>
        <xdr:cNvPr id="483" name="テキスト ボックス 482"/>
        <xdr:cNvSpPr txBox="1"/>
      </xdr:nvSpPr>
      <xdr:spPr>
        <a:xfrm>
          <a:off x="7594111" y="1606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34395</xdr:rowOff>
    </xdr:from>
    <xdr:to>
      <xdr:col>36</xdr:col>
      <xdr:colOff>165100</xdr:colOff>
      <xdr:row>96</xdr:row>
      <xdr:rowOff>135995</xdr:rowOff>
    </xdr:to>
    <xdr:sp macro="" textlink="">
      <xdr:nvSpPr>
        <xdr:cNvPr id="484" name="フローチャート: 判断 483"/>
        <xdr:cNvSpPr/>
      </xdr:nvSpPr>
      <xdr:spPr>
        <a:xfrm>
          <a:off x="6921500" y="1649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152522</xdr:rowOff>
    </xdr:from>
    <xdr:ext cx="534377" cy="259045"/>
    <xdr:sp macro="" textlink="">
      <xdr:nvSpPr>
        <xdr:cNvPr id="485" name="テキスト ボックス 484"/>
        <xdr:cNvSpPr txBox="1"/>
      </xdr:nvSpPr>
      <xdr:spPr>
        <a:xfrm>
          <a:off x="6705111" y="1626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93864</xdr:rowOff>
    </xdr:from>
    <xdr:to>
      <xdr:col>55</xdr:col>
      <xdr:colOff>50800</xdr:colOff>
      <xdr:row>97</xdr:row>
      <xdr:rowOff>24014</xdr:rowOff>
    </xdr:to>
    <xdr:sp macro="" textlink="">
      <xdr:nvSpPr>
        <xdr:cNvPr id="491" name="楕円 490"/>
        <xdr:cNvSpPr/>
      </xdr:nvSpPr>
      <xdr:spPr>
        <a:xfrm>
          <a:off x="10426700" y="165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8791</xdr:rowOff>
    </xdr:from>
    <xdr:ext cx="534377" cy="259045"/>
    <xdr:sp macro="" textlink="">
      <xdr:nvSpPr>
        <xdr:cNvPr id="492" name="普通建設事業費 （ うち更新整備　）該当値テキスト"/>
        <xdr:cNvSpPr txBox="1"/>
      </xdr:nvSpPr>
      <xdr:spPr>
        <a:xfrm>
          <a:off x="10528300" y="1646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39098</xdr:rowOff>
    </xdr:from>
    <xdr:to>
      <xdr:col>50</xdr:col>
      <xdr:colOff>165100</xdr:colOff>
      <xdr:row>96</xdr:row>
      <xdr:rowOff>140698</xdr:rowOff>
    </xdr:to>
    <xdr:sp macro="" textlink="">
      <xdr:nvSpPr>
        <xdr:cNvPr id="493" name="楕円 492"/>
        <xdr:cNvSpPr/>
      </xdr:nvSpPr>
      <xdr:spPr>
        <a:xfrm>
          <a:off x="9588500" y="164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131825</xdr:rowOff>
    </xdr:from>
    <xdr:ext cx="534377" cy="259045"/>
    <xdr:sp macro="" textlink="">
      <xdr:nvSpPr>
        <xdr:cNvPr id="494" name="テキスト ボックス 493"/>
        <xdr:cNvSpPr txBox="1"/>
      </xdr:nvSpPr>
      <xdr:spPr>
        <a:xfrm>
          <a:off x="9372111" y="165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25871</xdr:rowOff>
    </xdr:from>
    <xdr:to>
      <xdr:col>46</xdr:col>
      <xdr:colOff>38100</xdr:colOff>
      <xdr:row>98</xdr:row>
      <xdr:rowOff>127471</xdr:rowOff>
    </xdr:to>
    <xdr:sp macro="" textlink="">
      <xdr:nvSpPr>
        <xdr:cNvPr id="495" name="楕円 494"/>
        <xdr:cNvSpPr/>
      </xdr:nvSpPr>
      <xdr:spPr>
        <a:xfrm>
          <a:off x="8699500" y="168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118598</xdr:rowOff>
    </xdr:from>
    <xdr:ext cx="469744" cy="259045"/>
    <xdr:sp macro="" textlink="">
      <xdr:nvSpPr>
        <xdr:cNvPr id="496" name="テキスト ボックス 495"/>
        <xdr:cNvSpPr txBox="1"/>
      </xdr:nvSpPr>
      <xdr:spPr>
        <a:xfrm>
          <a:off x="8515428" y="1692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56668</xdr:rowOff>
    </xdr:from>
    <xdr:to>
      <xdr:col>41</xdr:col>
      <xdr:colOff>101600</xdr:colOff>
      <xdr:row>98</xdr:row>
      <xdr:rowOff>158268</xdr:rowOff>
    </xdr:to>
    <xdr:sp macro="" textlink="">
      <xdr:nvSpPr>
        <xdr:cNvPr id="497" name="楕円 496"/>
        <xdr:cNvSpPr/>
      </xdr:nvSpPr>
      <xdr:spPr>
        <a:xfrm>
          <a:off x="7810500" y="1685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149395</xdr:rowOff>
    </xdr:from>
    <xdr:ext cx="469744" cy="259045"/>
    <xdr:sp macro="" textlink="">
      <xdr:nvSpPr>
        <xdr:cNvPr id="498" name="テキスト ボックス 497"/>
        <xdr:cNvSpPr txBox="1"/>
      </xdr:nvSpPr>
      <xdr:spPr>
        <a:xfrm>
          <a:off x="7626428" y="1695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128318</xdr:rowOff>
    </xdr:from>
    <xdr:to>
      <xdr:col>36</xdr:col>
      <xdr:colOff>165100</xdr:colOff>
      <xdr:row>99</xdr:row>
      <xdr:rowOff>58468</xdr:rowOff>
    </xdr:to>
    <xdr:sp macro="" textlink="">
      <xdr:nvSpPr>
        <xdr:cNvPr id="499" name="楕円 498"/>
        <xdr:cNvSpPr/>
      </xdr:nvSpPr>
      <xdr:spPr>
        <a:xfrm>
          <a:off x="6921500" y="1693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49595</xdr:rowOff>
    </xdr:from>
    <xdr:ext cx="469744" cy="259045"/>
    <xdr:sp macro="" textlink="">
      <xdr:nvSpPr>
        <xdr:cNvPr id="500" name="テキスト ボックス 499"/>
        <xdr:cNvSpPr txBox="1"/>
      </xdr:nvSpPr>
      <xdr:spPr>
        <a:xfrm>
          <a:off x="6737428" y="170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25537</xdr:rowOff>
    </xdr:from>
    <xdr:to>
      <xdr:col>85</xdr:col>
      <xdr:colOff>126364</xdr:colOff>
      <xdr:row>38</xdr:row>
      <xdr:rowOff>139700</xdr:rowOff>
    </xdr:to>
    <xdr:cxnSp macro="">
      <xdr:nvCxnSpPr>
        <xdr:cNvPr id="522" name="直線コネクタ 521"/>
        <xdr:cNvCxnSpPr/>
      </xdr:nvCxnSpPr>
      <xdr:spPr>
        <a:xfrm flipV="1">
          <a:off x="16317595" y="5340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143664</xdr:rowOff>
    </xdr:from>
    <xdr:ext cx="534377" cy="259045"/>
    <xdr:sp macro="" textlink="">
      <xdr:nvSpPr>
        <xdr:cNvPr id="525" name="災害復旧事業費最大値テキスト"/>
        <xdr:cNvSpPr txBox="1"/>
      </xdr:nvSpPr>
      <xdr:spPr>
        <a:xfrm>
          <a:off x="16370300" y="51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25537</xdr:rowOff>
    </xdr:from>
    <xdr:to>
      <xdr:col>86</xdr:col>
      <xdr:colOff>25400</xdr:colOff>
      <xdr:row>31</xdr:row>
      <xdr:rowOff>25537</xdr:rowOff>
    </xdr:to>
    <xdr:cxnSp macro="">
      <xdr:nvCxnSpPr>
        <xdr:cNvPr id="526" name="直線コネクタ 525"/>
        <xdr:cNvCxnSpPr/>
      </xdr:nvCxnSpPr>
      <xdr:spPr>
        <a:xfrm>
          <a:off x="16230600" y="534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102027</xdr:rowOff>
    </xdr:from>
    <xdr:to>
      <xdr:col>85</xdr:col>
      <xdr:colOff>127000</xdr:colOff>
      <xdr:row>38</xdr:row>
      <xdr:rowOff>139700</xdr:rowOff>
    </xdr:to>
    <xdr:cxnSp macro="">
      <xdr:nvCxnSpPr>
        <xdr:cNvPr id="527" name="直線コネクタ 526"/>
        <xdr:cNvCxnSpPr/>
      </xdr:nvCxnSpPr>
      <xdr:spPr>
        <a:xfrm flipV="1">
          <a:off x="15481300" y="6617127"/>
          <a:ext cx="838200" cy="3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154891</xdr:rowOff>
    </xdr:from>
    <xdr:ext cx="469744" cy="259045"/>
    <xdr:sp macro="" textlink="">
      <xdr:nvSpPr>
        <xdr:cNvPr id="528" name="災害復旧事業費平均値テキスト"/>
        <xdr:cNvSpPr txBox="1"/>
      </xdr:nvSpPr>
      <xdr:spPr>
        <a:xfrm>
          <a:off x="16370300" y="6327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132014</xdr:rowOff>
    </xdr:from>
    <xdr:to>
      <xdr:col>85</xdr:col>
      <xdr:colOff>177800</xdr:colOff>
      <xdr:row>38</xdr:row>
      <xdr:rowOff>62164</xdr:rowOff>
    </xdr:to>
    <xdr:sp macro="" textlink="">
      <xdr:nvSpPr>
        <xdr:cNvPr id="529" name="フローチャート: 判断 528"/>
        <xdr:cNvSpPr/>
      </xdr:nvSpPr>
      <xdr:spPr>
        <a:xfrm>
          <a:off x="162687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0" name="直線コネクタ 52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68966</xdr:rowOff>
    </xdr:from>
    <xdr:to>
      <xdr:col>81</xdr:col>
      <xdr:colOff>101600</xdr:colOff>
      <xdr:row>38</xdr:row>
      <xdr:rowOff>170566</xdr:rowOff>
    </xdr:to>
    <xdr:sp macro="" textlink="">
      <xdr:nvSpPr>
        <xdr:cNvPr id="531" name="フローチャート: 判断 530"/>
        <xdr:cNvSpPr/>
      </xdr:nvSpPr>
      <xdr:spPr>
        <a:xfrm>
          <a:off x="15430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15643</xdr:rowOff>
    </xdr:from>
    <xdr:ext cx="378565" cy="259045"/>
    <xdr:sp macro="" textlink="">
      <xdr:nvSpPr>
        <xdr:cNvPr id="532" name="テキスト ボックス 531"/>
        <xdr:cNvSpPr txBox="1"/>
      </xdr:nvSpPr>
      <xdr:spPr>
        <a:xfrm>
          <a:off x="15292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3" name="直線コネクタ 53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50633</xdr:rowOff>
    </xdr:from>
    <xdr:to>
      <xdr:col>76</xdr:col>
      <xdr:colOff>165100</xdr:colOff>
      <xdr:row>38</xdr:row>
      <xdr:rowOff>152233</xdr:rowOff>
    </xdr:to>
    <xdr:sp macro="" textlink="">
      <xdr:nvSpPr>
        <xdr:cNvPr id="534" name="フローチャート: 判断 533"/>
        <xdr:cNvSpPr/>
      </xdr:nvSpPr>
      <xdr:spPr>
        <a:xfrm>
          <a:off x="14541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168759</xdr:rowOff>
    </xdr:from>
    <xdr:ext cx="378565" cy="259045"/>
    <xdr:sp macro="" textlink="">
      <xdr:nvSpPr>
        <xdr:cNvPr id="535" name="テキスト ボックス 534"/>
        <xdr:cNvSpPr txBox="1"/>
      </xdr:nvSpPr>
      <xdr:spPr>
        <a:xfrm>
          <a:off x="14403017" y="634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130511</xdr:rowOff>
    </xdr:from>
    <xdr:to>
      <xdr:col>71</xdr:col>
      <xdr:colOff>177800</xdr:colOff>
      <xdr:row>38</xdr:row>
      <xdr:rowOff>139700</xdr:rowOff>
    </xdr:to>
    <xdr:cxnSp macro="">
      <xdr:nvCxnSpPr>
        <xdr:cNvPr id="536" name="直線コネクタ 535"/>
        <xdr:cNvCxnSpPr/>
      </xdr:nvCxnSpPr>
      <xdr:spPr>
        <a:xfrm>
          <a:off x="12814300" y="6645611"/>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53330</xdr:rowOff>
    </xdr:from>
    <xdr:to>
      <xdr:col>72</xdr:col>
      <xdr:colOff>38100</xdr:colOff>
      <xdr:row>38</xdr:row>
      <xdr:rowOff>154930</xdr:rowOff>
    </xdr:to>
    <xdr:sp macro="" textlink="">
      <xdr:nvSpPr>
        <xdr:cNvPr id="537" name="フローチャート: 判断 536"/>
        <xdr:cNvSpPr/>
      </xdr:nvSpPr>
      <xdr:spPr>
        <a:xfrm>
          <a:off x="13652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xdr:rowOff>
    </xdr:from>
    <xdr:ext cx="378565" cy="259045"/>
    <xdr:sp macro="" textlink="">
      <xdr:nvSpPr>
        <xdr:cNvPr id="538" name="テキスト ボックス 537"/>
        <xdr:cNvSpPr txBox="1"/>
      </xdr:nvSpPr>
      <xdr:spPr>
        <a:xfrm>
          <a:off x="13514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86202</xdr:rowOff>
    </xdr:from>
    <xdr:to>
      <xdr:col>67</xdr:col>
      <xdr:colOff>101600</xdr:colOff>
      <xdr:row>39</xdr:row>
      <xdr:rowOff>16352</xdr:rowOff>
    </xdr:to>
    <xdr:sp macro="" textlink="">
      <xdr:nvSpPr>
        <xdr:cNvPr id="539" name="フローチャート: 判断 538"/>
        <xdr:cNvSpPr/>
      </xdr:nvSpPr>
      <xdr:spPr>
        <a:xfrm>
          <a:off x="12763500" y="660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7479</xdr:rowOff>
    </xdr:from>
    <xdr:ext cx="313932" cy="259045"/>
    <xdr:sp macro="" textlink="">
      <xdr:nvSpPr>
        <xdr:cNvPr id="540" name="テキスト ボックス 539"/>
        <xdr:cNvSpPr txBox="1"/>
      </xdr:nvSpPr>
      <xdr:spPr>
        <a:xfrm>
          <a:off x="12657333" y="6694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51227</xdr:rowOff>
    </xdr:from>
    <xdr:to>
      <xdr:col>85</xdr:col>
      <xdr:colOff>177800</xdr:colOff>
      <xdr:row>38</xdr:row>
      <xdr:rowOff>152827</xdr:rowOff>
    </xdr:to>
    <xdr:sp macro="" textlink="">
      <xdr:nvSpPr>
        <xdr:cNvPr id="546" name="楕円 545"/>
        <xdr:cNvSpPr/>
      </xdr:nvSpPr>
      <xdr:spPr>
        <a:xfrm>
          <a:off x="16268700" y="65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137604</xdr:rowOff>
    </xdr:from>
    <xdr:ext cx="378565" cy="259045"/>
    <xdr:sp macro="" textlink="">
      <xdr:nvSpPr>
        <xdr:cNvPr id="547" name="災害復旧事業費該当値テキスト"/>
        <xdr:cNvSpPr txBox="1"/>
      </xdr:nvSpPr>
      <xdr:spPr>
        <a:xfrm>
          <a:off x="16370300" y="648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79711</xdr:rowOff>
    </xdr:from>
    <xdr:to>
      <xdr:col>67</xdr:col>
      <xdr:colOff>101600</xdr:colOff>
      <xdr:row>39</xdr:row>
      <xdr:rowOff>9861</xdr:rowOff>
    </xdr:to>
    <xdr:sp macro="" textlink="">
      <xdr:nvSpPr>
        <xdr:cNvPr id="554" name="楕円 553"/>
        <xdr:cNvSpPr/>
      </xdr:nvSpPr>
      <xdr:spPr>
        <a:xfrm>
          <a:off x="12763500" y="659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26387</xdr:rowOff>
    </xdr:from>
    <xdr:ext cx="378565" cy="259045"/>
    <xdr:sp macro="" textlink="">
      <xdr:nvSpPr>
        <xdr:cNvPr id="555" name="テキスト ボックス 554"/>
        <xdr:cNvSpPr txBox="1"/>
      </xdr:nvSpPr>
      <xdr:spPr>
        <a:xfrm>
          <a:off x="12625017" y="6370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128132</xdr:rowOff>
    </xdr:from>
    <xdr:to>
      <xdr:col>85</xdr:col>
      <xdr:colOff>126364</xdr:colOff>
      <xdr:row>79</xdr:row>
      <xdr:rowOff>71875</xdr:rowOff>
    </xdr:to>
    <xdr:cxnSp macro="">
      <xdr:nvCxnSpPr>
        <xdr:cNvPr id="627" name="直線コネクタ 626"/>
        <xdr:cNvCxnSpPr/>
      </xdr:nvCxnSpPr>
      <xdr:spPr>
        <a:xfrm flipV="1">
          <a:off x="16317595" y="12301082"/>
          <a:ext cx="1269" cy="1315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75702</xdr:rowOff>
    </xdr:from>
    <xdr:ext cx="534377" cy="259045"/>
    <xdr:sp macro="" textlink="">
      <xdr:nvSpPr>
        <xdr:cNvPr id="628" name="公債費最小値テキスト"/>
        <xdr:cNvSpPr txBox="1"/>
      </xdr:nvSpPr>
      <xdr:spPr>
        <a:xfrm>
          <a:off x="16370300" y="136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71875</xdr:rowOff>
    </xdr:from>
    <xdr:to>
      <xdr:col>86</xdr:col>
      <xdr:colOff>25400</xdr:colOff>
      <xdr:row>79</xdr:row>
      <xdr:rowOff>71875</xdr:rowOff>
    </xdr:to>
    <xdr:cxnSp macro="">
      <xdr:nvCxnSpPr>
        <xdr:cNvPr id="629" name="直線コネクタ 628"/>
        <xdr:cNvCxnSpPr/>
      </xdr:nvCxnSpPr>
      <xdr:spPr>
        <a:xfrm>
          <a:off x="16230600" y="1361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74809</xdr:rowOff>
    </xdr:from>
    <xdr:ext cx="534377" cy="259045"/>
    <xdr:sp macro="" textlink="">
      <xdr:nvSpPr>
        <xdr:cNvPr id="630" name="公債費最大値テキスト"/>
        <xdr:cNvSpPr txBox="1"/>
      </xdr:nvSpPr>
      <xdr:spPr>
        <a:xfrm>
          <a:off x="16370300" y="1207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128132</xdr:rowOff>
    </xdr:from>
    <xdr:to>
      <xdr:col>86</xdr:col>
      <xdr:colOff>25400</xdr:colOff>
      <xdr:row>71</xdr:row>
      <xdr:rowOff>128132</xdr:rowOff>
    </xdr:to>
    <xdr:cxnSp macro="">
      <xdr:nvCxnSpPr>
        <xdr:cNvPr id="631" name="直線コネクタ 630"/>
        <xdr:cNvCxnSpPr/>
      </xdr:nvCxnSpPr>
      <xdr:spPr>
        <a:xfrm>
          <a:off x="16230600" y="1230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43940</xdr:rowOff>
    </xdr:from>
    <xdr:to>
      <xdr:col>85</xdr:col>
      <xdr:colOff>127000</xdr:colOff>
      <xdr:row>77</xdr:row>
      <xdr:rowOff>574</xdr:rowOff>
    </xdr:to>
    <xdr:cxnSp macro="">
      <xdr:nvCxnSpPr>
        <xdr:cNvPr id="632" name="直線コネクタ 631"/>
        <xdr:cNvCxnSpPr/>
      </xdr:nvCxnSpPr>
      <xdr:spPr>
        <a:xfrm>
          <a:off x="15481300" y="13074140"/>
          <a:ext cx="838200" cy="12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82676</xdr:rowOff>
    </xdr:from>
    <xdr:ext cx="534377" cy="259045"/>
    <xdr:sp macro="" textlink="">
      <xdr:nvSpPr>
        <xdr:cNvPr id="633" name="公債費平均値テキスト"/>
        <xdr:cNvSpPr txBox="1"/>
      </xdr:nvSpPr>
      <xdr:spPr>
        <a:xfrm>
          <a:off x="16370300" y="12941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59799</xdr:rowOff>
    </xdr:from>
    <xdr:to>
      <xdr:col>85</xdr:col>
      <xdr:colOff>177800</xdr:colOff>
      <xdr:row>76</xdr:row>
      <xdr:rowOff>161399</xdr:rowOff>
    </xdr:to>
    <xdr:sp macro="" textlink="">
      <xdr:nvSpPr>
        <xdr:cNvPr id="634" name="フローチャート: 判断 633"/>
        <xdr:cNvSpPr/>
      </xdr:nvSpPr>
      <xdr:spPr>
        <a:xfrm>
          <a:off x="162687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9238</xdr:rowOff>
    </xdr:from>
    <xdr:to>
      <xdr:col>81</xdr:col>
      <xdr:colOff>50800</xdr:colOff>
      <xdr:row>76</xdr:row>
      <xdr:rowOff>43940</xdr:rowOff>
    </xdr:to>
    <xdr:cxnSp macro="">
      <xdr:nvCxnSpPr>
        <xdr:cNvPr id="635" name="直線コネクタ 634"/>
        <xdr:cNvCxnSpPr/>
      </xdr:nvCxnSpPr>
      <xdr:spPr>
        <a:xfrm>
          <a:off x="14592300" y="13039438"/>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37785</xdr:rowOff>
    </xdr:from>
    <xdr:to>
      <xdr:col>81</xdr:col>
      <xdr:colOff>101600</xdr:colOff>
      <xdr:row>76</xdr:row>
      <xdr:rowOff>139385</xdr:rowOff>
    </xdr:to>
    <xdr:sp macro="" textlink="">
      <xdr:nvSpPr>
        <xdr:cNvPr id="636" name="フローチャート: 判断 635"/>
        <xdr:cNvSpPr/>
      </xdr:nvSpPr>
      <xdr:spPr>
        <a:xfrm>
          <a:off x="15430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130512</xdr:rowOff>
    </xdr:from>
    <xdr:ext cx="534377" cy="259045"/>
    <xdr:sp macro="" textlink="">
      <xdr:nvSpPr>
        <xdr:cNvPr id="637" name="テキスト ボックス 636"/>
        <xdr:cNvSpPr txBox="1"/>
      </xdr:nvSpPr>
      <xdr:spPr>
        <a:xfrm>
          <a:off x="15214111" y="1316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161234</xdr:rowOff>
    </xdr:from>
    <xdr:to>
      <xdr:col>76</xdr:col>
      <xdr:colOff>114300</xdr:colOff>
      <xdr:row>76</xdr:row>
      <xdr:rowOff>9238</xdr:rowOff>
    </xdr:to>
    <xdr:cxnSp macro="">
      <xdr:nvCxnSpPr>
        <xdr:cNvPr id="638" name="直線コネクタ 637"/>
        <xdr:cNvCxnSpPr/>
      </xdr:nvCxnSpPr>
      <xdr:spPr>
        <a:xfrm>
          <a:off x="13703300" y="13019984"/>
          <a:ext cx="889000" cy="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39591</xdr:rowOff>
    </xdr:from>
    <xdr:to>
      <xdr:col>76</xdr:col>
      <xdr:colOff>165100</xdr:colOff>
      <xdr:row>76</xdr:row>
      <xdr:rowOff>141191</xdr:rowOff>
    </xdr:to>
    <xdr:sp macro="" textlink="">
      <xdr:nvSpPr>
        <xdr:cNvPr id="639" name="フローチャート: 判断 638"/>
        <xdr:cNvSpPr/>
      </xdr:nvSpPr>
      <xdr:spPr>
        <a:xfrm>
          <a:off x="14541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132318</xdr:rowOff>
    </xdr:from>
    <xdr:ext cx="534377" cy="259045"/>
    <xdr:sp macro="" textlink="">
      <xdr:nvSpPr>
        <xdr:cNvPr id="640" name="テキスト ボックス 639"/>
        <xdr:cNvSpPr txBox="1"/>
      </xdr:nvSpPr>
      <xdr:spPr>
        <a:xfrm>
          <a:off x="14325111" y="1316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124155</xdr:rowOff>
    </xdr:from>
    <xdr:to>
      <xdr:col>71</xdr:col>
      <xdr:colOff>177800</xdr:colOff>
      <xdr:row>75</xdr:row>
      <xdr:rowOff>161234</xdr:rowOff>
    </xdr:to>
    <xdr:cxnSp macro="">
      <xdr:nvCxnSpPr>
        <xdr:cNvPr id="641" name="直線コネクタ 640"/>
        <xdr:cNvCxnSpPr/>
      </xdr:nvCxnSpPr>
      <xdr:spPr>
        <a:xfrm>
          <a:off x="12814300" y="12982905"/>
          <a:ext cx="889000" cy="3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64486</xdr:rowOff>
    </xdr:from>
    <xdr:to>
      <xdr:col>72</xdr:col>
      <xdr:colOff>38100</xdr:colOff>
      <xdr:row>76</xdr:row>
      <xdr:rowOff>166086</xdr:rowOff>
    </xdr:to>
    <xdr:sp macro="" textlink="">
      <xdr:nvSpPr>
        <xdr:cNvPr id="642" name="フローチャート: 判断 641"/>
        <xdr:cNvSpPr/>
      </xdr:nvSpPr>
      <xdr:spPr>
        <a:xfrm>
          <a:off x="13652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157213</xdr:rowOff>
    </xdr:from>
    <xdr:ext cx="534377" cy="259045"/>
    <xdr:sp macro="" textlink="">
      <xdr:nvSpPr>
        <xdr:cNvPr id="643" name="テキスト ボックス 642"/>
        <xdr:cNvSpPr txBox="1"/>
      </xdr:nvSpPr>
      <xdr:spPr>
        <a:xfrm>
          <a:off x="13436111" y="1318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51615</xdr:rowOff>
    </xdr:from>
    <xdr:to>
      <xdr:col>67</xdr:col>
      <xdr:colOff>101600</xdr:colOff>
      <xdr:row>77</xdr:row>
      <xdr:rowOff>153215</xdr:rowOff>
    </xdr:to>
    <xdr:sp macro="" textlink="">
      <xdr:nvSpPr>
        <xdr:cNvPr id="644" name="フローチャート: 判断 643"/>
        <xdr:cNvSpPr/>
      </xdr:nvSpPr>
      <xdr:spPr>
        <a:xfrm>
          <a:off x="12763500" y="1325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144342</xdr:rowOff>
    </xdr:from>
    <xdr:ext cx="534377" cy="259045"/>
    <xdr:sp macro="" textlink="">
      <xdr:nvSpPr>
        <xdr:cNvPr id="645" name="テキスト ボックス 644"/>
        <xdr:cNvSpPr txBox="1"/>
      </xdr:nvSpPr>
      <xdr:spPr>
        <a:xfrm>
          <a:off x="12547111" y="1334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121224</xdr:rowOff>
    </xdr:from>
    <xdr:to>
      <xdr:col>85</xdr:col>
      <xdr:colOff>177800</xdr:colOff>
      <xdr:row>77</xdr:row>
      <xdr:rowOff>51374</xdr:rowOff>
    </xdr:to>
    <xdr:sp macro="" textlink="">
      <xdr:nvSpPr>
        <xdr:cNvPr id="651" name="楕円 650"/>
        <xdr:cNvSpPr/>
      </xdr:nvSpPr>
      <xdr:spPr>
        <a:xfrm>
          <a:off x="16268700" y="131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99651</xdr:rowOff>
    </xdr:from>
    <xdr:ext cx="534377" cy="259045"/>
    <xdr:sp macro="" textlink="">
      <xdr:nvSpPr>
        <xdr:cNvPr id="652" name="公債費該当値テキスト"/>
        <xdr:cNvSpPr txBox="1"/>
      </xdr:nvSpPr>
      <xdr:spPr>
        <a:xfrm>
          <a:off x="16370300" y="1312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164590</xdr:rowOff>
    </xdr:from>
    <xdr:to>
      <xdr:col>81</xdr:col>
      <xdr:colOff>101600</xdr:colOff>
      <xdr:row>76</xdr:row>
      <xdr:rowOff>94740</xdr:rowOff>
    </xdr:to>
    <xdr:sp macro="" textlink="">
      <xdr:nvSpPr>
        <xdr:cNvPr id="653" name="楕円 652"/>
        <xdr:cNvSpPr/>
      </xdr:nvSpPr>
      <xdr:spPr>
        <a:xfrm>
          <a:off x="15430500" y="130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111266</xdr:rowOff>
    </xdr:from>
    <xdr:ext cx="534377" cy="259045"/>
    <xdr:sp macro="" textlink="">
      <xdr:nvSpPr>
        <xdr:cNvPr id="654" name="テキスト ボックス 653"/>
        <xdr:cNvSpPr txBox="1"/>
      </xdr:nvSpPr>
      <xdr:spPr>
        <a:xfrm>
          <a:off x="15214111" y="1279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129888</xdr:rowOff>
    </xdr:from>
    <xdr:to>
      <xdr:col>76</xdr:col>
      <xdr:colOff>165100</xdr:colOff>
      <xdr:row>76</xdr:row>
      <xdr:rowOff>60038</xdr:rowOff>
    </xdr:to>
    <xdr:sp macro="" textlink="">
      <xdr:nvSpPr>
        <xdr:cNvPr id="655" name="楕円 654"/>
        <xdr:cNvSpPr/>
      </xdr:nvSpPr>
      <xdr:spPr>
        <a:xfrm>
          <a:off x="14541500" y="129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76565</xdr:rowOff>
    </xdr:from>
    <xdr:ext cx="534377" cy="259045"/>
    <xdr:sp macro="" textlink="">
      <xdr:nvSpPr>
        <xdr:cNvPr id="656" name="テキスト ボックス 655"/>
        <xdr:cNvSpPr txBox="1"/>
      </xdr:nvSpPr>
      <xdr:spPr>
        <a:xfrm>
          <a:off x="14325111" y="127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110434</xdr:rowOff>
    </xdr:from>
    <xdr:to>
      <xdr:col>72</xdr:col>
      <xdr:colOff>38100</xdr:colOff>
      <xdr:row>76</xdr:row>
      <xdr:rowOff>40584</xdr:rowOff>
    </xdr:to>
    <xdr:sp macro="" textlink="">
      <xdr:nvSpPr>
        <xdr:cNvPr id="657" name="楕円 656"/>
        <xdr:cNvSpPr/>
      </xdr:nvSpPr>
      <xdr:spPr>
        <a:xfrm>
          <a:off x="13652500" y="1296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57111</xdr:rowOff>
    </xdr:from>
    <xdr:ext cx="534377" cy="259045"/>
    <xdr:sp macro="" textlink="">
      <xdr:nvSpPr>
        <xdr:cNvPr id="658" name="テキスト ボックス 657"/>
        <xdr:cNvSpPr txBox="1"/>
      </xdr:nvSpPr>
      <xdr:spPr>
        <a:xfrm>
          <a:off x="13436111" y="1274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73355</xdr:rowOff>
    </xdr:from>
    <xdr:to>
      <xdr:col>67</xdr:col>
      <xdr:colOff>101600</xdr:colOff>
      <xdr:row>76</xdr:row>
      <xdr:rowOff>3505</xdr:rowOff>
    </xdr:to>
    <xdr:sp macro="" textlink="">
      <xdr:nvSpPr>
        <xdr:cNvPr id="659" name="楕円 658"/>
        <xdr:cNvSpPr/>
      </xdr:nvSpPr>
      <xdr:spPr>
        <a:xfrm>
          <a:off x="12763500" y="129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20032</xdr:rowOff>
    </xdr:from>
    <xdr:ext cx="534377" cy="259045"/>
    <xdr:sp macro="" textlink="">
      <xdr:nvSpPr>
        <xdr:cNvPr id="660" name="テキスト ボックス 659"/>
        <xdr:cNvSpPr txBox="1"/>
      </xdr:nvSpPr>
      <xdr:spPr>
        <a:xfrm>
          <a:off x="12547111" y="127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1" name="直線コネクタ 67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2" name="テキスト ボックス 67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5" name="直線コネクタ 67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6" name="テキスト ボックス 67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164388</xdr:rowOff>
    </xdr:from>
    <xdr:to>
      <xdr:col>85</xdr:col>
      <xdr:colOff>126364</xdr:colOff>
      <xdr:row>98</xdr:row>
      <xdr:rowOff>22428</xdr:rowOff>
    </xdr:to>
    <xdr:cxnSp macro="">
      <xdr:nvCxnSpPr>
        <xdr:cNvPr id="680" name="直線コネクタ 679"/>
        <xdr:cNvCxnSpPr/>
      </xdr:nvCxnSpPr>
      <xdr:spPr>
        <a:xfrm flipV="1">
          <a:off x="16317595" y="15937788"/>
          <a:ext cx="1269" cy="886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26255</xdr:rowOff>
    </xdr:from>
    <xdr:ext cx="313932" cy="259045"/>
    <xdr:sp macro="" textlink="">
      <xdr:nvSpPr>
        <xdr:cNvPr id="681" name="積立金最小値テキスト"/>
        <xdr:cNvSpPr txBox="1"/>
      </xdr:nvSpPr>
      <xdr:spPr>
        <a:xfrm>
          <a:off x="16370300" y="1682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22428</xdr:rowOff>
    </xdr:from>
    <xdr:to>
      <xdr:col>86</xdr:col>
      <xdr:colOff>25400</xdr:colOff>
      <xdr:row>98</xdr:row>
      <xdr:rowOff>22428</xdr:rowOff>
    </xdr:to>
    <xdr:cxnSp macro="">
      <xdr:nvCxnSpPr>
        <xdr:cNvPr id="682" name="直線コネクタ 681"/>
        <xdr:cNvCxnSpPr/>
      </xdr:nvCxnSpPr>
      <xdr:spPr>
        <a:xfrm>
          <a:off x="16230600" y="1682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111065</xdr:rowOff>
    </xdr:from>
    <xdr:ext cx="534377" cy="259045"/>
    <xdr:sp macro="" textlink="">
      <xdr:nvSpPr>
        <xdr:cNvPr id="683" name="積立金最大値テキスト"/>
        <xdr:cNvSpPr txBox="1"/>
      </xdr:nvSpPr>
      <xdr:spPr>
        <a:xfrm>
          <a:off x="16370300" y="157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164388</xdr:rowOff>
    </xdr:from>
    <xdr:to>
      <xdr:col>86</xdr:col>
      <xdr:colOff>25400</xdr:colOff>
      <xdr:row>92</xdr:row>
      <xdr:rowOff>164388</xdr:rowOff>
    </xdr:to>
    <xdr:cxnSp macro="">
      <xdr:nvCxnSpPr>
        <xdr:cNvPr id="684" name="直線コネクタ 683"/>
        <xdr:cNvCxnSpPr/>
      </xdr:nvCxnSpPr>
      <xdr:spPr>
        <a:xfrm>
          <a:off x="16230600" y="1593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137413</xdr:rowOff>
    </xdr:from>
    <xdr:to>
      <xdr:col>85</xdr:col>
      <xdr:colOff>127000</xdr:colOff>
      <xdr:row>95</xdr:row>
      <xdr:rowOff>103696</xdr:rowOff>
    </xdr:to>
    <xdr:cxnSp macro="">
      <xdr:nvCxnSpPr>
        <xdr:cNvPr id="685" name="直線コネクタ 684"/>
        <xdr:cNvCxnSpPr/>
      </xdr:nvCxnSpPr>
      <xdr:spPr>
        <a:xfrm>
          <a:off x="15481300" y="16253713"/>
          <a:ext cx="838200" cy="13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116876</xdr:rowOff>
    </xdr:from>
    <xdr:ext cx="469744" cy="259045"/>
    <xdr:sp macro="" textlink="">
      <xdr:nvSpPr>
        <xdr:cNvPr id="686" name="積立金平均値テキスト"/>
        <xdr:cNvSpPr txBox="1"/>
      </xdr:nvSpPr>
      <xdr:spPr>
        <a:xfrm>
          <a:off x="16370300" y="16404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138449</xdr:rowOff>
    </xdr:from>
    <xdr:to>
      <xdr:col>85</xdr:col>
      <xdr:colOff>177800</xdr:colOff>
      <xdr:row>96</xdr:row>
      <xdr:rowOff>68599</xdr:rowOff>
    </xdr:to>
    <xdr:sp macro="" textlink="">
      <xdr:nvSpPr>
        <xdr:cNvPr id="687" name="フローチャート: 判断 686"/>
        <xdr:cNvSpPr/>
      </xdr:nvSpPr>
      <xdr:spPr>
        <a:xfrm>
          <a:off x="16268700" y="164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164560</xdr:rowOff>
    </xdr:from>
    <xdr:to>
      <xdr:col>81</xdr:col>
      <xdr:colOff>50800</xdr:colOff>
      <xdr:row>94</xdr:row>
      <xdr:rowOff>137413</xdr:rowOff>
    </xdr:to>
    <xdr:cxnSp macro="">
      <xdr:nvCxnSpPr>
        <xdr:cNvPr id="688" name="直線コネクタ 687"/>
        <xdr:cNvCxnSpPr/>
      </xdr:nvCxnSpPr>
      <xdr:spPr>
        <a:xfrm>
          <a:off x="14592300" y="15595060"/>
          <a:ext cx="889000" cy="6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151364</xdr:rowOff>
    </xdr:from>
    <xdr:to>
      <xdr:col>81</xdr:col>
      <xdr:colOff>101600</xdr:colOff>
      <xdr:row>96</xdr:row>
      <xdr:rowOff>81514</xdr:rowOff>
    </xdr:to>
    <xdr:sp macro="" textlink="">
      <xdr:nvSpPr>
        <xdr:cNvPr id="689" name="フローチャート: 判断 688"/>
        <xdr:cNvSpPr/>
      </xdr:nvSpPr>
      <xdr:spPr>
        <a:xfrm>
          <a:off x="15430500" y="164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72641</xdr:rowOff>
    </xdr:from>
    <xdr:ext cx="469744" cy="259045"/>
    <xdr:sp macro="" textlink="">
      <xdr:nvSpPr>
        <xdr:cNvPr id="690" name="テキスト ボックス 689"/>
        <xdr:cNvSpPr txBox="1"/>
      </xdr:nvSpPr>
      <xdr:spPr>
        <a:xfrm>
          <a:off x="15246428" y="1653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164560</xdr:rowOff>
    </xdr:from>
    <xdr:to>
      <xdr:col>76</xdr:col>
      <xdr:colOff>114300</xdr:colOff>
      <xdr:row>93</xdr:row>
      <xdr:rowOff>100552</xdr:rowOff>
    </xdr:to>
    <xdr:cxnSp macro="">
      <xdr:nvCxnSpPr>
        <xdr:cNvPr id="691" name="直線コネクタ 690"/>
        <xdr:cNvCxnSpPr/>
      </xdr:nvCxnSpPr>
      <xdr:spPr>
        <a:xfrm flipV="1">
          <a:off x="13703300" y="15595060"/>
          <a:ext cx="889000" cy="4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144335</xdr:rowOff>
    </xdr:from>
    <xdr:to>
      <xdr:col>76</xdr:col>
      <xdr:colOff>165100</xdr:colOff>
      <xdr:row>96</xdr:row>
      <xdr:rowOff>74485</xdr:rowOff>
    </xdr:to>
    <xdr:sp macro="" textlink="">
      <xdr:nvSpPr>
        <xdr:cNvPr id="692" name="フローチャート: 判断 691"/>
        <xdr:cNvSpPr/>
      </xdr:nvSpPr>
      <xdr:spPr>
        <a:xfrm>
          <a:off x="145415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65612</xdr:rowOff>
    </xdr:from>
    <xdr:ext cx="469744" cy="259045"/>
    <xdr:sp macro="" textlink="">
      <xdr:nvSpPr>
        <xdr:cNvPr id="693" name="テキスト ボックス 692"/>
        <xdr:cNvSpPr txBox="1"/>
      </xdr:nvSpPr>
      <xdr:spPr>
        <a:xfrm>
          <a:off x="14357428" y="165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100552</xdr:rowOff>
    </xdr:from>
    <xdr:to>
      <xdr:col>71</xdr:col>
      <xdr:colOff>177800</xdr:colOff>
      <xdr:row>97</xdr:row>
      <xdr:rowOff>80321</xdr:rowOff>
    </xdr:to>
    <xdr:cxnSp macro="">
      <xdr:nvCxnSpPr>
        <xdr:cNvPr id="694" name="直線コネクタ 693"/>
        <xdr:cNvCxnSpPr/>
      </xdr:nvCxnSpPr>
      <xdr:spPr>
        <a:xfrm flipV="1">
          <a:off x="12814300" y="16045402"/>
          <a:ext cx="889000" cy="66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76442</xdr:rowOff>
    </xdr:from>
    <xdr:to>
      <xdr:col>72</xdr:col>
      <xdr:colOff>38100</xdr:colOff>
      <xdr:row>95</xdr:row>
      <xdr:rowOff>6592</xdr:rowOff>
    </xdr:to>
    <xdr:sp macro="" textlink="">
      <xdr:nvSpPr>
        <xdr:cNvPr id="695" name="フローチャート: 判断 694"/>
        <xdr:cNvSpPr/>
      </xdr:nvSpPr>
      <xdr:spPr>
        <a:xfrm>
          <a:off x="13652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169169</xdr:rowOff>
    </xdr:from>
    <xdr:ext cx="534377" cy="259045"/>
    <xdr:sp macro="" textlink="">
      <xdr:nvSpPr>
        <xdr:cNvPr id="696" name="テキスト ボックス 695"/>
        <xdr:cNvSpPr txBox="1"/>
      </xdr:nvSpPr>
      <xdr:spPr>
        <a:xfrm>
          <a:off x="13436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64897</xdr:rowOff>
    </xdr:from>
    <xdr:to>
      <xdr:col>67</xdr:col>
      <xdr:colOff>101600</xdr:colOff>
      <xdr:row>95</xdr:row>
      <xdr:rowOff>166497</xdr:rowOff>
    </xdr:to>
    <xdr:sp macro="" textlink="">
      <xdr:nvSpPr>
        <xdr:cNvPr id="697" name="フローチャート: 判断 696"/>
        <xdr:cNvSpPr/>
      </xdr:nvSpPr>
      <xdr:spPr>
        <a:xfrm>
          <a:off x="12763500" y="1635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11574</xdr:rowOff>
    </xdr:from>
    <xdr:ext cx="469744" cy="259045"/>
    <xdr:sp macro="" textlink="">
      <xdr:nvSpPr>
        <xdr:cNvPr id="698" name="テキスト ボックス 697"/>
        <xdr:cNvSpPr txBox="1"/>
      </xdr:nvSpPr>
      <xdr:spPr>
        <a:xfrm>
          <a:off x="12579428" y="1612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52896</xdr:rowOff>
    </xdr:from>
    <xdr:to>
      <xdr:col>85</xdr:col>
      <xdr:colOff>177800</xdr:colOff>
      <xdr:row>95</xdr:row>
      <xdr:rowOff>154496</xdr:rowOff>
    </xdr:to>
    <xdr:sp macro="" textlink="">
      <xdr:nvSpPr>
        <xdr:cNvPr id="704" name="楕円 703"/>
        <xdr:cNvSpPr/>
      </xdr:nvSpPr>
      <xdr:spPr>
        <a:xfrm>
          <a:off x="16268700" y="163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75773</xdr:rowOff>
    </xdr:from>
    <xdr:ext cx="469744" cy="259045"/>
    <xdr:sp macro="" textlink="">
      <xdr:nvSpPr>
        <xdr:cNvPr id="705" name="積立金該当値テキスト"/>
        <xdr:cNvSpPr txBox="1"/>
      </xdr:nvSpPr>
      <xdr:spPr>
        <a:xfrm>
          <a:off x="16370300" y="1619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86613</xdr:rowOff>
    </xdr:from>
    <xdr:to>
      <xdr:col>81</xdr:col>
      <xdr:colOff>101600</xdr:colOff>
      <xdr:row>95</xdr:row>
      <xdr:rowOff>16763</xdr:rowOff>
    </xdr:to>
    <xdr:sp macro="" textlink="">
      <xdr:nvSpPr>
        <xdr:cNvPr id="706" name="楕円 705"/>
        <xdr:cNvSpPr/>
      </xdr:nvSpPr>
      <xdr:spPr>
        <a:xfrm>
          <a:off x="15430500" y="162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33290</xdr:rowOff>
    </xdr:from>
    <xdr:ext cx="534377" cy="259045"/>
    <xdr:sp macro="" textlink="">
      <xdr:nvSpPr>
        <xdr:cNvPr id="707" name="テキスト ボックス 706"/>
        <xdr:cNvSpPr txBox="1"/>
      </xdr:nvSpPr>
      <xdr:spPr>
        <a:xfrm>
          <a:off x="15214111" y="159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113760</xdr:rowOff>
    </xdr:from>
    <xdr:to>
      <xdr:col>76</xdr:col>
      <xdr:colOff>165100</xdr:colOff>
      <xdr:row>91</xdr:row>
      <xdr:rowOff>43910</xdr:rowOff>
    </xdr:to>
    <xdr:sp macro="" textlink="">
      <xdr:nvSpPr>
        <xdr:cNvPr id="708" name="楕円 707"/>
        <xdr:cNvSpPr/>
      </xdr:nvSpPr>
      <xdr:spPr>
        <a:xfrm>
          <a:off x="14541500" y="155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60437</xdr:rowOff>
    </xdr:from>
    <xdr:ext cx="534377" cy="259045"/>
    <xdr:sp macro="" textlink="">
      <xdr:nvSpPr>
        <xdr:cNvPr id="709" name="テキスト ボックス 708"/>
        <xdr:cNvSpPr txBox="1"/>
      </xdr:nvSpPr>
      <xdr:spPr>
        <a:xfrm>
          <a:off x="14325111" y="153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49752</xdr:rowOff>
    </xdr:from>
    <xdr:to>
      <xdr:col>72</xdr:col>
      <xdr:colOff>38100</xdr:colOff>
      <xdr:row>93</xdr:row>
      <xdr:rowOff>151352</xdr:rowOff>
    </xdr:to>
    <xdr:sp macro="" textlink="">
      <xdr:nvSpPr>
        <xdr:cNvPr id="710" name="楕円 709"/>
        <xdr:cNvSpPr/>
      </xdr:nvSpPr>
      <xdr:spPr>
        <a:xfrm>
          <a:off x="13652500" y="159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167879</xdr:rowOff>
    </xdr:from>
    <xdr:ext cx="534377" cy="259045"/>
    <xdr:sp macro="" textlink="">
      <xdr:nvSpPr>
        <xdr:cNvPr id="711" name="テキスト ボックス 710"/>
        <xdr:cNvSpPr txBox="1"/>
      </xdr:nvSpPr>
      <xdr:spPr>
        <a:xfrm>
          <a:off x="13436111" y="1576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29521</xdr:rowOff>
    </xdr:from>
    <xdr:to>
      <xdr:col>67</xdr:col>
      <xdr:colOff>101600</xdr:colOff>
      <xdr:row>97</xdr:row>
      <xdr:rowOff>131121</xdr:rowOff>
    </xdr:to>
    <xdr:sp macro="" textlink="">
      <xdr:nvSpPr>
        <xdr:cNvPr id="712" name="楕円 711"/>
        <xdr:cNvSpPr/>
      </xdr:nvSpPr>
      <xdr:spPr>
        <a:xfrm>
          <a:off x="12763500" y="166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122248</xdr:rowOff>
    </xdr:from>
    <xdr:ext cx="469744" cy="259045"/>
    <xdr:sp macro="" textlink="">
      <xdr:nvSpPr>
        <xdr:cNvPr id="713" name="テキスト ボックス 712"/>
        <xdr:cNvSpPr txBox="1"/>
      </xdr:nvSpPr>
      <xdr:spPr>
        <a:xfrm>
          <a:off x="12579428" y="1675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5" name="直線コネクタ 734"/>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8" name="投資及び出資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9" name="直線コネクタ 738"/>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10084</xdr:rowOff>
    </xdr:from>
    <xdr:to>
      <xdr:col>116</xdr:col>
      <xdr:colOff>63500</xdr:colOff>
      <xdr:row>31</xdr:row>
      <xdr:rowOff>49175</xdr:rowOff>
    </xdr:to>
    <xdr:cxnSp macro="">
      <xdr:nvCxnSpPr>
        <xdr:cNvPr id="740" name="直線コネクタ 739"/>
        <xdr:cNvCxnSpPr/>
      </xdr:nvCxnSpPr>
      <xdr:spPr>
        <a:xfrm flipV="1">
          <a:off x="21323300" y="5325034"/>
          <a:ext cx="8382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24808</xdr:rowOff>
    </xdr:from>
    <xdr:ext cx="469744" cy="259045"/>
    <xdr:sp macro="" textlink="">
      <xdr:nvSpPr>
        <xdr:cNvPr id="741" name="投資及び出資金平均値テキスト"/>
        <xdr:cNvSpPr txBox="1"/>
      </xdr:nvSpPr>
      <xdr:spPr>
        <a:xfrm>
          <a:off x="22212300" y="6197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46381</xdr:rowOff>
    </xdr:from>
    <xdr:to>
      <xdr:col>116</xdr:col>
      <xdr:colOff>114300</xdr:colOff>
      <xdr:row>36</xdr:row>
      <xdr:rowOff>147981</xdr:rowOff>
    </xdr:to>
    <xdr:sp macro="" textlink="">
      <xdr:nvSpPr>
        <xdr:cNvPr id="742" name="フローチャート: 判断 741"/>
        <xdr:cNvSpPr/>
      </xdr:nvSpPr>
      <xdr:spPr>
        <a:xfrm>
          <a:off x="221107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157531</xdr:rowOff>
    </xdr:from>
    <xdr:to>
      <xdr:col>111</xdr:col>
      <xdr:colOff>177800</xdr:colOff>
      <xdr:row>31</xdr:row>
      <xdr:rowOff>49175</xdr:rowOff>
    </xdr:to>
    <xdr:cxnSp macro="">
      <xdr:nvCxnSpPr>
        <xdr:cNvPr id="743" name="直線コネクタ 742"/>
        <xdr:cNvCxnSpPr/>
      </xdr:nvCxnSpPr>
      <xdr:spPr>
        <a:xfrm>
          <a:off x="20434300" y="5301031"/>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79070</xdr:rowOff>
    </xdr:from>
    <xdr:to>
      <xdr:col>112</xdr:col>
      <xdr:colOff>38100</xdr:colOff>
      <xdr:row>37</xdr:row>
      <xdr:rowOff>9220</xdr:rowOff>
    </xdr:to>
    <xdr:sp macro="" textlink="">
      <xdr:nvSpPr>
        <xdr:cNvPr id="744" name="フローチャート: 判断 743"/>
        <xdr:cNvSpPr/>
      </xdr:nvSpPr>
      <xdr:spPr>
        <a:xfrm>
          <a:off x="212725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347</xdr:rowOff>
    </xdr:from>
    <xdr:ext cx="469744" cy="259045"/>
    <xdr:sp macro="" textlink="">
      <xdr:nvSpPr>
        <xdr:cNvPr id="745" name="テキスト ボックス 744"/>
        <xdr:cNvSpPr txBox="1"/>
      </xdr:nvSpPr>
      <xdr:spPr>
        <a:xfrm>
          <a:off x="21088428" y="634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157531</xdr:rowOff>
    </xdr:from>
    <xdr:to>
      <xdr:col>107</xdr:col>
      <xdr:colOff>50800</xdr:colOff>
      <xdr:row>31</xdr:row>
      <xdr:rowOff>2083</xdr:rowOff>
    </xdr:to>
    <xdr:cxnSp macro="">
      <xdr:nvCxnSpPr>
        <xdr:cNvPr id="746" name="直線コネクタ 745"/>
        <xdr:cNvCxnSpPr/>
      </xdr:nvCxnSpPr>
      <xdr:spPr>
        <a:xfrm flipV="1">
          <a:off x="19545300" y="530103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105359</xdr:rowOff>
    </xdr:from>
    <xdr:to>
      <xdr:col>107</xdr:col>
      <xdr:colOff>101600</xdr:colOff>
      <xdr:row>37</xdr:row>
      <xdr:rowOff>35509</xdr:rowOff>
    </xdr:to>
    <xdr:sp macro="" textlink="">
      <xdr:nvSpPr>
        <xdr:cNvPr id="747" name="フローチャート: 判断 746"/>
        <xdr:cNvSpPr/>
      </xdr:nvSpPr>
      <xdr:spPr>
        <a:xfrm>
          <a:off x="20383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26636</xdr:rowOff>
    </xdr:from>
    <xdr:ext cx="469744" cy="259045"/>
    <xdr:sp macro="" textlink="">
      <xdr:nvSpPr>
        <xdr:cNvPr id="748" name="テキスト ボックス 747"/>
        <xdr:cNvSpPr txBox="1"/>
      </xdr:nvSpPr>
      <xdr:spPr>
        <a:xfrm>
          <a:off x="20199428" y="637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2083</xdr:rowOff>
    </xdr:from>
    <xdr:to>
      <xdr:col>102</xdr:col>
      <xdr:colOff>114300</xdr:colOff>
      <xdr:row>31</xdr:row>
      <xdr:rowOff>4369</xdr:rowOff>
    </xdr:to>
    <xdr:cxnSp macro="">
      <xdr:nvCxnSpPr>
        <xdr:cNvPr id="749" name="直線コネクタ 748"/>
        <xdr:cNvCxnSpPr/>
      </xdr:nvCxnSpPr>
      <xdr:spPr>
        <a:xfrm flipV="1">
          <a:off x="18656300" y="53170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153822</xdr:rowOff>
    </xdr:from>
    <xdr:to>
      <xdr:col>102</xdr:col>
      <xdr:colOff>165100</xdr:colOff>
      <xdr:row>37</xdr:row>
      <xdr:rowOff>83972</xdr:rowOff>
    </xdr:to>
    <xdr:sp macro="" textlink="">
      <xdr:nvSpPr>
        <xdr:cNvPr id="750" name="フローチャート: 判断 749"/>
        <xdr:cNvSpPr/>
      </xdr:nvSpPr>
      <xdr:spPr>
        <a:xfrm>
          <a:off x="19494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75099</xdr:rowOff>
    </xdr:from>
    <xdr:ext cx="469744" cy="259045"/>
    <xdr:sp macro="" textlink="">
      <xdr:nvSpPr>
        <xdr:cNvPr id="751" name="テキスト ボックス 750"/>
        <xdr:cNvSpPr txBox="1"/>
      </xdr:nvSpPr>
      <xdr:spPr>
        <a:xfrm>
          <a:off x="19310428" y="64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90272</xdr:rowOff>
    </xdr:from>
    <xdr:to>
      <xdr:col>98</xdr:col>
      <xdr:colOff>38100</xdr:colOff>
      <xdr:row>36</xdr:row>
      <xdr:rowOff>20422</xdr:rowOff>
    </xdr:to>
    <xdr:sp macro="" textlink="">
      <xdr:nvSpPr>
        <xdr:cNvPr id="752" name="フローチャート: 判断 751"/>
        <xdr:cNvSpPr/>
      </xdr:nvSpPr>
      <xdr:spPr>
        <a:xfrm>
          <a:off x="18605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11549</xdr:rowOff>
    </xdr:from>
    <xdr:ext cx="469744" cy="259045"/>
    <xdr:sp macro="" textlink="">
      <xdr:nvSpPr>
        <xdr:cNvPr id="753" name="テキスト ボックス 752"/>
        <xdr:cNvSpPr txBox="1"/>
      </xdr:nvSpPr>
      <xdr:spPr>
        <a:xfrm>
          <a:off x="18421428" y="61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130734</xdr:rowOff>
    </xdr:from>
    <xdr:to>
      <xdr:col>116</xdr:col>
      <xdr:colOff>114300</xdr:colOff>
      <xdr:row>31</xdr:row>
      <xdr:rowOff>60884</xdr:rowOff>
    </xdr:to>
    <xdr:sp macro="" textlink="">
      <xdr:nvSpPr>
        <xdr:cNvPr id="759" name="楕円 758"/>
        <xdr:cNvSpPr/>
      </xdr:nvSpPr>
      <xdr:spPr>
        <a:xfrm>
          <a:off x="22110700" y="527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45661</xdr:rowOff>
    </xdr:from>
    <xdr:ext cx="469744" cy="259045"/>
    <xdr:sp macro="" textlink="">
      <xdr:nvSpPr>
        <xdr:cNvPr id="760" name="投資及び出資金該当値テキスト"/>
        <xdr:cNvSpPr txBox="1"/>
      </xdr:nvSpPr>
      <xdr:spPr>
        <a:xfrm>
          <a:off x="22212300" y="51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169825</xdr:rowOff>
    </xdr:from>
    <xdr:to>
      <xdr:col>112</xdr:col>
      <xdr:colOff>38100</xdr:colOff>
      <xdr:row>31</xdr:row>
      <xdr:rowOff>99975</xdr:rowOff>
    </xdr:to>
    <xdr:sp macro="" textlink="">
      <xdr:nvSpPr>
        <xdr:cNvPr id="761" name="楕円 760"/>
        <xdr:cNvSpPr/>
      </xdr:nvSpPr>
      <xdr:spPr>
        <a:xfrm>
          <a:off x="21272500" y="53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116502</xdr:rowOff>
    </xdr:from>
    <xdr:ext cx="469744" cy="259045"/>
    <xdr:sp macro="" textlink="">
      <xdr:nvSpPr>
        <xdr:cNvPr id="762" name="テキスト ボックス 761"/>
        <xdr:cNvSpPr txBox="1"/>
      </xdr:nvSpPr>
      <xdr:spPr>
        <a:xfrm>
          <a:off x="21088428" y="508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106731</xdr:rowOff>
    </xdr:from>
    <xdr:to>
      <xdr:col>107</xdr:col>
      <xdr:colOff>101600</xdr:colOff>
      <xdr:row>31</xdr:row>
      <xdr:rowOff>36881</xdr:rowOff>
    </xdr:to>
    <xdr:sp macro="" textlink="">
      <xdr:nvSpPr>
        <xdr:cNvPr id="763" name="楕円 762"/>
        <xdr:cNvSpPr/>
      </xdr:nvSpPr>
      <xdr:spPr>
        <a:xfrm>
          <a:off x="20383500" y="525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53408</xdr:rowOff>
    </xdr:from>
    <xdr:ext cx="469744" cy="259045"/>
    <xdr:sp macro="" textlink="">
      <xdr:nvSpPr>
        <xdr:cNvPr id="764" name="テキスト ボックス 763"/>
        <xdr:cNvSpPr txBox="1"/>
      </xdr:nvSpPr>
      <xdr:spPr>
        <a:xfrm>
          <a:off x="20199428" y="50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122733</xdr:rowOff>
    </xdr:from>
    <xdr:to>
      <xdr:col>102</xdr:col>
      <xdr:colOff>165100</xdr:colOff>
      <xdr:row>31</xdr:row>
      <xdr:rowOff>52883</xdr:rowOff>
    </xdr:to>
    <xdr:sp macro="" textlink="">
      <xdr:nvSpPr>
        <xdr:cNvPr id="765" name="楕円 764"/>
        <xdr:cNvSpPr/>
      </xdr:nvSpPr>
      <xdr:spPr>
        <a:xfrm>
          <a:off x="19494500" y="526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69410</xdr:rowOff>
    </xdr:from>
    <xdr:ext cx="469744" cy="259045"/>
    <xdr:sp macro="" textlink="">
      <xdr:nvSpPr>
        <xdr:cNvPr id="766" name="テキスト ボックス 765"/>
        <xdr:cNvSpPr txBox="1"/>
      </xdr:nvSpPr>
      <xdr:spPr>
        <a:xfrm>
          <a:off x="19310428" y="504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125019</xdr:rowOff>
    </xdr:from>
    <xdr:to>
      <xdr:col>98</xdr:col>
      <xdr:colOff>38100</xdr:colOff>
      <xdr:row>31</xdr:row>
      <xdr:rowOff>55169</xdr:rowOff>
    </xdr:to>
    <xdr:sp macro="" textlink="">
      <xdr:nvSpPr>
        <xdr:cNvPr id="767" name="楕円 766"/>
        <xdr:cNvSpPr/>
      </xdr:nvSpPr>
      <xdr:spPr>
        <a:xfrm>
          <a:off x="18605500" y="526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71696</xdr:rowOff>
    </xdr:from>
    <xdr:ext cx="469744" cy="259045"/>
    <xdr:sp macro="" textlink="">
      <xdr:nvSpPr>
        <xdr:cNvPr id="768" name="テキスト ボックス 767"/>
        <xdr:cNvSpPr txBox="1"/>
      </xdr:nvSpPr>
      <xdr:spPr>
        <a:xfrm>
          <a:off x="18421428" y="50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104381</xdr:rowOff>
    </xdr:from>
    <xdr:to>
      <xdr:col>116</xdr:col>
      <xdr:colOff>62864</xdr:colOff>
      <xdr:row>59</xdr:row>
      <xdr:rowOff>42583</xdr:rowOff>
    </xdr:to>
    <xdr:cxnSp macro="">
      <xdr:nvCxnSpPr>
        <xdr:cNvPr id="792" name="直線コネクタ 791"/>
        <xdr:cNvCxnSpPr/>
      </xdr:nvCxnSpPr>
      <xdr:spPr>
        <a:xfrm flipV="1">
          <a:off x="22159595" y="8676881"/>
          <a:ext cx="1269" cy="1481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3"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4" name="直線コネクタ 793"/>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51058</xdr:rowOff>
    </xdr:from>
    <xdr:ext cx="534377" cy="259045"/>
    <xdr:sp macro="" textlink="">
      <xdr:nvSpPr>
        <xdr:cNvPr id="795" name="貸付金最大値テキスト"/>
        <xdr:cNvSpPr txBox="1"/>
      </xdr:nvSpPr>
      <xdr:spPr>
        <a:xfrm>
          <a:off x="22212300" y="84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104381</xdr:rowOff>
    </xdr:from>
    <xdr:to>
      <xdr:col>116</xdr:col>
      <xdr:colOff>152400</xdr:colOff>
      <xdr:row>50</xdr:row>
      <xdr:rowOff>104381</xdr:rowOff>
    </xdr:to>
    <xdr:cxnSp macro="">
      <xdr:nvCxnSpPr>
        <xdr:cNvPr id="796" name="直線コネクタ 795"/>
        <xdr:cNvCxnSpPr/>
      </xdr:nvCxnSpPr>
      <xdr:spPr>
        <a:xfrm>
          <a:off x="22072600" y="867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9893</xdr:rowOff>
    </xdr:from>
    <xdr:to>
      <xdr:col>116</xdr:col>
      <xdr:colOff>63500</xdr:colOff>
      <xdr:row>57</xdr:row>
      <xdr:rowOff>56604</xdr:rowOff>
    </xdr:to>
    <xdr:cxnSp macro="">
      <xdr:nvCxnSpPr>
        <xdr:cNvPr id="797" name="直線コネクタ 796"/>
        <xdr:cNvCxnSpPr/>
      </xdr:nvCxnSpPr>
      <xdr:spPr>
        <a:xfrm>
          <a:off x="21323300" y="9782543"/>
          <a:ext cx="838200" cy="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6583</xdr:rowOff>
    </xdr:from>
    <xdr:ext cx="469744" cy="259045"/>
    <xdr:sp macro="" textlink="">
      <xdr:nvSpPr>
        <xdr:cNvPr id="798" name="貸付金平均値テキスト"/>
        <xdr:cNvSpPr txBox="1"/>
      </xdr:nvSpPr>
      <xdr:spPr>
        <a:xfrm>
          <a:off x="22212300" y="960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155156</xdr:rowOff>
    </xdr:from>
    <xdr:to>
      <xdr:col>116</xdr:col>
      <xdr:colOff>114300</xdr:colOff>
      <xdr:row>57</xdr:row>
      <xdr:rowOff>85306</xdr:rowOff>
    </xdr:to>
    <xdr:sp macro="" textlink="">
      <xdr:nvSpPr>
        <xdr:cNvPr id="799" name="フローチャート: 判断 798"/>
        <xdr:cNvSpPr/>
      </xdr:nvSpPr>
      <xdr:spPr>
        <a:xfrm>
          <a:off x="221107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167018</xdr:rowOff>
    </xdr:from>
    <xdr:to>
      <xdr:col>111</xdr:col>
      <xdr:colOff>177800</xdr:colOff>
      <xdr:row>57</xdr:row>
      <xdr:rowOff>9893</xdr:rowOff>
    </xdr:to>
    <xdr:cxnSp macro="">
      <xdr:nvCxnSpPr>
        <xdr:cNvPr id="800" name="直線コネクタ 799"/>
        <xdr:cNvCxnSpPr/>
      </xdr:nvCxnSpPr>
      <xdr:spPr>
        <a:xfrm>
          <a:off x="20434300" y="9768218"/>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128677</xdr:rowOff>
    </xdr:from>
    <xdr:to>
      <xdr:col>112</xdr:col>
      <xdr:colOff>38100</xdr:colOff>
      <xdr:row>57</xdr:row>
      <xdr:rowOff>58827</xdr:rowOff>
    </xdr:to>
    <xdr:sp macro="" textlink="">
      <xdr:nvSpPr>
        <xdr:cNvPr id="801" name="フローチャート: 判断 800"/>
        <xdr:cNvSpPr/>
      </xdr:nvSpPr>
      <xdr:spPr>
        <a:xfrm>
          <a:off x="21272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75354</xdr:rowOff>
    </xdr:from>
    <xdr:ext cx="469744" cy="259045"/>
    <xdr:sp macro="" textlink="">
      <xdr:nvSpPr>
        <xdr:cNvPr id="802" name="テキスト ボックス 801"/>
        <xdr:cNvSpPr txBox="1"/>
      </xdr:nvSpPr>
      <xdr:spPr>
        <a:xfrm>
          <a:off x="21088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116840</xdr:rowOff>
    </xdr:from>
    <xdr:to>
      <xdr:col>107</xdr:col>
      <xdr:colOff>50800</xdr:colOff>
      <xdr:row>56</xdr:row>
      <xdr:rowOff>167018</xdr:rowOff>
    </xdr:to>
    <xdr:cxnSp macro="">
      <xdr:nvCxnSpPr>
        <xdr:cNvPr id="803" name="直線コネクタ 802"/>
        <xdr:cNvCxnSpPr/>
      </xdr:nvCxnSpPr>
      <xdr:spPr>
        <a:xfrm>
          <a:off x="19545300" y="9718040"/>
          <a:ext cx="889000" cy="5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107112</xdr:rowOff>
    </xdr:from>
    <xdr:to>
      <xdr:col>107</xdr:col>
      <xdr:colOff>101600</xdr:colOff>
      <xdr:row>57</xdr:row>
      <xdr:rowOff>37262</xdr:rowOff>
    </xdr:to>
    <xdr:sp macro="" textlink="">
      <xdr:nvSpPr>
        <xdr:cNvPr id="804" name="フローチャート: 判断 803"/>
        <xdr:cNvSpPr/>
      </xdr:nvSpPr>
      <xdr:spPr>
        <a:xfrm>
          <a:off x="20383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53789</xdr:rowOff>
    </xdr:from>
    <xdr:ext cx="534377" cy="259045"/>
    <xdr:sp macro="" textlink="">
      <xdr:nvSpPr>
        <xdr:cNvPr id="805" name="テキスト ボックス 804"/>
        <xdr:cNvSpPr txBox="1"/>
      </xdr:nvSpPr>
      <xdr:spPr>
        <a:xfrm>
          <a:off x="20167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29476</xdr:rowOff>
    </xdr:from>
    <xdr:to>
      <xdr:col>102</xdr:col>
      <xdr:colOff>114300</xdr:colOff>
      <xdr:row>56</xdr:row>
      <xdr:rowOff>116840</xdr:rowOff>
    </xdr:to>
    <xdr:cxnSp macro="">
      <xdr:nvCxnSpPr>
        <xdr:cNvPr id="806" name="直線コネクタ 805"/>
        <xdr:cNvCxnSpPr/>
      </xdr:nvCxnSpPr>
      <xdr:spPr>
        <a:xfrm>
          <a:off x="18656300" y="9630676"/>
          <a:ext cx="889000" cy="8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36588</xdr:rowOff>
    </xdr:from>
    <xdr:to>
      <xdr:col>102</xdr:col>
      <xdr:colOff>165100</xdr:colOff>
      <xdr:row>56</xdr:row>
      <xdr:rowOff>138188</xdr:rowOff>
    </xdr:to>
    <xdr:sp macro="" textlink="">
      <xdr:nvSpPr>
        <xdr:cNvPr id="807" name="フローチャート: 判断 806"/>
        <xdr:cNvSpPr/>
      </xdr:nvSpPr>
      <xdr:spPr>
        <a:xfrm>
          <a:off x="19494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154715</xdr:rowOff>
    </xdr:from>
    <xdr:ext cx="534377" cy="259045"/>
    <xdr:sp macro="" textlink="">
      <xdr:nvSpPr>
        <xdr:cNvPr id="808" name="テキスト ボックス 807"/>
        <xdr:cNvSpPr txBox="1"/>
      </xdr:nvSpPr>
      <xdr:spPr>
        <a:xfrm>
          <a:off x="19278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103416</xdr:rowOff>
    </xdr:from>
    <xdr:to>
      <xdr:col>98</xdr:col>
      <xdr:colOff>38100</xdr:colOff>
      <xdr:row>58</xdr:row>
      <xdr:rowOff>33566</xdr:rowOff>
    </xdr:to>
    <xdr:sp macro="" textlink="">
      <xdr:nvSpPr>
        <xdr:cNvPr id="809" name="フローチャート: 判断 808"/>
        <xdr:cNvSpPr/>
      </xdr:nvSpPr>
      <xdr:spPr>
        <a:xfrm>
          <a:off x="18605500" y="98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24693</xdr:rowOff>
    </xdr:from>
    <xdr:ext cx="469744" cy="259045"/>
    <xdr:sp macro="" textlink="">
      <xdr:nvSpPr>
        <xdr:cNvPr id="810" name="テキスト ボックス 809"/>
        <xdr:cNvSpPr txBox="1"/>
      </xdr:nvSpPr>
      <xdr:spPr>
        <a:xfrm>
          <a:off x="18421428" y="996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5804</xdr:rowOff>
    </xdr:from>
    <xdr:to>
      <xdr:col>116</xdr:col>
      <xdr:colOff>114300</xdr:colOff>
      <xdr:row>57</xdr:row>
      <xdr:rowOff>107404</xdr:rowOff>
    </xdr:to>
    <xdr:sp macro="" textlink="">
      <xdr:nvSpPr>
        <xdr:cNvPr id="816" name="楕円 815"/>
        <xdr:cNvSpPr/>
      </xdr:nvSpPr>
      <xdr:spPr>
        <a:xfrm>
          <a:off x="22110700" y="97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155681</xdr:rowOff>
    </xdr:from>
    <xdr:ext cx="469744" cy="259045"/>
    <xdr:sp macro="" textlink="">
      <xdr:nvSpPr>
        <xdr:cNvPr id="817" name="貸付金該当値テキスト"/>
        <xdr:cNvSpPr txBox="1"/>
      </xdr:nvSpPr>
      <xdr:spPr>
        <a:xfrm>
          <a:off x="22212300" y="975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130543</xdr:rowOff>
    </xdr:from>
    <xdr:to>
      <xdr:col>112</xdr:col>
      <xdr:colOff>38100</xdr:colOff>
      <xdr:row>57</xdr:row>
      <xdr:rowOff>60693</xdr:rowOff>
    </xdr:to>
    <xdr:sp macro="" textlink="">
      <xdr:nvSpPr>
        <xdr:cNvPr id="818" name="楕円 817"/>
        <xdr:cNvSpPr/>
      </xdr:nvSpPr>
      <xdr:spPr>
        <a:xfrm>
          <a:off x="21272500" y="97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51820</xdr:rowOff>
    </xdr:from>
    <xdr:ext cx="469744" cy="259045"/>
    <xdr:sp macro="" textlink="">
      <xdr:nvSpPr>
        <xdr:cNvPr id="819" name="テキスト ボックス 818"/>
        <xdr:cNvSpPr txBox="1"/>
      </xdr:nvSpPr>
      <xdr:spPr>
        <a:xfrm>
          <a:off x="21088428" y="982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116218</xdr:rowOff>
    </xdr:from>
    <xdr:to>
      <xdr:col>107</xdr:col>
      <xdr:colOff>101600</xdr:colOff>
      <xdr:row>57</xdr:row>
      <xdr:rowOff>46368</xdr:rowOff>
    </xdr:to>
    <xdr:sp macro="" textlink="">
      <xdr:nvSpPr>
        <xdr:cNvPr id="820" name="楕円 819"/>
        <xdr:cNvSpPr/>
      </xdr:nvSpPr>
      <xdr:spPr>
        <a:xfrm>
          <a:off x="20383500" y="97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37495</xdr:rowOff>
    </xdr:from>
    <xdr:ext cx="534377" cy="259045"/>
    <xdr:sp macro="" textlink="">
      <xdr:nvSpPr>
        <xdr:cNvPr id="821" name="テキスト ボックス 820"/>
        <xdr:cNvSpPr txBox="1"/>
      </xdr:nvSpPr>
      <xdr:spPr>
        <a:xfrm>
          <a:off x="20167111" y="981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66040</xdr:rowOff>
    </xdr:from>
    <xdr:to>
      <xdr:col>102</xdr:col>
      <xdr:colOff>165100</xdr:colOff>
      <xdr:row>56</xdr:row>
      <xdr:rowOff>167640</xdr:rowOff>
    </xdr:to>
    <xdr:sp macro="" textlink="">
      <xdr:nvSpPr>
        <xdr:cNvPr id="822" name="楕円 821"/>
        <xdr:cNvSpPr/>
      </xdr:nvSpPr>
      <xdr:spPr>
        <a:xfrm>
          <a:off x="194945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158767</xdr:rowOff>
    </xdr:from>
    <xdr:ext cx="534377" cy="259045"/>
    <xdr:sp macro="" textlink="">
      <xdr:nvSpPr>
        <xdr:cNvPr id="823" name="テキスト ボックス 822"/>
        <xdr:cNvSpPr txBox="1"/>
      </xdr:nvSpPr>
      <xdr:spPr>
        <a:xfrm>
          <a:off x="19278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150126</xdr:rowOff>
    </xdr:from>
    <xdr:to>
      <xdr:col>98</xdr:col>
      <xdr:colOff>38100</xdr:colOff>
      <xdr:row>56</xdr:row>
      <xdr:rowOff>80276</xdr:rowOff>
    </xdr:to>
    <xdr:sp macro="" textlink="">
      <xdr:nvSpPr>
        <xdr:cNvPr id="824" name="楕円 823"/>
        <xdr:cNvSpPr/>
      </xdr:nvSpPr>
      <xdr:spPr>
        <a:xfrm>
          <a:off x="18605500" y="957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96803</xdr:rowOff>
    </xdr:from>
    <xdr:ext cx="534377" cy="259045"/>
    <xdr:sp macro="" textlink="">
      <xdr:nvSpPr>
        <xdr:cNvPr id="825" name="テキスト ボックス 824"/>
        <xdr:cNvSpPr txBox="1"/>
      </xdr:nvSpPr>
      <xdr:spPr>
        <a:xfrm>
          <a:off x="18389111" y="935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170599</xdr:rowOff>
    </xdr:from>
    <xdr:to>
      <xdr:col>116</xdr:col>
      <xdr:colOff>62864</xdr:colOff>
      <xdr:row>78</xdr:row>
      <xdr:rowOff>98704</xdr:rowOff>
    </xdr:to>
    <xdr:cxnSp macro="">
      <xdr:nvCxnSpPr>
        <xdr:cNvPr id="850" name="直線コネクタ 849"/>
        <xdr:cNvCxnSpPr/>
      </xdr:nvCxnSpPr>
      <xdr:spPr>
        <a:xfrm flipV="1">
          <a:off x="22159595" y="12172099"/>
          <a:ext cx="1269" cy="129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102531</xdr:rowOff>
    </xdr:from>
    <xdr:ext cx="534377" cy="259045"/>
    <xdr:sp macro="" textlink="">
      <xdr:nvSpPr>
        <xdr:cNvPr id="851" name="繰出金最小値テキスト"/>
        <xdr:cNvSpPr txBox="1"/>
      </xdr:nvSpPr>
      <xdr:spPr>
        <a:xfrm>
          <a:off x="22212300" y="134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98704</xdr:rowOff>
    </xdr:from>
    <xdr:to>
      <xdr:col>116</xdr:col>
      <xdr:colOff>152400</xdr:colOff>
      <xdr:row>78</xdr:row>
      <xdr:rowOff>98704</xdr:rowOff>
    </xdr:to>
    <xdr:cxnSp macro="">
      <xdr:nvCxnSpPr>
        <xdr:cNvPr id="852" name="直線コネクタ 851"/>
        <xdr:cNvCxnSpPr/>
      </xdr:nvCxnSpPr>
      <xdr:spPr>
        <a:xfrm>
          <a:off x="22072600" y="134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117276</xdr:rowOff>
    </xdr:from>
    <xdr:ext cx="534377" cy="259045"/>
    <xdr:sp macro="" textlink="">
      <xdr:nvSpPr>
        <xdr:cNvPr id="853" name="繰出金最大値テキスト"/>
        <xdr:cNvSpPr txBox="1"/>
      </xdr:nvSpPr>
      <xdr:spPr>
        <a:xfrm>
          <a:off x="22212300" y="1194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170599</xdr:rowOff>
    </xdr:from>
    <xdr:to>
      <xdr:col>116</xdr:col>
      <xdr:colOff>152400</xdr:colOff>
      <xdr:row>70</xdr:row>
      <xdr:rowOff>170599</xdr:rowOff>
    </xdr:to>
    <xdr:cxnSp macro="">
      <xdr:nvCxnSpPr>
        <xdr:cNvPr id="854" name="直線コネクタ 853"/>
        <xdr:cNvCxnSpPr/>
      </xdr:nvCxnSpPr>
      <xdr:spPr>
        <a:xfrm>
          <a:off x="22072600" y="12172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30087</xdr:rowOff>
    </xdr:from>
    <xdr:to>
      <xdr:col>116</xdr:col>
      <xdr:colOff>63500</xdr:colOff>
      <xdr:row>73</xdr:row>
      <xdr:rowOff>70244</xdr:rowOff>
    </xdr:to>
    <xdr:cxnSp macro="">
      <xdr:nvCxnSpPr>
        <xdr:cNvPr id="855" name="直線コネクタ 854"/>
        <xdr:cNvCxnSpPr/>
      </xdr:nvCxnSpPr>
      <xdr:spPr>
        <a:xfrm>
          <a:off x="21323300" y="12545937"/>
          <a:ext cx="8382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6367</xdr:rowOff>
    </xdr:from>
    <xdr:ext cx="534377" cy="259045"/>
    <xdr:sp macro="" textlink="">
      <xdr:nvSpPr>
        <xdr:cNvPr id="856" name="繰出金平均値テキスト"/>
        <xdr:cNvSpPr txBox="1"/>
      </xdr:nvSpPr>
      <xdr:spPr>
        <a:xfrm>
          <a:off x="22212300" y="1286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27940</xdr:rowOff>
    </xdr:from>
    <xdr:to>
      <xdr:col>116</xdr:col>
      <xdr:colOff>114300</xdr:colOff>
      <xdr:row>75</xdr:row>
      <xdr:rowOff>129540</xdr:rowOff>
    </xdr:to>
    <xdr:sp macro="" textlink="">
      <xdr:nvSpPr>
        <xdr:cNvPr id="857" name="フローチャート: 判断 856"/>
        <xdr:cNvSpPr/>
      </xdr:nvSpPr>
      <xdr:spPr>
        <a:xfrm>
          <a:off x="22110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30087</xdr:rowOff>
    </xdr:from>
    <xdr:to>
      <xdr:col>111</xdr:col>
      <xdr:colOff>177800</xdr:colOff>
      <xdr:row>73</xdr:row>
      <xdr:rowOff>67920</xdr:rowOff>
    </xdr:to>
    <xdr:cxnSp macro="">
      <xdr:nvCxnSpPr>
        <xdr:cNvPr id="858" name="直線コネクタ 857"/>
        <xdr:cNvCxnSpPr/>
      </xdr:nvCxnSpPr>
      <xdr:spPr>
        <a:xfrm flipV="1">
          <a:off x="20434300" y="12545937"/>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xdr:rowOff>
    </xdr:from>
    <xdr:to>
      <xdr:col>112</xdr:col>
      <xdr:colOff>38100</xdr:colOff>
      <xdr:row>75</xdr:row>
      <xdr:rowOff>102527</xdr:rowOff>
    </xdr:to>
    <xdr:sp macro="" textlink="">
      <xdr:nvSpPr>
        <xdr:cNvPr id="859" name="フローチャート: 判断 858"/>
        <xdr:cNvSpPr/>
      </xdr:nvSpPr>
      <xdr:spPr>
        <a:xfrm>
          <a:off x="21272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93654</xdr:rowOff>
    </xdr:from>
    <xdr:ext cx="534377" cy="259045"/>
    <xdr:sp macro="" textlink="">
      <xdr:nvSpPr>
        <xdr:cNvPr id="860" name="テキスト ボックス 859"/>
        <xdr:cNvSpPr txBox="1"/>
      </xdr:nvSpPr>
      <xdr:spPr>
        <a:xfrm>
          <a:off x="21056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47003</xdr:rowOff>
    </xdr:from>
    <xdr:to>
      <xdr:col>107</xdr:col>
      <xdr:colOff>50800</xdr:colOff>
      <xdr:row>73</xdr:row>
      <xdr:rowOff>67920</xdr:rowOff>
    </xdr:to>
    <xdr:cxnSp macro="">
      <xdr:nvCxnSpPr>
        <xdr:cNvPr id="861" name="直線コネクタ 860"/>
        <xdr:cNvCxnSpPr/>
      </xdr:nvCxnSpPr>
      <xdr:spPr>
        <a:xfrm>
          <a:off x="19545300" y="12562853"/>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164414</xdr:rowOff>
    </xdr:from>
    <xdr:to>
      <xdr:col>107</xdr:col>
      <xdr:colOff>101600</xdr:colOff>
      <xdr:row>75</xdr:row>
      <xdr:rowOff>94564</xdr:rowOff>
    </xdr:to>
    <xdr:sp macro="" textlink="">
      <xdr:nvSpPr>
        <xdr:cNvPr id="862" name="フローチャート: 判断 861"/>
        <xdr:cNvSpPr/>
      </xdr:nvSpPr>
      <xdr:spPr>
        <a:xfrm>
          <a:off x="20383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85691</xdr:rowOff>
    </xdr:from>
    <xdr:ext cx="534377" cy="259045"/>
    <xdr:sp macro="" textlink="">
      <xdr:nvSpPr>
        <xdr:cNvPr id="863" name="テキスト ボックス 862"/>
        <xdr:cNvSpPr txBox="1"/>
      </xdr:nvSpPr>
      <xdr:spPr>
        <a:xfrm>
          <a:off x="20167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47003</xdr:rowOff>
    </xdr:from>
    <xdr:to>
      <xdr:col>102</xdr:col>
      <xdr:colOff>114300</xdr:colOff>
      <xdr:row>74</xdr:row>
      <xdr:rowOff>34010</xdr:rowOff>
    </xdr:to>
    <xdr:cxnSp macro="">
      <xdr:nvCxnSpPr>
        <xdr:cNvPr id="864" name="直線コネクタ 863"/>
        <xdr:cNvCxnSpPr/>
      </xdr:nvCxnSpPr>
      <xdr:spPr>
        <a:xfrm flipV="1">
          <a:off x="18656300" y="12562853"/>
          <a:ext cx="889000" cy="1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94234</xdr:rowOff>
    </xdr:from>
    <xdr:to>
      <xdr:col>102</xdr:col>
      <xdr:colOff>165100</xdr:colOff>
      <xdr:row>75</xdr:row>
      <xdr:rowOff>24384</xdr:rowOff>
    </xdr:to>
    <xdr:sp macro="" textlink="">
      <xdr:nvSpPr>
        <xdr:cNvPr id="865" name="フローチャート: 判断 864"/>
        <xdr:cNvSpPr/>
      </xdr:nvSpPr>
      <xdr:spPr>
        <a:xfrm>
          <a:off x="19494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15511</xdr:rowOff>
    </xdr:from>
    <xdr:ext cx="534377" cy="259045"/>
    <xdr:sp macro="" textlink="">
      <xdr:nvSpPr>
        <xdr:cNvPr id="866" name="テキスト ボックス 865"/>
        <xdr:cNvSpPr txBox="1"/>
      </xdr:nvSpPr>
      <xdr:spPr>
        <a:xfrm>
          <a:off x="19278111" y="128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171348</xdr:rowOff>
    </xdr:from>
    <xdr:to>
      <xdr:col>98</xdr:col>
      <xdr:colOff>38100</xdr:colOff>
      <xdr:row>76</xdr:row>
      <xdr:rowOff>101498</xdr:rowOff>
    </xdr:to>
    <xdr:sp macro="" textlink="">
      <xdr:nvSpPr>
        <xdr:cNvPr id="867" name="フローチャート: 判断 866"/>
        <xdr:cNvSpPr/>
      </xdr:nvSpPr>
      <xdr:spPr>
        <a:xfrm>
          <a:off x="18605500" y="1303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92625</xdr:rowOff>
    </xdr:from>
    <xdr:ext cx="534377" cy="259045"/>
    <xdr:sp macro="" textlink="">
      <xdr:nvSpPr>
        <xdr:cNvPr id="868" name="テキスト ボックス 867"/>
        <xdr:cNvSpPr txBox="1"/>
      </xdr:nvSpPr>
      <xdr:spPr>
        <a:xfrm>
          <a:off x="18389111" y="131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19444</xdr:rowOff>
    </xdr:from>
    <xdr:to>
      <xdr:col>116</xdr:col>
      <xdr:colOff>114300</xdr:colOff>
      <xdr:row>73</xdr:row>
      <xdr:rowOff>121044</xdr:rowOff>
    </xdr:to>
    <xdr:sp macro="" textlink="">
      <xdr:nvSpPr>
        <xdr:cNvPr id="874" name="楕円 873"/>
        <xdr:cNvSpPr/>
      </xdr:nvSpPr>
      <xdr:spPr>
        <a:xfrm>
          <a:off x="22110700" y="125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42321</xdr:rowOff>
    </xdr:from>
    <xdr:ext cx="534377" cy="259045"/>
    <xdr:sp macro="" textlink="">
      <xdr:nvSpPr>
        <xdr:cNvPr id="875" name="繰出金該当値テキスト"/>
        <xdr:cNvSpPr txBox="1"/>
      </xdr:nvSpPr>
      <xdr:spPr>
        <a:xfrm>
          <a:off x="22212300" y="1238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150737</xdr:rowOff>
    </xdr:from>
    <xdr:to>
      <xdr:col>112</xdr:col>
      <xdr:colOff>38100</xdr:colOff>
      <xdr:row>73</xdr:row>
      <xdr:rowOff>80887</xdr:rowOff>
    </xdr:to>
    <xdr:sp macro="" textlink="">
      <xdr:nvSpPr>
        <xdr:cNvPr id="876" name="楕円 875"/>
        <xdr:cNvSpPr/>
      </xdr:nvSpPr>
      <xdr:spPr>
        <a:xfrm>
          <a:off x="21272500" y="124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97414</xdr:rowOff>
    </xdr:from>
    <xdr:ext cx="534377" cy="259045"/>
    <xdr:sp macro="" textlink="">
      <xdr:nvSpPr>
        <xdr:cNvPr id="877" name="テキスト ボックス 876"/>
        <xdr:cNvSpPr txBox="1"/>
      </xdr:nvSpPr>
      <xdr:spPr>
        <a:xfrm>
          <a:off x="21056111" y="122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17120</xdr:rowOff>
    </xdr:from>
    <xdr:to>
      <xdr:col>107</xdr:col>
      <xdr:colOff>101600</xdr:colOff>
      <xdr:row>73</xdr:row>
      <xdr:rowOff>118720</xdr:rowOff>
    </xdr:to>
    <xdr:sp macro="" textlink="">
      <xdr:nvSpPr>
        <xdr:cNvPr id="878" name="楕円 877"/>
        <xdr:cNvSpPr/>
      </xdr:nvSpPr>
      <xdr:spPr>
        <a:xfrm>
          <a:off x="20383500" y="125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135247</xdr:rowOff>
    </xdr:from>
    <xdr:ext cx="534377" cy="259045"/>
    <xdr:sp macro="" textlink="">
      <xdr:nvSpPr>
        <xdr:cNvPr id="879" name="テキスト ボックス 878"/>
        <xdr:cNvSpPr txBox="1"/>
      </xdr:nvSpPr>
      <xdr:spPr>
        <a:xfrm>
          <a:off x="20167111" y="1230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167653</xdr:rowOff>
    </xdr:from>
    <xdr:to>
      <xdr:col>102</xdr:col>
      <xdr:colOff>165100</xdr:colOff>
      <xdr:row>73</xdr:row>
      <xdr:rowOff>97803</xdr:rowOff>
    </xdr:to>
    <xdr:sp macro="" textlink="">
      <xdr:nvSpPr>
        <xdr:cNvPr id="880" name="楕円 879"/>
        <xdr:cNvSpPr/>
      </xdr:nvSpPr>
      <xdr:spPr>
        <a:xfrm>
          <a:off x="19494500" y="125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114330</xdr:rowOff>
    </xdr:from>
    <xdr:ext cx="534377" cy="259045"/>
    <xdr:sp macro="" textlink="">
      <xdr:nvSpPr>
        <xdr:cNvPr id="881" name="テキスト ボックス 880"/>
        <xdr:cNvSpPr txBox="1"/>
      </xdr:nvSpPr>
      <xdr:spPr>
        <a:xfrm>
          <a:off x="19278111" y="122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154660</xdr:rowOff>
    </xdr:from>
    <xdr:to>
      <xdr:col>98</xdr:col>
      <xdr:colOff>38100</xdr:colOff>
      <xdr:row>74</xdr:row>
      <xdr:rowOff>84810</xdr:rowOff>
    </xdr:to>
    <xdr:sp macro="" textlink="">
      <xdr:nvSpPr>
        <xdr:cNvPr id="882" name="楕円 881"/>
        <xdr:cNvSpPr/>
      </xdr:nvSpPr>
      <xdr:spPr>
        <a:xfrm>
          <a:off x="18605500" y="126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101337</xdr:rowOff>
    </xdr:from>
    <xdr:ext cx="534377" cy="259045"/>
    <xdr:sp macro="" textlink="">
      <xdr:nvSpPr>
        <xdr:cNvPr id="883" name="テキスト ボックス 882"/>
        <xdr:cNvSpPr txBox="1"/>
      </xdr:nvSpPr>
      <xdr:spPr>
        <a:xfrm>
          <a:off x="18389111" y="124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376,215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56.806</a:t>
          </a:r>
          <a:r>
            <a:rPr kumimoji="1" lang="ja-JP" altLang="en-US" sz="1300">
              <a:latin typeface="ＭＳ Ｐゴシック" panose="020B0600070205080204" pitchFamily="50" charset="-128"/>
              <a:ea typeface="ＭＳ Ｐゴシック" panose="020B0600070205080204" pitchFamily="50" charset="-128"/>
            </a:rPr>
            <a:t>円となっており、第２次定員適正化計画に基づいた「一般部門正規職員</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人体制」を達成、維持していることでやや減少する傾向にある。</a:t>
          </a:r>
        </a:p>
        <a:p>
          <a:r>
            <a:rPr kumimoji="1" lang="ja-JP" altLang="en-US" sz="1300">
              <a:latin typeface="ＭＳ Ｐゴシック" panose="020B0600070205080204" pitchFamily="50" charset="-128"/>
              <a:ea typeface="ＭＳ Ｐゴシック" panose="020B0600070205080204" pitchFamily="50" charset="-128"/>
            </a:rPr>
            <a:t>　一方で、普通建設事業費は、大規模事業が、増加、本格化していることから、住民一人当たり</a:t>
          </a:r>
          <a:r>
            <a:rPr kumimoji="1" lang="en-US" altLang="ja-JP" sz="1300">
              <a:latin typeface="ＭＳ Ｐゴシック" panose="020B0600070205080204" pitchFamily="50" charset="-128"/>
              <a:ea typeface="ＭＳ Ｐゴシック" panose="020B0600070205080204" pitchFamily="50" charset="-128"/>
            </a:rPr>
            <a:t>67,679</a:t>
          </a:r>
          <a:r>
            <a:rPr kumimoji="1" lang="ja-JP" altLang="en-US" sz="1300">
              <a:latin typeface="ＭＳ Ｐゴシック" panose="020B0600070205080204" pitchFamily="50" charset="-128"/>
              <a:ea typeface="ＭＳ Ｐゴシック" panose="020B0600070205080204" pitchFamily="50" charset="-128"/>
            </a:rPr>
            <a:t>円となり、前年度から増加することとなった。今後も大規模な公共施設整備が計画されていることから大きく上昇することを見込んでいる。公共施設の老朽化が進む中で、将来的な負担を考慮したうえで、公共施設の総量や規模の適正化に努め、効果的・効率的な投資を行っていく。</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66,409</a:t>
          </a:r>
          <a:r>
            <a:rPr kumimoji="1" lang="ja-JP" altLang="en-US" sz="1300">
              <a:latin typeface="ＭＳ Ｐゴシック" panose="020B0600070205080204" pitchFamily="50" charset="-128"/>
              <a:ea typeface="ＭＳ Ｐゴシック" panose="020B0600070205080204" pitchFamily="50" charset="-128"/>
            </a:rPr>
            <a:t>円となった。類似団体内、全国及び県平均を下回っているが、今後、幼児教育無償化に要する経費の追加や、民間認可保育園等への支援、生活保護費関係の増は避けられない状況であるため、単独事業の精査などにより財政負担の軽減に極力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170,038
162,279
163.45
66,479,367
63,970,904
1,705,564
38,391,104
51,140,469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27033</xdr:rowOff>
    </xdr:from>
    <xdr:to>
      <xdr:col>24</xdr:col>
      <xdr:colOff>62865</xdr:colOff>
      <xdr:row>38</xdr:row>
      <xdr:rowOff>38463</xdr:rowOff>
    </xdr:to>
    <xdr:cxnSp macro="">
      <xdr:nvCxnSpPr>
        <xdr:cNvPr id="58" name="直線コネクタ 57"/>
        <xdr:cNvCxnSpPr/>
      </xdr:nvCxnSpPr>
      <xdr:spPr>
        <a:xfrm flipV="1">
          <a:off x="4633595" y="5170533"/>
          <a:ext cx="127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42290</xdr:rowOff>
    </xdr:from>
    <xdr:ext cx="469744" cy="259045"/>
    <xdr:sp macro="" textlink="">
      <xdr:nvSpPr>
        <xdr:cNvPr id="59" name="議会費最小値テキスト"/>
        <xdr:cNvSpPr txBox="1"/>
      </xdr:nvSpPr>
      <xdr:spPr>
        <a:xfrm>
          <a:off x="4686300"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38463</xdr:rowOff>
    </xdr:from>
    <xdr:to>
      <xdr:col>24</xdr:col>
      <xdr:colOff>152400</xdr:colOff>
      <xdr:row>38</xdr:row>
      <xdr:rowOff>38463</xdr:rowOff>
    </xdr:to>
    <xdr:cxnSp macro="">
      <xdr:nvCxnSpPr>
        <xdr:cNvPr id="60" name="直線コネクタ 59"/>
        <xdr:cNvCxnSpPr/>
      </xdr:nvCxnSpPr>
      <xdr:spPr>
        <a:xfrm>
          <a:off x="4546600" y="655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145160</xdr:rowOff>
    </xdr:from>
    <xdr:ext cx="469744" cy="259045"/>
    <xdr:sp macro="" textlink="">
      <xdr:nvSpPr>
        <xdr:cNvPr id="61" name="議会費最大値テキスト"/>
        <xdr:cNvSpPr txBox="1"/>
      </xdr:nvSpPr>
      <xdr:spPr>
        <a:xfrm>
          <a:off x="4686300" y="494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27033</xdr:rowOff>
    </xdr:from>
    <xdr:to>
      <xdr:col>24</xdr:col>
      <xdr:colOff>152400</xdr:colOff>
      <xdr:row>30</xdr:row>
      <xdr:rowOff>27033</xdr:rowOff>
    </xdr:to>
    <xdr:cxnSp macro="">
      <xdr:nvCxnSpPr>
        <xdr:cNvPr id="62" name="直線コネクタ 61"/>
        <xdr:cNvCxnSpPr/>
      </xdr:nvCxnSpPr>
      <xdr:spPr>
        <a:xfrm>
          <a:off x="4546600" y="51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38463</xdr:rowOff>
    </xdr:from>
    <xdr:to>
      <xdr:col>24</xdr:col>
      <xdr:colOff>63500</xdr:colOff>
      <xdr:row>38</xdr:row>
      <xdr:rowOff>139700</xdr:rowOff>
    </xdr:to>
    <xdr:cxnSp macro="">
      <xdr:nvCxnSpPr>
        <xdr:cNvPr id="63" name="直線コネクタ 62"/>
        <xdr:cNvCxnSpPr/>
      </xdr:nvCxnSpPr>
      <xdr:spPr>
        <a:xfrm flipV="1">
          <a:off x="3797300" y="6553563"/>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469744" cy="259045"/>
    <xdr:sp macro="" textlink="">
      <xdr:nvSpPr>
        <xdr:cNvPr id="64" name="議会費平均値テキスト"/>
        <xdr:cNvSpPr txBox="1"/>
      </xdr:nvSpPr>
      <xdr:spPr>
        <a:xfrm>
          <a:off x="4686300" y="5781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65" name="フローチャート: 判断 64"/>
        <xdr:cNvSpPr/>
      </xdr:nvSpPr>
      <xdr:spPr>
        <a:xfrm>
          <a:off x="45847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139700</xdr:rowOff>
    </xdr:from>
    <xdr:to>
      <xdr:col>19</xdr:col>
      <xdr:colOff>177800</xdr:colOff>
      <xdr:row>38</xdr:row>
      <xdr:rowOff>149497</xdr:rowOff>
    </xdr:to>
    <xdr:cxnSp macro="">
      <xdr:nvCxnSpPr>
        <xdr:cNvPr id="66" name="直線コネクタ 65"/>
        <xdr:cNvCxnSpPr/>
      </xdr:nvCxnSpPr>
      <xdr:spPr>
        <a:xfrm flipV="1">
          <a:off x="2908300" y="665480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118292</xdr:rowOff>
    </xdr:from>
    <xdr:to>
      <xdr:col>20</xdr:col>
      <xdr:colOff>38100</xdr:colOff>
      <xdr:row>35</xdr:row>
      <xdr:rowOff>48442</xdr:rowOff>
    </xdr:to>
    <xdr:sp macro="" textlink="">
      <xdr:nvSpPr>
        <xdr:cNvPr id="67" name="フローチャート: 判断 66"/>
        <xdr:cNvSpPr/>
      </xdr:nvSpPr>
      <xdr:spPr>
        <a:xfrm>
          <a:off x="3746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64969</xdr:rowOff>
    </xdr:from>
    <xdr:ext cx="469744" cy="259045"/>
    <xdr:sp macro="" textlink="">
      <xdr:nvSpPr>
        <xdr:cNvPr id="68" name="テキスト ボックス 67"/>
        <xdr:cNvSpPr txBox="1"/>
      </xdr:nvSpPr>
      <xdr:spPr>
        <a:xfrm>
          <a:off x="3562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44994</xdr:rowOff>
    </xdr:from>
    <xdr:to>
      <xdr:col>15</xdr:col>
      <xdr:colOff>50800</xdr:colOff>
      <xdr:row>38</xdr:row>
      <xdr:rowOff>149497</xdr:rowOff>
    </xdr:to>
    <xdr:cxnSp macro="">
      <xdr:nvCxnSpPr>
        <xdr:cNvPr id="69" name="直線コネクタ 68"/>
        <xdr:cNvCxnSpPr/>
      </xdr:nvCxnSpPr>
      <xdr:spPr>
        <a:xfrm>
          <a:off x="2019300" y="6388644"/>
          <a:ext cx="889000" cy="27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87267</xdr:rowOff>
    </xdr:from>
    <xdr:to>
      <xdr:col>15</xdr:col>
      <xdr:colOff>101600</xdr:colOff>
      <xdr:row>35</xdr:row>
      <xdr:rowOff>17417</xdr:rowOff>
    </xdr:to>
    <xdr:sp macro="" textlink="">
      <xdr:nvSpPr>
        <xdr:cNvPr id="70" name="フローチャート: 判断 69"/>
        <xdr:cNvSpPr/>
      </xdr:nvSpPr>
      <xdr:spPr>
        <a:xfrm>
          <a:off x="2857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33944</xdr:rowOff>
    </xdr:from>
    <xdr:ext cx="469744" cy="259045"/>
    <xdr:sp macro="" textlink="">
      <xdr:nvSpPr>
        <xdr:cNvPr id="71" name="テキスト ボックス 70"/>
        <xdr:cNvSpPr txBox="1"/>
      </xdr:nvSpPr>
      <xdr:spPr>
        <a:xfrm>
          <a:off x="2673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44994</xdr:rowOff>
    </xdr:from>
    <xdr:to>
      <xdr:col>10</xdr:col>
      <xdr:colOff>114300</xdr:colOff>
      <xdr:row>38</xdr:row>
      <xdr:rowOff>71120</xdr:rowOff>
    </xdr:to>
    <xdr:cxnSp macro="">
      <xdr:nvCxnSpPr>
        <xdr:cNvPr id="72" name="直線コネクタ 71"/>
        <xdr:cNvCxnSpPr/>
      </xdr:nvCxnSpPr>
      <xdr:spPr>
        <a:xfrm flipV="1">
          <a:off x="1130300" y="6388644"/>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39914</xdr:rowOff>
    </xdr:from>
    <xdr:to>
      <xdr:col>10</xdr:col>
      <xdr:colOff>165100</xdr:colOff>
      <xdr:row>32</xdr:row>
      <xdr:rowOff>141514</xdr:rowOff>
    </xdr:to>
    <xdr:sp macro="" textlink="">
      <xdr:nvSpPr>
        <xdr:cNvPr id="73" name="フローチャート: 判断 72"/>
        <xdr:cNvSpPr/>
      </xdr:nvSpPr>
      <xdr:spPr>
        <a:xfrm>
          <a:off x="1968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158041</xdr:rowOff>
    </xdr:from>
    <xdr:ext cx="469744" cy="259045"/>
    <xdr:sp macro="" textlink="">
      <xdr:nvSpPr>
        <xdr:cNvPr id="74" name="テキスト ボックス 73"/>
        <xdr:cNvSpPr txBox="1"/>
      </xdr:nvSpPr>
      <xdr:spPr>
        <a:xfrm>
          <a:off x="1784428"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165644</xdr:rowOff>
    </xdr:from>
    <xdr:to>
      <xdr:col>6</xdr:col>
      <xdr:colOff>38100</xdr:colOff>
      <xdr:row>34</xdr:row>
      <xdr:rowOff>95794</xdr:rowOff>
    </xdr:to>
    <xdr:sp macro="" textlink="">
      <xdr:nvSpPr>
        <xdr:cNvPr id="75" name="フローチャート: 判断 74"/>
        <xdr:cNvSpPr/>
      </xdr:nvSpPr>
      <xdr:spPr>
        <a:xfrm>
          <a:off x="1079500" y="582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112321</xdr:rowOff>
    </xdr:from>
    <xdr:ext cx="469744" cy="259045"/>
    <xdr:sp macro="" textlink="">
      <xdr:nvSpPr>
        <xdr:cNvPr id="76" name="テキスト ボックス 75"/>
        <xdr:cNvSpPr txBox="1"/>
      </xdr:nvSpPr>
      <xdr:spPr>
        <a:xfrm>
          <a:off x="895428" y="559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159113</xdr:rowOff>
    </xdr:from>
    <xdr:to>
      <xdr:col>24</xdr:col>
      <xdr:colOff>114300</xdr:colOff>
      <xdr:row>38</xdr:row>
      <xdr:rowOff>89263</xdr:rowOff>
    </xdr:to>
    <xdr:sp macro="" textlink="">
      <xdr:nvSpPr>
        <xdr:cNvPr id="82" name="楕円 81"/>
        <xdr:cNvSpPr/>
      </xdr:nvSpPr>
      <xdr:spPr>
        <a:xfrm>
          <a:off x="45847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74040</xdr:rowOff>
    </xdr:from>
    <xdr:ext cx="469744" cy="259045"/>
    <xdr:sp macro="" textlink="">
      <xdr:nvSpPr>
        <xdr:cNvPr id="83" name="議会費該当値テキスト"/>
        <xdr:cNvSpPr txBox="1"/>
      </xdr:nvSpPr>
      <xdr:spPr>
        <a:xfrm>
          <a:off x="4686300" y="641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88900</xdr:rowOff>
    </xdr:from>
    <xdr:to>
      <xdr:col>20</xdr:col>
      <xdr:colOff>38100</xdr:colOff>
      <xdr:row>39</xdr:row>
      <xdr:rowOff>19050</xdr:rowOff>
    </xdr:to>
    <xdr:sp macro="" textlink="">
      <xdr:nvSpPr>
        <xdr:cNvPr id="84" name="楕円 83"/>
        <xdr:cNvSpPr/>
      </xdr:nvSpPr>
      <xdr:spPr>
        <a:xfrm>
          <a:off x="3746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10177</xdr:rowOff>
    </xdr:from>
    <xdr:ext cx="469744" cy="259045"/>
    <xdr:sp macro="" textlink="">
      <xdr:nvSpPr>
        <xdr:cNvPr id="85" name="テキスト ボックス 84"/>
        <xdr:cNvSpPr txBox="1"/>
      </xdr:nvSpPr>
      <xdr:spPr>
        <a:xfrm>
          <a:off x="3562428"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98697</xdr:rowOff>
    </xdr:from>
    <xdr:to>
      <xdr:col>15</xdr:col>
      <xdr:colOff>101600</xdr:colOff>
      <xdr:row>39</xdr:row>
      <xdr:rowOff>28847</xdr:rowOff>
    </xdr:to>
    <xdr:sp macro="" textlink="">
      <xdr:nvSpPr>
        <xdr:cNvPr id="86" name="楕円 85"/>
        <xdr:cNvSpPr/>
      </xdr:nvSpPr>
      <xdr:spPr>
        <a:xfrm>
          <a:off x="2857500" y="66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19974</xdr:rowOff>
    </xdr:from>
    <xdr:ext cx="469744" cy="259045"/>
    <xdr:sp macro="" textlink="">
      <xdr:nvSpPr>
        <xdr:cNvPr id="87" name="テキスト ボックス 86"/>
        <xdr:cNvSpPr txBox="1"/>
      </xdr:nvSpPr>
      <xdr:spPr>
        <a:xfrm>
          <a:off x="2673428" y="670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165644</xdr:rowOff>
    </xdr:from>
    <xdr:to>
      <xdr:col>10</xdr:col>
      <xdr:colOff>165100</xdr:colOff>
      <xdr:row>37</xdr:row>
      <xdr:rowOff>95794</xdr:rowOff>
    </xdr:to>
    <xdr:sp macro="" textlink="">
      <xdr:nvSpPr>
        <xdr:cNvPr id="88" name="楕円 87"/>
        <xdr:cNvSpPr/>
      </xdr:nvSpPr>
      <xdr:spPr>
        <a:xfrm>
          <a:off x="1968500" y="63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86921</xdr:rowOff>
    </xdr:from>
    <xdr:ext cx="469744" cy="259045"/>
    <xdr:sp macro="" textlink="">
      <xdr:nvSpPr>
        <xdr:cNvPr id="89" name="テキスト ボックス 88"/>
        <xdr:cNvSpPr txBox="1"/>
      </xdr:nvSpPr>
      <xdr:spPr>
        <a:xfrm>
          <a:off x="1784428" y="64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20320</xdr:rowOff>
    </xdr:from>
    <xdr:to>
      <xdr:col>6</xdr:col>
      <xdr:colOff>38100</xdr:colOff>
      <xdr:row>38</xdr:row>
      <xdr:rowOff>121920</xdr:rowOff>
    </xdr:to>
    <xdr:sp macro="" textlink="">
      <xdr:nvSpPr>
        <xdr:cNvPr id="90" name="楕円 89"/>
        <xdr:cNvSpPr/>
      </xdr:nvSpPr>
      <xdr:spPr>
        <a:xfrm>
          <a:off x="1079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113047</xdr:rowOff>
    </xdr:from>
    <xdr:ext cx="469744" cy="259045"/>
    <xdr:sp macro="" textlink="">
      <xdr:nvSpPr>
        <xdr:cNvPr id="91" name="テキスト ボックス 90"/>
        <xdr:cNvSpPr txBox="1"/>
      </xdr:nvSpPr>
      <xdr:spPr>
        <a:xfrm>
          <a:off x="895428"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13330</xdr:rowOff>
    </xdr:from>
    <xdr:to>
      <xdr:col>24</xdr:col>
      <xdr:colOff>62865</xdr:colOff>
      <xdr:row>59</xdr:row>
      <xdr:rowOff>55712</xdr:rowOff>
    </xdr:to>
    <xdr:cxnSp macro="">
      <xdr:nvCxnSpPr>
        <xdr:cNvPr id="114" name="直線コネクタ 113"/>
        <xdr:cNvCxnSpPr/>
      </xdr:nvCxnSpPr>
      <xdr:spPr>
        <a:xfrm flipV="1">
          <a:off x="4633595" y="8585830"/>
          <a:ext cx="1270" cy="158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59539</xdr:rowOff>
    </xdr:from>
    <xdr:ext cx="534377" cy="259045"/>
    <xdr:sp macro="" textlink="">
      <xdr:nvSpPr>
        <xdr:cNvPr id="115" name="総務費最小値テキスト"/>
        <xdr:cNvSpPr txBox="1"/>
      </xdr:nvSpPr>
      <xdr:spPr>
        <a:xfrm>
          <a:off x="4686300" y="101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55712</xdr:rowOff>
    </xdr:from>
    <xdr:to>
      <xdr:col>24</xdr:col>
      <xdr:colOff>152400</xdr:colOff>
      <xdr:row>59</xdr:row>
      <xdr:rowOff>55712</xdr:rowOff>
    </xdr:to>
    <xdr:cxnSp macro="">
      <xdr:nvCxnSpPr>
        <xdr:cNvPr id="116" name="直線コネクタ 115"/>
        <xdr:cNvCxnSpPr/>
      </xdr:nvCxnSpPr>
      <xdr:spPr>
        <a:xfrm>
          <a:off x="4546600" y="101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131457</xdr:rowOff>
    </xdr:from>
    <xdr:ext cx="534377" cy="259045"/>
    <xdr:sp macro="" textlink="">
      <xdr:nvSpPr>
        <xdr:cNvPr id="117" name="総務費最大値テキスト"/>
        <xdr:cNvSpPr txBox="1"/>
      </xdr:nvSpPr>
      <xdr:spPr>
        <a:xfrm>
          <a:off x="4686300" y="836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13330</xdr:rowOff>
    </xdr:from>
    <xdr:to>
      <xdr:col>24</xdr:col>
      <xdr:colOff>152400</xdr:colOff>
      <xdr:row>50</xdr:row>
      <xdr:rowOff>13330</xdr:rowOff>
    </xdr:to>
    <xdr:cxnSp macro="">
      <xdr:nvCxnSpPr>
        <xdr:cNvPr id="118" name="直線コネクタ 117"/>
        <xdr:cNvCxnSpPr/>
      </xdr:nvCxnSpPr>
      <xdr:spPr>
        <a:xfrm>
          <a:off x="4546600" y="85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56032</xdr:rowOff>
    </xdr:from>
    <xdr:to>
      <xdr:col>24</xdr:col>
      <xdr:colOff>63500</xdr:colOff>
      <xdr:row>56</xdr:row>
      <xdr:rowOff>45700</xdr:rowOff>
    </xdr:to>
    <xdr:cxnSp macro="">
      <xdr:nvCxnSpPr>
        <xdr:cNvPr id="119" name="直線コネクタ 118"/>
        <xdr:cNvCxnSpPr/>
      </xdr:nvCxnSpPr>
      <xdr:spPr>
        <a:xfrm>
          <a:off x="3797300" y="9485782"/>
          <a:ext cx="838200" cy="16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168241</xdr:rowOff>
    </xdr:from>
    <xdr:ext cx="534377" cy="259045"/>
    <xdr:sp macro="" textlink="">
      <xdr:nvSpPr>
        <xdr:cNvPr id="120" name="総務費平均値テキスト"/>
        <xdr:cNvSpPr txBox="1"/>
      </xdr:nvSpPr>
      <xdr:spPr>
        <a:xfrm>
          <a:off x="4686300" y="942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145364</xdr:rowOff>
    </xdr:from>
    <xdr:to>
      <xdr:col>24</xdr:col>
      <xdr:colOff>114300</xdr:colOff>
      <xdr:row>56</xdr:row>
      <xdr:rowOff>75514</xdr:rowOff>
    </xdr:to>
    <xdr:sp macro="" textlink="">
      <xdr:nvSpPr>
        <xdr:cNvPr id="121" name="フローチャート: 判断 120"/>
        <xdr:cNvSpPr/>
      </xdr:nvSpPr>
      <xdr:spPr>
        <a:xfrm>
          <a:off x="4584700" y="95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87762</xdr:rowOff>
    </xdr:from>
    <xdr:to>
      <xdr:col>19</xdr:col>
      <xdr:colOff>177800</xdr:colOff>
      <xdr:row>55</xdr:row>
      <xdr:rowOff>56032</xdr:rowOff>
    </xdr:to>
    <xdr:cxnSp macro="">
      <xdr:nvCxnSpPr>
        <xdr:cNvPr id="122" name="直線コネクタ 121"/>
        <xdr:cNvCxnSpPr/>
      </xdr:nvCxnSpPr>
      <xdr:spPr>
        <a:xfrm>
          <a:off x="2908300" y="9003162"/>
          <a:ext cx="889000" cy="48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122321</xdr:rowOff>
    </xdr:from>
    <xdr:to>
      <xdr:col>20</xdr:col>
      <xdr:colOff>38100</xdr:colOff>
      <xdr:row>56</xdr:row>
      <xdr:rowOff>52471</xdr:rowOff>
    </xdr:to>
    <xdr:sp macro="" textlink="">
      <xdr:nvSpPr>
        <xdr:cNvPr id="123" name="フローチャート: 判断 122"/>
        <xdr:cNvSpPr/>
      </xdr:nvSpPr>
      <xdr:spPr>
        <a:xfrm>
          <a:off x="37465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43598</xdr:rowOff>
    </xdr:from>
    <xdr:ext cx="534377" cy="259045"/>
    <xdr:sp macro="" textlink="">
      <xdr:nvSpPr>
        <xdr:cNvPr id="124" name="テキスト ボックス 123"/>
        <xdr:cNvSpPr txBox="1"/>
      </xdr:nvSpPr>
      <xdr:spPr>
        <a:xfrm>
          <a:off x="3530111" y="964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87762</xdr:rowOff>
    </xdr:from>
    <xdr:to>
      <xdr:col>15</xdr:col>
      <xdr:colOff>50800</xdr:colOff>
      <xdr:row>53</xdr:row>
      <xdr:rowOff>25857</xdr:rowOff>
    </xdr:to>
    <xdr:cxnSp macro="">
      <xdr:nvCxnSpPr>
        <xdr:cNvPr id="125" name="直線コネクタ 124"/>
        <xdr:cNvCxnSpPr/>
      </xdr:nvCxnSpPr>
      <xdr:spPr>
        <a:xfrm flipV="1">
          <a:off x="2019300" y="9003162"/>
          <a:ext cx="889000" cy="10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6879</xdr:rowOff>
    </xdr:from>
    <xdr:to>
      <xdr:col>15</xdr:col>
      <xdr:colOff>101600</xdr:colOff>
      <xdr:row>55</xdr:row>
      <xdr:rowOff>108479</xdr:rowOff>
    </xdr:to>
    <xdr:sp macro="" textlink="">
      <xdr:nvSpPr>
        <xdr:cNvPr id="126" name="フローチャート: 判断 125"/>
        <xdr:cNvSpPr/>
      </xdr:nvSpPr>
      <xdr:spPr>
        <a:xfrm>
          <a:off x="2857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99606</xdr:rowOff>
    </xdr:from>
    <xdr:ext cx="534377" cy="259045"/>
    <xdr:sp macro="" textlink="">
      <xdr:nvSpPr>
        <xdr:cNvPr id="127" name="テキスト ボックス 126"/>
        <xdr:cNvSpPr txBox="1"/>
      </xdr:nvSpPr>
      <xdr:spPr>
        <a:xfrm>
          <a:off x="2641111" y="952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25857</xdr:rowOff>
    </xdr:from>
    <xdr:to>
      <xdr:col>10</xdr:col>
      <xdr:colOff>114300</xdr:colOff>
      <xdr:row>57</xdr:row>
      <xdr:rowOff>123881</xdr:rowOff>
    </xdr:to>
    <xdr:cxnSp macro="">
      <xdr:nvCxnSpPr>
        <xdr:cNvPr id="128" name="直線コネクタ 127"/>
        <xdr:cNvCxnSpPr/>
      </xdr:nvCxnSpPr>
      <xdr:spPr>
        <a:xfrm flipV="1">
          <a:off x="1130300" y="9112707"/>
          <a:ext cx="889000" cy="78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105314</xdr:rowOff>
    </xdr:from>
    <xdr:to>
      <xdr:col>10</xdr:col>
      <xdr:colOff>165100</xdr:colOff>
      <xdr:row>55</xdr:row>
      <xdr:rowOff>35464</xdr:rowOff>
    </xdr:to>
    <xdr:sp macro="" textlink="">
      <xdr:nvSpPr>
        <xdr:cNvPr id="129" name="フローチャート: 判断 128"/>
        <xdr:cNvSpPr/>
      </xdr:nvSpPr>
      <xdr:spPr>
        <a:xfrm>
          <a:off x="1968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26591</xdr:rowOff>
    </xdr:from>
    <xdr:ext cx="534377" cy="259045"/>
    <xdr:sp macro="" textlink="">
      <xdr:nvSpPr>
        <xdr:cNvPr id="130" name="テキスト ボックス 129"/>
        <xdr:cNvSpPr txBox="1"/>
      </xdr:nvSpPr>
      <xdr:spPr>
        <a:xfrm>
          <a:off x="1752111" y="94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157480</xdr:rowOff>
    </xdr:from>
    <xdr:to>
      <xdr:col>6</xdr:col>
      <xdr:colOff>38100</xdr:colOff>
      <xdr:row>57</xdr:row>
      <xdr:rowOff>87630</xdr:rowOff>
    </xdr:to>
    <xdr:sp macro="" textlink="">
      <xdr:nvSpPr>
        <xdr:cNvPr id="131" name="フローチャート: 判断 130"/>
        <xdr:cNvSpPr/>
      </xdr:nvSpPr>
      <xdr:spPr>
        <a:xfrm>
          <a:off x="1079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104157</xdr:rowOff>
    </xdr:from>
    <xdr:ext cx="534377" cy="259045"/>
    <xdr:sp macro="" textlink="">
      <xdr:nvSpPr>
        <xdr:cNvPr id="132" name="テキスト ボックス 131"/>
        <xdr:cNvSpPr txBox="1"/>
      </xdr:nvSpPr>
      <xdr:spPr>
        <a:xfrm>
          <a:off x="863111" y="953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166350</xdr:rowOff>
    </xdr:from>
    <xdr:to>
      <xdr:col>24</xdr:col>
      <xdr:colOff>114300</xdr:colOff>
      <xdr:row>56</xdr:row>
      <xdr:rowOff>96500</xdr:rowOff>
    </xdr:to>
    <xdr:sp macro="" textlink="">
      <xdr:nvSpPr>
        <xdr:cNvPr id="138" name="楕円 137"/>
        <xdr:cNvSpPr/>
      </xdr:nvSpPr>
      <xdr:spPr>
        <a:xfrm>
          <a:off x="4584700" y="95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144777</xdr:rowOff>
    </xdr:from>
    <xdr:ext cx="534377" cy="259045"/>
    <xdr:sp macro="" textlink="">
      <xdr:nvSpPr>
        <xdr:cNvPr id="139" name="総務費該当値テキスト"/>
        <xdr:cNvSpPr txBox="1"/>
      </xdr:nvSpPr>
      <xdr:spPr>
        <a:xfrm>
          <a:off x="4686300" y="9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5232</xdr:rowOff>
    </xdr:from>
    <xdr:to>
      <xdr:col>20</xdr:col>
      <xdr:colOff>38100</xdr:colOff>
      <xdr:row>55</xdr:row>
      <xdr:rowOff>106832</xdr:rowOff>
    </xdr:to>
    <xdr:sp macro="" textlink="">
      <xdr:nvSpPr>
        <xdr:cNvPr id="140" name="楕円 139"/>
        <xdr:cNvSpPr/>
      </xdr:nvSpPr>
      <xdr:spPr>
        <a:xfrm>
          <a:off x="3746500" y="94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123359</xdr:rowOff>
    </xdr:from>
    <xdr:ext cx="534377" cy="259045"/>
    <xdr:sp macro="" textlink="">
      <xdr:nvSpPr>
        <xdr:cNvPr id="141" name="テキスト ボックス 140"/>
        <xdr:cNvSpPr txBox="1"/>
      </xdr:nvSpPr>
      <xdr:spPr>
        <a:xfrm>
          <a:off x="3530111" y="921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36962</xdr:rowOff>
    </xdr:from>
    <xdr:to>
      <xdr:col>15</xdr:col>
      <xdr:colOff>101600</xdr:colOff>
      <xdr:row>52</xdr:row>
      <xdr:rowOff>138562</xdr:rowOff>
    </xdr:to>
    <xdr:sp macro="" textlink="">
      <xdr:nvSpPr>
        <xdr:cNvPr id="142" name="楕円 141"/>
        <xdr:cNvSpPr/>
      </xdr:nvSpPr>
      <xdr:spPr>
        <a:xfrm>
          <a:off x="2857500" y="89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155089</xdr:rowOff>
    </xdr:from>
    <xdr:ext cx="534377" cy="259045"/>
    <xdr:sp macro="" textlink="">
      <xdr:nvSpPr>
        <xdr:cNvPr id="143" name="テキスト ボックス 142"/>
        <xdr:cNvSpPr txBox="1"/>
      </xdr:nvSpPr>
      <xdr:spPr>
        <a:xfrm>
          <a:off x="2641111" y="87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146507</xdr:rowOff>
    </xdr:from>
    <xdr:to>
      <xdr:col>10</xdr:col>
      <xdr:colOff>165100</xdr:colOff>
      <xdr:row>53</xdr:row>
      <xdr:rowOff>76657</xdr:rowOff>
    </xdr:to>
    <xdr:sp macro="" textlink="">
      <xdr:nvSpPr>
        <xdr:cNvPr id="144" name="楕円 143"/>
        <xdr:cNvSpPr/>
      </xdr:nvSpPr>
      <xdr:spPr>
        <a:xfrm>
          <a:off x="1968500" y="906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93184</xdr:rowOff>
    </xdr:from>
    <xdr:ext cx="534377" cy="259045"/>
    <xdr:sp macro="" textlink="">
      <xdr:nvSpPr>
        <xdr:cNvPr id="145" name="テキスト ボックス 144"/>
        <xdr:cNvSpPr txBox="1"/>
      </xdr:nvSpPr>
      <xdr:spPr>
        <a:xfrm>
          <a:off x="1752111" y="883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73081</xdr:rowOff>
    </xdr:from>
    <xdr:to>
      <xdr:col>6</xdr:col>
      <xdr:colOff>38100</xdr:colOff>
      <xdr:row>58</xdr:row>
      <xdr:rowOff>3231</xdr:rowOff>
    </xdr:to>
    <xdr:sp macro="" textlink="">
      <xdr:nvSpPr>
        <xdr:cNvPr id="146" name="楕円 145"/>
        <xdr:cNvSpPr/>
      </xdr:nvSpPr>
      <xdr:spPr>
        <a:xfrm>
          <a:off x="1079500" y="98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165808</xdr:rowOff>
    </xdr:from>
    <xdr:ext cx="534377" cy="259045"/>
    <xdr:sp macro="" textlink="">
      <xdr:nvSpPr>
        <xdr:cNvPr id="147" name="テキスト ボックス 146"/>
        <xdr:cNvSpPr txBox="1"/>
      </xdr:nvSpPr>
      <xdr:spPr>
        <a:xfrm>
          <a:off x="863111" y="99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67097</xdr:rowOff>
    </xdr:from>
    <xdr:to>
      <xdr:col>24</xdr:col>
      <xdr:colOff>62865</xdr:colOff>
      <xdr:row>77</xdr:row>
      <xdr:rowOff>23549</xdr:rowOff>
    </xdr:to>
    <xdr:cxnSp macro="">
      <xdr:nvCxnSpPr>
        <xdr:cNvPr id="170" name="直線コネクタ 169"/>
        <xdr:cNvCxnSpPr/>
      </xdr:nvCxnSpPr>
      <xdr:spPr>
        <a:xfrm flipV="1">
          <a:off x="4633595" y="12068597"/>
          <a:ext cx="1270" cy="115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27376</xdr:rowOff>
    </xdr:from>
    <xdr:ext cx="599010" cy="259045"/>
    <xdr:sp macro="" textlink="">
      <xdr:nvSpPr>
        <xdr:cNvPr id="171" name="民生費最小値テキスト"/>
        <xdr:cNvSpPr txBox="1"/>
      </xdr:nvSpPr>
      <xdr:spPr>
        <a:xfrm>
          <a:off x="4686300" y="1322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23549</xdr:rowOff>
    </xdr:from>
    <xdr:to>
      <xdr:col>24</xdr:col>
      <xdr:colOff>152400</xdr:colOff>
      <xdr:row>77</xdr:row>
      <xdr:rowOff>23549</xdr:rowOff>
    </xdr:to>
    <xdr:cxnSp macro="">
      <xdr:nvCxnSpPr>
        <xdr:cNvPr id="172" name="直線コネクタ 171"/>
        <xdr:cNvCxnSpPr/>
      </xdr:nvCxnSpPr>
      <xdr:spPr>
        <a:xfrm>
          <a:off x="4546600" y="1322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xdr:rowOff>
    </xdr:from>
    <xdr:ext cx="599010" cy="259045"/>
    <xdr:sp macro="" textlink="">
      <xdr:nvSpPr>
        <xdr:cNvPr id="173" name="民生費最大値テキスト"/>
        <xdr:cNvSpPr txBox="1"/>
      </xdr:nvSpPr>
      <xdr:spPr>
        <a:xfrm>
          <a:off x="4686300" y="1184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163,176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67097</xdr:rowOff>
    </xdr:from>
    <xdr:to>
      <xdr:col>24</xdr:col>
      <xdr:colOff>152400</xdr:colOff>
      <xdr:row>70</xdr:row>
      <xdr:rowOff>67097</xdr:rowOff>
    </xdr:to>
    <xdr:cxnSp macro="">
      <xdr:nvCxnSpPr>
        <xdr:cNvPr id="174" name="直線コネクタ 173"/>
        <xdr:cNvCxnSpPr/>
      </xdr:nvCxnSpPr>
      <xdr:spPr>
        <a:xfrm>
          <a:off x="4546600" y="120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126921</xdr:rowOff>
    </xdr:from>
    <xdr:to>
      <xdr:col>24</xdr:col>
      <xdr:colOff>63500</xdr:colOff>
      <xdr:row>77</xdr:row>
      <xdr:rowOff>39756</xdr:rowOff>
    </xdr:to>
    <xdr:cxnSp macro="">
      <xdr:nvCxnSpPr>
        <xdr:cNvPr id="175" name="直線コネクタ 174"/>
        <xdr:cNvCxnSpPr/>
      </xdr:nvCxnSpPr>
      <xdr:spPr>
        <a:xfrm flipV="1">
          <a:off x="3797300" y="13157121"/>
          <a:ext cx="838200" cy="8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37939</xdr:rowOff>
    </xdr:from>
    <xdr:ext cx="599010" cy="259045"/>
    <xdr:sp macro="" textlink="">
      <xdr:nvSpPr>
        <xdr:cNvPr id="176" name="民生費平均値テキスト"/>
        <xdr:cNvSpPr txBox="1"/>
      </xdr:nvSpPr>
      <xdr:spPr>
        <a:xfrm>
          <a:off x="4686300" y="12553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15062</xdr:rowOff>
    </xdr:from>
    <xdr:to>
      <xdr:col>24</xdr:col>
      <xdr:colOff>114300</xdr:colOff>
      <xdr:row>74</xdr:row>
      <xdr:rowOff>116662</xdr:rowOff>
    </xdr:to>
    <xdr:sp macro="" textlink="">
      <xdr:nvSpPr>
        <xdr:cNvPr id="177" name="フローチャート: 判断 176"/>
        <xdr:cNvSpPr/>
      </xdr:nvSpPr>
      <xdr:spPr>
        <a:xfrm>
          <a:off x="45847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34018</xdr:rowOff>
    </xdr:from>
    <xdr:to>
      <xdr:col>19</xdr:col>
      <xdr:colOff>177800</xdr:colOff>
      <xdr:row>77</xdr:row>
      <xdr:rowOff>39756</xdr:rowOff>
    </xdr:to>
    <xdr:cxnSp macro="">
      <xdr:nvCxnSpPr>
        <xdr:cNvPr id="178" name="直線コネクタ 177"/>
        <xdr:cNvCxnSpPr/>
      </xdr:nvCxnSpPr>
      <xdr:spPr>
        <a:xfrm>
          <a:off x="2908300" y="13235668"/>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31476</xdr:rowOff>
    </xdr:from>
    <xdr:to>
      <xdr:col>20</xdr:col>
      <xdr:colOff>38100</xdr:colOff>
      <xdr:row>74</xdr:row>
      <xdr:rowOff>133076</xdr:rowOff>
    </xdr:to>
    <xdr:sp macro="" textlink="">
      <xdr:nvSpPr>
        <xdr:cNvPr id="179" name="フローチャート: 判断 178"/>
        <xdr:cNvSpPr/>
      </xdr:nvSpPr>
      <xdr:spPr>
        <a:xfrm>
          <a:off x="37465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149603</xdr:rowOff>
    </xdr:from>
    <xdr:ext cx="599010" cy="259045"/>
    <xdr:sp macro="" textlink="">
      <xdr:nvSpPr>
        <xdr:cNvPr id="180" name="テキスト ボックス 179"/>
        <xdr:cNvSpPr txBox="1"/>
      </xdr:nvSpPr>
      <xdr:spPr>
        <a:xfrm>
          <a:off x="3497795" y="1249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34018</xdr:rowOff>
    </xdr:from>
    <xdr:to>
      <xdr:col>15</xdr:col>
      <xdr:colOff>50800</xdr:colOff>
      <xdr:row>78</xdr:row>
      <xdr:rowOff>8643</xdr:rowOff>
    </xdr:to>
    <xdr:cxnSp macro="">
      <xdr:nvCxnSpPr>
        <xdr:cNvPr id="181" name="直線コネクタ 180"/>
        <xdr:cNvCxnSpPr/>
      </xdr:nvCxnSpPr>
      <xdr:spPr>
        <a:xfrm flipV="1">
          <a:off x="2019300" y="13235668"/>
          <a:ext cx="889000" cy="14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70841</xdr:rowOff>
    </xdr:from>
    <xdr:to>
      <xdr:col>15</xdr:col>
      <xdr:colOff>101600</xdr:colOff>
      <xdr:row>75</xdr:row>
      <xdr:rowOff>991</xdr:rowOff>
    </xdr:to>
    <xdr:sp macro="" textlink="">
      <xdr:nvSpPr>
        <xdr:cNvPr id="182" name="フローチャート: 判断 181"/>
        <xdr:cNvSpPr/>
      </xdr:nvSpPr>
      <xdr:spPr>
        <a:xfrm>
          <a:off x="2857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17518</xdr:rowOff>
    </xdr:from>
    <xdr:ext cx="599010" cy="259045"/>
    <xdr:sp macro="" textlink="">
      <xdr:nvSpPr>
        <xdr:cNvPr id="183" name="テキスト ボックス 182"/>
        <xdr:cNvSpPr txBox="1"/>
      </xdr:nvSpPr>
      <xdr:spPr>
        <a:xfrm>
          <a:off x="2608795" y="1253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91260</xdr:rowOff>
    </xdr:from>
    <xdr:to>
      <xdr:col>10</xdr:col>
      <xdr:colOff>114300</xdr:colOff>
      <xdr:row>78</xdr:row>
      <xdr:rowOff>8643</xdr:rowOff>
    </xdr:to>
    <xdr:cxnSp macro="">
      <xdr:nvCxnSpPr>
        <xdr:cNvPr id="184" name="直線コネクタ 183"/>
        <xdr:cNvCxnSpPr/>
      </xdr:nvCxnSpPr>
      <xdr:spPr>
        <a:xfrm>
          <a:off x="1130300" y="13292910"/>
          <a:ext cx="889000" cy="8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44414</xdr:rowOff>
    </xdr:from>
    <xdr:to>
      <xdr:col>10</xdr:col>
      <xdr:colOff>165100</xdr:colOff>
      <xdr:row>75</xdr:row>
      <xdr:rowOff>146014</xdr:rowOff>
    </xdr:to>
    <xdr:sp macro="" textlink="">
      <xdr:nvSpPr>
        <xdr:cNvPr id="185" name="フローチャート: 判断 184"/>
        <xdr:cNvSpPr/>
      </xdr:nvSpPr>
      <xdr:spPr>
        <a:xfrm>
          <a:off x="1968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162541</xdr:rowOff>
    </xdr:from>
    <xdr:ext cx="599010" cy="259045"/>
    <xdr:sp macro="" textlink="">
      <xdr:nvSpPr>
        <xdr:cNvPr id="186" name="テキスト ボックス 185"/>
        <xdr:cNvSpPr txBox="1"/>
      </xdr:nvSpPr>
      <xdr:spPr>
        <a:xfrm>
          <a:off x="1719795" y="126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103051</xdr:rowOff>
    </xdr:from>
    <xdr:to>
      <xdr:col>6</xdr:col>
      <xdr:colOff>38100</xdr:colOff>
      <xdr:row>77</xdr:row>
      <xdr:rowOff>33201</xdr:rowOff>
    </xdr:to>
    <xdr:sp macro="" textlink="">
      <xdr:nvSpPr>
        <xdr:cNvPr id="187" name="フローチャート: 判断 186"/>
        <xdr:cNvSpPr/>
      </xdr:nvSpPr>
      <xdr:spPr>
        <a:xfrm>
          <a:off x="1079500" y="1313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49727</xdr:rowOff>
    </xdr:from>
    <xdr:ext cx="599010" cy="259045"/>
    <xdr:sp macro="" textlink="">
      <xdr:nvSpPr>
        <xdr:cNvPr id="188" name="テキスト ボックス 187"/>
        <xdr:cNvSpPr txBox="1"/>
      </xdr:nvSpPr>
      <xdr:spPr>
        <a:xfrm>
          <a:off x="830795" y="129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76121</xdr:rowOff>
    </xdr:from>
    <xdr:to>
      <xdr:col>24</xdr:col>
      <xdr:colOff>114300</xdr:colOff>
      <xdr:row>77</xdr:row>
      <xdr:rowOff>6271</xdr:rowOff>
    </xdr:to>
    <xdr:sp macro="" textlink="">
      <xdr:nvSpPr>
        <xdr:cNvPr id="194" name="楕円 193"/>
        <xdr:cNvSpPr/>
      </xdr:nvSpPr>
      <xdr:spPr>
        <a:xfrm>
          <a:off x="4584700" y="1310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162498</xdr:rowOff>
    </xdr:from>
    <xdr:ext cx="599010" cy="259045"/>
    <xdr:sp macro="" textlink="">
      <xdr:nvSpPr>
        <xdr:cNvPr id="195" name="民生費該当値テキスト"/>
        <xdr:cNvSpPr txBox="1"/>
      </xdr:nvSpPr>
      <xdr:spPr>
        <a:xfrm>
          <a:off x="4686300" y="1302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160406</xdr:rowOff>
    </xdr:from>
    <xdr:to>
      <xdr:col>20</xdr:col>
      <xdr:colOff>38100</xdr:colOff>
      <xdr:row>77</xdr:row>
      <xdr:rowOff>90556</xdr:rowOff>
    </xdr:to>
    <xdr:sp macro="" textlink="">
      <xdr:nvSpPr>
        <xdr:cNvPr id="196" name="楕円 195"/>
        <xdr:cNvSpPr/>
      </xdr:nvSpPr>
      <xdr:spPr>
        <a:xfrm>
          <a:off x="3746500" y="1319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81683</xdr:rowOff>
    </xdr:from>
    <xdr:ext cx="599010" cy="259045"/>
    <xdr:sp macro="" textlink="">
      <xdr:nvSpPr>
        <xdr:cNvPr id="197" name="テキスト ボックス 196"/>
        <xdr:cNvSpPr txBox="1"/>
      </xdr:nvSpPr>
      <xdr:spPr>
        <a:xfrm>
          <a:off x="3497795" y="1328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154668</xdr:rowOff>
    </xdr:from>
    <xdr:to>
      <xdr:col>15</xdr:col>
      <xdr:colOff>101600</xdr:colOff>
      <xdr:row>77</xdr:row>
      <xdr:rowOff>84818</xdr:rowOff>
    </xdr:to>
    <xdr:sp macro="" textlink="">
      <xdr:nvSpPr>
        <xdr:cNvPr id="198" name="楕円 197"/>
        <xdr:cNvSpPr/>
      </xdr:nvSpPr>
      <xdr:spPr>
        <a:xfrm>
          <a:off x="2857500" y="131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75945</xdr:rowOff>
    </xdr:from>
    <xdr:ext cx="599010" cy="259045"/>
    <xdr:sp macro="" textlink="">
      <xdr:nvSpPr>
        <xdr:cNvPr id="199" name="テキスト ボックス 198"/>
        <xdr:cNvSpPr txBox="1"/>
      </xdr:nvSpPr>
      <xdr:spPr>
        <a:xfrm>
          <a:off x="2608795" y="1327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129293</xdr:rowOff>
    </xdr:from>
    <xdr:to>
      <xdr:col>10</xdr:col>
      <xdr:colOff>165100</xdr:colOff>
      <xdr:row>78</xdr:row>
      <xdr:rowOff>59443</xdr:rowOff>
    </xdr:to>
    <xdr:sp macro="" textlink="">
      <xdr:nvSpPr>
        <xdr:cNvPr id="200" name="楕円 199"/>
        <xdr:cNvSpPr/>
      </xdr:nvSpPr>
      <xdr:spPr>
        <a:xfrm>
          <a:off x="1968500" y="133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50570</xdr:rowOff>
    </xdr:from>
    <xdr:ext cx="599010" cy="259045"/>
    <xdr:sp macro="" textlink="">
      <xdr:nvSpPr>
        <xdr:cNvPr id="201" name="テキスト ボックス 200"/>
        <xdr:cNvSpPr txBox="1"/>
      </xdr:nvSpPr>
      <xdr:spPr>
        <a:xfrm>
          <a:off x="1719795" y="1342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40460</xdr:rowOff>
    </xdr:from>
    <xdr:to>
      <xdr:col>6</xdr:col>
      <xdr:colOff>38100</xdr:colOff>
      <xdr:row>77</xdr:row>
      <xdr:rowOff>142060</xdr:rowOff>
    </xdr:to>
    <xdr:sp macro="" textlink="">
      <xdr:nvSpPr>
        <xdr:cNvPr id="202" name="楕円 201"/>
        <xdr:cNvSpPr/>
      </xdr:nvSpPr>
      <xdr:spPr>
        <a:xfrm>
          <a:off x="1079500" y="1324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133187</xdr:rowOff>
    </xdr:from>
    <xdr:ext cx="599010" cy="259045"/>
    <xdr:sp macro="" textlink="">
      <xdr:nvSpPr>
        <xdr:cNvPr id="203" name="テキスト ボックス 202"/>
        <xdr:cNvSpPr txBox="1"/>
      </xdr:nvSpPr>
      <xdr:spPr>
        <a:xfrm>
          <a:off x="830795" y="1333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0" name="テキスト ボックス 219"/>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30144</xdr:rowOff>
    </xdr:from>
    <xdr:to>
      <xdr:col>24</xdr:col>
      <xdr:colOff>62865</xdr:colOff>
      <xdr:row>98</xdr:row>
      <xdr:rowOff>22885</xdr:rowOff>
    </xdr:to>
    <xdr:cxnSp macro="">
      <xdr:nvCxnSpPr>
        <xdr:cNvPr id="224" name="直線コネクタ 223"/>
        <xdr:cNvCxnSpPr/>
      </xdr:nvCxnSpPr>
      <xdr:spPr>
        <a:xfrm flipV="1">
          <a:off x="4633595" y="15632094"/>
          <a:ext cx="1270" cy="119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26712</xdr:rowOff>
    </xdr:from>
    <xdr:ext cx="534377" cy="259045"/>
    <xdr:sp macro="" textlink="">
      <xdr:nvSpPr>
        <xdr:cNvPr id="225" name="衛生費最小値テキスト"/>
        <xdr:cNvSpPr txBox="1"/>
      </xdr:nvSpPr>
      <xdr:spPr>
        <a:xfrm>
          <a:off x="4686300" y="168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22885</xdr:rowOff>
    </xdr:from>
    <xdr:to>
      <xdr:col>24</xdr:col>
      <xdr:colOff>152400</xdr:colOff>
      <xdr:row>98</xdr:row>
      <xdr:rowOff>22885</xdr:rowOff>
    </xdr:to>
    <xdr:cxnSp macro="">
      <xdr:nvCxnSpPr>
        <xdr:cNvPr id="226" name="直線コネクタ 225"/>
        <xdr:cNvCxnSpPr/>
      </xdr:nvCxnSpPr>
      <xdr:spPr>
        <a:xfrm>
          <a:off x="4546600" y="1682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148271</xdr:rowOff>
    </xdr:from>
    <xdr:ext cx="534377" cy="259045"/>
    <xdr:sp macro="" textlink="">
      <xdr:nvSpPr>
        <xdr:cNvPr id="227" name="衛生費最大値テキスト"/>
        <xdr:cNvSpPr txBox="1"/>
      </xdr:nvSpPr>
      <xdr:spPr>
        <a:xfrm>
          <a:off x="4686300" y="154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30144</xdr:rowOff>
    </xdr:from>
    <xdr:to>
      <xdr:col>24</xdr:col>
      <xdr:colOff>152400</xdr:colOff>
      <xdr:row>91</xdr:row>
      <xdr:rowOff>30144</xdr:rowOff>
    </xdr:to>
    <xdr:cxnSp macro="">
      <xdr:nvCxnSpPr>
        <xdr:cNvPr id="228" name="直線コネクタ 227"/>
        <xdr:cNvCxnSpPr/>
      </xdr:nvCxnSpPr>
      <xdr:spPr>
        <a:xfrm>
          <a:off x="4546600" y="15632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19228</xdr:rowOff>
    </xdr:from>
    <xdr:to>
      <xdr:col>24</xdr:col>
      <xdr:colOff>63500</xdr:colOff>
      <xdr:row>94</xdr:row>
      <xdr:rowOff>123983</xdr:rowOff>
    </xdr:to>
    <xdr:cxnSp macro="">
      <xdr:nvCxnSpPr>
        <xdr:cNvPr id="229" name="直線コネクタ 228"/>
        <xdr:cNvCxnSpPr/>
      </xdr:nvCxnSpPr>
      <xdr:spPr>
        <a:xfrm flipV="1">
          <a:off x="3797300" y="15964078"/>
          <a:ext cx="838200" cy="27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60411</xdr:rowOff>
    </xdr:from>
    <xdr:ext cx="534377" cy="259045"/>
    <xdr:sp macro="" textlink="">
      <xdr:nvSpPr>
        <xdr:cNvPr id="230" name="衛生費平均値テキスト"/>
        <xdr:cNvSpPr txBox="1"/>
      </xdr:nvSpPr>
      <xdr:spPr>
        <a:xfrm>
          <a:off x="4686300" y="1617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81984</xdr:rowOff>
    </xdr:from>
    <xdr:to>
      <xdr:col>24</xdr:col>
      <xdr:colOff>114300</xdr:colOff>
      <xdr:row>95</xdr:row>
      <xdr:rowOff>12134</xdr:rowOff>
    </xdr:to>
    <xdr:sp macro="" textlink="">
      <xdr:nvSpPr>
        <xdr:cNvPr id="231" name="フローチャート: 判断 230"/>
        <xdr:cNvSpPr/>
      </xdr:nvSpPr>
      <xdr:spPr>
        <a:xfrm>
          <a:off x="45847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123983</xdr:rowOff>
    </xdr:from>
    <xdr:to>
      <xdr:col>19</xdr:col>
      <xdr:colOff>177800</xdr:colOff>
      <xdr:row>95</xdr:row>
      <xdr:rowOff>25572</xdr:rowOff>
    </xdr:to>
    <xdr:cxnSp macro="">
      <xdr:nvCxnSpPr>
        <xdr:cNvPr id="232" name="直線コネクタ 231"/>
        <xdr:cNvCxnSpPr/>
      </xdr:nvCxnSpPr>
      <xdr:spPr>
        <a:xfrm flipV="1">
          <a:off x="2908300" y="16240283"/>
          <a:ext cx="889000" cy="7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108274</xdr:rowOff>
    </xdr:from>
    <xdr:to>
      <xdr:col>20</xdr:col>
      <xdr:colOff>38100</xdr:colOff>
      <xdr:row>94</xdr:row>
      <xdr:rowOff>38424</xdr:rowOff>
    </xdr:to>
    <xdr:sp macro="" textlink="">
      <xdr:nvSpPr>
        <xdr:cNvPr id="233" name="フローチャート: 判断 232"/>
        <xdr:cNvSpPr/>
      </xdr:nvSpPr>
      <xdr:spPr>
        <a:xfrm>
          <a:off x="3746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54951</xdr:rowOff>
    </xdr:from>
    <xdr:ext cx="534377" cy="259045"/>
    <xdr:sp macro="" textlink="">
      <xdr:nvSpPr>
        <xdr:cNvPr id="234" name="テキスト ボックス 233"/>
        <xdr:cNvSpPr txBox="1"/>
      </xdr:nvSpPr>
      <xdr:spPr>
        <a:xfrm>
          <a:off x="3530111" y="15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147186</xdr:rowOff>
    </xdr:from>
    <xdr:to>
      <xdr:col>15</xdr:col>
      <xdr:colOff>50800</xdr:colOff>
      <xdr:row>95</xdr:row>
      <xdr:rowOff>25572</xdr:rowOff>
    </xdr:to>
    <xdr:cxnSp macro="">
      <xdr:nvCxnSpPr>
        <xdr:cNvPr id="235" name="直線コネクタ 234"/>
        <xdr:cNvCxnSpPr/>
      </xdr:nvCxnSpPr>
      <xdr:spPr>
        <a:xfrm>
          <a:off x="2019300" y="16092036"/>
          <a:ext cx="889000" cy="22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71355</xdr:rowOff>
    </xdr:from>
    <xdr:to>
      <xdr:col>15</xdr:col>
      <xdr:colOff>101600</xdr:colOff>
      <xdr:row>94</xdr:row>
      <xdr:rowOff>1505</xdr:rowOff>
    </xdr:to>
    <xdr:sp macro="" textlink="">
      <xdr:nvSpPr>
        <xdr:cNvPr id="236" name="フローチャート: 判断 235"/>
        <xdr:cNvSpPr/>
      </xdr:nvSpPr>
      <xdr:spPr>
        <a:xfrm>
          <a:off x="2857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18032</xdr:rowOff>
    </xdr:from>
    <xdr:ext cx="534377" cy="259045"/>
    <xdr:sp macro="" textlink="">
      <xdr:nvSpPr>
        <xdr:cNvPr id="237" name="テキスト ボックス 236"/>
        <xdr:cNvSpPr txBox="1"/>
      </xdr:nvSpPr>
      <xdr:spPr>
        <a:xfrm>
          <a:off x="2641111" y="157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147186</xdr:rowOff>
    </xdr:from>
    <xdr:to>
      <xdr:col>10</xdr:col>
      <xdr:colOff>114300</xdr:colOff>
      <xdr:row>95</xdr:row>
      <xdr:rowOff>14999</xdr:rowOff>
    </xdr:to>
    <xdr:cxnSp macro="">
      <xdr:nvCxnSpPr>
        <xdr:cNvPr id="238" name="直線コネクタ 237"/>
        <xdr:cNvCxnSpPr/>
      </xdr:nvCxnSpPr>
      <xdr:spPr>
        <a:xfrm flipV="1">
          <a:off x="1130300" y="16092036"/>
          <a:ext cx="889000" cy="2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162909</xdr:rowOff>
    </xdr:from>
    <xdr:to>
      <xdr:col>10</xdr:col>
      <xdr:colOff>165100</xdr:colOff>
      <xdr:row>94</xdr:row>
      <xdr:rowOff>93059</xdr:rowOff>
    </xdr:to>
    <xdr:sp macro="" textlink="">
      <xdr:nvSpPr>
        <xdr:cNvPr id="239" name="フローチャート: 判断 238"/>
        <xdr:cNvSpPr/>
      </xdr:nvSpPr>
      <xdr:spPr>
        <a:xfrm>
          <a:off x="19685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84186</xdr:rowOff>
    </xdr:from>
    <xdr:ext cx="534377" cy="259045"/>
    <xdr:sp macro="" textlink="">
      <xdr:nvSpPr>
        <xdr:cNvPr id="240" name="テキスト ボックス 239"/>
        <xdr:cNvSpPr txBox="1"/>
      </xdr:nvSpPr>
      <xdr:spPr>
        <a:xfrm>
          <a:off x="1752111" y="162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123076</xdr:rowOff>
    </xdr:from>
    <xdr:to>
      <xdr:col>6</xdr:col>
      <xdr:colOff>38100</xdr:colOff>
      <xdr:row>94</xdr:row>
      <xdr:rowOff>53226</xdr:rowOff>
    </xdr:to>
    <xdr:sp macro="" textlink="">
      <xdr:nvSpPr>
        <xdr:cNvPr id="241" name="フローチャート: 判断 240"/>
        <xdr:cNvSpPr/>
      </xdr:nvSpPr>
      <xdr:spPr>
        <a:xfrm>
          <a:off x="1079500" y="160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69753</xdr:rowOff>
    </xdr:from>
    <xdr:ext cx="534377" cy="259045"/>
    <xdr:sp macro="" textlink="">
      <xdr:nvSpPr>
        <xdr:cNvPr id="242" name="テキスト ボックス 241"/>
        <xdr:cNvSpPr txBox="1"/>
      </xdr:nvSpPr>
      <xdr:spPr>
        <a:xfrm>
          <a:off x="863111" y="158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139878</xdr:rowOff>
    </xdr:from>
    <xdr:to>
      <xdr:col>24</xdr:col>
      <xdr:colOff>114300</xdr:colOff>
      <xdr:row>93</xdr:row>
      <xdr:rowOff>70028</xdr:rowOff>
    </xdr:to>
    <xdr:sp macro="" textlink="">
      <xdr:nvSpPr>
        <xdr:cNvPr id="248" name="楕円 247"/>
        <xdr:cNvSpPr/>
      </xdr:nvSpPr>
      <xdr:spPr>
        <a:xfrm>
          <a:off x="4584700" y="1591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162755</xdr:rowOff>
    </xdr:from>
    <xdr:ext cx="534377" cy="259045"/>
    <xdr:sp macro="" textlink="">
      <xdr:nvSpPr>
        <xdr:cNvPr id="249" name="衛生費該当値テキスト"/>
        <xdr:cNvSpPr txBox="1"/>
      </xdr:nvSpPr>
      <xdr:spPr>
        <a:xfrm>
          <a:off x="4686300" y="157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73183</xdr:rowOff>
    </xdr:from>
    <xdr:to>
      <xdr:col>20</xdr:col>
      <xdr:colOff>38100</xdr:colOff>
      <xdr:row>95</xdr:row>
      <xdr:rowOff>3333</xdr:rowOff>
    </xdr:to>
    <xdr:sp macro="" textlink="">
      <xdr:nvSpPr>
        <xdr:cNvPr id="250" name="楕円 249"/>
        <xdr:cNvSpPr/>
      </xdr:nvSpPr>
      <xdr:spPr>
        <a:xfrm>
          <a:off x="3746500" y="161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165910</xdr:rowOff>
    </xdr:from>
    <xdr:ext cx="534377" cy="259045"/>
    <xdr:sp macro="" textlink="">
      <xdr:nvSpPr>
        <xdr:cNvPr id="251" name="テキスト ボックス 250"/>
        <xdr:cNvSpPr txBox="1"/>
      </xdr:nvSpPr>
      <xdr:spPr>
        <a:xfrm>
          <a:off x="3530111" y="1628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146222</xdr:rowOff>
    </xdr:from>
    <xdr:to>
      <xdr:col>15</xdr:col>
      <xdr:colOff>101600</xdr:colOff>
      <xdr:row>95</xdr:row>
      <xdr:rowOff>76372</xdr:rowOff>
    </xdr:to>
    <xdr:sp macro="" textlink="">
      <xdr:nvSpPr>
        <xdr:cNvPr id="252" name="楕円 251"/>
        <xdr:cNvSpPr/>
      </xdr:nvSpPr>
      <xdr:spPr>
        <a:xfrm>
          <a:off x="2857500" y="162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67499</xdr:rowOff>
    </xdr:from>
    <xdr:ext cx="534377" cy="259045"/>
    <xdr:sp macro="" textlink="">
      <xdr:nvSpPr>
        <xdr:cNvPr id="253" name="テキスト ボックス 252"/>
        <xdr:cNvSpPr txBox="1"/>
      </xdr:nvSpPr>
      <xdr:spPr>
        <a:xfrm>
          <a:off x="2641111" y="163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96386</xdr:rowOff>
    </xdr:from>
    <xdr:to>
      <xdr:col>10</xdr:col>
      <xdr:colOff>165100</xdr:colOff>
      <xdr:row>94</xdr:row>
      <xdr:rowOff>26536</xdr:rowOff>
    </xdr:to>
    <xdr:sp macro="" textlink="">
      <xdr:nvSpPr>
        <xdr:cNvPr id="254" name="楕円 253"/>
        <xdr:cNvSpPr/>
      </xdr:nvSpPr>
      <xdr:spPr>
        <a:xfrm>
          <a:off x="1968500" y="160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43063</xdr:rowOff>
    </xdr:from>
    <xdr:ext cx="534377" cy="259045"/>
    <xdr:sp macro="" textlink="">
      <xdr:nvSpPr>
        <xdr:cNvPr id="255" name="テキスト ボックス 254"/>
        <xdr:cNvSpPr txBox="1"/>
      </xdr:nvSpPr>
      <xdr:spPr>
        <a:xfrm>
          <a:off x="1752111" y="158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135649</xdr:rowOff>
    </xdr:from>
    <xdr:to>
      <xdr:col>6</xdr:col>
      <xdr:colOff>38100</xdr:colOff>
      <xdr:row>95</xdr:row>
      <xdr:rowOff>65799</xdr:rowOff>
    </xdr:to>
    <xdr:sp macro="" textlink="">
      <xdr:nvSpPr>
        <xdr:cNvPr id="256" name="楕円 255"/>
        <xdr:cNvSpPr/>
      </xdr:nvSpPr>
      <xdr:spPr>
        <a:xfrm>
          <a:off x="1079500" y="162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56926</xdr:rowOff>
    </xdr:from>
    <xdr:ext cx="534377" cy="259045"/>
    <xdr:sp macro="" textlink="">
      <xdr:nvSpPr>
        <xdr:cNvPr id="257" name="テキスト ボックス 256"/>
        <xdr:cNvSpPr txBox="1"/>
      </xdr:nvSpPr>
      <xdr:spPr>
        <a:xfrm>
          <a:off x="863111" y="1634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82877</xdr:rowOff>
    </xdr:from>
    <xdr:to>
      <xdr:col>54</xdr:col>
      <xdr:colOff>189865</xdr:colOff>
      <xdr:row>39</xdr:row>
      <xdr:rowOff>69596</xdr:rowOff>
    </xdr:to>
    <xdr:cxnSp macro="">
      <xdr:nvCxnSpPr>
        <xdr:cNvPr id="283" name="直線コネクタ 282"/>
        <xdr:cNvCxnSpPr/>
      </xdr:nvCxnSpPr>
      <xdr:spPr>
        <a:xfrm flipV="1">
          <a:off x="10475595" y="5740727"/>
          <a:ext cx="1270" cy="101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73423</xdr:rowOff>
    </xdr:from>
    <xdr:ext cx="378565" cy="259045"/>
    <xdr:sp macro="" textlink="">
      <xdr:nvSpPr>
        <xdr:cNvPr id="284" name="労働費最小値テキスト"/>
        <xdr:cNvSpPr txBox="1"/>
      </xdr:nvSpPr>
      <xdr:spPr>
        <a:xfrm>
          <a:off x="10528300" y="675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69596</xdr:rowOff>
    </xdr:from>
    <xdr:to>
      <xdr:col>55</xdr:col>
      <xdr:colOff>88900</xdr:colOff>
      <xdr:row>39</xdr:row>
      <xdr:rowOff>69596</xdr:rowOff>
    </xdr:to>
    <xdr:cxnSp macro="">
      <xdr:nvCxnSpPr>
        <xdr:cNvPr id="285" name="直線コネクタ 284"/>
        <xdr:cNvCxnSpPr/>
      </xdr:nvCxnSpPr>
      <xdr:spPr>
        <a:xfrm>
          <a:off x="10388600" y="675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29554</xdr:rowOff>
    </xdr:from>
    <xdr:ext cx="469744" cy="259045"/>
    <xdr:sp macro="" textlink="">
      <xdr:nvSpPr>
        <xdr:cNvPr id="286" name="労働費最大値テキスト"/>
        <xdr:cNvSpPr txBox="1"/>
      </xdr:nvSpPr>
      <xdr:spPr>
        <a:xfrm>
          <a:off x="10528300" y="551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82877</xdr:rowOff>
    </xdr:from>
    <xdr:to>
      <xdr:col>55</xdr:col>
      <xdr:colOff>88900</xdr:colOff>
      <xdr:row>33</xdr:row>
      <xdr:rowOff>82877</xdr:rowOff>
    </xdr:to>
    <xdr:cxnSp macro="">
      <xdr:nvCxnSpPr>
        <xdr:cNvPr id="287" name="直線コネクタ 286"/>
        <xdr:cNvCxnSpPr/>
      </xdr:nvCxnSpPr>
      <xdr:spPr>
        <a:xfrm>
          <a:off x="10388600" y="57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116949</xdr:rowOff>
    </xdr:from>
    <xdr:to>
      <xdr:col>55</xdr:col>
      <xdr:colOff>0</xdr:colOff>
      <xdr:row>33</xdr:row>
      <xdr:rowOff>82877</xdr:rowOff>
    </xdr:to>
    <xdr:cxnSp macro="">
      <xdr:nvCxnSpPr>
        <xdr:cNvPr id="288" name="直線コネクタ 287"/>
        <xdr:cNvCxnSpPr/>
      </xdr:nvCxnSpPr>
      <xdr:spPr>
        <a:xfrm>
          <a:off x="9639300" y="5603349"/>
          <a:ext cx="838200" cy="13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31295</xdr:rowOff>
    </xdr:from>
    <xdr:ext cx="469744" cy="259045"/>
    <xdr:sp macro="" textlink="">
      <xdr:nvSpPr>
        <xdr:cNvPr id="289" name="労働費平均値テキスト"/>
        <xdr:cNvSpPr txBox="1"/>
      </xdr:nvSpPr>
      <xdr:spPr>
        <a:xfrm>
          <a:off x="10528300" y="6546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52868</xdr:rowOff>
    </xdr:from>
    <xdr:to>
      <xdr:col>55</xdr:col>
      <xdr:colOff>50800</xdr:colOff>
      <xdr:row>38</xdr:row>
      <xdr:rowOff>154468</xdr:rowOff>
    </xdr:to>
    <xdr:sp macro="" textlink="">
      <xdr:nvSpPr>
        <xdr:cNvPr id="290" name="フローチャート: 判断 289"/>
        <xdr:cNvSpPr/>
      </xdr:nvSpPr>
      <xdr:spPr>
        <a:xfrm>
          <a:off x="10426700" y="656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116949</xdr:rowOff>
    </xdr:from>
    <xdr:to>
      <xdr:col>50</xdr:col>
      <xdr:colOff>114300</xdr:colOff>
      <xdr:row>32</xdr:row>
      <xdr:rowOff>121956</xdr:rowOff>
    </xdr:to>
    <xdr:cxnSp macro="">
      <xdr:nvCxnSpPr>
        <xdr:cNvPr id="291" name="直線コネクタ 290"/>
        <xdr:cNvCxnSpPr/>
      </xdr:nvCxnSpPr>
      <xdr:spPr>
        <a:xfrm flipV="1">
          <a:off x="8750300" y="5603349"/>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43289</xdr:rowOff>
    </xdr:from>
    <xdr:to>
      <xdr:col>50</xdr:col>
      <xdr:colOff>165100</xdr:colOff>
      <xdr:row>38</xdr:row>
      <xdr:rowOff>144889</xdr:rowOff>
    </xdr:to>
    <xdr:sp macro="" textlink="">
      <xdr:nvSpPr>
        <xdr:cNvPr id="292" name="フローチャート: 判断 291"/>
        <xdr:cNvSpPr/>
      </xdr:nvSpPr>
      <xdr:spPr>
        <a:xfrm>
          <a:off x="9588500" y="65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136016</xdr:rowOff>
    </xdr:from>
    <xdr:ext cx="469744" cy="259045"/>
    <xdr:sp macro="" textlink="">
      <xdr:nvSpPr>
        <xdr:cNvPr id="293" name="テキスト ボックス 292"/>
        <xdr:cNvSpPr txBox="1"/>
      </xdr:nvSpPr>
      <xdr:spPr>
        <a:xfrm>
          <a:off x="9404428" y="665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156682</xdr:rowOff>
    </xdr:from>
    <xdr:to>
      <xdr:col>45</xdr:col>
      <xdr:colOff>177800</xdr:colOff>
      <xdr:row>32</xdr:row>
      <xdr:rowOff>121956</xdr:rowOff>
    </xdr:to>
    <xdr:cxnSp macro="">
      <xdr:nvCxnSpPr>
        <xdr:cNvPr id="294" name="直線コネクタ 293"/>
        <xdr:cNvCxnSpPr/>
      </xdr:nvCxnSpPr>
      <xdr:spPr>
        <a:xfrm>
          <a:off x="7861300" y="5471632"/>
          <a:ext cx="889000" cy="13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48078</xdr:rowOff>
    </xdr:from>
    <xdr:to>
      <xdr:col>46</xdr:col>
      <xdr:colOff>38100</xdr:colOff>
      <xdr:row>38</xdr:row>
      <xdr:rowOff>149678</xdr:rowOff>
    </xdr:to>
    <xdr:sp macro="" textlink="">
      <xdr:nvSpPr>
        <xdr:cNvPr id="295" name="フローチャート: 判断 294"/>
        <xdr:cNvSpPr/>
      </xdr:nvSpPr>
      <xdr:spPr>
        <a:xfrm>
          <a:off x="86995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140805</xdr:rowOff>
    </xdr:from>
    <xdr:ext cx="469744" cy="259045"/>
    <xdr:sp macro="" textlink="">
      <xdr:nvSpPr>
        <xdr:cNvPr id="296" name="テキスト ボックス 295"/>
        <xdr:cNvSpPr txBox="1"/>
      </xdr:nvSpPr>
      <xdr:spPr>
        <a:xfrm>
          <a:off x="8515428" y="665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77978</xdr:rowOff>
    </xdr:from>
    <xdr:to>
      <xdr:col>41</xdr:col>
      <xdr:colOff>50800</xdr:colOff>
      <xdr:row>31</xdr:row>
      <xdr:rowOff>156682</xdr:rowOff>
    </xdr:to>
    <xdr:cxnSp macro="">
      <xdr:nvCxnSpPr>
        <xdr:cNvPr id="297" name="直線コネクタ 296"/>
        <xdr:cNvCxnSpPr/>
      </xdr:nvCxnSpPr>
      <xdr:spPr>
        <a:xfrm>
          <a:off x="6972300" y="5221478"/>
          <a:ext cx="889000" cy="25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158569</xdr:rowOff>
    </xdr:from>
    <xdr:to>
      <xdr:col>41</xdr:col>
      <xdr:colOff>101600</xdr:colOff>
      <xdr:row>38</xdr:row>
      <xdr:rowOff>88719</xdr:rowOff>
    </xdr:to>
    <xdr:sp macro="" textlink="">
      <xdr:nvSpPr>
        <xdr:cNvPr id="298" name="フローチャート: 判断 297"/>
        <xdr:cNvSpPr/>
      </xdr:nvSpPr>
      <xdr:spPr>
        <a:xfrm>
          <a:off x="7810500" y="650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79846</xdr:rowOff>
    </xdr:from>
    <xdr:ext cx="469744" cy="259045"/>
    <xdr:sp macro="" textlink="">
      <xdr:nvSpPr>
        <xdr:cNvPr id="299" name="テキスト ボックス 298"/>
        <xdr:cNvSpPr txBox="1"/>
      </xdr:nvSpPr>
      <xdr:spPr>
        <a:xfrm>
          <a:off x="7626428" y="659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114264</xdr:rowOff>
    </xdr:from>
    <xdr:to>
      <xdr:col>36</xdr:col>
      <xdr:colOff>165100</xdr:colOff>
      <xdr:row>37</xdr:row>
      <xdr:rowOff>44414</xdr:rowOff>
    </xdr:to>
    <xdr:sp macro="" textlink="">
      <xdr:nvSpPr>
        <xdr:cNvPr id="300" name="フローチャート: 判断 299"/>
        <xdr:cNvSpPr/>
      </xdr:nvSpPr>
      <xdr:spPr>
        <a:xfrm>
          <a:off x="6921500" y="628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35541</xdr:rowOff>
    </xdr:from>
    <xdr:ext cx="469744" cy="259045"/>
    <xdr:sp macro="" textlink="">
      <xdr:nvSpPr>
        <xdr:cNvPr id="301" name="テキスト ボックス 300"/>
        <xdr:cNvSpPr txBox="1"/>
      </xdr:nvSpPr>
      <xdr:spPr>
        <a:xfrm>
          <a:off x="6737428" y="637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32077</xdr:rowOff>
    </xdr:from>
    <xdr:to>
      <xdr:col>55</xdr:col>
      <xdr:colOff>50800</xdr:colOff>
      <xdr:row>33</xdr:row>
      <xdr:rowOff>133677</xdr:rowOff>
    </xdr:to>
    <xdr:sp macro="" textlink="">
      <xdr:nvSpPr>
        <xdr:cNvPr id="307" name="楕円 306"/>
        <xdr:cNvSpPr/>
      </xdr:nvSpPr>
      <xdr:spPr>
        <a:xfrm>
          <a:off x="10426700" y="56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156554</xdr:rowOff>
    </xdr:from>
    <xdr:ext cx="469744" cy="259045"/>
    <xdr:sp macro="" textlink="">
      <xdr:nvSpPr>
        <xdr:cNvPr id="308" name="労働費該当値テキスト"/>
        <xdr:cNvSpPr txBox="1"/>
      </xdr:nvSpPr>
      <xdr:spPr>
        <a:xfrm>
          <a:off x="10528300" y="564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66149</xdr:rowOff>
    </xdr:from>
    <xdr:to>
      <xdr:col>50</xdr:col>
      <xdr:colOff>165100</xdr:colOff>
      <xdr:row>32</xdr:row>
      <xdr:rowOff>167749</xdr:rowOff>
    </xdr:to>
    <xdr:sp macro="" textlink="">
      <xdr:nvSpPr>
        <xdr:cNvPr id="309" name="楕円 308"/>
        <xdr:cNvSpPr/>
      </xdr:nvSpPr>
      <xdr:spPr>
        <a:xfrm>
          <a:off x="9588500" y="55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12826</xdr:rowOff>
    </xdr:from>
    <xdr:ext cx="534377" cy="259045"/>
    <xdr:sp macro="" textlink="">
      <xdr:nvSpPr>
        <xdr:cNvPr id="310" name="テキスト ボックス 309"/>
        <xdr:cNvSpPr txBox="1"/>
      </xdr:nvSpPr>
      <xdr:spPr>
        <a:xfrm>
          <a:off x="9372111" y="532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71156</xdr:rowOff>
    </xdr:from>
    <xdr:to>
      <xdr:col>46</xdr:col>
      <xdr:colOff>38100</xdr:colOff>
      <xdr:row>33</xdr:row>
      <xdr:rowOff>1306</xdr:rowOff>
    </xdr:to>
    <xdr:sp macro="" textlink="">
      <xdr:nvSpPr>
        <xdr:cNvPr id="311" name="楕円 310"/>
        <xdr:cNvSpPr/>
      </xdr:nvSpPr>
      <xdr:spPr>
        <a:xfrm>
          <a:off x="8699500" y="55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17833</xdr:rowOff>
    </xdr:from>
    <xdr:ext cx="534377" cy="259045"/>
    <xdr:sp macro="" textlink="">
      <xdr:nvSpPr>
        <xdr:cNvPr id="312" name="テキスト ボックス 311"/>
        <xdr:cNvSpPr txBox="1"/>
      </xdr:nvSpPr>
      <xdr:spPr>
        <a:xfrm>
          <a:off x="8483111" y="53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105882</xdr:rowOff>
    </xdr:from>
    <xdr:to>
      <xdr:col>41</xdr:col>
      <xdr:colOff>101600</xdr:colOff>
      <xdr:row>32</xdr:row>
      <xdr:rowOff>36032</xdr:rowOff>
    </xdr:to>
    <xdr:sp macro="" textlink="">
      <xdr:nvSpPr>
        <xdr:cNvPr id="313" name="楕円 312"/>
        <xdr:cNvSpPr/>
      </xdr:nvSpPr>
      <xdr:spPr>
        <a:xfrm>
          <a:off x="7810500" y="54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52559</xdr:rowOff>
    </xdr:from>
    <xdr:ext cx="534377" cy="259045"/>
    <xdr:sp macro="" textlink="">
      <xdr:nvSpPr>
        <xdr:cNvPr id="314" name="テキスト ボックス 313"/>
        <xdr:cNvSpPr txBox="1"/>
      </xdr:nvSpPr>
      <xdr:spPr>
        <a:xfrm>
          <a:off x="7594111" y="519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27178</xdr:rowOff>
    </xdr:from>
    <xdr:to>
      <xdr:col>36</xdr:col>
      <xdr:colOff>165100</xdr:colOff>
      <xdr:row>30</xdr:row>
      <xdr:rowOff>128778</xdr:rowOff>
    </xdr:to>
    <xdr:sp macro="" textlink="">
      <xdr:nvSpPr>
        <xdr:cNvPr id="315" name="楕円 314"/>
        <xdr:cNvSpPr/>
      </xdr:nvSpPr>
      <xdr:spPr>
        <a:xfrm>
          <a:off x="6921500" y="517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145305</xdr:rowOff>
    </xdr:from>
    <xdr:ext cx="534377" cy="259045"/>
    <xdr:sp macro="" textlink="">
      <xdr:nvSpPr>
        <xdr:cNvPr id="316" name="テキスト ボックス 315"/>
        <xdr:cNvSpPr txBox="1"/>
      </xdr:nvSpPr>
      <xdr:spPr>
        <a:xfrm>
          <a:off x="6705111" y="494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164480</xdr:rowOff>
    </xdr:from>
    <xdr:to>
      <xdr:col>54</xdr:col>
      <xdr:colOff>189865</xdr:colOff>
      <xdr:row>58</xdr:row>
      <xdr:rowOff>73634</xdr:rowOff>
    </xdr:to>
    <xdr:cxnSp macro="">
      <xdr:nvCxnSpPr>
        <xdr:cNvPr id="338" name="直線コネクタ 337"/>
        <xdr:cNvCxnSpPr/>
      </xdr:nvCxnSpPr>
      <xdr:spPr>
        <a:xfrm flipV="1">
          <a:off x="10475595" y="8908430"/>
          <a:ext cx="1270" cy="110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77461</xdr:rowOff>
    </xdr:from>
    <xdr:ext cx="469744" cy="259045"/>
    <xdr:sp macro="" textlink="">
      <xdr:nvSpPr>
        <xdr:cNvPr id="339" name="農林水産業費最小値テキスト"/>
        <xdr:cNvSpPr txBox="1"/>
      </xdr:nvSpPr>
      <xdr:spPr>
        <a:xfrm>
          <a:off x="10528300" y="100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73634</xdr:rowOff>
    </xdr:from>
    <xdr:to>
      <xdr:col>55</xdr:col>
      <xdr:colOff>88900</xdr:colOff>
      <xdr:row>58</xdr:row>
      <xdr:rowOff>73634</xdr:rowOff>
    </xdr:to>
    <xdr:cxnSp macro="">
      <xdr:nvCxnSpPr>
        <xdr:cNvPr id="340" name="直線コネクタ 339"/>
        <xdr:cNvCxnSpPr/>
      </xdr:nvCxnSpPr>
      <xdr:spPr>
        <a:xfrm>
          <a:off x="10388600" y="1001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111157</xdr:rowOff>
    </xdr:from>
    <xdr:ext cx="534377" cy="259045"/>
    <xdr:sp macro="" textlink="">
      <xdr:nvSpPr>
        <xdr:cNvPr id="341" name="農林水産業費最大値テキスト"/>
        <xdr:cNvSpPr txBox="1"/>
      </xdr:nvSpPr>
      <xdr:spPr>
        <a:xfrm>
          <a:off x="10528300" y="868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164480</xdr:rowOff>
    </xdr:from>
    <xdr:to>
      <xdr:col>55</xdr:col>
      <xdr:colOff>88900</xdr:colOff>
      <xdr:row>51</xdr:row>
      <xdr:rowOff>164480</xdr:rowOff>
    </xdr:to>
    <xdr:cxnSp macro="">
      <xdr:nvCxnSpPr>
        <xdr:cNvPr id="342" name="直線コネクタ 341"/>
        <xdr:cNvCxnSpPr/>
      </xdr:nvCxnSpPr>
      <xdr:spPr>
        <a:xfrm>
          <a:off x="10388600" y="89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167498</xdr:rowOff>
    </xdr:from>
    <xdr:to>
      <xdr:col>55</xdr:col>
      <xdr:colOff>0</xdr:colOff>
      <xdr:row>56</xdr:row>
      <xdr:rowOff>167635</xdr:rowOff>
    </xdr:to>
    <xdr:cxnSp macro="">
      <xdr:nvCxnSpPr>
        <xdr:cNvPr id="343" name="直線コネクタ 342"/>
        <xdr:cNvCxnSpPr/>
      </xdr:nvCxnSpPr>
      <xdr:spPr>
        <a:xfrm flipV="1">
          <a:off x="9639300" y="9768698"/>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59382</xdr:rowOff>
    </xdr:from>
    <xdr:ext cx="469744" cy="259045"/>
    <xdr:sp macro="" textlink="">
      <xdr:nvSpPr>
        <xdr:cNvPr id="344" name="農林水産業費平均値テキスト"/>
        <xdr:cNvSpPr txBox="1"/>
      </xdr:nvSpPr>
      <xdr:spPr>
        <a:xfrm>
          <a:off x="10528300" y="9489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36505</xdr:rowOff>
    </xdr:from>
    <xdr:to>
      <xdr:col>55</xdr:col>
      <xdr:colOff>50800</xdr:colOff>
      <xdr:row>56</xdr:row>
      <xdr:rowOff>138105</xdr:rowOff>
    </xdr:to>
    <xdr:sp macro="" textlink="">
      <xdr:nvSpPr>
        <xdr:cNvPr id="345" name="フローチャート: 判断 344"/>
        <xdr:cNvSpPr/>
      </xdr:nvSpPr>
      <xdr:spPr>
        <a:xfrm>
          <a:off x="104267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164252</xdr:rowOff>
    </xdr:from>
    <xdr:to>
      <xdr:col>50</xdr:col>
      <xdr:colOff>114300</xdr:colOff>
      <xdr:row>56</xdr:row>
      <xdr:rowOff>167635</xdr:rowOff>
    </xdr:to>
    <xdr:cxnSp macro="">
      <xdr:nvCxnSpPr>
        <xdr:cNvPr id="346" name="直線コネクタ 345"/>
        <xdr:cNvCxnSpPr/>
      </xdr:nvCxnSpPr>
      <xdr:spPr>
        <a:xfrm>
          <a:off x="8750300" y="9765452"/>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166304</xdr:rowOff>
    </xdr:from>
    <xdr:to>
      <xdr:col>50</xdr:col>
      <xdr:colOff>165100</xdr:colOff>
      <xdr:row>56</xdr:row>
      <xdr:rowOff>96454</xdr:rowOff>
    </xdr:to>
    <xdr:sp macro="" textlink="">
      <xdr:nvSpPr>
        <xdr:cNvPr id="347" name="フローチャート: 判断 346"/>
        <xdr:cNvSpPr/>
      </xdr:nvSpPr>
      <xdr:spPr>
        <a:xfrm>
          <a:off x="9588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112981</xdr:rowOff>
    </xdr:from>
    <xdr:ext cx="469744" cy="259045"/>
    <xdr:sp macro="" textlink="">
      <xdr:nvSpPr>
        <xdr:cNvPr id="348" name="テキスト ボックス 347"/>
        <xdr:cNvSpPr txBox="1"/>
      </xdr:nvSpPr>
      <xdr:spPr>
        <a:xfrm>
          <a:off x="9404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164252</xdr:rowOff>
    </xdr:from>
    <xdr:to>
      <xdr:col>45</xdr:col>
      <xdr:colOff>177800</xdr:colOff>
      <xdr:row>57</xdr:row>
      <xdr:rowOff>12781</xdr:rowOff>
    </xdr:to>
    <xdr:cxnSp macro="">
      <xdr:nvCxnSpPr>
        <xdr:cNvPr id="349" name="直線コネクタ 348"/>
        <xdr:cNvCxnSpPr/>
      </xdr:nvCxnSpPr>
      <xdr:spPr>
        <a:xfrm flipV="1">
          <a:off x="7861300" y="9765452"/>
          <a:ext cx="889000" cy="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20046</xdr:rowOff>
    </xdr:from>
    <xdr:to>
      <xdr:col>46</xdr:col>
      <xdr:colOff>38100</xdr:colOff>
      <xdr:row>56</xdr:row>
      <xdr:rowOff>121646</xdr:rowOff>
    </xdr:to>
    <xdr:sp macro="" textlink="">
      <xdr:nvSpPr>
        <xdr:cNvPr id="350" name="フローチャート: 判断 349"/>
        <xdr:cNvSpPr/>
      </xdr:nvSpPr>
      <xdr:spPr>
        <a:xfrm>
          <a:off x="8699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138173</xdr:rowOff>
    </xdr:from>
    <xdr:ext cx="469744" cy="259045"/>
    <xdr:sp macro="" textlink="">
      <xdr:nvSpPr>
        <xdr:cNvPr id="351" name="テキスト ボックス 350"/>
        <xdr:cNvSpPr txBox="1"/>
      </xdr:nvSpPr>
      <xdr:spPr>
        <a:xfrm>
          <a:off x="8515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125572</xdr:rowOff>
    </xdr:from>
    <xdr:to>
      <xdr:col>41</xdr:col>
      <xdr:colOff>50800</xdr:colOff>
      <xdr:row>57</xdr:row>
      <xdr:rowOff>12781</xdr:rowOff>
    </xdr:to>
    <xdr:cxnSp macro="">
      <xdr:nvCxnSpPr>
        <xdr:cNvPr id="352" name="直線コネクタ 351"/>
        <xdr:cNvCxnSpPr/>
      </xdr:nvCxnSpPr>
      <xdr:spPr>
        <a:xfrm>
          <a:off x="6972300" y="9726772"/>
          <a:ext cx="889000" cy="5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169642</xdr:rowOff>
    </xdr:from>
    <xdr:to>
      <xdr:col>41</xdr:col>
      <xdr:colOff>101600</xdr:colOff>
      <xdr:row>56</xdr:row>
      <xdr:rowOff>99792</xdr:rowOff>
    </xdr:to>
    <xdr:sp macro="" textlink="">
      <xdr:nvSpPr>
        <xdr:cNvPr id="353" name="フローチャート: 判断 352"/>
        <xdr:cNvSpPr/>
      </xdr:nvSpPr>
      <xdr:spPr>
        <a:xfrm>
          <a:off x="7810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116319</xdr:rowOff>
    </xdr:from>
    <xdr:ext cx="469744" cy="259045"/>
    <xdr:sp macro="" textlink="">
      <xdr:nvSpPr>
        <xdr:cNvPr id="354" name="テキスト ボックス 353"/>
        <xdr:cNvSpPr txBox="1"/>
      </xdr:nvSpPr>
      <xdr:spPr>
        <a:xfrm>
          <a:off x="7626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162464</xdr:rowOff>
    </xdr:from>
    <xdr:to>
      <xdr:col>36</xdr:col>
      <xdr:colOff>165100</xdr:colOff>
      <xdr:row>57</xdr:row>
      <xdr:rowOff>92614</xdr:rowOff>
    </xdr:to>
    <xdr:sp macro="" textlink="">
      <xdr:nvSpPr>
        <xdr:cNvPr id="355" name="フローチャート: 判断 354"/>
        <xdr:cNvSpPr/>
      </xdr:nvSpPr>
      <xdr:spPr>
        <a:xfrm>
          <a:off x="6921500" y="976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83741</xdr:rowOff>
    </xdr:from>
    <xdr:ext cx="469744" cy="259045"/>
    <xdr:sp macro="" textlink="">
      <xdr:nvSpPr>
        <xdr:cNvPr id="356" name="テキスト ボックス 355"/>
        <xdr:cNvSpPr txBox="1"/>
      </xdr:nvSpPr>
      <xdr:spPr>
        <a:xfrm>
          <a:off x="6737428" y="985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116698</xdr:rowOff>
    </xdr:from>
    <xdr:to>
      <xdr:col>55</xdr:col>
      <xdr:colOff>50800</xdr:colOff>
      <xdr:row>57</xdr:row>
      <xdr:rowOff>46848</xdr:rowOff>
    </xdr:to>
    <xdr:sp macro="" textlink="">
      <xdr:nvSpPr>
        <xdr:cNvPr id="362" name="楕円 361"/>
        <xdr:cNvSpPr/>
      </xdr:nvSpPr>
      <xdr:spPr>
        <a:xfrm>
          <a:off x="10426700" y="971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95125</xdr:rowOff>
    </xdr:from>
    <xdr:ext cx="469744" cy="259045"/>
    <xdr:sp macro="" textlink="">
      <xdr:nvSpPr>
        <xdr:cNvPr id="363" name="農林水産業費該当値テキスト"/>
        <xdr:cNvSpPr txBox="1"/>
      </xdr:nvSpPr>
      <xdr:spPr>
        <a:xfrm>
          <a:off x="10528300" y="969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116835</xdr:rowOff>
    </xdr:from>
    <xdr:to>
      <xdr:col>50</xdr:col>
      <xdr:colOff>165100</xdr:colOff>
      <xdr:row>57</xdr:row>
      <xdr:rowOff>46985</xdr:rowOff>
    </xdr:to>
    <xdr:sp macro="" textlink="">
      <xdr:nvSpPr>
        <xdr:cNvPr id="364" name="楕円 363"/>
        <xdr:cNvSpPr/>
      </xdr:nvSpPr>
      <xdr:spPr>
        <a:xfrm>
          <a:off x="9588500" y="971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38112</xdr:rowOff>
    </xdr:from>
    <xdr:ext cx="469744" cy="259045"/>
    <xdr:sp macro="" textlink="">
      <xdr:nvSpPr>
        <xdr:cNvPr id="365" name="テキスト ボックス 364"/>
        <xdr:cNvSpPr txBox="1"/>
      </xdr:nvSpPr>
      <xdr:spPr>
        <a:xfrm>
          <a:off x="9404428" y="981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113452</xdr:rowOff>
    </xdr:from>
    <xdr:to>
      <xdr:col>46</xdr:col>
      <xdr:colOff>38100</xdr:colOff>
      <xdr:row>57</xdr:row>
      <xdr:rowOff>43602</xdr:rowOff>
    </xdr:to>
    <xdr:sp macro="" textlink="">
      <xdr:nvSpPr>
        <xdr:cNvPr id="366" name="楕円 365"/>
        <xdr:cNvSpPr/>
      </xdr:nvSpPr>
      <xdr:spPr>
        <a:xfrm>
          <a:off x="8699500" y="97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34729</xdr:rowOff>
    </xdr:from>
    <xdr:ext cx="469744" cy="259045"/>
    <xdr:sp macro="" textlink="">
      <xdr:nvSpPr>
        <xdr:cNvPr id="367" name="テキスト ボックス 366"/>
        <xdr:cNvSpPr txBox="1"/>
      </xdr:nvSpPr>
      <xdr:spPr>
        <a:xfrm>
          <a:off x="8515428" y="98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133431</xdr:rowOff>
    </xdr:from>
    <xdr:to>
      <xdr:col>41</xdr:col>
      <xdr:colOff>101600</xdr:colOff>
      <xdr:row>57</xdr:row>
      <xdr:rowOff>63581</xdr:rowOff>
    </xdr:to>
    <xdr:sp macro="" textlink="">
      <xdr:nvSpPr>
        <xdr:cNvPr id="368" name="楕円 367"/>
        <xdr:cNvSpPr/>
      </xdr:nvSpPr>
      <xdr:spPr>
        <a:xfrm>
          <a:off x="7810500" y="973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54708</xdr:rowOff>
    </xdr:from>
    <xdr:ext cx="469744" cy="259045"/>
    <xdr:sp macro="" textlink="">
      <xdr:nvSpPr>
        <xdr:cNvPr id="369" name="テキスト ボックス 368"/>
        <xdr:cNvSpPr txBox="1"/>
      </xdr:nvSpPr>
      <xdr:spPr>
        <a:xfrm>
          <a:off x="7626428" y="98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74772</xdr:rowOff>
    </xdr:from>
    <xdr:to>
      <xdr:col>36</xdr:col>
      <xdr:colOff>165100</xdr:colOff>
      <xdr:row>57</xdr:row>
      <xdr:rowOff>4922</xdr:rowOff>
    </xdr:to>
    <xdr:sp macro="" textlink="">
      <xdr:nvSpPr>
        <xdr:cNvPr id="370" name="楕円 369"/>
        <xdr:cNvSpPr/>
      </xdr:nvSpPr>
      <xdr:spPr>
        <a:xfrm>
          <a:off x="6921500" y="96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21449</xdr:rowOff>
    </xdr:from>
    <xdr:ext cx="469744" cy="259045"/>
    <xdr:sp macro="" textlink="">
      <xdr:nvSpPr>
        <xdr:cNvPr id="371" name="テキスト ボックス 370"/>
        <xdr:cNvSpPr txBox="1"/>
      </xdr:nvSpPr>
      <xdr:spPr>
        <a:xfrm>
          <a:off x="6737428" y="945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146406</xdr:rowOff>
    </xdr:from>
    <xdr:to>
      <xdr:col>54</xdr:col>
      <xdr:colOff>189865</xdr:colOff>
      <xdr:row>78</xdr:row>
      <xdr:rowOff>66663</xdr:rowOff>
    </xdr:to>
    <xdr:cxnSp macro="">
      <xdr:nvCxnSpPr>
        <xdr:cNvPr id="395" name="直線コネクタ 394"/>
        <xdr:cNvCxnSpPr/>
      </xdr:nvCxnSpPr>
      <xdr:spPr>
        <a:xfrm flipV="1">
          <a:off x="10475595" y="12319356"/>
          <a:ext cx="1270" cy="112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70490</xdr:rowOff>
    </xdr:from>
    <xdr:ext cx="469744" cy="259045"/>
    <xdr:sp macro="" textlink="">
      <xdr:nvSpPr>
        <xdr:cNvPr id="396" name="商工費最小値テキスト"/>
        <xdr:cNvSpPr txBox="1"/>
      </xdr:nvSpPr>
      <xdr:spPr>
        <a:xfrm>
          <a:off x="10528300" y="134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66663</xdr:rowOff>
    </xdr:from>
    <xdr:to>
      <xdr:col>55</xdr:col>
      <xdr:colOff>88900</xdr:colOff>
      <xdr:row>78</xdr:row>
      <xdr:rowOff>66663</xdr:rowOff>
    </xdr:to>
    <xdr:cxnSp macro="">
      <xdr:nvCxnSpPr>
        <xdr:cNvPr id="397" name="直線コネクタ 396"/>
        <xdr:cNvCxnSpPr/>
      </xdr:nvCxnSpPr>
      <xdr:spPr>
        <a:xfrm>
          <a:off x="10388600" y="1343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93083</xdr:rowOff>
    </xdr:from>
    <xdr:ext cx="534377" cy="259045"/>
    <xdr:sp macro="" textlink="">
      <xdr:nvSpPr>
        <xdr:cNvPr id="398" name="商工費最大値テキスト"/>
        <xdr:cNvSpPr txBox="1"/>
      </xdr:nvSpPr>
      <xdr:spPr>
        <a:xfrm>
          <a:off x="10528300" y="120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146406</xdr:rowOff>
    </xdr:from>
    <xdr:to>
      <xdr:col>55</xdr:col>
      <xdr:colOff>88900</xdr:colOff>
      <xdr:row>71</xdr:row>
      <xdr:rowOff>146406</xdr:rowOff>
    </xdr:to>
    <xdr:cxnSp macro="">
      <xdr:nvCxnSpPr>
        <xdr:cNvPr id="399" name="直線コネクタ 398"/>
        <xdr:cNvCxnSpPr/>
      </xdr:nvCxnSpPr>
      <xdr:spPr>
        <a:xfrm>
          <a:off x="10388600" y="1231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91351</xdr:rowOff>
    </xdr:from>
    <xdr:to>
      <xdr:col>55</xdr:col>
      <xdr:colOff>0</xdr:colOff>
      <xdr:row>77</xdr:row>
      <xdr:rowOff>165570</xdr:rowOff>
    </xdr:to>
    <xdr:cxnSp macro="">
      <xdr:nvCxnSpPr>
        <xdr:cNvPr id="400" name="直線コネクタ 399"/>
        <xdr:cNvCxnSpPr/>
      </xdr:nvCxnSpPr>
      <xdr:spPr>
        <a:xfrm flipV="1">
          <a:off x="9639300" y="13293001"/>
          <a:ext cx="8382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24642</xdr:rowOff>
    </xdr:from>
    <xdr:ext cx="534377" cy="259045"/>
    <xdr:sp macro="" textlink="">
      <xdr:nvSpPr>
        <xdr:cNvPr id="401" name="商工費平均値テキスト"/>
        <xdr:cNvSpPr txBox="1"/>
      </xdr:nvSpPr>
      <xdr:spPr>
        <a:xfrm>
          <a:off x="10528300" y="1288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1766</xdr:rowOff>
    </xdr:from>
    <xdr:to>
      <xdr:col>55</xdr:col>
      <xdr:colOff>50800</xdr:colOff>
      <xdr:row>76</xdr:row>
      <xdr:rowOff>103366</xdr:rowOff>
    </xdr:to>
    <xdr:sp macro="" textlink="">
      <xdr:nvSpPr>
        <xdr:cNvPr id="402" name="フローチャート: 判断 401"/>
        <xdr:cNvSpPr/>
      </xdr:nvSpPr>
      <xdr:spPr>
        <a:xfrm>
          <a:off x="104267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165570</xdr:rowOff>
    </xdr:from>
    <xdr:to>
      <xdr:col>50</xdr:col>
      <xdr:colOff>114300</xdr:colOff>
      <xdr:row>78</xdr:row>
      <xdr:rowOff>34810</xdr:rowOff>
    </xdr:to>
    <xdr:cxnSp macro="">
      <xdr:nvCxnSpPr>
        <xdr:cNvPr id="403" name="直線コネクタ 402"/>
        <xdr:cNvCxnSpPr/>
      </xdr:nvCxnSpPr>
      <xdr:spPr>
        <a:xfrm flipV="1">
          <a:off x="8750300" y="13367220"/>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5880</xdr:rowOff>
    </xdr:from>
    <xdr:to>
      <xdr:col>50</xdr:col>
      <xdr:colOff>165100</xdr:colOff>
      <xdr:row>76</xdr:row>
      <xdr:rowOff>107480</xdr:rowOff>
    </xdr:to>
    <xdr:sp macro="" textlink="">
      <xdr:nvSpPr>
        <xdr:cNvPr id="404" name="フローチャート: 判断 403"/>
        <xdr:cNvSpPr/>
      </xdr:nvSpPr>
      <xdr:spPr>
        <a:xfrm>
          <a:off x="9588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124007</xdr:rowOff>
    </xdr:from>
    <xdr:ext cx="534377" cy="259045"/>
    <xdr:sp macro="" textlink="">
      <xdr:nvSpPr>
        <xdr:cNvPr id="405" name="テキスト ボックス 404"/>
        <xdr:cNvSpPr txBox="1"/>
      </xdr:nvSpPr>
      <xdr:spPr>
        <a:xfrm>
          <a:off x="9372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109829</xdr:rowOff>
    </xdr:from>
    <xdr:to>
      <xdr:col>45</xdr:col>
      <xdr:colOff>177800</xdr:colOff>
      <xdr:row>78</xdr:row>
      <xdr:rowOff>34810</xdr:rowOff>
    </xdr:to>
    <xdr:cxnSp macro="">
      <xdr:nvCxnSpPr>
        <xdr:cNvPr id="406" name="直線コネクタ 405"/>
        <xdr:cNvCxnSpPr/>
      </xdr:nvCxnSpPr>
      <xdr:spPr>
        <a:xfrm>
          <a:off x="7861300" y="13311479"/>
          <a:ext cx="889000" cy="9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157099</xdr:rowOff>
    </xdr:from>
    <xdr:to>
      <xdr:col>46</xdr:col>
      <xdr:colOff>38100</xdr:colOff>
      <xdr:row>76</xdr:row>
      <xdr:rowOff>87249</xdr:rowOff>
    </xdr:to>
    <xdr:sp macro="" textlink="">
      <xdr:nvSpPr>
        <xdr:cNvPr id="407" name="フローチャート: 判断 406"/>
        <xdr:cNvSpPr/>
      </xdr:nvSpPr>
      <xdr:spPr>
        <a:xfrm>
          <a:off x="8699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103776</xdr:rowOff>
    </xdr:from>
    <xdr:ext cx="534377" cy="259045"/>
    <xdr:sp macro="" textlink="">
      <xdr:nvSpPr>
        <xdr:cNvPr id="408" name="テキスト ボックス 407"/>
        <xdr:cNvSpPr txBox="1"/>
      </xdr:nvSpPr>
      <xdr:spPr>
        <a:xfrm>
          <a:off x="8483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109829</xdr:rowOff>
    </xdr:from>
    <xdr:to>
      <xdr:col>41</xdr:col>
      <xdr:colOff>50800</xdr:colOff>
      <xdr:row>78</xdr:row>
      <xdr:rowOff>63195</xdr:rowOff>
    </xdr:to>
    <xdr:cxnSp macro="">
      <xdr:nvCxnSpPr>
        <xdr:cNvPr id="409" name="直線コネクタ 408"/>
        <xdr:cNvCxnSpPr/>
      </xdr:nvCxnSpPr>
      <xdr:spPr>
        <a:xfrm flipV="1">
          <a:off x="6972300" y="13311479"/>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53124</xdr:rowOff>
    </xdr:from>
    <xdr:to>
      <xdr:col>41</xdr:col>
      <xdr:colOff>101600</xdr:colOff>
      <xdr:row>75</xdr:row>
      <xdr:rowOff>154724</xdr:rowOff>
    </xdr:to>
    <xdr:sp macro="" textlink="">
      <xdr:nvSpPr>
        <xdr:cNvPr id="410" name="フローチャート: 判断 409"/>
        <xdr:cNvSpPr/>
      </xdr:nvSpPr>
      <xdr:spPr>
        <a:xfrm>
          <a:off x="7810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171251</xdr:rowOff>
    </xdr:from>
    <xdr:ext cx="534377" cy="259045"/>
    <xdr:sp macro="" textlink="">
      <xdr:nvSpPr>
        <xdr:cNvPr id="411" name="テキスト ボックス 410"/>
        <xdr:cNvSpPr txBox="1"/>
      </xdr:nvSpPr>
      <xdr:spPr>
        <a:xfrm>
          <a:off x="7594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128676</xdr:rowOff>
    </xdr:from>
    <xdr:to>
      <xdr:col>36</xdr:col>
      <xdr:colOff>165100</xdr:colOff>
      <xdr:row>78</xdr:row>
      <xdr:rowOff>58826</xdr:rowOff>
    </xdr:to>
    <xdr:sp macro="" textlink="">
      <xdr:nvSpPr>
        <xdr:cNvPr id="412" name="フローチャート: 判断 411"/>
        <xdr:cNvSpPr/>
      </xdr:nvSpPr>
      <xdr:spPr>
        <a:xfrm>
          <a:off x="6921500" y="1333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75353</xdr:rowOff>
    </xdr:from>
    <xdr:ext cx="469744" cy="259045"/>
    <xdr:sp macro="" textlink="">
      <xdr:nvSpPr>
        <xdr:cNvPr id="413" name="テキスト ボックス 412"/>
        <xdr:cNvSpPr txBox="1"/>
      </xdr:nvSpPr>
      <xdr:spPr>
        <a:xfrm>
          <a:off x="6737428" y="1310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40551</xdr:rowOff>
    </xdr:from>
    <xdr:to>
      <xdr:col>55</xdr:col>
      <xdr:colOff>50800</xdr:colOff>
      <xdr:row>77</xdr:row>
      <xdr:rowOff>142151</xdr:rowOff>
    </xdr:to>
    <xdr:sp macro="" textlink="">
      <xdr:nvSpPr>
        <xdr:cNvPr id="419" name="楕円 418"/>
        <xdr:cNvSpPr/>
      </xdr:nvSpPr>
      <xdr:spPr>
        <a:xfrm>
          <a:off x="10426700" y="13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18978</xdr:rowOff>
    </xdr:from>
    <xdr:ext cx="469744" cy="259045"/>
    <xdr:sp macro="" textlink="">
      <xdr:nvSpPr>
        <xdr:cNvPr id="420" name="商工費該当値テキスト"/>
        <xdr:cNvSpPr txBox="1"/>
      </xdr:nvSpPr>
      <xdr:spPr>
        <a:xfrm>
          <a:off x="10528300" y="1322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114770</xdr:rowOff>
    </xdr:from>
    <xdr:to>
      <xdr:col>50</xdr:col>
      <xdr:colOff>165100</xdr:colOff>
      <xdr:row>78</xdr:row>
      <xdr:rowOff>44920</xdr:rowOff>
    </xdr:to>
    <xdr:sp macro="" textlink="">
      <xdr:nvSpPr>
        <xdr:cNvPr id="421" name="楕円 420"/>
        <xdr:cNvSpPr/>
      </xdr:nvSpPr>
      <xdr:spPr>
        <a:xfrm>
          <a:off x="9588500" y="133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36047</xdr:rowOff>
    </xdr:from>
    <xdr:ext cx="469744" cy="259045"/>
    <xdr:sp macro="" textlink="">
      <xdr:nvSpPr>
        <xdr:cNvPr id="422" name="テキスト ボックス 421"/>
        <xdr:cNvSpPr txBox="1"/>
      </xdr:nvSpPr>
      <xdr:spPr>
        <a:xfrm>
          <a:off x="9404428" y="1340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155460</xdr:rowOff>
    </xdr:from>
    <xdr:to>
      <xdr:col>46</xdr:col>
      <xdr:colOff>38100</xdr:colOff>
      <xdr:row>78</xdr:row>
      <xdr:rowOff>85610</xdr:rowOff>
    </xdr:to>
    <xdr:sp macro="" textlink="">
      <xdr:nvSpPr>
        <xdr:cNvPr id="423" name="楕円 422"/>
        <xdr:cNvSpPr/>
      </xdr:nvSpPr>
      <xdr:spPr>
        <a:xfrm>
          <a:off x="8699500" y="133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76737</xdr:rowOff>
    </xdr:from>
    <xdr:ext cx="469744" cy="259045"/>
    <xdr:sp macro="" textlink="">
      <xdr:nvSpPr>
        <xdr:cNvPr id="424" name="テキスト ボックス 423"/>
        <xdr:cNvSpPr txBox="1"/>
      </xdr:nvSpPr>
      <xdr:spPr>
        <a:xfrm>
          <a:off x="8515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59029</xdr:rowOff>
    </xdr:from>
    <xdr:to>
      <xdr:col>41</xdr:col>
      <xdr:colOff>101600</xdr:colOff>
      <xdr:row>77</xdr:row>
      <xdr:rowOff>160629</xdr:rowOff>
    </xdr:to>
    <xdr:sp macro="" textlink="">
      <xdr:nvSpPr>
        <xdr:cNvPr id="425" name="楕円 424"/>
        <xdr:cNvSpPr/>
      </xdr:nvSpPr>
      <xdr:spPr>
        <a:xfrm>
          <a:off x="7810500" y="132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151756</xdr:rowOff>
    </xdr:from>
    <xdr:ext cx="469744" cy="259045"/>
    <xdr:sp macro="" textlink="">
      <xdr:nvSpPr>
        <xdr:cNvPr id="426" name="テキスト ボックス 425"/>
        <xdr:cNvSpPr txBox="1"/>
      </xdr:nvSpPr>
      <xdr:spPr>
        <a:xfrm>
          <a:off x="7626428" y="1335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12395</xdr:rowOff>
    </xdr:from>
    <xdr:to>
      <xdr:col>36</xdr:col>
      <xdr:colOff>165100</xdr:colOff>
      <xdr:row>78</xdr:row>
      <xdr:rowOff>113995</xdr:rowOff>
    </xdr:to>
    <xdr:sp macro="" textlink="">
      <xdr:nvSpPr>
        <xdr:cNvPr id="427" name="楕円 426"/>
        <xdr:cNvSpPr/>
      </xdr:nvSpPr>
      <xdr:spPr>
        <a:xfrm>
          <a:off x="6921500" y="133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105122</xdr:rowOff>
    </xdr:from>
    <xdr:ext cx="469744" cy="259045"/>
    <xdr:sp macro="" textlink="">
      <xdr:nvSpPr>
        <xdr:cNvPr id="428" name="テキスト ボックス 427"/>
        <xdr:cNvSpPr txBox="1"/>
      </xdr:nvSpPr>
      <xdr:spPr>
        <a:xfrm>
          <a:off x="6737428" y="1347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61519</xdr:rowOff>
    </xdr:from>
    <xdr:to>
      <xdr:col>54</xdr:col>
      <xdr:colOff>189865</xdr:colOff>
      <xdr:row>99</xdr:row>
      <xdr:rowOff>75647</xdr:rowOff>
    </xdr:to>
    <xdr:cxnSp macro="">
      <xdr:nvCxnSpPr>
        <xdr:cNvPr id="451" name="直線コネクタ 450"/>
        <xdr:cNvCxnSpPr/>
      </xdr:nvCxnSpPr>
      <xdr:spPr>
        <a:xfrm flipV="1">
          <a:off x="10475595" y="15492019"/>
          <a:ext cx="1270" cy="155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79474</xdr:rowOff>
    </xdr:from>
    <xdr:ext cx="534377" cy="259045"/>
    <xdr:sp macro="" textlink="">
      <xdr:nvSpPr>
        <xdr:cNvPr id="452" name="土木費最小値テキスト"/>
        <xdr:cNvSpPr txBox="1"/>
      </xdr:nvSpPr>
      <xdr:spPr>
        <a:xfrm>
          <a:off x="10528300" y="170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75647</xdr:rowOff>
    </xdr:from>
    <xdr:to>
      <xdr:col>55</xdr:col>
      <xdr:colOff>88900</xdr:colOff>
      <xdr:row>99</xdr:row>
      <xdr:rowOff>75647</xdr:rowOff>
    </xdr:to>
    <xdr:cxnSp macro="">
      <xdr:nvCxnSpPr>
        <xdr:cNvPr id="453" name="直線コネクタ 452"/>
        <xdr:cNvCxnSpPr/>
      </xdr:nvCxnSpPr>
      <xdr:spPr>
        <a:xfrm>
          <a:off x="10388600" y="170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8196</xdr:rowOff>
    </xdr:from>
    <xdr:ext cx="534377" cy="259045"/>
    <xdr:sp macro="" textlink="">
      <xdr:nvSpPr>
        <xdr:cNvPr id="454" name="土木費最大値テキスト"/>
        <xdr:cNvSpPr txBox="1"/>
      </xdr:nvSpPr>
      <xdr:spPr>
        <a:xfrm>
          <a:off x="10528300" y="152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61519</xdr:rowOff>
    </xdr:from>
    <xdr:to>
      <xdr:col>55</xdr:col>
      <xdr:colOff>88900</xdr:colOff>
      <xdr:row>90</xdr:row>
      <xdr:rowOff>61519</xdr:rowOff>
    </xdr:to>
    <xdr:cxnSp macro="">
      <xdr:nvCxnSpPr>
        <xdr:cNvPr id="455" name="直線コネクタ 454"/>
        <xdr:cNvCxnSpPr/>
      </xdr:nvCxnSpPr>
      <xdr:spPr>
        <a:xfrm>
          <a:off x="10388600" y="1549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84699</xdr:rowOff>
    </xdr:from>
    <xdr:to>
      <xdr:col>55</xdr:col>
      <xdr:colOff>0</xdr:colOff>
      <xdr:row>92</xdr:row>
      <xdr:rowOff>114325</xdr:rowOff>
    </xdr:to>
    <xdr:cxnSp macro="">
      <xdr:nvCxnSpPr>
        <xdr:cNvPr id="456" name="直線コネクタ 455"/>
        <xdr:cNvCxnSpPr/>
      </xdr:nvCxnSpPr>
      <xdr:spPr>
        <a:xfrm flipV="1">
          <a:off x="9639300" y="15686649"/>
          <a:ext cx="838200" cy="20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109938</xdr:rowOff>
    </xdr:from>
    <xdr:ext cx="534377" cy="259045"/>
    <xdr:sp macro="" textlink="">
      <xdr:nvSpPr>
        <xdr:cNvPr id="457" name="土木費平均値テキスト"/>
        <xdr:cNvSpPr txBox="1"/>
      </xdr:nvSpPr>
      <xdr:spPr>
        <a:xfrm>
          <a:off x="10528300" y="1622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131511</xdr:rowOff>
    </xdr:from>
    <xdr:to>
      <xdr:col>55</xdr:col>
      <xdr:colOff>50800</xdr:colOff>
      <xdr:row>95</xdr:row>
      <xdr:rowOff>61661</xdr:rowOff>
    </xdr:to>
    <xdr:sp macro="" textlink="">
      <xdr:nvSpPr>
        <xdr:cNvPr id="458" name="フローチャート: 判断 457"/>
        <xdr:cNvSpPr/>
      </xdr:nvSpPr>
      <xdr:spPr>
        <a:xfrm>
          <a:off x="104267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114325</xdr:rowOff>
    </xdr:from>
    <xdr:to>
      <xdr:col>50</xdr:col>
      <xdr:colOff>114300</xdr:colOff>
      <xdr:row>94</xdr:row>
      <xdr:rowOff>163520</xdr:rowOff>
    </xdr:to>
    <xdr:cxnSp macro="">
      <xdr:nvCxnSpPr>
        <xdr:cNvPr id="459" name="直線コネクタ 458"/>
        <xdr:cNvCxnSpPr/>
      </xdr:nvCxnSpPr>
      <xdr:spPr>
        <a:xfrm flipV="1">
          <a:off x="8750300" y="15887725"/>
          <a:ext cx="889000" cy="39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72304</xdr:rowOff>
    </xdr:from>
    <xdr:to>
      <xdr:col>50</xdr:col>
      <xdr:colOff>165100</xdr:colOff>
      <xdr:row>95</xdr:row>
      <xdr:rowOff>2454</xdr:rowOff>
    </xdr:to>
    <xdr:sp macro="" textlink="">
      <xdr:nvSpPr>
        <xdr:cNvPr id="460" name="フローチャート: 判断 459"/>
        <xdr:cNvSpPr/>
      </xdr:nvSpPr>
      <xdr:spPr>
        <a:xfrm>
          <a:off x="9588500" y="161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165031</xdr:rowOff>
    </xdr:from>
    <xdr:ext cx="534377" cy="259045"/>
    <xdr:sp macro="" textlink="">
      <xdr:nvSpPr>
        <xdr:cNvPr id="461" name="テキスト ボックス 460"/>
        <xdr:cNvSpPr txBox="1"/>
      </xdr:nvSpPr>
      <xdr:spPr>
        <a:xfrm>
          <a:off x="9372111" y="1628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60330</xdr:rowOff>
    </xdr:from>
    <xdr:to>
      <xdr:col>45</xdr:col>
      <xdr:colOff>177800</xdr:colOff>
      <xdr:row>94</xdr:row>
      <xdr:rowOff>163520</xdr:rowOff>
    </xdr:to>
    <xdr:cxnSp macro="">
      <xdr:nvCxnSpPr>
        <xdr:cNvPr id="462" name="直線コネクタ 461"/>
        <xdr:cNvCxnSpPr/>
      </xdr:nvCxnSpPr>
      <xdr:spPr>
        <a:xfrm>
          <a:off x="7861300" y="16176630"/>
          <a:ext cx="889000" cy="10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63297</xdr:rowOff>
    </xdr:from>
    <xdr:to>
      <xdr:col>46</xdr:col>
      <xdr:colOff>38100</xdr:colOff>
      <xdr:row>94</xdr:row>
      <xdr:rowOff>164897</xdr:rowOff>
    </xdr:to>
    <xdr:sp macro="" textlink="">
      <xdr:nvSpPr>
        <xdr:cNvPr id="463" name="フローチャート: 判断 462"/>
        <xdr:cNvSpPr/>
      </xdr:nvSpPr>
      <xdr:spPr>
        <a:xfrm>
          <a:off x="8699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9974</xdr:rowOff>
    </xdr:from>
    <xdr:ext cx="534377" cy="259045"/>
    <xdr:sp macro="" textlink="">
      <xdr:nvSpPr>
        <xdr:cNvPr id="464" name="テキスト ボックス 463"/>
        <xdr:cNvSpPr txBox="1"/>
      </xdr:nvSpPr>
      <xdr:spPr>
        <a:xfrm>
          <a:off x="8483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60330</xdr:rowOff>
    </xdr:from>
    <xdr:to>
      <xdr:col>41</xdr:col>
      <xdr:colOff>50800</xdr:colOff>
      <xdr:row>94</xdr:row>
      <xdr:rowOff>164480</xdr:rowOff>
    </xdr:to>
    <xdr:cxnSp macro="">
      <xdr:nvCxnSpPr>
        <xdr:cNvPr id="465" name="直線コネクタ 464"/>
        <xdr:cNvCxnSpPr/>
      </xdr:nvCxnSpPr>
      <xdr:spPr>
        <a:xfrm flipV="1">
          <a:off x="6972300" y="16176630"/>
          <a:ext cx="889000" cy="10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67183</xdr:rowOff>
    </xdr:from>
    <xdr:to>
      <xdr:col>41</xdr:col>
      <xdr:colOff>101600</xdr:colOff>
      <xdr:row>94</xdr:row>
      <xdr:rowOff>168783</xdr:rowOff>
    </xdr:to>
    <xdr:sp macro="" textlink="">
      <xdr:nvSpPr>
        <xdr:cNvPr id="466" name="フローチャート: 判断 465"/>
        <xdr:cNvSpPr/>
      </xdr:nvSpPr>
      <xdr:spPr>
        <a:xfrm>
          <a:off x="7810500" y="1618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159910</xdr:rowOff>
    </xdr:from>
    <xdr:ext cx="534377" cy="259045"/>
    <xdr:sp macro="" textlink="">
      <xdr:nvSpPr>
        <xdr:cNvPr id="467" name="テキスト ボックス 466"/>
        <xdr:cNvSpPr txBox="1"/>
      </xdr:nvSpPr>
      <xdr:spPr>
        <a:xfrm>
          <a:off x="7594111" y="162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112903</xdr:rowOff>
    </xdr:from>
    <xdr:to>
      <xdr:col>36</xdr:col>
      <xdr:colOff>165100</xdr:colOff>
      <xdr:row>96</xdr:row>
      <xdr:rowOff>43053</xdr:rowOff>
    </xdr:to>
    <xdr:sp macro="" textlink="">
      <xdr:nvSpPr>
        <xdr:cNvPr id="468" name="フローチャート: 判断 467"/>
        <xdr:cNvSpPr/>
      </xdr:nvSpPr>
      <xdr:spPr>
        <a:xfrm>
          <a:off x="6921500" y="1640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34180</xdr:rowOff>
    </xdr:from>
    <xdr:ext cx="534377" cy="259045"/>
    <xdr:sp macro="" textlink="">
      <xdr:nvSpPr>
        <xdr:cNvPr id="469" name="テキスト ボックス 468"/>
        <xdr:cNvSpPr txBox="1"/>
      </xdr:nvSpPr>
      <xdr:spPr>
        <a:xfrm>
          <a:off x="6705111" y="1649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33899</xdr:rowOff>
    </xdr:from>
    <xdr:to>
      <xdr:col>55</xdr:col>
      <xdr:colOff>50800</xdr:colOff>
      <xdr:row>91</xdr:row>
      <xdr:rowOff>135499</xdr:rowOff>
    </xdr:to>
    <xdr:sp macro="" textlink="">
      <xdr:nvSpPr>
        <xdr:cNvPr id="475" name="楕円 474"/>
        <xdr:cNvSpPr/>
      </xdr:nvSpPr>
      <xdr:spPr>
        <a:xfrm>
          <a:off x="10426700" y="1563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56776</xdr:rowOff>
    </xdr:from>
    <xdr:ext cx="534377" cy="259045"/>
    <xdr:sp macro="" textlink="">
      <xdr:nvSpPr>
        <xdr:cNvPr id="476" name="土木費該当値テキスト"/>
        <xdr:cNvSpPr txBox="1"/>
      </xdr:nvSpPr>
      <xdr:spPr>
        <a:xfrm>
          <a:off x="10528300" y="1548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63525</xdr:rowOff>
    </xdr:from>
    <xdr:to>
      <xdr:col>50</xdr:col>
      <xdr:colOff>165100</xdr:colOff>
      <xdr:row>92</xdr:row>
      <xdr:rowOff>165125</xdr:rowOff>
    </xdr:to>
    <xdr:sp macro="" textlink="">
      <xdr:nvSpPr>
        <xdr:cNvPr id="477" name="楕円 476"/>
        <xdr:cNvSpPr/>
      </xdr:nvSpPr>
      <xdr:spPr>
        <a:xfrm>
          <a:off x="9588500" y="158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10202</xdr:rowOff>
    </xdr:from>
    <xdr:ext cx="534377" cy="259045"/>
    <xdr:sp macro="" textlink="">
      <xdr:nvSpPr>
        <xdr:cNvPr id="478" name="テキスト ボックス 477"/>
        <xdr:cNvSpPr txBox="1"/>
      </xdr:nvSpPr>
      <xdr:spPr>
        <a:xfrm>
          <a:off x="9372111" y="1561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112720</xdr:rowOff>
    </xdr:from>
    <xdr:to>
      <xdr:col>46</xdr:col>
      <xdr:colOff>38100</xdr:colOff>
      <xdr:row>95</xdr:row>
      <xdr:rowOff>42870</xdr:rowOff>
    </xdr:to>
    <xdr:sp macro="" textlink="">
      <xdr:nvSpPr>
        <xdr:cNvPr id="479" name="楕円 478"/>
        <xdr:cNvSpPr/>
      </xdr:nvSpPr>
      <xdr:spPr>
        <a:xfrm>
          <a:off x="8699500" y="162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33997</xdr:rowOff>
    </xdr:from>
    <xdr:ext cx="534377" cy="259045"/>
    <xdr:sp macro="" textlink="">
      <xdr:nvSpPr>
        <xdr:cNvPr id="480" name="テキスト ボックス 479"/>
        <xdr:cNvSpPr txBox="1"/>
      </xdr:nvSpPr>
      <xdr:spPr>
        <a:xfrm>
          <a:off x="8483111" y="163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9530</xdr:rowOff>
    </xdr:from>
    <xdr:to>
      <xdr:col>41</xdr:col>
      <xdr:colOff>101600</xdr:colOff>
      <xdr:row>94</xdr:row>
      <xdr:rowOff>111130</xdr:rowOff>
    </xdr:to>
    <xdr:sp macro="" textlink="">
      <xdr:nvSpPr>
        <xdr:cNvPr id="481" name="楕円 480"/>
        <xdr:cNvSpPr/>
      </xdr:nvSpPr>
      <xdr:spPr>
        <a:xfrm>
          <a:off x="7810500" y="1612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127657</xdr:rowOff>
    </xdr:from>
    <xdr:ext cx="534377" cy="259045"/>
    <xdr:sp macro="" textlink="">
      <xdr:nvSpPr>
        <xdr:cNvPr id="482" name="テキスト ボックス 481"/>
        <xdr:cNvSpPr txBox="1"/>
      </xdr:nvSpPr>
      <xdr:spPr>
        <a:xfrm>
          <a:off x="7594111" y="1590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113680</xdr:rowOff>
    </xdr:from>
    <xdr:to>
      <xdr:col>36</xdr:col>
      <xdr:colOff>165100</xdr:colOff>
      <xdr:row>95</xdr:row>
      <xdr:rowOff>43830</xdr:rowOff>
    </xdr:to>
    <xdr:sp macro="" textlink="">
      <xdr:nvSpPr>
        <xdr:cNvPr id="483" name="楕円 482"/>
        <xdr:cNvSpPr/>
      </xdr:nvSpPr>
      <xdr:spPr>
        <a:xfrm>
          <a:off x="6921500" y="1622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60357</xdr:rowOff>
    </xdr:from>
    <xdr:ext cx="534377" cy="259045"/>
    <xdr:sp macro="" textlink="">
      <xdr:nvSpPr>
        <xdr:cNvPr id="484" name="テキスト ボックス 483"/>
        <xdr:cNvSpPr txBox="1"/>
      </xdr:nvSpPr>
      <xdr:spPr>
        <a:xfrm>
          <a:off x="6705111" y="1600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6" name="直線コネクタ 495"/>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7" name="テキスト ボックス 496"/>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0" name="直線コネクタ 499"/>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1" name="テキスト ボックス 500"/>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4" name="直線コネクタ 503"/>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5" name="テキスト ボックス 504"/>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8" name="直線コネクタ 507"/>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9" name="テキスト ボックス 508"/>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79597</xdr:rowOff>
    </xdr:from>
    <xdr:to>
      <xdr:col>85</xdr:col>
      <xdr:colOff>126364</xdr:colOff>
      <xdr:row>38</xdr:row>
      <xdr:rowOff>156559</xdr:rowOff>
    </xdr:to>
    <xdr:cxnSp macro="">
      <xdr:nvCxnSpPr>
        <xdr:cNvPr id="513" name="直線コネクタ 512"/>
        <xdr:cNvCxnSpPr/>
      </xdr:nvCxnSpPr>
      <xdr:spPr>
        <a:xfrm flipV="1">
          <a:off x="16317595" y="5394547"/>
          <a:ext cx="1269" cy="1277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160386</xdr:rowOff>
    </xdr:from>
    <xdr:ext cx="534377" cy="259045"/>
    <xdr:sp macro="" textlink="">
      <xdr:nvSpPr>
        <xdr:cNvPr id="514" name="消防費最小値テキスト"/>
        <xdr:cNvSpPr txBox="1"/>
      </xdr:nvSpPr>
      <xdr:spPr>
        <a:xfrm>
          <a:off x="16370300" y="667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156559</xdr:rowOff>
    </xdr:from>
    <xdr:to>
      <xdr:col>86</xdr:col>
      <xdr:colOff>25400</xdr:colOff>
      <xdr:row>38</xdr:row>
      <xdr:rowOff>156559</xdr:rowOff>
    </xdr:to>
    <xdr:cxnSp macro="">
      <xdr:nvCxnSpPr>
        <xdr:cNvPr id="515" name="直線コネクタ 514"/>
        <xdr:cNvCxnSpPr/>
      </xdr:nvCxnSpPr>
      <xdr:spPr>
        <a:xfrm>
          <a:off x="16230600" y="667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26274</xdr:rowOff>
    </xdr:from>
    <xdr:ext cx="534377" cy="259045"/>
    <xdr:sp macro="" textlink="">
      <xdr:nvSpPr>
        <xdr:cNvPr id="516" name="消防費最大値テキスト"/>
        <xdr:cNvSpPr txBox="1"/>
      </xdr:nvSpPr>
      <xdr:spPr>
        <a:xfrm>
          <a:off x="16370300" y="516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79597</xdr:rowOff>
    </xdr:from>
    <xdr:to>
      <xdr:col>86</xdr:col>
      <xdr:colOff>25400</xdr:colOff>
      <xdr:row>31</xdr:row>
      <xdr:rowOff>79597</xdr:rowOff>
    </xdr:to>
    <xdr:cxnSp macro="">
      <xdr:nvCxnSpPr>
        <xdr:cNvPr id="517" name="直線コネクタ 516"/>
        <xdr:cNvCxnSpPr/>
      </xdr:nvCxnSpPr>
      <xdr:spPr>
        <a:xfrm>
          <a:off x="16230600" y="539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108077</xdr:rowOff>
    </xdr:from>
    <xdr:to>
      <xdr:col>85</xdr:col>
      <xdr:colOff>127000</xdr:colOff>
      <xdr:row>33</xdr:row>
      <xdr:rowOff>95599</xdr:rowOff>
    </xdr:to>
    <xdr:cxnSp macro="">
      <xdr:nvCxnSpPr>
        <xdr:cNvPr id="518" name="直線コネクタ 517"/>
        <xdr:cNvCxnSpPr/>
      </xdr:nvCxnSpPr>
      <xdr:spPr>
        <a:xfrm flipV="1">
          <a:off x="15481300" y="5423027"/>
          <a:ext cx="838200" cy="33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167340</xdr:rowOff>
    </xdr:from>
    <xdr:ext cx="534377" cy="259045"/>
    <xdr:sp macro="" textlink="">
      <xdr:nvSpPr>
        <xdr:cNvPr id="519" name="消防費平均値テキスト"/>
        <xdr:cNvSpPr txBox="1"/>
      </xdr:nvSpPr>
      <xdr:spPr>
        <a:xfrm>
          <a:off x="16370300" y="6168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17463</xdr:rowOff>
    </xdr:from>
    <xdr:to>
      <xdr:col>85</xdr:col>
      <xdr:colOff>177800</xdr:colOff>
      <xdr:row>36</xdr:row>
      <xdr:rowOff>119063</xdr:rowOff>
    </xdr:to>
    <xdr:sp macro="" textlink="">
      <xdr:nvSpPr>
        <xdr:cNvPr id="520" name="フローチャート: 判断 519"/>
        <xdr:cNvSpPr/>
      </xdr:nvSpPr>
      <xdr:spPr>
        <a:xfrm>
          <a:off x="16268700" y="61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128460</xdr:rowOff>
    </xdr:from>
    <xdr:to>
      <xdr:col>81</xdr:col>
      <xdr:colOff>50800</xdr:colOff>
      <xdr:row>33</xdr:row>
      <xdr:rowOff>95599</xdr:rowOff>
    </xdr:to>
    <xdr:cxnSp macro="">
      <xdr:nvCxnSpPr>
        <xdr:cNvPr id="521" name="直線コネクタ 520"/>
        <xdr:cNvCxnSpPr/>
      </xdr:nvCxnSpPr>
      <xdr:spPr>
        <a:xfrm>
          <a:off x="14592300" y="5614860"/>
          <a:ext cx="889000" cy="13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117951</xdr:rowOff>
    </xdr:from>
    <xdr:to>
      <xdr:col>81</xdr:col>
      <xdr:colOff>101600</xdr:colOff>
      <xdr:row>37</xdr:row>
      <xdr:rowOff>48101</xdr:rowOff>
    </xdr:to>
    <xdr:sp macro="" textlink="">
      <xdr:nvSpPr>
        <xdr:cNvPr id="522" name="フローチャート: 判断 521"/>
        <xdr:cNvSpPr/>
      </xdr:nvSpPr>
      <xdr:spPr>
        <a:xfrm>
          <a:off x="15430500" y="62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39228</xdr:rowOff>
    </xdr:from>
    <xdr:ext cx="534377" cy="259045"/>
    <xdr:sp macro="" textlink="">
      <xdr:nvSpPr>
        <xdr:cNvPr id="523" name="テキスト ボックス 522"/>
        <xdr:cNvSpPr txBox="1"/>
      </xdr:nvSpPr>
      <xdr:spPr>
        <a:xfrm>
          <a:off x="15214111" y="63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103315</xdr:rowOff>
    </xdr:from>
    <xdr:to>
      <xdr:col>76</xdr:col>
      <xdr:colOff>114300</xdr:colOff>
      <xdr:row>32</xdr:row>
      <xdr:rowOff>128460</xdr:rowOff>
    </xdr:to>
    <xdr:cxnSp macro="">
      <xdr:nvCxnSpPr>
        <xdr:cNvPr id="524" name="直線コネクタ 523"/>
        <xdr:cNvCxnSpPr/>
      </xdr:nvCxnSpPr>
      <xdr:spPr>
        <a:xfrm>
          <a:off x="13703300" y="5246815"/>
          <a:ext cx="889000" cy="36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100044</xdr:rowOff>
    </xdr:from>
    <xdr:to>
      <xdr:col>76</xdr:col>
      <xdr:colOff>165100</xdr:colOff>
      <xdr:row>37</xdr:row>
      <xdr:rowOff>30194</xdr:rowOff>
    </xdr:to>
    <xdr:sp macro="" textlink="">
      <xdr:nvSpPr>
        <xdr:cNvPr id="525" name="フローチャート: 判断 524"/>
        <xdr:cNvSpPr/>
      </xdr:nvSpPr>
      <xdr:spPr>
        <a:xfrm>
          <a:off x="14541500" y="62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21321</xdr:rowOff>
    </xdr:from>
    <xdr:ext cx="534377" cy="259045"/>
    <xdr:sp macro="" textlink="">
      <xdr:nvSpPr>
        <xdr:cNvPr id="526" name="テキスト ボックス 525"/>
        <xdr:cNvSpPr txBox="1"/>
      </xdr:nvSpPr>
      <xdr:spPr>
        <a:xfrm>
          <a:off x="14325111" y="63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103315</xdr:rowOff>
    </xdr:from>
    <xdr:to>
      <xdr:col>71</xdr:col>
      <xdr:colOff>177800</xdr:colOff>
      <xdr:row>32</xdr:row>
      <xdr:rowOff>109410</xdr:rowOff>
    </xdr:to>
    <xdr:cxnSp macro="">
      <xdr:nvCxnSpPr>
        <xdr:cNvPr id="527" name="直線コネクタ 526"/>
        <xdr:cNvCxnSpPr/>
      </xdr:nvCxnSpPr>
      <xdr:spPr>
        <a:xfrm flipV="1">
          <a:off x="12814300" y="5246815"/>
          <a:ext cx="889000" cy="34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92234</xdr:rowOff>
    </xdr:from>
    <xdr:to>
      <xdr:col>72</xdr:col>
      <xdr:colOff>38100</xdr:colOff>
      <xdr:row>37</xdr:row>
      <xdr:rowOff>22384</xdr:rowOff>
    </xdr:to>
    <xdr:sp macro="" textlink="">
      <xdr:nvSpPr>
        <xdr:cNvPr id="528" name="フローチャート: 判断 527"/>
        <xdr:cNvSpPr/>
      </xdr:nvSpPr>
      <xdr:spPr>
        <a:xfrm>
          <a:off x="13652500" y="62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13511</xdr:rowOff>
    </xdr:from>
    <xdr:ext cx="534377" cy="259045"/>
    <xdr:sp macro="" textlink="">
      <xdr:nvSpPr>
        <xdr:cNvPr id="529" name="テキスト ボックス 528"/>
        <xdr:cNvSpPr txBox="1"/>
      </xdr:nvSpPr>
      <xdr:spPr>
        <a:xfrm>
          <a:off x="13436111" y="63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56610</xdr:rowOff>
    </xdr:from>
    <xdr:to>
      <xdr:col>67</xdr:col>
      <xdr:colOff>101600</xdr:colOff>
      <xdr:row>36</xdr:row>
      <xdr:rowOff>158210</xdr:rowOff>
    </xdr:to>
    <xdr:sp macro="" textlink="">
      <xdr:nvSpPr>
        <xdr:cNvPr id="530" name="フローチャート: 判断 529"/>
        <xdr:cNvSpPr/>
      </xdr:nvSpPr>
      <xdr:spPr>
        <a:xfrm>
          <a:off x="12763500" y="622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149337</xdr:rowOff>
    </xdr:from>
    <xdr:ext cx="534377" cy="259045"/>
    <xdr:sp macro="" textlink="">
      <xdr:nvSpPr>
        <xdr:cNvPr id="531" name="テキスト ボックス 530"/>
        <xdr:cNvSpPr txBox="1"/>
      </xdr:nvSpPr>
      <xdr:spPr>
        <a:xfrm>
          <a:off x="12547111" y="632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57277</xdr:rowOff>
    </xdr:from>
    <xdr:to>
      <xdr:col>85</xdr:col>
      <xdr:colOff>177800</xdr:colOff>
      <xdr:row>31</xdr:row>
      <xdr:rowOff>158877</xdr:rowOff>
    </xdr:to>
    <xdr:sp macro="" textlink="">
      <xdr:nvSpPr>
        <xdr:cNvPr id="537" name="楕円 536"/>
        <xdr:cNvSpPr/>
      </xdr:nvSpPr>
      <xdr:spPr>
        <a:xfrm>
          <a:off x="16268700" y="537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153274</xdr:rowOff>
    </xdr:from>
    <xdr:ext cx="534377" cy="259045"/>
    <xdr:sp macro="" textlink="">
      <xdr:nvSpPr>
        <xdr:cNvPr id="538" name="消防費該当値テキスト"/>
        <xdr:cNvSpPr txBox="1"/>
      </xdr:nvSpPr>
      <xdr:spPr>
        <a:xfrm>
          <a:off x="16370300" y="52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44799</xdr:rowOff>
    </xdr:from>
    <xdr:to>
      <xdr:col>81</xdr:col>
      <xdr:colOff>101600</xdr:colOff>
      <xdr:row>33</xdr:row>
      <xdr:rowOff>146399</xdr:rowOff>
    </xdr:to>
    <xdr:sp macro="" textlink="">
      <xdr:nvSpPr>
        <xdr:cNvPr id="539" name="楕円 538"/>
        <xdr:cNvSpPr/>
      </xdr:nvSpPr>
      <xdr:spPr>
        <a:xfrm>
          <a:off x="15430500" y="570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162926</xdr:rowOff>
    </xdr:from>
    <xdr:ext cx="534377" cy="259045"/>
    <xdr:sp macro="" textlink="">
      <xdr:nvSpPr>
        <xdr:cNvPr id="540" name="テキスト ボックス 539"/>
        <xdr:cNvSpPr txBox="1"/>
      </xdr:nvSpPr>
      <xdr:spPr>
        <a:xfrm>
          <a:off x="15214111" y="547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77660</xdr:rowOff>
    </xdr:from>
    <xdr:to>
      <xdr:col>76</xdr:col>
      <xdr:colOff>165100</xdr:colOff>
      <xdr:row>33</xdr:row>
      <xdr:rowOff>7810</xdr:rowOff>
    </xdr:to>
    <xdr:sp macro="" textlink="">
      <xdr:nvSpPr>
        <xdr:cNvPr id="541" name="楕円 540"/>
        <xdr:cNvSpPr/>
      </xdr:nvSpPr>
      <xdr:spPr>
        <a:xfrm>
          <a:off x="14541500" y="556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24337</xdr:rowOff>
    </xdr:from>
    <xdr:ext cx="534377" cy="259045"/>
    <xdr:sp macro="" textlink="">
      <xdr:nvSpPr>
        <xdr:cNvPr id="542" name="テキスト ボックス 541"/>
        <xdr:cNvSpPr txBox="1"/>
      </xdr:nvSpPr>
      <xdr:spPr>
        <a:xfrm>
          <a:off x="14325111" y="533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52515</xdr:rowOff>
    </xdr:from>
    <xdr:to>
      <xdr:col>72</xdr:col>
      <xdr:colOff>38100</xdr:colOff>
      <xdr:row>30</xdr:row>
      <xdr:rowOff>154115</xdr:rowOff>
    </xdr:to>
    <xdr:sp macro="" textlink="">
      <xdr:nvSpPr>
        <xdr:cNvPr id="543" name="楕円 542"/>
        <xdr:cNvSpPr/>
      </xdr:nvSpPr>
      <xdr:spPr>
        <a:xfrm>
          <a:off x="13652500" y="519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170642</xdr:rowOff>
    </xdr:from>
    <xdr:ext cx="534377" cy="259045"/>
    <xdr:sp macro="" textlink="">
      <xdr:nvSpPr>
        <xdr:cNvPr id="544" name="テキスト ボックス 543"/>
        <xdr:cNvSpPr txBox="1"/>
      </xdr:nvSpPr>
      <xdr:spPr>
        <a:xfrm>
          <a:off x="13436111" y="49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58610</xdr:rowOff>
    </xdr:from>
    <xdr:to>
      <xdr:col>67</xdr:col>
      <xdr:colOff>101600</xdr:colOff>
      <xdr:row>32</xdr:row>
      <xdr:rowOff>160210</xdr:rowOff>
    </xdr:to>
    <xdr:sp macro="" textlink="">
      <xdr:nvSpPr>
        <xdr:cNvPr id="545" name="楕円 544"/>
        <xdr:cNvSpPr/>
      </xdr:nvSpPr>
      <xdr:spPr>
        <a:xfrm>
          <a:off x="12763500" y="554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5287</xdr:rowOff>
    </xdr:from>
    <xdr:ext cx="534377" cy="259045"/>
    <xdr:sp macro="" textlink="">
      <xdr:nvSpPr>
        <xdr:cNvPr id="546" name="テキスト ボックス 545"/>
        <xdr:cNvSpPr txBox="1"/>
      </xdr:nvSpPr>
      <xdr:spPr>
        <a:xfrm>
          <a:off x="12547111" y="532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7" name="テキスト ボックス 566"/>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5626</xdr:rowOff>
    </xdr:from>
    <xdr:to>
      <xdr:col>85</xdr:col>
      <xdr:colOff>126364</xdr:colOff>
      <xdr:row>57</xdr:row>
      <xdr:rowOff>133109</xdr:rowOff>
    </xdr:to>
    <xdr:cxnSp macro="">
      <xdr:nvCxnSpPr>
        <xdr:cNvPr id="571" name="直線コネクタ 570"/>
        <xdr:cNvCxnSpPr/>
      </xdr:nvCxnSpPr>
      <xdr:spPr>
        <a:xfrm flipV="1">
          <a:off x="16317595" y="8578126"/>
          <a:ext cx="1269" cy="1327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136936</xdr:rowOff>
    </xdr:from>
    <xdr:ext cx="534377" cy="259045"/>
    <xdr:sp macro="" textlink="">
      <xdr:nvSpPr>
        <xdr:cNvPr id="572" name="教育費最小値テキスト"/>
        <xdr:cNvSpPr txBox="1"/>
      </xdr:nvSpPr>
      <xdr:spPr>
        <a:xfrm>
          <a:off x="16370300"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133109</xdr:rowOff>
    </xdr:from>
    <xdr:to>
      <xdr:col>86</xdr:col>
      <xdr:colOff>25400</xdr:colOff>
      <xdr:row>57</xdr:row>
      <xdr:rowOff>133109</xdr:rowOff>
    </xdr:to>
    <xdr:cxnSp macro="">
      <xdr:nvCxnSpPr>
        <xdr:cNvPr id="573" name="直線コネクタ 572"/>
        <xdr:cNvCxnSpPr/>
      </xdr:nvCxnSpPr>
      <xdr:spPr>
        <a:xfrm>
          <a:off x="16230600" y="9905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123753</xdr:rowOff>
    </xdr:from>
    <xdr:ext cx="534377" cy="259045"/>
    <xdr:sp macro="" textlink="">
      <xdr:nvSpPr>
        <xdr:cNvPr id="574" name="教育費最大値テキスト"/>
        <xdr:cNvSpPr txBox="1"/>
      </xdr:nvSpPr>
      <xdr:spPr>
        <a:xfrm>
          <a:off x="16370300" y="83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5626</xdr:rowOff>
    </xdr:from>
    <xdr:to>
      <xdr:col>86</xdr:col>
      <xdr:colOff>25400</xdr:colOff>
      <xdr:row>50</xdr:row>
      <xdr:rowOff>5626</xdr:rowOff>
    </xdr:to>
    <xdr:cxnSp macro="">
      <xdr:nvCxnSpPr>
        <xdr:cNvPr id="575" name="直線コネクタ 574"/>
        <xdr:cNvCxnSpPr/>
      </xdr:nvCxnSpPr>
      <xdr:spPr>
        <a:xfrm>
          <a:off x="16230600" y="857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159512</xdr:rowOff>
    </xdr:from>
    <xdr:to>
      <xdr:col>85</xdr:col>
      <xdr:colOff>127000</xdr:colOff>
      <xdr:row>53</xdr:row>
      <xdr:rowOff>151130</xdr:rowOff>
    </xdr:to>
    <xdr:cxnSp macro="">
      <xdr:nvCxnSpPr>
        <xdr:cNvPr id="576" name="直線コネクタ 575"/>
        <xdr:cNvCxnSpPr/>
      </xdr:nvCxnSpPr>
      <xdr:spPr>
        <a:xfrm>
          <a:off x="15481300" y="9074912"/>
          <a:ext cx="8382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144403</xdr:rowOff>
    </xdr:from>
    <xdr:ext cx="534377" cy="259045"/>
    <xdr:sp macro="" textlink="">
      <xdr:nvSpPr>
        <xdr:cNvPr id="577" name="教育費平均値テキスト"/>
        <xdr:cNvSpPr txBox="1"/>
      </xdr:nvSpPr>
      <xdr:spPr>
        <a:xfrm>
          <a:off x="16370300" y="9231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165976</xdr:rowOff>
    </xdr:from>
    <xdr:to>
      <xdr:col>85</xdr:col>
      <xdr:colOff>177800</xdr:colOff>
      <xdr:row>54</xdr:row>
      <xdr:rowOff>96126</xdr:rowOff>
    </xdr:to>
    <xdr:sp macro="" textlink="">
      <xdr:nvSpPr>
        <xdr:cNvPr id="578" name="フローチャート: 判断 577"/>
        <xdr:cNvSpPr/>
      </xdr:nvSpPr>
      <xdr:spPr>
        <a:xfrm>
          <a:off x="16268700" y="925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159512</xdr:rowOff>
    </xdr:from>
    <xdr:to>
      <xdr:col>81</xdr:col>
      <xdr:colOff>50800</xdr:colOff>
      <xdr:row>55</xdr:row>
      <xdr:rowOff>45745</xdr:rowOff>
    </xdr:to>
    <xdr:cxnSp macro="">
      <xdr:nvCxnSpPr>
        <xdr:cNvPr id="579" name="直線コネクタ 578"/>
        <xdr:cNvCxnSpPr/>
      </xdr:nvCxnSpPr>
      <xdr:spPr>
        <a:xfrm flipV="1">
          <a:off x="14592300" y="9074912"/>
          <a:ext cx="889000" cy="4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4585</xdr:rowOff>
    </xdr:from>
    <xdr:to>
      <xdr:col>81</xdr:col>
      <xdr:colOff>101600</xdr:colOff>
      <xdr:row>54</xdr:row>
      <xdr:rowOff>106185</xdr:rowOff>
    </xdr:to>
    <xdr:sp macro="" textlink="">
      <xdr:nvSpPr>
        <xdr:cNvPr id="580" name="フローチャート: 判断 579"/>
        <xdr:cNvSpPr/>
      </xdr:nvSpPr>
      <xdr:spPr>
        <a:xfrm>
          <a:off x="15430500" y="92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97312</xdr:rowOff>
    </xdr:from>
    <xdr:ext cx="534377" cy="259045"/>
    <xdr:sp macro="" textlink="">
      <xdr:nvSpPr>
        <xdr:cNvPr id="581" name="テキスト ボックス 580"/>
        <xdr:cNvSpPr txBox="1"/>
      </xdr:nvSpPr>
      <xdr:spPr>
        <a:xfrm>
          <a:off x="15214111" y="935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106667</xdr:rowOff>
    </xdr:from>
    <xdr:to>
      <xdr:col>76</xdr:col>
      <xdr:colOff>114300</xdr:colOff>
      <xdr:row>55</xdr:row>
      <xdr:rowOff>45745</xdr:rowOff>
    </xdr:to>
    <xdr:cxnSp macro="">
      <xdr:nvCxnSpPr>
        <xdr:cNvPr id="582" name="直線コネクタ 581"/>
        <xdr:cNvCxnSpPr/>
      </xdr:nvCxnSpPr>
      <xdr:spPr>
        <a:xfrm>
          <a:off x="13703300" y="9364967"/>
          <a:ext cx="8890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84975</xdr:rowOff>
    </xdr:from>
    <xdr:to>
      <xdr:col>76</xdr:col>
      <xdr:colOff>165100</xdr:colOff>
      <xdr:row>55</xdr:row>
      <xdr:rowOff>15125</xdr:rowOff>
    </xdr:to>
    <xdr:sp macro="" textlink="">
      <xdr:nvSpPr>
        <xdr:cNvPr id="583" name="フローチャート: 判断 582"/>
        <xdr:cNvSpPr/>
      </xdr:nvSpPr>
      <xdr:spPr>
        <a:xfrm>
          <a:off x="145415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31652</xdr:rowOff>
    </xdr:from>
    <xdr:ext cx="534377" cy="259045"/>
    <xdr:sp macro="" textlink="">
      <xdr:nvSpPr>
        <xdr:cNvPr id="584" name="テキスト ボックス 583"/>
        <xdr:cNvSpPr txBox="1"/>
      </xdr:nvSpPr>
      <xdr:spPr>
        <a:xfrm>
          <a:off x="14325111" y="911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106667</xdr:rowOff>
    </xdr:from>
    <xdr:to>
      <xdr:col>71</xdr:col>
      <xdr:colOff>177800</xdr:colOff>
      <xdr:row>54</xdr:row>
      <xdr:rowOff>107696</xdr:rowOff>
    </xdr:to>
    <xdr:cxnSp macro="">
      <xdr:nvCxnSpPr>
        <xdr:cNvPr id="585" name="直線コネクタ 584"/>
        <xdr:cNvCxnSpPr/>
      </xdr:nvCxnSpPr>
      <xdr:spPr>
        <a:xfrm flipV="1">
          <a:off x="12814300" y="936496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130048</xdr:rowOff>
    </xdr:from>
    <xdr:to>
      <xdr:col>72</xdr:col>
      <xdr:colOff>38100</xdr:colOff>
      <xdr:row>54</xdr:row>
      <xdr:rowOff>60198</xdr:rowOff>
    </xdr:to>
    <xdr:sp macro="" textlink="">
      <xdr:nvSpPr>
        <xdr:cNvPr id="586" name="フローチャート: 判断 585"/>
        <xdr:cNvSpPr/>
      </xdr:nvSpPr>
      <xdr:spPr>
        <a:xfrm>
          <a:off x="13652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76725</xdr:rowOff>
    </xdr:from>
    <xdr:ext cx="534377" cy="259045"/>
    <xdr:sp macro="" textlink="">
      <xdr:nvSpPr>
        <xdr:cNvPr id="587" name="テキスト ボックス 586"/>
        <xdr:cNvSpPr txBox="1"/>
      </xdr:nvSpPr>
      <xdr:spPr>
        <a:xfrm>
          <a:off x="13436111" y="89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102997</xdr:rowOff>
    </xdr:from>
    <xdr:to>
      <xdr:col>67</xdr:col>
      <xdr:colOff>101600</xdr:colOff>
      <xdr:row>55</xdr:row>
      <xdr:rowOff>33147</xdr:rowOff>
    </xdr:to>
    <xdr:sp macro="" textlink="">
      <xdr:nvSpPr>
        <xdr:cNvPr id="588" name="フローチャート: 判断 587"/>
        <xdr:cNvSpPr/>
      </xdr:nvSpPr>
      <xdr:spPr>
        <a:xfrm>
          <a:off x="12763500" y="93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24274</xdr:rowOff>
    </xdr:from>
    <xdr:ext cx="534377" cy="259045"/>
    <xdr:sp macro="" textlink="">
      <xdr:nvSpPr>
        <xdr:cNvPr id="589" name="テキスト ボックス 588"/>
        <xdr:cNvSpPr txBox="1"/>
      </xdr:nvSpPr>
      <xdr:spPr>
        <a:xfrm>
          <a:off x="12547111" y="945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100330</xdr:rowOff>
    </xdr:from>
    <xdr:to>
      <xdr:col>85</xdr:col>
      <xdr:colOff>177800</xdr:colOff>
      <xdr:row>54</xdr:row>
      <xdr:rowOff>30480</xdr:rowOff>
    </xdr:to>
    <xdr:sp macro="" textlink="">
      <xdr:nvSpPr>
        <xdr:cNvPr id="595" name="楕円 594"/>
        <xdr:cNvSpPr/>
      </xdr:nvSpPr>
      <xdr:spPr>
        <a:xfrm>
          <a:off x="16268700" y="918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123207</xdr:rowOff>
    </xdr:from>
    <xdr:ext cx="534377" cy="259045"/>
    <xdr:sp macro="" textlink="">
      <xdr:nvSpPr>
        <xdr:cNvPr id="596" name="教育費該当値テキスト"/>
        <xdr:cNvSpPr txBox="1"/>
      </xdr:nvSpPr>
      <xdr:spPr>
        <a:xfrm>
          <a:off x="16370300" y="903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108712</xdr:rowOff>
    </xdr:from>
    <xdr:to>
      <xdr:col>81</xdr:col>
      <xdr:colOff>101600</xdr:colOff>
      <xdr:row>53</xdr:row>
      <xdr:rowOff>38862</xdr:rowOff>
    </xdr:to>
    <xdr:sp macro="" textlink="">
      <xdr:nvSpPr>
        <xdr:cNvPr id="597" name="楕円 596"/>
        <xdr:cNvSpPr/>
      </xdr:nvSpPr>
      <xdr:spPr>
        <a:xfrm>
          <a:off x="15430500" y="902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55389</xdr:rowOff>
    </xdr:from>
    <xdr:ext cx="534377" cy="259045"/>
    <xdr:sp macro="" textlink="">
      <xdr:nvSpPr>
        <xdr:cNvPr id="598" name="テキスト ボックス 597"/>
        <xdr:cNvSpPr txBox="1"/>
      </xdr:nvSpPr>
      <xdr:spPr>
        <a:xfrm>
          <a:off x="15214111" y="879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166395</xdr:rowOff>
    </xdr:from>
    <xdr:to>
      <xdr:col>76</xdr:col>
      <xdr:colOff>165100</xdr:colOff>
      <xdr:row>55</xdr:row>
      <xdr:rowOff>96545</xdr:rowOff>
    </xdr:to>
    <xdr:sp macro="" textlink="">
      <xdr:nvSpPr>
        <xdr:cNvPr id="599" name="楕円 598"/>
        <xdr:cNvSpPr/>
      </xdr:nvSpPr>
      <xdr:spPr>
        <a:xfrm>
          <a:off x="14541500" y="94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87672</xdr:rowOff>
    </xdr:from>
    <xdr:ext cx="534377" cy="259045"/>
    <xdr:sp macro="" textlink="">
      <xdr:nvSpPr>
        <xdr:cNvPr id="600" name="テキスト ボックス 599"/>
        <xdr:cNvSpPr txBox="1"/>
      </xdr:nvSpPr>
      <xdr:spPr>
        <a:xfrm>
          <a:off x="14325111" y="951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55867</xdr:rowOff>
    </xdr:from>
    <xdr:to>
      <xdr:col>72</xdr:col>
      <xdr:colOff>38100</xdr:colOff>
      <xdr:row>54</xdr:row>
      <xdr:rowOff>157467</xdr:rowOff>
    </xdr:to>
    <xdr:sp macro="" textlink="">
      <xdr:nvSpPr>
        <xdr:cNvPr id="601" name="楕円 600"/>
        <xdr:cNvSpPr/>
      </xdr:nvSpPr>
      <xdr:spPr>
        <a:xfrm>
          <a:off x="13652500" y="93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148594</xdr:rowOff>
    </xdr:from>
    <xdr:ext cx="534377" cy="259045"/>
    <xdr:sp macro="" textlink="">
      <xdr:nvSpPr>
        <xdr:cNvPr id="602" name="テキスト ボックス 601"/>
        <xdr:cNvSpPr txBox="1"/>
      </xdr:nvSpPr>
      <xdr:spPr>
        <a:xfrm>
          <a:off x="13436111" y="94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56896</xdr:rowOff>
    </xdr:from>
    <xdr:to>
      <xdr:col>67</xdr:col>
      <xdr:colOff>101600</xdr:colOff>
      <xdr:row>54</xdr:row>
      <xdr:rowOff>158496</xdr:rowOff>
    </xdr:to>
    <xdr:sp macro="" textlink="">
      <xdr:nvSpPr>
        <xdr:cNvPr id="603" name="楕円 602"/>
        <xdr:cNvSpPr/>
      </xdr:nvSpPr>
      <xdr:spPr>
        <a:xfrm>
          <a:off x="12763500" y="93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3573</xdr:rowOff>
    </xdr:from>
    <xdr:ext cx="534377" cy="259045"/>
    <xdr:sp macro="" textlink="">
      <xdr:nvSpPr>
        <xdr:cNvPr id="604" name="テキスト ボックス 603"/>
        <xdr:cNvSpPr txBox="1"/>
      </xdr:nvSpPr>
      <xdr:spPr>
        <a:xfrm>
          <a:off x="12547111" y="909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25537</xdr:rowOff>
    </xdr:from>
    <xdr:to>
      <xdr:col>85</xdr:col>
      <xdr:colOff>126364</xdr:colOff>
      <xdr:row>78</xdr:row>
      <xdr:rowOff>139700</xdr:rowOff>
    </xdr:to>
    <xdr:cxnSp macro="">
      <xdr:nvCxnSpPr>
        <xdr:cNvPr id="626" name="直線コネクタ 625"/>
        <xdr:cNvCxnSpPr/>
      </xdr:nvCxnSpPr>
      <xdr:spPr>
        <a:xfrm flipV="1">
          <a:off x="16317595" y="12198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143664</xdr:rowOff>
    </xdr:from>
    <xdr:ext cx="534377" cy="259045"/>
    <xdr:sp macro="" textlink="">
      <xdr:nvSpPr>
        <xdr:cNvPr id="629" name="災害復旧費最大値テキスト"/>
        <xdr:cNvSpPr txBox="1"/>
      </xdr:nvSpPr>
      <xdr:spPr>
        <a:xfrm>
          <a:off x="16370300" y="119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25537</xdr:rowOff>
    </xdr:from>
    <xdr:to>
      <xdr:col>86</xdr:col>
      <xdr:colOff>25400</xdr:colOff>
      <xdr:row>71</xdr:row>
      <xdr:rowOff>25537</xdr:rowOff>
    </xdr:to>
    <xdr:cxnSp macro="">
      <xdr:nvCxnSpPr>
        <xdr:cNvPr id="630" name="直線コネクタ 629"/>
        <xdr:cNvCxnSpPr/>
      </xdr:nvCxnSpPr>
      <xdr:spPr>
        <a:xfrm>
          <a:off x="16230600" y="1219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102026</xdr:rowOff>
    </xdr:from>
    <xdr:to>
      <xdr:col>85</xdr:col>
      <xdr:colOff>127000</xdr:colOff>
      <xdr:row>78</xdr:row>
      <xdr:rowOff>139700</xdr:rowOff>
    </xdr:to>
    <xdr:cxnSp macro="">
      <xdr:nvCxnSpPr>
        <xdr:cNvPr id="631" name="直線コネクタ 630"/>
        <xdr:cNvCxnSpPr/>
      </xdr:nvCxnSpPr>
      <xdr:spPr>
        <a:xfrm flipV="1">
          <a:off x="15481300" y="13475126"/>
          <a:ext cx="8382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154891</xdr:rowOff>
    </xdr:from>
    <xdr:ext cx="469744" cy="259045"/>
    <xdr:sp macro="" textlink="">
      <xdr:nvSpPr>
        <xdr:cNvPr id="632" name="災害復旧費平均値テキスト"/>
        <xdr:cNvSpPr txBox="1"/>
      </xdr:nvSpPr>
      <xdr:spPr>
        <a:xfrm>
          <a:off x="16370300" y="13185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132014</xdr:rowOff>
    </xdr:from>
    <xdr:to>
      <xdr:col>85</xdr:col>
      <xdr:colOff>177800</xdr:colOff>
      <xdr:row>78</xdr:row>
      <xdr:rowOff>62164</xdr:rowOff>
    </xdr:to>
    <xdr:sp macro="" textlink="">
      <xdr:nvSpPr>
        <xdr:cNvPr id="633" name="フローチャート: 判断 632"/>
        <xdr:cNvSpPr/>
      </xdr:nvSpPr>
      <xdr:spPr>
        <a:xfrm>
          <a:off x="162687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68966</xdr:rowOff>
    </xdr:from>
    <xdr:to>
      <xdr:col>81</xdr:col>
      <xdr:colOff>101600</xdr:colOff>
      <xdr:row>78</xdr:row>
      <xdr:rowOff>170566</xdr:rowOff>
    </xdr:to>
    <xdr:sp macro="" textlink="">
      <xdr:nvSpPr>
        <xdr:cNvPr id="635" name="フローチャート: 判断 634"/>
        <xdr:cNvSpPr/>
      </xdr:nvSpPr>
      <xdr:spPr>
        <a:xfrm>
          <a:off x="15430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15643</xdr:rowOff>
    </xdr:from>
    <xdr:ext cx="378565" cy="259045"/>
    <xdr:sp macro="" textlink="">
      <xdr:nvSpPr>
        <xdr:cNvPr id="636" name="テキスト ボックス 635"/>
        <xdr:cNvSpPr txBox="1"/>
      </xdr:nvSpPr>
      <xdr:spPr>
        <a:xfrm>
          <a:off x="15292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50633</xdr:rowOff>
    </xdr:from>
    <xdr:to>
      <xdr:col>76</xdr:col>
      <xdr:colOff>165100</xdr:colOff>
      <xdr:row>78</xdr:row>
      <xdr:rowOff>152233</xdr:rowOff>
    </xdr:to>
    <xdr:sp macro="" textlink="">
      <xdr:nvSpPr>
        <xdr:cNvPr id="638" name="フローチャート: 判断 637"/>
        <xdr:cNvSpPr/>
      </xdr:nvSpPr>
      <xdr:spPr>
        <a:xfrm>
          <a:off x="14541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168760</xdr:rowOff>
    </xdr:from>
    <xdr:ext cx="378565" cy="259045"/>
    <xdr:sp macro="" textlink="">
      <xdr:nvSpPr>
        <xdr:cNvPr id="639" name="テキスト ボックス 638"/>
        <xdr:cNvSpPr txBox="1"/>
      </xdr:nvSpPr>
      <xdr:spPr>
        <a:xfrm>
          <a:off x="14403017" y="13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130510</xdr:rowOff>
    </xdr:from>
    <xdr:to>
      <xdr:col>71</xdr:col>
      <xdr:colOff>177800</xdr:colOff>
      <xdr:row>78</xdr:row>
      <xdr:rowOff>139700</xdr:rowOff>
    </xdr:to>
    <xdr:cxnSp macro="">
      <xdr:nvCxnSpPr>
        <xdr:cNvPr id="640" name="直線コネクタ 639"/>
        <xdr:cNvCxnSpPr/>
      </xdr:nvCxnSpPr>
      <xdr:spPr>
        <a:xfrm>
          <a:off x="12814300" y="13503610"/>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53330</xdr:rowOff>
    </xdr:from>
    <xdr:to>
      <xdr:col>72</xdr:col>
      <xdr:colOff>38100</xdr:colOff>
      <xdr:row>78</xdr:row>
      <xdr:rowOff>154930</xdr:rowOff>
    </xdr:to>
    <xdr:sp macro="" textlink="">
      <xdr:nvSpPr>
        <xdr:cNvPr id="641" name="フローチャート: 判断 640"/>
        <xdr:cNvSpPr/>
      </xdr:nvSpPr>
      <xdr:spPr>
        <a:xfrm>
          <a:off x="13652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xdr:rowOff>
    </xdr:from>
    <xdr:ext cx="378565" cy="259045"/>
    <xdr:sp macro="" textlink="">
      <xdr:nvSpPr>
        <xdr:cNvPr id="642" name="テキスト ボックス 641"/>
        <xdr:cNvSpPr txBox="1"/>
      </xdr:nvSpPr>
      <xdr:spPr>
        <a:xfrm>
          <a:off x="13514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86202</xdr:rowOff>
    </xdr:from>
    <xdr:to>
      <xdr:col>67</xdr:col>
      <xdr:colOff>101600</xdr:colOff>
      <xdr:row>79</xdr:row>
      <xdr:rowOff>16352</xdr:rowOff>
    </xdr:to>
    <xdr:sp macro="" textlink="">
      <xdr:nvSpPr>
        <xdr:cNvPr id="643" name="フローチャート: 判断 642"/>
        <xdr:cNvSpPr/>
      </xdr:nvSpPr>
      <xdr:spPr>
        <a:xfrm>
          <a:off x="12763500" y="134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7479</xdr:rowOff>
    </xdr:from>
    <xdr:ext cx="313932" cy="259045"/>
    <xdr:sp macro="" textlink="">
      <xdr:nvSpPr>
        <xdr:cNvPr id="644" name="テキスト ボックス 643"/>
        <xdr:cNvSpPr txBox="1"/>
      </xdr:nvSpPr>
      <xdr:spPr>
        <a:xfrm>
          <a:off x="12657333" y="13552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51226</xdr:rowOff>
    </xdr:from>
    <xdr:to>
      <xdr:col>85</xdr:col>
      <xdr:colOff>177800</xdr:colOff>
      <xdr:row>78</xdr:row>
      <xdr:rowOff>152826</xdr:rowOff>
    </xdr:to>
    <xdr:sp macro="" textlink="">
      <xdr:nvSpPr>
        <xdr:cNvPr id="650" name="楕円 649"/>
        <xdr:cNvSpPr/>
      </xdr:nvSpPr>
      <xdr:spPr>
        <a:xfrm>
          <a:off x="16268700" y="134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137603</xdr:rowOff>
    </xdr:from>
    <xdr:ext cx="378565" cy="259045"/>
    <xdr:sp macro="" textlink="">
      <xdr:nvSpPr>
        <xdr:cNvPr id="651" name="災害復旧費該当値テキスト"/>
        <xdr:cNvSpPr txBox="1"/>
      </xdr:nvSpPr>
      <xdr:spPr>
        <a:xfrm>
          <a:off x="16370300" y="13339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79710</xdr:rowOff>
    </xdr:from>
    <xdr:to>
      <xdr:col>67</xdr:col>
      <xdr:colOff>101600</xdr:colOff>
      <xdr:row>79</xdr:row>
      <xdr:rowOff>9860</xdr:rowOff>
    </xdr:to>
    <xdr:sp macro="" textlink="">
      <xdr:nvSpPr>
        <xdr:cNvPr id="658" name="楕円 657"/>
        <xdr:cNvSpPr/>
      </xdr:nvSpPr>
      <xdr:spPr>
        <a:xfrm>
          <a:off x="12763500" y="134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26387</xdr:rowOff>
    </xdr:from>
    <xdr:ext cx="378565" cy="259045"/>
    <xdr:sp macro="" textlink="">
      <xdr:nvSpPr>
        <xdr:cNvPr id="659" name="テキスト ボックス 658"/>
        <xdr:cNvSpPr txBox="1"/>
      </xdr:nvSpPr>
      <xdr:spPr>
        <a:xfrm>
          <a:off x="12625017" y="13228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2" name="テキスト ボックス 67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128133</xdr:rowOff>
    </xdr:from>
    <xdr:to>
      <xdr:col>85</xdr:col>
      <xdr:colOff>126364</xdr:colOff>
      <xdr:row>99</xdr:row>
      <xdr:rowOff>71875</xdr:rowOff>
    </xdr:to>
    <xdr:cxnSp macro="">
      <xdr:nvCxnSpPr>
        <xdr:cNvPr id="682" name="直線コネクタ 681"/>
        <xdr:cNvCxnSpPr/>
      </xdr:nvCxnSpPr>
      <xdr:spPr>
        <a:xfrm flipV="1">
          <a:off x="16317595" y="15730083"/>
          <a:ext cx="1269" cy="1315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75702</xdr:rowOff>
    </xdr:from>
    <xdr:ext cx="534377" cy="259045"/>
    <xdr:sp macro="" textlink="">
      <xdr:nvSpPr>
        <xdr:cNvPr id="683" name="公債費最小値テキスト"/>
        <xdr:cNvSpPr txBox="1"/>
      </xdr:nvSpPr>
      <xdr:spPr>
        <a:xfrm>
          <a:off x="16370300" y="1704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71875</xdr:rowOff>
    </xdr:from>
    <xdr:to>
      <xdr:col>86</xdr:col>
      <xdr:colOff>25400</xdr:colOff>
      <xdr:row>99</xdr:row>
      <xdr:rowOff>71875</xdr:rowOff>
    </xdr:to>
    <xdr:cxnSp macro="">
      <xdr:nvCxnSpPr>
        <xdr:cNvPr id="684" name="直線コネクタ 683"/>
        <xdr:cNvCxnSpPr/>
      </xdr:nvCxnSpPr>
      <xdr:spPr>
        <a:xfrm>
          <a:off x="16230600" y="1704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74810</xdr:rowOff>
    </xdr:from>
    <xdr:ext cx="534377" cy="259045"/>
    <xdr:sp macro="" textlink="">
      <xdr:nvSpPr>
        <xdr:cNvPr id="685" name="公債費最大値テキスト"/>
        <xdr:cNvSpPr txBox="1"/>
      </xdr:nvSpPr>
      <xdr:spPr>
        <a:xfrm>
          <a:off x="16370300" y="1550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73,006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128133</xdr:rowOff>
    </xdr:from>
    <xdr:to>
      <xdr:col>86</xdr:col>
      <xdr:colOff>25400</xdr:colOff>
      <xdr:row>91</xdr:row>
      <xdr:rowOff>128133</xdr:rowOff>
    </xdr:to>
    <xdr:cxnSp macro="">
      <xdr:nvCxnSpPr>
        <xdr:cNvPr id="686" name="直線コネクタ 685"/>
        <xdr:cNvCxnSpPr/>
      </xdr:nvCxnSpPr>
      <xdr:spPr>
        <a:xfrm>
          <a:off x="16230600" y="1573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43940</xdr:rowOff>
    </xdr:from>
    <xdr:to>
      <xdr:col>85</xdr:col>
      <xdr:colOff>127000</xdr:colOff>
      <xdr:row>97</xdr:row>
      <xdr:rowOff>574</xdr:rowOff>
    </xdr:to>
    <xdr:cxnSp macro="">
      <xdr:nvCxnSpPr>
        <xdr:cNvPr id="687" name="直線コネクタ 686"/>
        <xdr:cNvCxnSpPr/>
      </xdr:nvCxnSpPr>
      <xdr:spPr>
        <a:xfrm>
          <a:off x="15481300" y="16503140"/>
          <a:ext cx="838200" cy="12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82653</xdr:rowOff>
    </xdr:from>
    <xdr:ext cx="534377" cy="259045"/>
    <xdr:sp macro="" textlink="">
      <xdr:nvSpPr>
        <xdr:cNvPr id="688" name="公債費平均値テキスト"/>
        <xdr:cNvSpPr txBox="1"/>
      </xdr:nvSpPr>
      <xdr:spPr>
        <a:xfrm>
          <a:off x="16370300" y="16370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59776</xdr:rowOff>
    </xdr:from>
    <xdr:to>
      <xdr:col>85</xdr:col>
      <xdr:colOff>177800</xdr:colOff>
      <xdr:row>96</xdr:row>
      <xdr:rowOff>161376</xdr:rowOff>
    </xdr:to>
    <xdr:sp macro="" textlink="">
      <xdr:nvSpPr>
        <xdr:cNvPr id="689" name="フローチャート: 判断 688"/>
        <xdr:cNvSpPr/>
      </xdr:nvSpPr>
      <xdr:spPr>
        <a:xfrm>
          <a:off x="162687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9238</xdr:rowOff>
    </xdr:from>
    <xdr:to>
      <xdr:col>81</xdr:col>
      <xdr:colOff>50800</xdr:colOff>
      <xdr:row>96</xdr:row>
      <xdr:rowOff>43940</xdr:rowOff>
    </xdr:to>
    <xdr:cxnSp macro="">
      <xdr:nvCxnSpPr>
        <xdr:cNvPr id="690" name="直線コネクタ 689"/>
        <xdr:cNvCxnSpPr/>
      </xdr:nvCxnSpPr>
      <xdr:spPr>
        <a:xfrm>
          <a:off x="14592300" y="16468438"/>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37785</xdr:rowOff>
    </xdr:from>
    <xdr:to>
      <xdr:col>81</xdr:col>
      <xdr:colOff>101600</xdr:colOff>
      <xdr:row>96</xdr:row>
      <xdr:rowOff>139385</xdr:rowOff>
    </xdr:to>
    <xdr:sp macro="" textlink="">
      <xdr:nvSpPr>
        <xdr:cNvPr id="691" name="フローチャート: 判断 690"/>
        <xdr:cNvSpPr/>
      </xdr:nvSpPr>
      <xdr:spPr>
        <a:xfrm>
          <a:off x="15430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130512</xdr:rowOff>
    </xdr:from>
    <xdr:ext cx="534377" cy="259045"/>
    <xdr:sp macro="" textlink="">
      <xdr:nvSpPr>
        <xdr:cNvPr id="692" name="テキスト ボックス 691"/>
        <xdr:cNvSpPr txBox="1"/>
      </xdr:nvSpPr>
      <xdr:spPr>
        <a:xfrm>
          <a:off x="15214111" y="165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161234</xdr:rowOff>
    </xdr:from>
    <xdr:to>
      <xdr:col>76</xdr:col>
      <xdr:colOff>114300</xdr:colOff>
      <xdr:row>96</xdr:row>
      <xdr:rowOff>9238</xdr:rowOff>
    </xdr:to>
    <xdr:cxnSp macro="">
      <xdr:nvCxnSpPr>
        <xdr:cNvPr id="693" name="直線コネクタ 692"/>
        <xdr:cNvCxnSpPr/>
      </xdr:nvCxnSpPr>
      <xdr:spPr>
        <a:xfrm>
          <a:off x="13703300" y="16448984"/>
          <a:ext cx="889000" cy="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39568</xdr:rowOff>
    </xdr:from>
    <xdr:to>
      <xdr:col>76</xdr:col>
      <xdr:colOff>165100</xdr:colOff>
      <xdr:row>96</xdr:row>
      <xdr:rowOff>141168</xdr:rowOff>
    </xdr:to>
    <xdr:sp macro="" textlink="">
      <xdr:nvSpPr>
        <xdr:cNvPr id="694" name="フローチャート: 判断 693"/>
        <xdr:cNvSpPr/>
      </xdr:nvSpPr>
      <xdr:spPr>
        <a:xfrm>
          <a:off x="14541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132295</xdr:rowOff>
    </xdr:from>
    <xdr:ext cx="534377" cy="259045"/>
    <xdr:sp macro="" textlink="">
      <xdr:nvSpPr>
        <xdr:cNvPr id="695" name="テキスト ボックス 694"/>
        <xdr:cNvSpPr txBox="1"/>
      </xdr:nvSpPr>
      <xdr:spPr>
        <a:xfrm>
          <a:off x="14325111" y="1659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124155</xdr:rowOff>
    </xdr:from>
    <xdr:to>
      <xdr:col>71</xdr:col>
      <xdr:colOff>177800</xdr:colOff>
      <xdr:row>95</xdr:row>
      <xdr:rowOff>161234</xdr:rowOff>
    </xdr:to>
    <xdr:cxnSp macro="">
      <xdr:nvCxnSpPr>
        <xdr:cNvPr id="696" name="直線コネクタ 695"/>
        <xdr:cNvCxnSpPr/>
      </xdr:nvCxnSpPr>
      <xdr:spPr>
        <a:xfrm>
          <a:off x="12814300" y="16411905"/>
          <a:ext cx="889000" cy="3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64486</xdr:rowOff>
    </xdr:from>
    <xdr:to>
      <xdr:col>72</xdr:col>
      <xdr:colOff>38100</xdr:colOff>
      <xdr:row>96</xdr:row>
      <xdr:rowOff>166086</xdr:rowOff>
    </xdr:to>
    <xdr:sp macro="" textlink="">
      <xdr:nvSpPr>
        <xdr:cNvPr id="697" name="フローチャート: 判断 696"/>
        <xdr:cNvSpPr/>
      </xdr:nvSpPr>
      <xdr:spPr>
        <a:xfrm>
          <a:off x="13652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157213</xdr:rowOff>
    </xdr:from>
    <xdr:ext cx="534377" cy="259045"/>
    <xdr:sp macro="" textlink="">
      <xdr:nvSpPr>
        <xdr:cNvPr id="698" name="テキスト ボックス 697"/>
        <xdr:cNvSpPr txBox="1"/>
      </xdr:nvSpPr>
      <xdr:spPr>
        <a:xfrm>
          <a:off x="13436111" y="166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51615</xdr:rowOff>
    </xdr:from>
    <xdr:to>
      <xdr:col>67</xdr:col>
      <xdr:colOff>101600</xdr:colOff>
      <xdr:row>97</xdr:row>
      <xdr:rowOff>153215</xdr:rowOff>
    </xdr:to>
    <xdr:sp macro="" textlink="">
      <xdr:nvSpPr>
        <xdr:cNvPr id="699" name="フローチャート: 判断 698"/>
        <xdr:cNvSpPr/>
      </xdr:nvSpPr>
      <xdr:spPr>
        <a:xfrm>
          <a:off x="12763500" y="1668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144342</xdr:rowOff>
    </xdr:from>
    <xdr:ext cx="534377" cy="259045"/>
    <xdr:sp macro="" textlink="">
      <xdr:nvSpPr>
        <xdr:cNvPr id="700" name="テキスト ボックス 699"/>
        <xdr:cNvSpPr txBox="1"/>
      </xdr:nvSpPr>
      <xdr:spPr>
        <a:xfrm>
          <a:off x="12547111" y="1677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121224</xdr:rowOff>
    </xdr:from>
    <xdr:to>
      <xdr:col>85</xdr:col>
      <xdr:colOff>177800</xdr:colOff>
      <xdr:row>97</xdr:row>
      <xdr:rowOff>51374</xdr:rowOff>
    </xdr:to>
    <xdr:sp macro="" textlink="">
      <xdr:nvSpPr>
        <xdr:cNvPr id="706" name="楕円 705"/>
        <xdr:cNvSpPr/>
      </xdr:nvSpPr>
      <xdr:spPr>
        <a:xfrm>
          <a:off x="16268700" y="1658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99651</xdr:rowOff>
    </xdr:from>
    <xdr:ext cx="534377" cy="259045"/>
    <xdr:sp macro="" textlink="">
      <xdr:nvSpPr>
        <xdr:cNvPr id="707" name="公債費該当値テキスト"/>
        <xdr:cNvSpPr txBox="1"/>
      </xdr:nvSpPr>
      <xdr:spPr>
        <a:xfrm>
          <a:off x="16370300" y="1655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164590</xdr:rowOff>
    </xdr:from>
    <xdr:to>
      <xdr:col>81</xdr:col>
      <xdr:colOff>101600</xdr:colOff>
      <xdr:row>96</xdr:row>
      <xdr:rowOff>94740</xdr:rowOff>
    </xdr:to>
    <xdr:sp macro="" textlink="">
      <xdr:nvSpPr>
        <xdr:cNvPr id="708" name="楕円 707"/>
        <xdr:cNvSpPr/>
      </xdr:nvSpPr>
      <xdr:spPr>
        <a:xfrm>
          <a:off x="15430500" y="164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111267</xdr:rowOff>
    </xdr:from>
    <xdr:ext cx="534377" cy="259045"/>
    <xdr:sp macro="" textlink="">
      <xdr:nvSpPr>
        <xdr:cNvPr id="709" name="テキスト ボックス 708"/>
        <xdr:cNvSpPr txBox="1"/>
      </xdr:nvSpPr>
      <xdr:spPr>
        <a:xfrm>
          <a:off x="15214111" y="1622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129888</xdr:rowOff>
    </xdr:from>
    <xdr:to>
      <xdr:col>76</xdr:col>
      <xdr:colOff>165100</xdr:colOff>
      <xdr:row>96</xdr:row>
      <xdr:rowOff>60038</xdr:rowOff>
    </xdr:to>
    <xdr:sp macro="" textlink="">
      <xdr:nvSpPr>
        <xdr:cNvPr id="710" name="楕円 709"/>
        <xdr:cNvSpPr/>
      </xdr:nvSpPr>
      <xdr:spPr>
        <a:xfrm>
          <a:off x="14541500" y="164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76565</xdr:rowOff>
    </xdr:from>
    <xdr:ext cx="534377" cy="259045"/>
    <xdr:sp macro="" textlink="">
      <xdr:nvSpPr>
        <xdr:cNvPr id="711" name="テキスト ボックス 710"/>
        <xdr:cNvSpPr txBox="1"/>
      </xdr:nvSpPr>
      <xdr:spPr>
        <a:xfrm>
          <a:off x="14325111" y="1619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110434</xdr:rowOff>
    </xdr:from>
    <xdr:to>
      <xdr:col>72</xdr:col>
      <xdr:colOff>38100</xdr:colOff>
      <xdr:row>96</xdr:row>
      <xdr:rowOff>40584</xdr:rowOff>
    </xdr:to>
    <xdr:sp macro="" textlink="">
      <xdr:nvSpPr>
        <xdr:cNvPr id="712" name="楕円 711"/>
        <xdr:cNvSpPr/>
      </xdr:nvSpPr>
      <xdr:spPr>
        <a:xfrm>
          <a:off x="13652500" y="163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57111</xdr:rowOff>
    </xdr:from>
    <xdr:ext cx="534377" cy="259045"/>
    <xdr:sp macro="" textlink="">
      <xdr:nvSpPr>
        <xdr:cNvPr id="713" name="テキスト ボックス 712"/>
        <xdr:cNvSpPr txBox="1"/>
      </xdr:nvSpPr>
      <xdr:spPr>
        <a:xfrm>
          <a:off x="13436111" y="1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73355</xdr:rowOff>
    </xdr:from>
    <xdr:to>
      <xdr:col>67</xdr:col>
      <xdr:colOff>101600</xdr:colOff>
      <xdr:row>96</xdr:row>
      <xdr:rowOff>3505</xdr:rowOff>
    </xdr:to>
    <xdr:sp macro="" textlink="">
      <xdr:nvSpPr>
        <xdr:cNvPr id="714" name="楕円 713"/>
        <xdr:cNvSpPr/>
      </xdr:nvSpPr>
      <xdr:spPr>
        <a:xfrm>
          <a:off x="12763500" y="163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20032</xdr:rowOff>
    </xdr:from>
    <xdr:ext cx="534377" cy="259045"/>
    <xdr:sp macro="" textlink="">
      <xdr:nvSpPr>
        <xdr:cNvPr id="715" name="テキスト ボックス 714"/>
        <xdr:cNvSpPr txBox="1"/>
      </xdr:nvSpPr>
      <xdr:spPr>
        <a:xfrm>
          <a:off x="12547111" y="1613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3" name="テキスト ボックス 73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147320</xdr:rowOff>
    </xdr:from>
    <xdr:to>
      <xdr:col>116</xdr:col>
      <xdr:colOff>62864</xdr:colOff>
      <xdr:row>39</xdr:row>
      <xdr:rowOff>44450</xdr:rowOff>
    </xdr:to>
    <xdr:cxnSp macro="">
      <xdr:nvCxnSpPr>
        <xdr:cNvPr id="739" name="直線コネクタ 738"/>
        <xdr:cNvCxnSpPr/>
      </xdr:nvCxnSpPr>
      <xdr:spPr>
        <a:xfrm flipV="1">
          <a:off x="22159595" y="6148070"/>
          <a:ext cx="1269" cy="582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54627</xdr:rowOff>
    </xdr:from>
    <xdr:ext cx="249299" cy="259045"/>
    <xdr:sp macro="" textlink="">
      <xdr:nvSpPr>
        <xdr:cNvPr id="740" name="諸支出金最小値テキスト"/>
        <xdr:cNvSpPr txBox="1"/>
      </xdr:nvSpPr>
      <xdr:spPr>
        <a:xfrm>
          <a:off x="22212300" y="6741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93997</xdr:rowOff>
    </xdr:from>
    <xdr:ext cx="378565" cy="259045"/>
    <xdr:sp macro="" textlink="">
      <xdr:nvSpPr>
        <xdr:cNvPr id="742" name="諸支出金最大値テキスト"/>
        <xdr:cNvSpPr txBox="1"/>
      </xdr:nvSpPr>
      <xdr:spPr>
        <a:xfrm>
          <a:off x="22212300" y="5923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147320</xdr:rowOff>
    </xdr:from>
    <xdr:to>
      <xdr:col>116</xdr:col>
      <xdr:colOff>152400</xdr:colOff>
      <xdr:row>35</xdr:row>
      <xdr:rowOff>147320</xdr:rowOff>
    </xdr:to>
    <xdr:cxnSp macro="">
      <xdr:nvCxnSpPr>
        <xdr:cNvPr id="743" name="直線コネクタ 742"/>
        <xdr:cNvCxnSpPr/>
      </xdr:nvCxnSpPr>
      <xdr:spPr>
        <a:xfrm>
          <a:off x="22072600" y="614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143527</xdr:rowOff>
    </xdr:from>
    <xdr:ext cx="313932" cy="259045"/>
    <xdr:sp macro="" textlink="">
      <xdr:nvSpPr>
        <xdr:cNvPr id="745" name="諸支出金平均値テキスト"/>
        <xdr:cNvSpPr txBox="1"/>
      </xdr:nvSpPr>
      <xdr:spPr>
        <a:xfrm>
          <a:off x="22212300" y="64871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120650</xdr:rowOff>
    </xdr:from>
    <xdr:to>
      <xdr:col>116</xdr:col>
      <xdr:colOff>114300</xdr:colOff>
      <xdr:row>39</xdr:row>
      <xdr:rowOff>50800</xdr:rowOff>
    </xdr:to>
    <xdr:sp macro="" textlink="">
      <xdr:nvSpPr>
        <xdr:cNvPr id="746" name="フローチャート: 判断 745"/>
        <xdr:cNvSpPr/>
      </xdr:nvSpPr>
      <xdr:spPr>
        <a:xfrm>
          <a:off x="221107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86360</xdr:rowOff>
    </xdr:from>
    <xdr:to>
      <xdr:col>112</xdr:col>
      <xdr:colOff>38100</xdr:colOff>
      <xdr:row>39</xdr:row>
      <xdr:rowOff>16510</xdr:rowOff>
    </xdr:to>
    <xdr:sp macro="" textlink="">
      <xdr:nvSpPr>
        <xdr:cNvPr id="748" name="フローチャート: 判断 747"/>
        <xdr:cNvSpPr/>
      </xdr:nvSpPr>
      <xdr:spPr>
        <a:xfrm>
          <a:off x="21272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33037</xdr:rowOff>
    </xdr:from>
    <xdr:ext cx="313932" cy="259045"/>
    <xdr:sp macro="" textlink="">
      <xdr:nvSpPr>
        <xdr:cNvPr id="749" name="テキスト ボックス 748"/>
        <xdr:cNvSpPr txBox="1"/>
      </xdr:nvSpPr>
      <xdr:spPr>
        <a:xfrm>
          <a:off x="21166333"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38100</xdr:rowOff>
    </xdr:from>
    <xdr:to>
      <xdr:col>107</xdr:col>
      <xdr:colOff>101600</xdr:colOff>
      <xdr:row>38</xdr:row>
      <xdr:rowOff>139700</xdr:rowOff>
    </xdr:to>
    <xdr:sp macro="" textlink="">
      <xdr:nvSpPr>
        <xdr:cNvPr id="751" name="フローチャート: 判断 750"/>
        <xdr:cNvSpPr/>
      </xdr:nvSpPr>
      <xdr:spPr>
        <a:xfrm>
          <a:off x="20383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156227</xdr:rowOff>
    </xdr:from>
    <xdr:ext cx="378565" cy="259045"/>
    <xdr:sp macro="" textlink="">
      <xdr:nvSpPr>
        <xdr:cNvPr id="752" name="テキスト ボックス 751"/>
        <xdr:cNvSpPr txBox="1"/>
      </xdr:nvSpPr>
      <xdr:spPr>
        <a:xfrm>
          <a:off x="20245017" y="6328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134620</xdr:rowOff>
    </xdr:from>
    <xdr:to>
      <xdr:col>102</xdr:col>
      <xdr:colOff>165100</xdr:colOff>
      <xdr:row>39</xdr:row>
      <xdr:rowOff>64770</xdr:rowOff>
    </xdr:to>
    <xdr:sp macro="" textlink="">
      <xdr:nvSpPr>
        <xdr:cNvPr id="754" name="フローチャート: 判断 753"/>
        <xdr:cNvSpPr/>
      </xdr:nvSpPr>
      <xdr:spPr>
        <a:xfrm>
          <a:off x="19494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81297</xdr:rowOff>
    </xdr:from>
    <xdr:ext cx="313932" cy="259045"/>
    <xdr:sp macro="" textlink="">
      <xdr:nvSpPr>
        <xdr:cNvPr id="755" name="テキスト ボックス 754"/>
        <xdr:cNvSpPr txBox="1"/>
      </xdr:nvSpPr>
      <xdr:spPr>
        <a:xfrm>
          <a:off x="19388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27940</xdr:rowOff>
    </xdr:from>
    <xdr:to>
      <xdr:col>98</xdr:col>
      <xdr:colOff>38100</xdr:colOff>
      <xdr:row>30</xdr:row>
      <xdr:rowOff>129540</xdr:rowOff>
    </xdr:to>
    <xdr:sp macro="" textlink="">
      <xdr:nvSpPr>
        <xdr:cNvPr id="756" name="フローチャート: 判断 755"/>
        <xdr:cNvSpPr/>
      </xdr:nvSpPr>
      <xdr:spPr>
        <a:xfrm>
          <a:off x="18605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146067</xdr:rowOff>
    </xdr:from>
    <xdr:ext cx="469744" cy="259045"/>
    <xdr:sp macro="" textlink="">
      <xdr:nvSpPr>
        <xdr:cNvPr id="757" name="テキスト ボックス 756"/>
        <xdr:cNvSpPr txBox="1"/>
      </xdr:nvSpPr>
      <xdr:spPr>
        <a:xfrm>
          <a:off x="18421428" y="49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99077</xdr:rowOff>
    </xdr:from>
    <xdr:ext cx="249299" cy="259045"/>
    <xdr:sp macro="" textlink="">
      <xdr:nvSpPr>
        <xdr:cNvPr id="764" name="諸支出金該当値テキスト"/>
        <xdr:cNvSpPr txBox="1"/>
      </xdr:nvSpPr>
      <xdr:spPr>
        <a:xfrm>
          <a:off x="22212300" y="6614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39,556</a:t>
          </a:r>
          <a:r>
            <a:rPr kumimoji="1" lang="ja-JP" altLang="en-US" sz="1300">
              <a:latin typeface="ＭＳ Ｐゴシック" panose="020B0600070205080204" pitchFamily="50" charset="-128"/>
              <a:ea typeface="ＭＳ Ｐゴシック" panose="020B0600070205080204" pitchFamily="50" charset="-128"/>
            </a:rPr>
            <a:t>円となっており、前年度よりも</a:t>
          </a:r>
          <a:r>
            <a:rPr kumimoji="1" lang="en-US" altLang="ja-JP" sz="1300">
              <a:latin typeface="ＭＳ Ｐゴシック" panose="020B0600070205080204" pitchFamily="50" charset="-128"/>
              <a:ea typeface="ＭＳ Ｐゴシック" panose="020B0600070205080204" pitchFamily="50" charset="-128"/>
            </a:rPr>
            <a:t>3,524</a:t>
          </a:r>
          <a:r>
            <a:rPr kumimoji="1" lang="ja-JP" altLang="en-US" sz="1300">
              <a:latin typeface="ＭＳ Ｐゴシック" panose="020B0600070205080204" pitchFamily="50" charset="-128"/>
              <a:ea typeface="ＭＳ Ｐゴシック" panose="020B0600070205080204" pitchFamily="50" charset="-128"/>
            </a:rPr>
            <a:t>円減少し、類似団体内平均を下回った。今後予定されている公共施設整備のための特定目的基金への積み立てが減少したことや、ふるさと納税推進事務の報償金の減少が減の主たる要因となっている。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115,559</a:t>
          </a:r>
          <a:r>
            <a:rPr kumimoji="1" lang="ja-JP" altLang="en-US" sz="1300">
              <a:latin typeface="ＭＳ Ｐゴシック" panose="020B0600070205080204" pitchFamily="50" charset="-128"/>
              <a:ea typeface="ＭＳ Ｐゴシック" panose="020B0600070205080204" pitchFamily="50" charset="-128"/>
            </a:rPr>
            <a:t>円となっており、前年度よりも</a:t>
          </a:r>
          <a:r>
            <a:rPr kumimoji="1" lang="en-US" altLang="ja-JP" sz="1300">
              <a:latin typeface="ＭＳ Ｐゴシック" panose="020B0600070205080204" pitchFamily="50" charset="-128"/>
              <a:ea typeface="ＭＳ Ｐゴシック" panose="020B0600070205080204" pitchFamily="50" charset="-128"/>
            </a:rPr>
            <a:t>3,687</a:t>
          </a:r>
          <a:r>
            <a:rPr kumimoji="1" lang="ja-JP" altLang="en-US" sz="1300">
              <a:latin typeface="ＭＳ Ｐゴシック" panose="020B0600070205080204" pitchFamily="50" charset="-128"/>
              <a:ea typeface="ＭＳ Ｐゴシック" panose="020B0600070205080204" pitchFamily="50" charset="-128"/>
            </a:rPr>
            <a:t>円増加した。幼児教育無償化に要する経費の追加や、民間認可保育園等への支援、生活保護費等が増加傾向にあり、今後は増加が避けられない状況であるが、単独事業の精査などにより財政負担の軽減に極力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35,108</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4,833</a:t>
          </a:r>
          <a:r>
            <a:rPr kumimoji="1" lang="ja-JP" altLang="en-US" sz="1300">
              <a:latin typeface="ＭＳ Ｐゴシック" panose="020B0600070205080204" pitchFamily="50" charset="-128"/>
              <a:ea typeface="ＭＳ Ｐゴシック" panose="020B0600070205080204" pitchFamily="50" charset="-128"/>
            </a:rPr>
            <a:t>円増加した。クリーンセンター周辺環境整備事業に要する経費や、市営霊園施設整備事業に要する経費が増の主たる要因となっている。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労働費は、住民一人当たり</a:t>
          </a:r>
          <a:r>
            <a:rPr kumimoji="1" lang="en-US" altLang="ja-JP" sz="1300">
              <a:latin typeface="ＭＳ Ｐゴシック" panose="020B0600070205080204" pitchFamily="50" charset="-128"/>
              <a:ea typeface="ＭＳ Ｐゴシック" panose="020B0600070205080204" pitchFamily="50" charset="-128"/>
            </a:rPr>
            <a:t>9,597</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1,262</a:t>
          </a:r>
          <a:r>
            <a:rPr kumimoji="1" lang="ja-JP" altLang="en-US" sz="1300">
              <a:latin typeface="ＭＳ Ｐゴシック" panose="020B0600070205080204" pitchFamily="50" charset="-128"/>
              <a:ea typeface="ＭＳ Ｐゴシック" panose="020B0600070205080204" pitchFamily="50" charset="-128"/>
            </a:rPr>
            <a:t>円減少した。全国平均、静岡県平均に比べ高止まりしているが、勤労者協調融資制度を実施していることが要因であり、今後は事業を縮小していく見込みとなっている。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57,453</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4,398</a:t>
          </a:r>
          <a:r>
            <a:rPr kumimoji="1" lang="ja-JP" altLang="en-US" sz="1300">
              <a:latin typeface="ＭＳ Ｐゴシック" panose="020B0600070205080204" pitchFamily="50" charset="-128"/>
              <a:ea typeface="ＭＳ Ｐゴシック" panose="020B0600070205080204" pitchFamily="50" charset="-128"/>
            </a:rPr>
            <a:t>円増加した。大規模事業が本格化していることが主な要因だが、今後も老朽化したインフラ資産の更新等が増加要因となることが見込まれる。</a:t>
          </a: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23,732</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3,469</a:t>
          </a:r>
          <a:r>
            <a:rPr kumimoji="1" lang="ja-JP" altLang="en-US" sz="1300">
              <a:latin typeface="ＭＳ Ｐゴシック" panose="020B0600070205080204" pitchFamily="50" charset="-128"/>
              <a:ea typeface="ＭＳ Ｐゴシック" panose="020B0600070205080204" pitchFamily="50" charset="-128"/>
            </a:rPr>
            <a:t>円増加した。類似団体内平均を大きく上回っている。磐田市は静岡県中東遠地域で共同運営している消防指令センターの事務局となっており、運営を本市会計内で行っていることが主たる要因である。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財政調整基金残高は、中期財政見通しにより</a:t>
          </a:r>
          <a:r>
            <a:rPr kumimoji="1" lang="en-US" altLang="ja-JP" sz="1300">
              <a:latin typeface="ＭＳ ゴシック" pitchFamily="49" charset="-128"/>
              <a:ea typeface="ＭＳ ゴシック" pitchFamily="49" charset="-128"/>
            </a:rPr>
            <a:t>40</a:t>
          </a:r>
          <a:r>
            <a:rPr kumimoji="1" lang="ja-JP" altLang="en-US" sz="1300">
              <a:latin typeface="ＭＳ ゴシック" pitchFamily="49" charset="-128"/>
              <a:ea typeface="ＭＳ ゴシック" pitchFamily="49" charset="-128"/>
            </a:rPr>
            <a:t>億円を下回らない水準を維持することとしており、収支調整のための取崩しはあったものの、決算剰余金の積立てにより残高は増加し、目標の水準を維持した。</a:t>
          </a:r>
        </a:p>
        <a:p>
          <a:r>
            <a:rPr kumimoji="1" lang="ja-JP" altLang="en-US" sz="1300">
              <a:latin typeface="ＭＳ ゴシック" pitchFamily="49" charset="-128"/>
              <a:ea typeface="ＭＳ ゴシック" pitchFamily="49" charset="-128"/>
            </a:rPr>
            <a:t>　実質収支額は、昨年度よりも精算補正により歳入歳出とも適切に補正されたことにより</a:t>
          </a:r>
          <a:r>
            <a:rPr kumimoji="1" lang="en-US" altLang="ja-JP" sz="1300">
              <a:latin typeface="ＭＳ ゴシック" pitchFamily="49" charset="-128"/>
              <a:ea typeface="ＭＳ ゴシック" pitchFamily="49" charset="-128"/>
            </a:rPr>
            <a:t>0.66</a:t>
          </a:r>
          <a:r>
            <a:rPr kumimoji="1" lang="ja-JP" altLang="en-US" sz="1300">
              <a:latin typeface="ＭＳ ゴシック" pitchFamily="49" charset="-128"/>
              <a:ea typeface="ＭＳ ゴシック" pitchFamily="49" charset="-128"/>
            </a:rPr>
            <a:t>ポイント減と微減となった。今後も後年度の財政需要を見込みながら計画的に健全な財政運営に努めていく。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公共下水道事業特別会計は、平成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日からの下水道事業の地方公営企業法の全面適用に伴い、平成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日をもって打ち切り決算となった。このため下水道使用料が未収となり、赤字決算となったが、今年度限りのものである。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一般会計は、精算補正により歳入歳出とも適切に補正されたことにより</a:t>
          </a:r>
          <a:r>
            <a:rPr kumimoji="1" lang="en-US" altLang="ja-JP" sz="1400">
              <a:latin typeface="ＭＳ ゴシック" pitchFamily="49" charset="-128"/>
              <a:ea typeface="ＭＳ ゴシック" pitchFamily="49" charset="-128"/>
            </a:rPr>
            <a:t>0.66</a:t>
          </a:r>
          <a:r>
            <a:rPr kumimoji="1" lang="ja-JP" altLang="en-US" sz="1400">
              <a:latin typeface="ＭＳ ゴシック" pitchFamily="49" charset="-128"/>
              <a:ea typeface="ＭＳ ゴシック" pitchFamily="49" charset="-128"/>
            </a:rPr>
            <a:t>ポイント減と微減となった。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病院事業会計は、総収益は前年度比</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％の増となったが、総費用はそれ以上に増となり純損失は増となった。これは入院収益、外来収益は増加したものの、給与や材料費等の増加が大きかったことが主な要因である。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国民健康保険事業特別会計は、保険給付費の減少額があったものの、保険税収入の減少額が大きかったことから、</a:t>
          </a:r>
          <a:r>
            <a:rPr kumimoji="1" lang="en-US" altLang="ja-JP" sz="1400">
              <a:latin typeface="ＭＳ ゴシック" pitchFamily="49" charset="-128"/>
              <a:ea typeface="ＭＳ ゴシック" pitchFamily="49" charset="-128"/>
            </a:rPr>
            <a:t>1.71</a:t>
          </a:r>
          <a:r>
            <a:rPr kumimoji="1" lang="ja-JP" altLang="en-US" sz="1400">
              <a:latin typeface="ＭＳ ゴシック" pitchFamily="49" charset="-128"/>
              <a:ea typeface="ＭＳ ゴシック" pitchFamily="49" charset="-128"/>
            </a:rPr>
            <a:t>ポイント減となった。引き続き健全な運営を行っていく。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介護保険事業特別会計は、保険料収入が増額となったものの、保険給付費の伸びは上回ったことから</a:t>
          </a:r>
          <a:r>
            <a:rPr kumimoji="1" lang="en-US" altLang="ja-JP" sz="1400">
              <a:latin typeface="ＭＳ ゴシック" pitchFamily="49" charset="-128"/>
              <a:ea typeface="ＭＳ ゴシック" pitchFamily="49" charset="-128"/>
            </a:rPr>
            <a:t>0.22</a:t>
          </a:r>
          <a:r>
            <a:rPr kumimoji="1" lang="ja-JP" altLang="en-US" sz="1400">
              <a:latin typeface="ＭＳ ゴシック" pitchFamily="49" charset="-128"/>
              <a:ea typeface="ＭＳ ゴシック" pitchFamily="49" charset="-128"/>
            </a:rPr>
            <a:t>ポイントの減となった。引き続き健全な運営を行っていく。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4"/>
      <c r="DK3" s="184"/>
      <c r="DL3" s="184"/>
      <c r="DM3" s="184"/>
      <c r="DN3" s="184"/>
      <c r="DO3" s="184"/>
    </row>
    <row r="4" spans="1:119" ht="18.75" customHeight="1" x14ac:dyDescent="0.15">
      <c r="A4" s="185"/>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66479367</v>
      </c>
      <c r="BO4" s="461"/>
      <c r="BP4" s="461"/>
      <c r="BQ4" s="461"/>
      <c r="BR4" s="461"/>
      <c r="BS4" s="461"/>
      <c r="BT4" s="461"/>
      <c r="BU4" s="462"/>
      <c r="BV4" s="460">
        <v>65423136</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4.4000000000000004</v>
      </c>
      <c r="CU4" s="642"/>
      <c r="CV4" s="642"/>
      <c r="CW4" s="642"/>
      <c r="CX4" s="642"/>
      <c r="CY4" s="642"/>
      <c r="CZ4" s="642"/>
      <c r="DA4" s="643"/>
      <c r="DB4" s="641">
        <v>5.0999999999999996</v>
      </c>
      <c r="DC4" s="642"/>
      <c r="DD4" s="642"/>
      <c r="DE4" s="642"/>
      <c r="DF4" s="642"/>
      <c r="DG4" s="642"/>
      <c r="DH4" s="642"/>
      <c r="DI4" s="643"/>
      <c r="DJ4" s="184"/>
      <c r="DK4" s="184"/>
      <c r="DL4" s="184"/>
      <c r="DM4" s="184"/>
      <c r="DN4" s="184"/>
      <c r="DO4" s="184"/>
    </row>
    <row r="5" spans="1:119" ht="18.75" customHeight="1" x14ac:dyDescent="0.15">
      <c r="A5" s="185"/>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63970904</v>
      </c>
      <c r="BO5" s="466"/>
      <c r="BP5" s="466"/>
      <c r="BQ5" s="466"/>
      <c r="BR5" s="466"/>
      <c r="BS5" s="466"/>
      <c r="BT5" s="466"/>
      <c r="BU5" s="467"/>
      <c r="BV5" s="465">
        <v>63269593</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85.4</v>
      </c>
      <c r="CU5" s="436"/>
      <c r="CV5" s="436"/>
      <c r="CW5" s="436"/>
      <c r="CX5" s="436"/>
      <c r="CY5" s="436"/>
      <c r="CZ5" s="436"/>
      <c r="DA5" s="437"/>
      <c r="DB5" s="435">
        <v>85.2</v>
      </c>
      <c r="DC5" s="436"/>
      <c r="DD5" s="436"/>
      <c r="DE5" s="436"/>
      <c r="DF5" s="436"/>
      <c r="DG5" s="436"/>
      <c r="DH5" s="436"/>
      <c r="DI5" s="437"/>
      <c r="DJ5" s="184"/>
      <c r="DK5" s="184"/>
      <c r="DL5" s="184"/>
      <c r="DM5" s="184"/>
      <c r="DN5" s="184"/>
      <c r="DO5" s="184"/>
    </row>
    <row r="6" spans="1:119" ht="18.75" customHeight="1" x14ac:dyDescent="0.15">
      <c r="A6" s="185"/>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2508463</v>
      </c>
      <c r="BO6" s="466"/>
      <c r="BP6" s="466"/>
      <c r="BQ6" s="466"/>
      <c r="BR6" s="466"/>
      <c r="BS6" s="466"/>
      <c r="BT6" s="466"/>
      <c r="BU6" s="467"/>
      <c r="BV6" s="465">
        <v>2153543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90.7</v>
      </c>
      <c r="CU6" s="616"/>
      <c r="CV6" s="616"/>
      <c r="CW6" s="616"/>
      <c r="CX6" s="616"/>
      <c r="CY6" s="616"/>
      <c r="CZ6" s="616"/>
      <c r="DA6" s="617"/>
      <c r="DB6" s="615">
        <v>91</v>
      </c>
      <c r="DC6" s="616"/>
      <c r="DD6" s="616"/>
      <c r="DE6" s="616"/>
      <c r="DF6" s="616"/>
      <c r="DG6" s="616"/>
      <c r="DH6" s="616"/>
      <c r="DI6" s="617"/>
      <c r="DJ6" s="184"/>
      <c r="DK6" s="184"/>
      <c r="DL6" s="184"/>
      <c r="DM6" s="184"/>
      <c r="DN6" s="184"/>
      <c r="DO6" s="184"/>
    </row>
    <row r="7" spans="1:119" ht="18.75" customHeight="1" x14ac:dyDescent="0.15">
      <c r="A7" s="185"/>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802899</v>
      </c>
      <c r="BO7" s="466"/>
      <c r="BP7" s="466"/>
      <c r="BQ7" s="466"/>
      <c r="BR7" s="466"/>
      <c r="BS7" s="466"/>
      <c r="BT7" s="466"/>
      <c r="BU7" s="467"/>
      <c r="BV7" s="465">
        <v>173678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38391104</v>
      </c>
      <c r="CU7" s="466"/>
      <c r="CV7" s="466"/>
      <c r="CW7" s="466"/>
      <c r="CX7" s="466"/>
      <c r="CY7" s="466"/>
      <c r="CZ7" s="466"/>
      <c r="DA7" s="467"/>
      <c r="DB7" s="465">
        <v>38819027</v>
      </c>
      <c r="DC7" s="466"/>
      <c r="DD7" s="466"/>
      <c r="DE7" s="466"/>
      <c r="DF7" s="466"/>
      <c r="DG7" s="466"/>
      <c r="DH7" s="466"/>
      <c r="DI7" s="467"/>
      <c r="DJ7" s="184"/>
      <c r="DK7" s="184"/>
      <c r="DL7" s="184"/>
      <c r="DM7" s="184"/>
      <c r="DN7" s="184"/>
      <c r="DO7" s="184"/>
    </row>
    <row r="8" spans="1:119" ht="18.75" customHeight="1" thickBot="1" x14ac:dyDescent="0.2">
      <c r="A8" s="185"/>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1705564</v>
      </c>
      <c r="BO8" s="466"/>
      <c r="BP8" s="466"/>
      <c r="BQ8" s="466"/>
      <c r="BR8" s="466"/>
      <c r="BS8" s="466"/>
      <c r="BT8" s="466"/>
      <c r="BU8" s="467"/>
      <c r="BV8" s="465">
        <v>1979865</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0.85</v>
      </c>
      <c r="CU8" s="579"/>
      <c r="CV8" s="579"/>
      <c r="CW8" s="579"/>
      <c r="CX8" s="579"/>
      <c r="CY8" s="579"/>
      <c r="CZ8" s="579"/>
      <c r="DA8" s="580"/>
      <c r="DB8" s="578">
        <v>0.85</v>
      </c>
      <c r="DC8" s="579"/>
      <c r="DD8" s="579"/>
      <c r="DE8" s="579"/>
      <c r="DF8" s="579"/>
      <c r="DG8" s="579"/>
      <c r="DH8" s="579"/>
      <c r="DI8" s="580"/>
      <c r="DJ8" s="184"/>
      <c r="DK8" s="184"/>
      <c r="DL8" s="184"/>
      <c r="DM8" s="184"/>
      <c r="DN8" s="184"/>
      <c r="DO8" s="184"/>
    </row>
    <row r="9" spans="1:119" ht="18.75" customHeight="1" thickBot="1" x14ac:dyDescent="0.2">
      <c r="A9" s="185"/>
      <c r="B9" s="604" t="s">
        <v>112</v>
      </c>
      <c r="C9" s="605"/>
      <c r="D9" s="605"/>
      <c r="E9" s="605"/>
      <c r="F9" s="605"/>
      <c r="G9" s="605"/>
      <c r="H9" s="605"/>
      <c r="I9" s="605"/>
      <c r="J9" s="605"/>
      <c r="K9" s="528"/>
      <c r="L9" s="606" t="s">
        <v>113</v>
      </c>
      <c r="M9" s="607"/>
      <c r="N9" s="607"/>
      <c r="O9" s="607"/>
      <c r="P9" s="607"/>
      <c r="Q9" s="608"/>
      <c r="R9" s="609">
        <v>167210</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-274301</v>
      </c>
      <c r="BO9" s="466"/>
      <c r="BP9" s="466"/>
      <c r="BQ9" s="466"/>
      <c r="BR9" s="466"/>
      <c r="BS9" s="466"/>
      <c r="BT9" s="466"/>
      <c r="BU9" s="467"/>
      <c r="BV9" s="465">
        <v>1327366</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12.9</v>
      </c>
      <c r="CU9" s="436"/>
      <c r="CV9" s="436"/>
      <c r="CW9" s="436"/>
      <c r="CX9" s="436"/>
      <c r="CY9" s="436"/>
      <c r="CZ9" s="436"/>
      <c r="DA9" s="437"/>
      <c r="DB9" s="435">
        <v>15.3</v>
      </c>
      <c r="DC9" s="436"/>
      <c r="DD9" s="436"/>
      <c r="DE9" s="436"/>
      <c r="DF9" s="436"/>
      <c r="DG9" s="436"/>
      <c r="DH9" s="436"/>
      <c r="DI9" s="437"/>
      <c r="DJ9" s="184"/>
      <c r="DK9" s="184"/>
      <c r="DL9" s="184"/>
      <c r="DM9" s="184"/>
      <c r="DN9" s="184"/>
      <c r="DO9" s="184"/>
    </row>
    <row r="10" spans="1:119" ht="18.75" customHeight="1" thickBot="1" x14ac:dyDescent="0.2">
      <c r="A10" s="185"/>
      <c r="B10" s="604"/>
      <c r="C10" s="605"/>
      <c r="D10" s="605"/>
      <c r="E10" s="605"/>
      <c r="F10" s="605"/>
      <c r="G10" s="605"/>
      <c r="H10" s="605"/>
      <c r="I10" s="605"/>
      <c r="J10" s="605"/>
      <c r="K10" s="528"/>
      <c r="L10" s="438" t="s">
        <v>119</v>
      </c>
      <c r="M10" s="439"/>
      <c r="N10" s="439"/>
      <c r="O10" s="439"/>
      <c r="P10" s="439"/>
      <c r="Q10" s="440"/>
      <c r="R10" s="441">
        <v>168625</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13021</v>
      </c>
      <c r="BO10" s="466"/>
      <c r="BP10" s="466"/>
      <c r="BQ10" s="466"/>
      <c r="BR10" s="466"/>
      <c r="BS10" s="466"/>
      <c r="BT10" s="466"/>
      <c r="BU10" s="467"/>
      <c r="BV10" s="465">
        <v>13514</v>
      </c>
      <c r="BW10" s="466"/>
      <c r="BX10" s="466"/>
      <c r="BY10" s="466"/>
      <c r="BZ10" s="466"/>
      <c r="CA10" s="466"/>
      <c r="CB10" s="466"/>
      <c r="CC10" s="467"/>
      <c r="CD10" s="189" t="s">
        <v>123</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93</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4"/>
      <c r="DK11" s="184"/>
      <c r="DL11" s="184"/>
      <c r="DM11" s="184"/>
      <c r="DN11" s="184"/>
      <c r="DO11" s="184"/>
    </row>
    <row r="12" spans="1:119" ht="18.75" customHeight="1" x14ac:dyDescent="0.15">
      <c r="A12" s="185"/>
      <c r="B12" s="581" t="s">
        <v>130</v>
      </c>
      <c r="C12" s="582"/>
      <c r="D12" s="582"/>
      <c r="E12" s="582"/>
      <c r="F12" s="582"/>
      <c r="G12" s="582"/>
      <c r="H12" s="582"/>
      <c r="I12" s="582"/>
      <c r="J12" s="582"/>
      <c r="K12" s="583"/>
      <c r="L12" s="590" t="s">
        <v>131</v>
      </c>
      <c r="M12" s="591"/>
      <c r="N12" s="591"/>
      <c r="O12" s="591"/>
      <c r="P12" s="591"/>
      <c r="Q12" s="592"/>
      <c r="R12" s="593">
        <v>170038</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93</v>
      </c>
      <c r="AV12" s="523"/>
      <c r="AW12" s="523"/>
      <c r="AX12" s="523"/>
      <c r="AY12" s="445" t="s">
        <v>135</v>
      </c>
      <c r="AZ12" s="446"/>
      <c r="BA12" s="446"/>
      <c r="BB12" s="446"/>
      <c r="BC12" s="446"/>
      <c r="BD12" s="446"/>
      <c r="BE12" s="446"/>
      <c r="BF12" s="446"/>
      <c r="BG12" s="446"/>
      <c r="BH12" s="446"/>
      <c r="BI12" s="446"/>
      <c r="BJ12" s="446"/>
      <c r="BK12" s="446"/>
      <c r="BL12" s="446"/>
      <c r="BM12" s="447"/>
      <c r="BN12" s="465">
        <v>357657</v>
      </c>
      <c r="BO12" s="466"/>
      <c r="BP12" s="466"/>
      <c r="BQ12" s="466"/>
      <c r="BR12" s="466"/>
      <c r="BS12" s="466"/>
      <c r="BT12" s="466"/>
      <c r="BU12" s="467"/>
      <c r="BV12" s="465">
        <v>752072</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4"/>
      <c r="DK12" s="184"/>
      <c r="DL12" s="184"/>
      <c r="DM12" s="184"/>
      <c r="DN12" s="184"/>
      <c r="DO12" s="184"/>
    </row>
    <row r="13" spans="1:119" ht="18.75" customHeight="1" x14ac:dyDescent="0.15">
      <c r="A13" s="185"/>
      <c r="B13" s="584"/>
      <c r="C13" s="585"/>
      <c r="D13" s="585"/>
      <c r="E13" s="585"/>
      <c r="F13" s="585"/>
      <c r="G13" s="585"/>
      <c r="H13" s="585"/>
      <c r="I13" s="585"/>
      <c r="J13" s="585"/>
      <c r="K13" s="586"/>
      <c r="L13" s="195"/>
      <c r="M13" s="565" t="s">
        <v>138</v>
      </c>
      <c r="N13" s="566"/>
      <c r="O13" s="566"/>
      <c r="P13" s="566"/>
      <c r="Q13" s="567"/>
      <c r="R13" s="568">
        <v>162279</v>
      </c>
      <c r="S13" s="569"/>
      <c r="T13" s="569"/>
      <c r="U13" s="569"/>
      <c r="V13" s="570"/>
      <c r="W13" s="556" t="s">
        <v>139</v>
      </c>
      <c r="X13" s="478"/>
      <c r="Y13" s="478"/>
      <c r="Z13" s="478"/>
      <c r="AA13" s="478"/>
      <c r="AB13" s="479"/>
      <c r="AC13" s="441">
        <v>3359</v>
      </c>
      <c r="AD13" s="442"/>
      <c r="AE13" s="442"/>
      <c r="AF13" s="442"/>
      <c r="AG13" s="443"/>
      <c r="AH13" s="441">
        <v>4136</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-618937</v>
      </c>
      <c r="BO13" s="466"/>
      <c r="BP13" s="466"/>
      <c r="BQ13" s="466"/>
      <c r="BR13" s="466"/>
      <c r="BS13" s="466"/>
      <c r="BT13" s="466"/>
      <c r="BU13" s="467"/>
      <c r="BV13" s="465">
        <v>588808</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5.0999999999999996</v>
      </c>
      <c r="CU13" s="436"/>
      <c r="CV13" s="436"/>
      <c r="CW13" s="436"/>
      <c r="CX13" s="436"/>
      <c r="CY13" s="436"/>
      <c r="CZ13" s="436"/>
      <c r="DA13" s="437"/>
      <c r="DB13" s="435">
        <v>5.9</v>
      </c>
      <c r="DC13" s="436"/>
      <c r="DD13" s="436"/>
      <c r="DE13" s="436"/>
      <c r="DF13" s="436"/>
      <c r="DG13" s="436"/>
      <c r="DH13" s="436"/>
      <c r="DI13" s="437"/>
      <c r="DJ13" s="184"/>
      <c r="DK13" s="184"/>
      <c r="DL13" s="184"/>
      <c r="DM13" s="184"/>
      <c r="DN13" s="184"/>
      <c r="DO13" s="184"/>
    </row>
    <row r="14" spans="1:119" ht="18.75" customHeight="1" thickBot="1" x14ac:dyDescent="0.2">
      <c r="A14" s="185"/>
      <c r="B14" s="584"/>
      <c r="C14" s="585"/>
      <c r="D14" s="585"/>
      <c r="E14" s="585"/>
      <c r="F14" s="585"/>
      <c r="G14" s="585"/>
      <c r="H14" s="585"/>
      <c r="I14" s="585"/>
      <c r="J14" s="585"/>
      <c r="K14" s="586"/>
      <c r="L14" s="558" t="s">
        <v>144</v>
      </c>
      <c r="M14" s="599"/>
      <c r="N14" s="599"/>
      <c r="O14" s="599"/>
      <c r="P14" s="599"/>
      <c r="Q14" s="600"/>
      <c r="R14" s="568">
        <v>170234</v>
      </c>
      <c r="S14" s="569"/>
      <c r="T14" s="569"/>
      <c r="U14" s="569"/>
      <c r="V14" s="570"/>
      <c r="W14" s="571"/>
      <c r="X14" s="481"/>
      <c r="Y14" s="481"/>
      <c r="Z14" s="481"/>
      <c r="AA14" s="481"/>
      <c r="AB14" s="482"/>
      <c r="AC14" s="561">
        <v>4.0999999999999996</v>
      </c>
      <c r="AD14" s="562"/>
      <c r="AE14" s="562"/>
      <c r="AF14" s="562"/>
      <c r="AG14" s="563"/>
      <c r="AH14" s="561">
        <v>4.9000000000000004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0.1</v>
      </c>
      <c r="CU14" s="573"/>
      <c r="CV14" s="573"/>
      <c r="CW14" s="573"/>
      <c r="CX14" s="573"/>
      <c r="CY14" s="573"/>
      <c r="CZ14" s="573"/>
      <c r="DA14" s="574"/>
      <c r="DB14" s="572">
        <v>4.3</v>
      </c>
      <c r="DC14" s="573"/>
      <c r="DD14" s="573"/>
      <c r="DE14" s="573"/>
      <c r="DF14" s="573"/>
      <c r="DG14" s="573"/>
      <c r="DH14" s="573"/>
      <c r="DI14" s="574"/>
      <c r="DJ14" s="184"/>
      <c r="DK14" s="184"/>
      <c r="DL14" s="184"/>
      <c r="DM14" s="184"/>
      <c r="DN14" s="184"/>
      <c r="DO14" s="184"/>
    </row>
    <row r="15" spans="1:119" ht="18.75" customHeight="1" x14ac:dyDescent="0.15">
      <c r="A15" s="185"/>
      <c r="B15" s="584"/>
      <c r="C15" s="585"/>
      <c r="D15" s="585"/>
      <c r="E15" s="585"/>
      <c r="F15" s="585"/>
      <c r="G15" s="585"/>
      <c r="H15" s="585"/>
      <c r="I15" s="585"/>
      <c r="J15" s="585"/>
      <c r="K15" s="586"/>
      <c r="L15" s="195"/>
      <c r="M15" s="565" t="s">
        <v>146</v>
      </c>
      <c r="N15" s="566"/>
      <c r="O15" s="566"/>
      <c r="P15" s="566"/>
      <c r="Q15" s="567"/>
      <c r="R15" s="568">
        <v>163054</v>
      </c>
      <c r="S15" s="569"/>
      <c r="T15" s="569"/>
      <c r="U15" s="569"/>
      <c r="V15" s="570"/>
      <c r="W15" s="556" t="s">
        <v>147</v>
      </c>
      <c r="X15" s="478"/>
      <c r="Y15" s="478"/>
      <c r="Z15" s="478"/>
      <c r="AA15" s="478"/>
      <c r="AB15" s="479"/>
      <c r="AC15" s="441">
        <v>33918</v>
      </c>
      <c r="AD15" s="442"/>
      <c r="AE15" s="442"/>
      <c r="AF15" s="442"/>
      <c r="AG15" s="443"/>
      <c r="AH15" s="441">
        <v>35343</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24122637</v>
      </c>
      <c r="BO15" s="461"/>
      <c r="BP15" s="461"/>
      <c r="BQ15" s="461"/>
      <c r="BR15" s="461"/>
      <c r="BS15" s="461"/>
      <c r="BT15" s="461"/>
      <c r="BU15" s="462"/>
      <c r="BV15" s="460">
        <v>23745292</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41.2</v>
      </c>
      <c r="AD16" s="562"/>
      <c r="AE16" s="562"/>
      <c r="AF16" s="562"/>
      <c r="AG16" s="563"/>
      <c r="AH16" s="561">
        <v>41.8</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28184046</v>
      </c>
      <c r="BO16" s="466"/>
      <c r="BP16" s="466"/>
      <c r="BQ16" s="466"/>
      <c r="BR16" s="466"/>
      <c r="BS16" s="466"/>
      <c r="BT16" s="466"/>
      <c r="BU16" s="467"/>
      <c r="BV16" s="465">
        <v>28132632</v>
      </c>
      <c r="BW16" s="466"/>
      <c r="BX16" s="466"/>
      <c r="BY16" s="466"/>
      <c r="BZ16" s="466"/>
      <c r="CA16" s="466"/>
      <c r="CB16" s="466"/>
      <c r="CC16" s="467"/>
      <c r="CD16" s="199"/>
      <c r="CE16" s="463" t="s">
        <v>153</v>
      </c>
      <c r="CF16" s="463"/>
      <c r="CG16" s="463"/>
      <c r="CH16" s="463"/>
      <c r="CI16" s="463"/>
      <c r="CJ16" s="463"/>
      <c r="CK16" s="463"/>
      <c r="CL16" s="463"/>
      <c r="CM16" s="463"/>
      <c r="CN16" s="463"/>
      <c r="CO16" s="463"/>
      <c r="CP16" s="463"/>
      <c r="CQ16" s="463"/>
      <c r="CR16" s="463"/>
      <c r="CS16" s="464"/>
      <c r="CT16" s="435">
        <v>1</v>
      </c>
      <c r="CU16" s="436"/>
      <c r="CV16" s="436"/>
      <c r="CW16" s="436"/>
      <c r="CX16" s="436"/>
      <c r="CY16" s="436"/>
      <c r="CZ16" s="436"/>
      <c r="DA16" s="437"/>
      <c r="DB16" s="435" t="s">
        <v>154</v>
      </c>
      <c r="DC16" s="436"/>
      <c r="DD16" s="436"/>
      <c r="DE16" s="436"/>
      <c r="DF16" s="436"/>
      <c r="DG16" s="436"/>
      <c r="DH16" s="436"/>
      <c r="DI16" s="437"/>
      <c r="DJ16" s="184"/>
      <c r="DK16" s="184"/>
      <c r="DL16" s="184"/>
      <c r="DM16" s="184"/>
      <c r="DN16" s="184"/>
      <c r="DO16" s="184"/>
    </row>
    <row r="17" spans="1:119" ht="18.75" customHeight="1" thickBot="1" x14ac:dyDescent="0.2">
      <c r="A17" s="185"/>
      <c r="B17" s="587"/>
      <c r="C17" s="588"/>
      <c r="D17" s="588"/>
      <c r="E17" s="588"/>
      <c r="F17" s="588"/>
      <c r="G17" s="588"/>
      <c r="H17" s="588"/>
      <c r="I17" s="588"/>
      <c r="J17" s="588"/>
      <c r="K17" s="589"/>
      <c r="L17" s="200"/>
      <c r="M17" s="550" t="s">
        <v>155</v>
      </c>
      <c r="N17" s="551"/>
      <c r="O17" s="551"/>
      <c r="P17" s="551"/>
      <c r="Q17" s="552"/>
      <c r="R17" s="553" t="s">
        <v>156</v>
      </c>
      <c r="S17" s="554"/>
      <c r="T17" s="554"/>
      <c r="U17" s="554"/>
      <c r="V17" s="555"/>
      <c r="W17" s="556" t="s">
        <v>157</v>
      </c>
      <c r="X17" s="478"/>
      <c r="Y17" s="478"/>
      <c r="Z17" s="478"/>
      <c r="AA17" s="478"/>
      <c r="AB17" s="479"/>
      <c r="AC17" s="441">
        <v>45035</v>
      </c>
      <c r="AD17" s="442"/>
      <c r="AE17" s="442"/>
      <c r="AF17" s="442"/>
      <c r="AG17" s="443"/>
      <c r="AH17" s="441">
        <v>45129</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30847768</v>
      </c>
      <c r="BO17" s="466"/>
      <c r="BP17" s="466"/>
      <c r="BQ17" s="466"/>
      <c r="BR17" s="466"/>
      <c r="BS17" s="466"/>
      <c r="BT17" s="466"/>
      <c r="BU17" s="467"/>
      <c r="BV17" s="465">
        <v>30358895</v>
      </c>
      <c r="BW17" s="466"/>
      <c r="BX17" s="466"/>
      <c r="BY17" s="466"/>
      <c r="BZ17" s="466"/>
      <c r="CA17" s="466"/>
      <c r="CB17" s="466"/>
      <c r="CC17" s="467"/>
      <c r="CD17" s="199"/>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4"/>
      <c r="DK17" s="184"/>
      <c r="DL17" s="184"/>
      <c r="DM17" s="184"/>
      <c r="DN17" s="184"/>
      <c r="DO17" s="184"/>
    </row>
    <row r="18" spans="1:119" ht="18.75" customHeight="1" thickBot="1" x14ac:dyDescent="0.2">
      <c r="A18" s="185"/>
      <c r="B18" s="527" t="s">
        <v>159</v>
      </c>
      <c r="C18" s="528"/>
      <c r="D18" s="528"/>
      <c r="E18" s="529"/>
      <c r="F18" s="529"/>
      <c r="G18" s="529"/>
      <c r="H18" s="529"/>
      <c r="I18" s="529"/>
      <c r="J18" s="529"/>
      <c r="K18" s="529"/>
      <c r="L18" s="530">
        <v>163.44999999999999</v>
      </c>
      <c r="M18" s="530"/>
      <c r="N18" s="530"/>
      <c r="O18" s="530"/>
      <c r="P18" s="530"/>
      <c r="Q18" s="530"/>
      <c r="R18" s="531"/>
      <c r="S18" s="531"/>
      <c r="T18" s="531"/>
      <c r="U18" s="531"/>
      <c r="V18" s="532"/>
      <c r="W18" s="546"/>
      <c r="X18" s="547"/>
      <c r="Y18" s="547"/>
      <c r="Z18" s="547"/>
      <c r="AA18" s="547"/>
      <c r="AB18" s="557"/>
      <c r="AC18" s="429">
        <v>54.7</v>
      </c>
      <c r="AD18" s="430"/>
      <c r="AE18" s="430"/>
      <c r="AF18" s="430"/>
      <c r="AG18" s="533"/>
      <c r="AH18" s="429">
        <v>53.3</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33556715</v>
      </c>
      <c r="BO18" s="466"/>
      <c r="BP18" s="466"/>
      <c r="BQ18" s="466"/>
      <c r="BR18" s="466"/>
      <c r="BS18" s="466"/>
      <c r="BT18" s="466"/>
      <c r="BU18" s="467"/>
      <c r="BV18" s="465">
        <v>33803681</v>
      </c>
      <c r="BW18" s="466"/>
      <c r="BX18" s="466"/>
      <c r="BY18" s="466"/>
      <c r="BZ18" s="466"/>
      <c r="CA18" s="466"/>
      <c r="CB18" s="466"/>
      <c r="CC18" s="467"/>
      <c r="CD18" s="199"/>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4"/>
      <c r="DK18" s="184"/>
      <c r="DL18" s="184"/>
      <c r="DM18" s="184"/>
      <c r="DN18" s="184"/>
      <c r="DO18" s="184"/>
    </row>
    <row r="19" spans="1:119" ht="18.75" customHeight="1" thickBot="1" x14ac:dyDescent="0.2">
      <c r="A19" s="185"/>
      <c r="B19" s="527" t="s">
        <v>161</v>
      </c>
      <c r="C19" s="528"/>
      <c r="D19" s="528"/>
      <c r="E19" s="529"/>
      <c r="F19" s="529"/>
      <c r="G19" s="529"/>
      <c r="H19" s="529"/>
      <c r="I19" s="529"/>
      <c r="J19" s="529"/>
      <c r="K19" s="529"/>
      <c r="L19" s="535">
        <v>1023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43984915</v>
      </c>
      <c r="BO19" s="466"/>
      <c r="BP19" s="466"/>
      <c r="BQ19" s="466"/>
      <c r="BR19" s="466"/>
      <c r="BS19" s="466"/>
      <c r="BT19" s="466"/>
      <c r="BU19" s="467"/>
      <c r="BV19" s="465">
        <v>43165368</v>
      </c>
      <c r="BW19" s="466"/>
      <c r="BX19" s="466"/>
      <c r="BY19" s="466"/>
      <c r="BZ19" s="466"/>
      <c r="CA19" s="466"/>
      <c r="CB19" s="466"/>
      <c r="CC19" s="467"/>
      <c r="CD19" s="199"/>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4"/>
      <c r="DK19" s="184"/>
      <c r="DL19" s="184"/>
      <c r="DM19" s="184"/>
      <c r="DN19" s="184"/>
      <c r="DO19" s="184"/>
    </row>
    <row r="20" spans="1:119" ht="18.75" customHeight="1" thickBot="1" x14ac:dyDescent="0.2">
      <c r="A20" s="185"/>
      <c r="B20" s="527" t="s">
        <v>163</v>
      </c>
      <c r="C20" s="528"/>
      <c r="D20" s="528"/>
      <c r="E20" s="529"/>
      <c r="F20" s="529"/>
      <c r="G20" s="529"/>
      <c r="H20" s="529"/>
      <c r="I20" s="529"/>
      <c r="J20" s="529"/>
      <c r="K20" s="529"/>
      <c r="L20" s="535">
        <v>61346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199"/>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4"/>
      <c r="DK20" s="184"/>
      <c r="DL20" s="184"/>
      <c r="DM20" s="184"/>
      <c r="DN20" s="184"/>
      <c r="DO20" s="184"/>
    </row>
    <row r="21" spans="1:119" ht="18.75" customHeight="1" x14ac:dyDescent="0.15">
      <c r="A21" s="185"/>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199"/>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4"/>
      <c r="DK21" s="184"/>
      <c r="DL21" s="184"/>
      <c r="DM21" s="184"/>
      <c r="DN21" s="184"/>
      <c r="DO21" s="184"/>
    </row>
    <row r="22" spans="1:119" ht="18.75" customHeight="1" thickBot="1" x14ac:dyDescent="0.2">
      <c r="A22" s="185"/>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199"/>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4"/>
      <c r="DK22" s="184"/>
      <c r="DL22" s="184"/>
      <c r="DM22" s="184"/>
      <c r="DN22" s="184"/>
      <c r="DO22" s="184"/>
    </row>
    <row r="23" spans="1:119" ht="18.75" customHeight="1" x14ac:dyDescent="0.15">
      <c r="A23" s="185"/>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51140469</v>
      </c>
      <c r="BO23" s="466"/>
      <c r="BP23" s="466"/>
      <c r="BQ23" s="466"/>
      <c r="BR23" s="466"/>
      <c r="BS23" s="466"/>
      <c r="BT23" s="466"/>
      <c r="BU23" s="467"/>
      <c r="BV23" s="465">
        <v>51243903</v>
      </c>
      <c r="BW23" s="466"/>
      <c r="BX23" s="466"/>
      <c r="BY23" s="466"/>
      <c r="BZ23" s="466"/>
      <c r="CA23" s="466"/>
      <c r="CB23" s="466"/>
      <c r="CC23" s="467"/>
      <c r="CD23" s="199"/>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4"/>
      <c r="DK23" s="184"/>
      <c r="DL23" s="184"/>
      <c r="DM23" s="184"/>
      <c r="DN23" s="184"/>
      <c r="DO23" s="184"/>
    </row>
    <row r="24" spans="1:119" ht="18.75" customHeight="1" thickBot="1" x14ac:dyDescent="0.2">
      <c r="A24" s="185"/>
      <c r="B24" s="497"/>
      <c r="C24" s="498"/>
      <c r="D24" s="499"/>
      <c r="E24" s="438" t="s">
        <v>172</v>
      </c>
      <c r="F24" s="439"/>
      <c r="G24" s="439"/>
      <c r="H24" s="439"/>
      <c r="I24" s="439"/>
      <c r="J24" s="439"/>
      <c r="K24" s="440"/>
      <c r="L24" s="441">
        <v>1</v>
      </c>
      <c r="M24" s="442"/>
      <c r="N24" s="442"/>
      <c r="O24" s="442"/>
      <c r="P24" s="443"/>
      <c r="Q24" s="441">
        <v>9600</v>
      </c>
      <c r="R24" s="442"/>
      <c r="S24" s="442"/>
      <c r="T24" s="442"/>
      <c r="U24" s="442"/>
      <c r="V24" s="443"/>
      <c r="W24" s="507"/>
      <c r="X24" s="498"/>
      <c r="Y24" s="499"/>
      <c r="Z24" s="438" t="s">
        <v>173</v>
      </c>
      <c r="AA24" s="439"/>
      <c r="AB24" s="439"/>
      <c r="AC24" s="439"/>
      <c r="AD24" s="439"/>
      <c r="AE24" s="439"/>
      <c r="AF24" s="439"/>
      <c r="AG24" s="440"/>
      <c r="AH24" s="441">
        <v>966</v>
      </c>
      <c r="AI24" s="442"/>
      <c r="AJ24" s="442"/>
      <c r="AK24" s="442"/>
      <c r="AL24" s="443"/>
      <c r="AM24" s="441">
        <v>3077676</v>
      </c>
      <c r="AN24" s="442"/>
      <c r="AO24" s="442"/>
      <c r="AP24" s="442"/>
      <c r="AQ24" s="442"/>
      <c r="AR24" s="443"/>
      <c r="AS24" s="441">
        <v>3186</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40439860</v>
      </c>
      <c r="BO24" s="466"/>
      <c r="BP24" s="466"/>
      <c r="BQ24" s="466"/>
      <c r="BR24" s="466"/>
      <c r="BS24" s="466"/>
      <c r="BT24" s="466"/>
      <c r="BU24" s="467"/>
      <c r="BV24" s="465">
        <v>41584125</v>
      </c>
      <c r="BW24" s="466"/>
      <c r="BX24" s="466"/>
      <c r="BY24" s="466"/>
      <c r="BZ24" s="466"/>
      <c r="CA24" s="466"/>
      <c r="CB24" s="466"/>
      <c r="CC24" s="467"/>
      <c r="CD24" s="199"/>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4"/>
      <c r="DK24" s="184"/>
      <c r="DL24" s="184"/>
      <c r="DM24" s="184"/>
      <c r="DN24" s="184"/>
      <c r="DO24" s="184"/>
    </row>
    <row r="25" spans="1:119" s="184" customFormat="1" ht="18.75" customHeight="1" x14ac:dyDescent="0.15">
      <c r="A25" s="185"/>
      <c r="B25" s="497"/>
      <c r="C25" s="498"/>
      <c r="D25" s="499"/>
      <c r="E25" s="438" t="s">
        <v>175</v>
      </c>
      <c r="F25" s="439"/>
      <c r="G25" s="439"/>
      <c r="H25" s="439"/>
      <c r="I25" s="439"/>
      <c r="J25" s="439"/>
      <c r="K25" s="440"/>
      <c r="L25" s="441">
        <v>1</v>
      </c>
      <c r="M25" s="442"/>
      <c r="N25" s="442"/>
      <c r="O25" s="442"/>
      <c r="P25" s="443"/>
      <c r="Q25" s="441">
        <v>7800</v>
      </c>
      <c r="R25" s="442"/>
      <c r="S25" s="442"/>
      <c r="T25" s="442"/>
      <c r="U25" s="442"/>
      <c r="V25" s="443"/>
      <c r="W25" s="507"/>
      <c r="X25" s="498"/>
      <c r="Y25" s="499"/>
      <c r="Z25" s="438" t="s">
        <v>176</v>
      </c>
      <c r="AA25" s="439"/>
      <c r="AB25" s="439"/>
      <c r="AC25" s="439"/>
      <c r="AD25" s="439"/>
      <c r="AE25" s="439"/>
      <c r="AF25" s="439"/>
      <c r="AG25" s="440"/>
      <c r="AH25" s="441">
        <v>199</v>
      </c>
      <c r="AI25" s="442"/>
      <c r="AJ25" s="442"/>
      <c r="AK25" s="442"/>
      <c r="AL25" s="443"/>
      <c r="AM25" s="441">
        <v>596403</v>
      </c>
      <c r="AN25" s="442"/>
      <c r="AO25" s="442"/>
      <c r="AP25" s="442"/>
      <c r="AQ25" s="442"/>
      <c r="AR25" s="443"/>
      <c r="AS25" s="441">
        <v>2997</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5760057</v>
      </c>
      <c r="BO25" s="461"/>
      <c r="BP25" s="461"/>
      <c r="BQ25" s="461"/>
      <c r="BR25" s="461"/>
      <c r="BS25" s="461"/>
      <c r="BT25" s="461"/>
      <c r="BU25" s="462"/>
      <c r="BV25" s="460">
        <v>8871931</v>
      </c>
      <c r="BW25" s="461"/>
      <c r="BX25" s="461"/>
      <c r="BY25" s="461"/>
      <c r="BZ25" s="461"/>
      <c r="CA25" s="461"/>
      <c r="CB25" s="461"/>
      <c r="CC25" s="462"/>
      <c r="CD25" s="199"/>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4" customFormat="1" ht="18.75" customHeight="1" x14ac:dyDescent="0.15">
      <c r="A26" s="185"/>
      <c r="B26" s="497"/>
      <c r="C26" s="498"/>
      <c r="D26" s="499"/>
      <c r="E26" s="438" t="s">
        <v>178</v>
      </c>
      <c r="F26" s="439"/>
      <c r="G26" s="439"/>
      <c r="H26" s="439"/>
      <c r="I26" s="439"/>
      <c r="J26" s="439"/>
      <c r="K26" s="440"/>
      <c r="L26" s="441">
        <v>1</v>
      </c>
      <c r="M26" s="442"/>
      <c r="N26" s="442"/>
      <c r="O26" s="442"/>
      <c r="P26" s="443"/>
      <c r="Q26" s="441">
        <v>7100</v>
      </c>
      <c r="R26" s="442"/>
      <c r="S26" s="442"/>
      <c r="T26" s="442"/>
      <c r="U26" s="442"/>
      <c r="V26" s="443"/>
      <c r="W26" s="507"/>
      <c r="X26" s="498"/>
      <c r="Y26" s="499"/>
      <c r="Z26" s="438" t="s">
        <v>179</v>
      </c>
      <c r="AA26" s="520"/>
      <c r="AB26" s="520"/>
      <c r="AC26" s="520"/>
      <c r="AD26" s="520"/>
      <c r="AE26" s="520"/>
      <c r="AF26" s="520"/>
      <c r="AG26" s="521"/>
      <c r="AH26" s="441">
        <v>59</v>
      </c>
      <c r="AI26" s="442"/>
      <c r="AJ26" s="442"/>
      <c r="AK26" s="442"/>
      <c r="AL26" s="443"/>
      <c r="AM26" s="441">
        <v>176351</v>
      </c>
      <c r="AN26" s="442"/>
      <c r="AO26" s="442"/>
      <c r="AP26" s="442"/>
      <c r="AQ26" s="442"/>
      <c r="AR26" s="443"/>
      <c r="AS26" s="441">
        <v>2989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154</v>
      </c>
      <c r="BO26" s="466"/>
      <c r="BP26" s="466"/>
      <c r="BQ26" s="466"/>
      <c r="BR26" s="466"/>
      <c r="BS26" s="466"/>
      <c r="BT26" s="466"/>
      <c r="BU26" s="467"/>
      <c r="BV26" s="465" t="s">
        <v>181</v>
      </c>
      <c r="BW26" s="466"/>
      <c r="BX26" s="466"/>
      <c r="BY26" s="466"/>
      <c r="BZ26" s="466"/>
      <c r="CA26" s="466"/>
      <c r="CB26" s="466"/>
      <c r="CC26" s="467"/>
      <c r="CD26" s="199"/>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5"/>
      <c r="B27" s="497"/>
      <c r="C27" s="498"/>
      <c r="D27" s="499"/>
      <c r="E27" s="438" t="s">
        <v>182</v>
      </c>
      <c r="F27" s="439"/>
      <c r="G27" s="439"/>
      <c r="H27" s="439"/>
      <c r="I27" s="439"/>
      <c r="J27" s="439"/>
      <c r="K27" s="440"/>
      <c r="L27" s="441">
        <v>1</v>
      </c>
      <c r="M27" s="442"/>
      <c r="N27" s="442"/>
      <c r="O27" s="442"/>
      <c r="P27" s="443"/>
      <c r="Q27" s="441">
        <v>5200</v>
      </c>
      <c r="R27" s="442"/>
      <c r="S27" s="442"/>
      <c r="T27" s="442"/>
      <c r="U27" s="442"/>
      <c r="V27" s="443"/>
      <c r="W27" s="507"/>
      <c r="X27" s="498"/>
      <c r="Y27" s="499"/>
      <c r="Z27" s="438" t="s">
        <v>183</v>
      </c>
      <c r="AA27" s="439"/>
      <c r="AB27" s="439"/>
      <c r="AC27" s="439"/>
      <c r="AD27" s="439"/>
      <c r="AE27" s="439"/>
      <c r="AF27" s="439"/>
      <c r="AG27" s="440"/>
      <c r="AH27" s="441">
        <v>106</v>
      </c>
      <c r="AI27" s="442"/>
      <c r="AJ27" s="442"/>
      <c r="AK27" s="442"/>
      <c r="AL27" s="443"/>
      <c r="AM27" s="441">
        <v>318802</v>
      </c>
      <c r="AN27" s="442"/>
      <c r="AO27" s="442"/>
      <c r="AP27" s="442"/>
      <c r="AQ27" s="442"/>
      <c r="AR27" s="443"/>
      <c r="AS27" s="441">
        <v>3008</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t="s">
        <v>154</v>
      </c>
      <c r="BO27" s="469"/>
      <c r="BP27" s="469"/>
      <c r="BQ27" s="469"/>
      <c r="BR27" s="469"/>
      <c r="BS27" s="469"/>
      <c r="BT27" s="469"/>
      <c r="BU27" s="470"/>
      <c r="BV27" s="468" t="s">
        <v>154</v>
      </c>
      <c r="BW27" s="469"/>
      <c r="BX27" s="469"/>
      <c r="BY27" s="469"/>
      <c r="BZ27" s="469"/>
      <c r="CA27" s="469"/>
      <c r="CB27" s="469"/>
      <c r="CC27" s="470"/>
      <c r="CD27" s="201"/>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4"/>
      <c r="DK27" s="184"/>
      <c r="DL27" s="184"/>
      <c r="DM27" s="184"/>
      <c r="DN27" s="184"/>
      <c r="DO27" s="184"/>
    </row>
    <row r="28" spans="1:119" ht="18.75" customHeight="1" x14ac:dyDescent="0.15">
      <c r="A28" s="185"/>
      <c r="B28" s="497"/>
      <c r="C28" s="498"/>
      <c r="D28" s="499"/>
      <c r="E28" s="438" t="s">
        <v>185</v>
      </c>
      <c r="F28" s="439"/>
      <c r="G28" s="439"/>
      <c r="H28" s="439"/>
      <c r="I28" s="439"/>
      <c r="J28" s="439"/>
      <c r="K28" s="440"/>
      <c r="L28" s="441">
        <v>1</v>
      </c>
      <c r="M28" s="442"/>
      <c r="N28" s="442"/>
      <c r="O28" s="442"/>
      <c r="P28" s="443"/>
      <c r="Q28" s="441">
        <v>4700</v>
      </c>
      <c r="R28" s="442"/>
      <c r="S28" s="442"/>
      <c r="T28" s="442"/>
      <c r="U28" s="442"/>
      <c r="V28" s="443"/>
      <c r="W28" s="507"/>
      <c r="X28" s="498"/>
      <c r="Y28" s="499"/>
      <c r="Z28" s="438" t="s">
        <v>186</v>
      </c>
      <c r="AA28" s="439"/>
      <c r="AB28" s="439"/>
      <c r="AC28" s="439"/>
      <c r="AD28" s="439"/>
      <c r="AE28" s="439"/>
      <c r="AF28" s="439"/>
      <c r="AG28" s="440"/>
      <c r="AH28" s="441" t="s">
        <v>187</v>
      </c>
      <c r="AI28" s="442"/>
      <c r="AJ28" s="442"/>
      <c r="AK28" s="442"/>
      <c r="AL28" s="443"/>
      <c r="AM28" s="441" t="s">
        <v>154</v>
      </c>
      <c r="AN28" s="442"/>
      <c r="AO28" s="442"/>
      <c r="AP28" s="442"/>
      <c r="AQ28" s="442"/>
      <c r="AR28" s="443"/>
      <c r="AS28" s="441" t="s">
        <v>181</v>
      </c>
      <c r="AT28" s="442"/>
      <c r="AU28" s="442"/>
      <c r="AV28" s="442"/>
      <c r="AW28" s="442"/>
      <c r="AX28" s="444"/>
      <c r="AY28" s="448" t="s">
        <v>188</v>
      </c>
      <c r="AZ28" s="449"/>
      <c r="BA28" s="449"/>
      <c r="BB28" s="450"/>
      <c r="BC28" s="457" t="s">
        <v>47</v>
      </c>
      <c r="BD28" s="458"/>
      <c r="BE28" s="458"/>
      <c r="BF28" s="458"/>
      <c r="BG28" s="458"/>
      <c r="BH28" s="458"/>
      <c r="BI28" s="458"/>
      <c r="BJ28" s="458"/>
      <c r="BK28" s="458"/>
      <c r="BL28" s="458"/>
      <c r="BM28" s="459"/>
      <c r="BN28" s="460">
        <v>7856171</v>
      </c>
      <c r="BO28" s="461"/>
      <c r="BP28" s="461"/>
      <c r="BQ28" s="461"/>
      <c r="BR28" s="461"/>
      <c r="BS28" s="461"/>
      <c r="BT28" s="461"/>
      <c r="BU28" s="462"/>
      <c r="BV28" s="460">
        <v>7210807</v>
      </c>
      <c r="BW28" s="461"/>
      <c r="BX28" s="461"/>
      <c r="BY28" s="461"/>
      <c r="BZ28" s="461"/>
      <c r="CA28" s="461"/>
      <c r="CB28" s="461"/>
      <c r="CC28" s="462"/>
      <c r="CD28" s="199"/>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4"/>
      <c r="DK28" s="184"/>
      <c r="DL28" s="184"/>
      <c r="DM28" s="184"/>
      <c r="DN28" s="184"/>
      <c r="DO28" s="184"/>
    </row>
    <row r="29" spans="1:119" ht="18.75" customHeight="1" x14ac:dyDescent="0.15">
      <c r="A29" s="185"/>
      <c r="B29" s="497"/>
      <c r="C29" s="498"/>
      <c r="D29" s="499"/>
      <c r="E29" s="438" t="s">
        <v>189</v>
      </c>
      <c r="F29" s="439"/>
      <c r="G29" s="439"/>
      <c r="H29" s="439"/>
      <c r="I29" s="439"/>
      <c r="J29" s="439"/>
      <c r="K29" s="440"/>
      <c r="L29" s="441">
        <v>24</v>
      </c>
      <c r="M29" s="442"/>
      <c r="N29" s="442"/>
      <c r="O29" s="442"/>
      <c r="P29" s="443"/>
      <c r="Q29" s="441">
        <v>4300</v>
      </c>
      <c r="R29" s="442"/>
      <c r="S29" s="442"/>
      <c r="T29" s="442"/>
      <c r="U29" s="442"/>
      <c r="V29" s="443"/>
      <c r="W29" s="508"/>
      <c r="X29" s="509"/>
      <c r="Y29" s="510"/>
      <c r="Z29" s="438" t="s">
        <v>190</v>
      </c>
      <c r="AA29" s="439"/>
      <c r="AB29" s="439"/>
      <c r="AC29" s="439"/>
      <c r="AD29" s="439"/>
      <c r="AE29" s="439"/>
      <c r="AF29" s="439"/>
      <c r="AG29" s="440"/>
      <c r="AH29" s="441">
        <v>1072</v>
      </c>
      <c r="AI29" s="442"/>
      <c r="AJ29" s="442"/>
      <c r="AK29" s="442"/>
      <c r="AL29" s="443"/>
      <c r="AM29" s="441">
        <v>3396478</v>
      </c>
      <c r="AN29" s="442"/>
      <c r="AO29" s="442"/>
      <c r="AP29" s="442"/>
      <c r="AQ29" s="442"/>
      <c r="AR29" s="443"/>
      <c r="AS29" s="441">
        <v>3168</v>
      </c>
      <c r="AT29" s="442"/>
      <c r="AU29" s="442"/>
      <c r="AV29" s="442"/>
      <c r="AW29" s="442"/>
      <c r="AX29" s="444"/>
      <c r="AY29" s="451"/>
      <c r="AZ29" s="452"/>
      <c r="BA29" s="452"/>
      <c r="BB29" s="453"/>
      <c r="BC29" s="445" t="s">
        <v>191</v>
      </c>
      <c r="BD29" s="446"/>
      <c r="BE29" s="446"/>
      <c r="BF29" s="446"/>
      <c r="BG29" s="446"/>
      <c r="BH29" s="446"/>
      <c r="BI29" s="446"/>
      <c r="BJ29" s="446"/>
      <c r="BK29" s="446"/>
      <c r="BL29" s="446"/>
      <c r="BM29" s="447"/>
      <c r="BN29" s="465" t="s">
        <v>154</v>
      </c>
      <c r="BO29" s="466"/>
      <c r="BP29" s="466"/>
      <c r="BQ29" s="466"/>
      <c r="BR29" s="466"/>
      <c r="BS29" s="466"/>
      <c r="BT29" s="466"/>
      <c r="BU29" s="467"/>
      <c r="BV29" s="465" t="s">
        <v>154</v>
      </c>
      <c r="BW29" s="466"/>
      <c r="BX29" s="466"/>
      <c r="BY29" s="466"/>
      <c r="BZ29" s="466"/>
      <c r="CA29" s="466"/>
      <c r="CB29" s="466"/>
      <c r="CC29" s="467"/>
      <c r="CD29" s="201"/>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4"/>
      <c r="DK29" s="184"/>
      <c r="DL29" s="184"/>
      <c r="DM29" s="184"/>
      <c r="DN29" s="184"/>
      <c r="DO29" s="184"/>
    </row>
    <row r="30" spans="1:119" ht="18.75" customHeight="1" thickBot="1" x14ac:dyDescent="0.2">
      <c r="A30" s="185"/>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97.8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8191828</v>
      </c>
      <c r="BO30" s="469"/>
      <c r="BP30" s="469"/>
      <c r="BQ30" s="469"/>
      <c r="BR30" s="469"/>
      <c r="BS30" s="469"/>
      <c r="BT30" s="469"/>
      <c r="BU30" s="470"/>
      <c r="BV30" s="468">
        <v>9256425</v>
      </c>
      <c r="BW30" s="469"/>
      <c r="BX30" s="469"/>
      <c r="BY30" s="469"/>
      <c r="BZ30" s="469"/>
      <c r="CA30" s="469"/>
      <c r="CB30" s="469"/>
      <c r="CC30" s="470"/>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193</v>
      </c>
      <c r="D32" s="212"/>
      <c r="E32" s="212"/>
      <c r="F32" s="209"/>
      <c r="G32" s="209"/>
      <c r="H32" s="209"/>
      <c r="I32" s="209"/>
      <c r="J32" s="209"/>
      <c r="K32" s="209"/>
      <c r="L32" s="209"/>
      <c r="M32" s="209"/>
      <c r="N32" s="209"/>
      <c r="O32" s="209"/>
      <c r="P32" s="209"/>
      <c r="Q32" s="209"/>
      <c r="R32" s="209"/>
      <c r="S32" s="209"/>
      <c r="T32" s="209"/>
      <c r="U32" s="209" t="s">
        <v>194</v>
      </c>
      <c r="V32" s="209"/>
      <c r="W32" s="209"/>
      <c r="X32" s="209"/>
      <c r="Y32" s="209"/>
      <c r="Z32" s="209"/>
      <c r="AA32" s="209"/>
      <c r="AB32" s="209"/>
      <c r="AC32" s="209"/>
      <c r="AD32" s="209"/>
      <c r="AE32" s="209"/>
      <c r="AF32" s="209"/>
      <c r="AG32" s="209"/>
      <c r="AH32" s="209"/>
      <c r="AI32" s="209"/>
      <c r="AJ32" s="209"/>
      <c r="AK32" s="209"/>
      <c r="AL32" s="209"/>
      <c r="AM32" s="213" t="s">
        <v>195</v>
      </c>
      <c r="AN32" s="209"/>
      <c r="AO32" s="209"/>
      <c r="AP32" s="209"/>
      <c r="AQ32" s="209"/>
      <c r="AR32" s="209"/>
      <c r="AS32" s="213"/>
      <c r="AT32" s="213"/>
      <c r="AU32" s="213"/>
      <c r="AV32" s="213"/>
      <c r="AW32" s="213"/>
      <c r="AX32" s="213"/>
      <c r="AY32" s="213"/>
      <c r="AZ32" s="213"/>
      <c r="BA32" s="213"/>
      <c r="BB32" s="209"/>
      <c r="BC32" s="213"/>
      <c r="BD32" s="209"/>
      <c r="BE32" s="213" t="s">
        <v>196</v>
      </c>
      <c r="BF32" s="209"/>
      <c r="BG32" s="209"/>
      <c r="BH32" s="209"/>
      <c r="BI32" s="209"/>
      <c r="BJ32" s="213"/>
      <c r="BK32" s="213"/>
      <c r="BL32" s="213"/>
      <c r="BM32" s="213"/>
      <c r="BN32" s="213"/>
      <c r="BO32" s="213"/>
      <c r="BP32" s="213"/>
      <c r="BQ32" s="213"/>
      <c r="BR32" s="209"/>
      <c r="BS32" s="209"/>
      <c r="BT32" s="209"/>
      <c r="BU32" s="209"/>
      <c r="BV32" s="209"/>
      <c r="BW32" s="209" t="s">
        <v>197</v>
      </c>
      <c r="BX32" s="209"/>
      <c r="BY32" s="209"/>
      <c r="BZ32" s="209"/>
      <c r="CA32" s="209"/>
      <c r="CB32" s="213"/>
      <c r="CC32" s="213"/>
      <c r="CD32" s="213"/>
      <c r="CE32" s="213"/>
      <c r="CF32" s="213"/>
      <c r="CG32" s="213"/>
      <c r="CH32" s="213"/>
      <c r="CI32" s="213"/>
      <c r="CJ32" s="213"/>
      <c r="CK32" s="213"/>
      <c r="CL32" s="213"/>
      <c r="CM32" s="213"/>
      <c r="CN32" s="213"/>
      <c r="CO32" s="213" t="s">
        <v>198</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8" t="s">
        <v>199</v>
      </c>
      <c r="D33" s="428"/>
      <c r="E33" s="427" t="s">
        <v>200</v>
      </c>
      <c r="F33" s="427"/>
      <c r="G33" s="427"/>
      <c r="H33" s="427"/>
      <c r="I33" s="427"/>
      <c r="J33" s="427"/>
      <c r="K33" s="427"/>
      <c r="L33" s="427"/>
      <c r="M33" s="427"/>
      <c r="N33" s="427"/>
      <c r="O33" s="427"/>
      <c r="P33" s="427"/>
      <c r="Q33" s="427"/>
      <c r="R33" s="427"/>
      <c r="S33" s="427"/>
      <c r="T33" s="214"/>
      <c r="U33" s="428" t="s">
        <v>201</v>
      </c>
      <c r="V33" s="428"/>
      <c r="W33" s="427" t="s">
        <v>200</v>
      </c>
      <c r="X33" s="427"/>
      <c r="Y33" s="427"/>
      <c r="Z33" s="427"/>
      <c r="AA33" s="427"/>
      <c r="AB33" s="427"/>
      <c r="AC33" s="427"/>
      <c r="AD33" s="427"/>
      <c r="AE33" s="427"/>
      <c r="AF33" s="427"/>
      <c r="AG33" s="427"/>
      <c r="AH33" s="427"/>
      <c r="AI33" s="427"/>
      <c r="AJ33" s="427"/>
      <c r="AK33" s="427"/>
      <c r="AL33" s="214"/>
      <c r="AM33" s="428" t="s">
        <v>202</v>
      </c>
      <c r="AN33" s="428"/>
      <c r="AO33" s="427" t="s">
        <v>203</v>
      </c>
      <c r="AP33" s="427"/>
      <c r="AQ33" s="427"/>
      <c r="AR33" s="427"/>
      <c r="AS33" s="427"/>
      <c r="AT33" s="427"/>
      <c r="AU33" s="427"/>
      <c r="AV33" s="427"/>
      <c r="AW33" s="427"/>
      <c r="AX33" s="427"/>
      <c r="AY33" s="427"/>
      <c r="AZ33" s="427"/>
      <c r="BA33" s="427"/>
      <c r="BB33" s="427"/>
      <c r="BC33" s="427"/>
      <c r="BD33" s="215"/>
      <c r="BE33" s="427" t="s">
        <v>204</v>
      </c>
      <c r="BF33" s="427"/>
      <c r="BG33" s="427" t="s">
        <v>205</v>
      </c>
      <c r="BH33" s="427"/>
      <c r="BI33" s="427"/>
      <c r="BJ33" s="427"/>
      <c r="BK33" s="427"/>
      <c r="BL33" s="427"/>
      <c r="BM33" s="427"/>
      <c r="BN33" s="427"/>
      <c r="BO33" s="427"/>
      <c r="BP33" s="427"/>
      <c r="BQ33" s="427"/>
      <c r="BR33" s="427"/>
      <c r="BS33" s="427"/>
      <c r="BT33" s="427"/>
      <c r="BU33" s="427"/>
      <c r="BV33" s="215"/>
      <c r="BW33" s="428" t="s">
        <v>204</v>
      </c>
      <c r="BX33" s="428"/>
      <c r="BY33" s="427" t="s">
        <v>206</v>
      </c>
      <c r="BZ33" s="427"/>
      <c r="CA33" s="427"/>
      <c r="CB33" s="427"/>
      <c r="CC33" s="427"/>
      <c r="CD33" s="427"/>
      <c r="CE33" s="427"/>
      <c r="CF33" s="427"/>
      <c r="CG33" s="427"/>
      <c r="CH33" s="427"/>
      <c r="CI33" s="427"/>
      <c r="CJ33" s="427"/>
      <c r="CK33" s="427"/>
      <c r="CL33" s="427"/>
      <c r="CM33" s="427"/>
      <c r="CN33" s="214"/>
      <c r="CO33" s="428" t="s">
        <v>201</v>
      </c>
      <c r="CP33" s="428"/>
      <c r="CQ33" s="427" t="s">
        <v>207</v>
      </c>
      <c r="CR33" s="427"/>
      <c r="CS33" s="427"/>
      <c r="CT33" s="427"/>
      <c r="CU33" s="427"/>
      <c r="CV33" s="427"/>
      <c r="CW33" s="427"/>
      <c r="CX33" s="427"/>
      <c r="CY33" s="427"/>
      <c r="CZ33" s="427"/>
      <c r="DA33" s="427"/>
      <c r="DB33" s="427"/>
      <c r="DC33" s="427"/>
      <c r="DD33" s="427"/>
      <c r="DE33" s="427"/>
      <c r="DF33" s="214"/>
      <c r="DG33" s="426" t="s">
        <v>208</v>
      </c>
      <c r="DH33" s="426"/>
      <c r="DI33" s="216"/>
      <c r="DJ33" s="184"/>
      <c r="DK33" s="184"/>
      <c r="DL33" s="184"/>
      <c r="DM33" s="184"/>
      <c r="DN33" s="184"/>
      <c r="DO33" s="184"/>
    </row>
    <row r="34" spans="1:119" ht="32.25" customHeight="1" x14ac:dyDescent="0.15">
      <c r="A34" s="185"/>
      <c r="B34" s="211"/>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2"/>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2"/>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2"/>
      <c r="BE34" s="424">
        <f>IF(BG34="","",MAX(C34:D43,U34:V43,AM34:AN43)+1)</f>
        <v>8</v>
      </c>
      <c r="BF34" s="424"/>
      <c r="BG34" s="423" t="str">
        <f>IF('各会計、関係団体の財政状況及び健全化判断比率'!B34="","",'各会計、関係団体の財政状況及び健全化判断比率'!B34)</f>
        <v>農業集落排水事業特別会計</v>
      </c>
      <c r="BH34" s="423"/>
      <c r="BI34" s="423"/>
      <c r="BJ34" s="423"/>
      <c r="BK34" s="423"/>
      <c r="BL34" s="423"/>
      <c r="BM34" s="423"/>
      <c r="BN34" s="423"/>
      <c r="BO34" s="423"/>
      <c r="BP34" s="423"/>
      <c r="BQ34" s="423"/>
      <c r="BR34" s="423"/>
      <c r="BS34" s="423"/>
      <c r="BT34" s="423"/>
      <c r="BU34" s="423"/>
      <c r="BV34" s="212"/>
      <c r="BW34" s="424">
        <f>IF(BY34="","",MAX(C34:D43,U34:V43,AM34:AN43,BE34:BF43)+1)</f>
        <v>10</v>
      </c>
      <c r="BX34" s="424"/>
      <c r="BY34" s="423" t="str">
        <f>IF('各会計、関係団体の財政状況及び健全化判断比率'!B68="","",'各会計、関係団体の財政状況及び健全化判断比率'!B68)</f>
        <v>養護老人ホームとよおか管理組合</v>
      </c>
      <c r="BZ34" s="423"/>
      <c r="CA34" s="423"/>
      <c r="CB34" s="423"/>
      <c r="CC34" s="423"/>
      <c r="CD34" s="423"/>
      <c r="CE34" s="423"/>
      <c r="CF34" s="423"/>
      <c r="CG34" s="423"/>
      <c r="CH34" s="423"/>
      <c r="CI34" s="423"/>
      <c r="CJ34" s="423"/>
      <c r="CK34" s="423"/>
      <c r="CL34" s="423"/>
      <c r="CM34" s="423"/>
      <c r="CN34" s="212"/>
      <c r="CO34" s="424">
        <f>IF(CQ34="","",MAX(C34:D43,U34:V43,AM34:AN43,BE34:BF43,BW34:BX43)+1)</f>
        <v>18</v>
      </c>
      <c r="CP34" s="424"/>
      <c r="CQ34" s="423" t="str">
        <f>IF('各会計、関係団体の財政状況及び健全化判断比率'!BS7="","",'各会計、関係団体の財政状況及び健全化判断比率'!BS7)</f>
        <v>磐田市勤労者福祉サービスセンター</v>
      </c>
      <c r="CR34" s="423"/>
      <c r="CS34" s="423"/>
      <c r="CT34" s="423"/>
      <c r="CU34" s="423"/>
      <c r="CV34" s="423"/>
      <c r="CW34" s="423"/>
      <c r="CX34" s="423"/>
      <c r="CY34" s="423"/>
      <c r="CZ34" s="423"/>
      <c r="DA34" s="423"/>
      <c r="DB34" s="423"/>
      <c r="DC34" s="423"/>
      <c r="DD34" s="423"/>
      <c r="DE34" s="423"/>
      <c r="DF34" s="209"/>
      <c r="DG34" s="425" t="str">
        <f>IF('各会計、関係団体の財政状況及び健全化判断比率'!BR7="","",'各会計、関係団体の財政状況及び健全化判断比率'!BR7)</f>
        <v/>
      </c>
      <c r="DH34" s="425"/>
      <c r="DI34" s="216"/>
      <c r="DJ34" s="184"/>
      <c r="DK34" s="184"/>
      <c r="DL34" s="184"/>
      <c r="DM34" s="184"/>
      <c r="DN34" s="184"/>
      <c r="DO34" s="184"/>
    </row>
    <row r="35" spans="1:119" ht="32.25" customHeight="1" x14ac:dyDescent="0.15">
      <c r="A35" s="185"/>
      <c r="B35" s="211"/>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2"/>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2"/>
      <c r="AM35" s="424">
        <f t="shared" ref="AM35:AM43" si="0">IF(AO35="","",AM34+1)</f>
        <v>7</v>
      </c>
      <c r="AN35" s="424"/>
      <c r="AO35" s="423" t="str">
        <f>IF('各会計、関係団体の財政状況及び健全化判断比率'!B33="","",'各会計、関係団体の財政状況及び健全化判断比率'!B33)</f>
        <v>病院事業会計</v>
      </c>
      <c r="AP35" s="423"/>
      <c r="AQ35" s="423"/>
      <c r="AR35" s="423"/>
      <c r="AS35" s="423"/>
      <c r="AT35" s="423"/>
      <c r="AU35" s="423"/>
      <c r="AV35" s="423"/>
      <c r="AW35" s="423"/>
      <c r="AX35" s="423"/>
      <c r="AY35" s="423"/>
      <c r="AZ35" s="423"/>
      <c r="BA35" s="423"/>
      <c r="BB35" s="423"/>
      <c r="BC35" s="423"/>
      <c r="BD35" s="212"/>
      <c r="BE35" s="424">
        <f t="shared" ref="BE35:BE43" si="1">IF(BG35="","",BE34+1)</f>
        <v>9</v>
      </c>
      <c r="BF35" s="424"/>
      <c r="BG35" s="423" t="str">
        <f>IF('各会計、関係団体の財政状況及び健全化判断比率'!B35="","",'各会計、関係団体の財政状況及び健全化判断比率'!B35)</f>
        <v>公共下水道事業特別会計</v>
      </c>
      <c r="BH35" s="423"/>
      <c r="BI35" s="423"/>
      <c r="BJ35" s="423"/>
      <c r="BK35" s="423"/>
      <c r="BL35" s="423"/>
      <c r="BM35" s="423"/>
      <c r="BN35" s="423"/>
      <c r="BO35" s="423"/>
      <c r="BP35" s="423"/>
      <c r="BQ35" s="423"/>
      <c r="BR35" s="423"/>
      <c r="BS35" s="423"/>
      <c r="BT35" s="423"/>
      <c r="BU35" s="423"/>
      <c r="BV35" s="212"/>
      <c r="BW35" s="424">
        <f t="shared" ref="BW35:BW43" si="2">IF(BY35="","",BW34+1)</f>
        <v>11</v>
      </c>
      <c r="BX35" s="424"/>
      <c r="BY35" s="423" t="str">
        <f>IF('各会計、関係団体の財政状況及び健全化判断比率'!B69="","",'各会計、関係団体の財政状況及び健全化判断比率'!B69)</f>
        <v>太田川原野谷川治水水防組合</v>
      </c>
      <c r="BZ35" s="423"/>
      <c r="CA35" s="423"/>
      <c r="CB35" s="423"/>
      <c r="CC35" s="423"/>
      <c r="CD35" s="423"/>
      <c r="CE35" s="423"/>
      <c r="CF35" s="423"/>
      <c r="CG35" s="423"/>
      <c r="CH35" s="423"/>
      <c r="CI35" s="423"/>
      <c r="CJ35" s="423"/>
      <c r="CK35" s="423"/>
      <c r="CL35" s="423"/>
      <c r="CM35" s="423"/>
      <c r="CN35" s="212"/>
      <c r="CO35" s="424">
        <f t="shared" ref="CO35:CO43" si="3">IF(CQ35="","",CO34+1)</f>
        <v>19</v>
      </c>
      <c r="CP35" s="424"/>
      <c r="CQ35" s="423" t="str">
        <f>IF('各会計、関係団体の財政状況及び健全化判断比率'!BS8="","",'各会計、関係団体の財政状況及び健全化判断比率'!BS8)</f>
        <v>磐田原総合開発</v>
      </c>
      <c r="CR35" s="423"/>
      <c r="CS35" s="423"/>
      <c r="CT35" s="423"/>
      <c r="CU35" s="423"/>
      <c r="CV35" s="423"/>
      <c r="CW35" s="423"/>
      <c r="CX35" s="423"/>
      <c r="CY35" s="423"/>
      <c r="CZ35" s="423"/>
      <c r="DA35" s="423"/>
      <c r="DB35" s="423"/>
      <c r="DC35" s="423"/>
      <c r="DD35" s="423"/>
      <c r="DE35" s="423"/>
      <c r="DF35" s="209"/>
      <c r="DG35" s="425" t="str">
        <f>IF('各会計、関係団体の財政状況及び健全化判断比率'!BR8="","",'各会計、関係団体の財政状況及び健全化判断比率'!BR8)</f>
        <v/>
      </c>
      <c r="DH35" s="425"/>
      <c r="DI35" s="216"/>
      <c r="DJ35" s="184"/>
      <c r="DK35" s="184"/>
      <c r="DL35" s="184"/>
      <c r="DM35" s="184"/>
      <c r="DN35" s="184"/>
      <c r="DO35" s="184"/>
    </row>
    <row r="36" spans="1:119" ht="32.25" customHeight="1" x14ac:dyDescent="0.15">
      <c r="A36" s="185"/>
      <c r="B36" s="211"/>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2"/>
      <c r="U36" s="424">
        <f t="shared" ref="U36:U43" si="4">IF(W36="","",U35+1)</f>
        <v>4</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2"/>
      <c r="AM36" s="424" t="str">
        <f t="shared" si="0"/>
        <v/>
      </c>
      <c r="AN36" s="424"/>
      <c r="AO36" s="423"/>
      <c r="AP36" s="423"/>
      <c r="AQ36" s="423"/>
      <c r="AR36" s="423"/>
      <c r="AS36" s="423"/>
      <c r="AT36" s="423"/>
      <c r="AU36" s="423"/>
      <c r="AV36" s="423"/>
      <c r="AW36" s="423"/>
      <c r="AX36" s="423"/>
      <c r="AY36" s="423"/>
      <c r="AZ36" s="423"/>
      <c r="BA36" s="423"/>
      <c r="BB36" s="423"/>
      <c r="BC36" s="423"/>
      <c r="BD36" s="212"/>
      <c r="BE36" s="424" t="str">
        <f t="shared" si="1"/>
        <v/>
      </c>
      <c r="BF36" s="424"/>
      <c r="BG36" s="423"/>
      <c r="BH36" s="423"/>
      <c r="BI36" s="423"/>
      <c r="BJ36" s="423"/>
      <c r="BK36" s="423"/>
      <c r="BL36" s="423"/>
      <c r="BM36" s="423"/>
      <c r="BN36" s="423"/>
      <c r="BO36" s="423"/>
      <c r="BP36" s="423"/>
      <c r="BQ36" s="423"/>
      <c r="BR36" s="423"/>
      <c r="BS36" s="423"/>
      <c r="BT36" s="423"/>
      <c r="BU36" s="423"/>
      <c r="BV36" s="212"/>
      <c r="BW36" s="424">
        <f t="shared" si="2"/>
        <v>12</v>
      </c>
      <c r="BX36" s="424"/>
      <c r="BY36" s="423" t="str">
        <f>IF('各会計、関係団体の財政状況及び健全化判断比率'!B70="","",'各会計、関係団体の財政状況及び健全化判断比率'!B70)</f>
        <v>浅羽地域湛水防除施設組合</v>
      </c>
      <c r="BZ36" s="423"/>
      <c r="CA36" s="423"/>
      <c r="CB36" s="423"/>
      <c r="CC36" s="423"/>
      <c r="CD36" s="423"/>
      <c r="CE36" s="423"/>
      <c r="CF36" s="423"/>
      <c r="CG36" s="423"/>
      <c r="CH36" s="423"/>
      <c r="CI36" s="423"/>
      <c r="CJ36" s="423"/>
      <c r="CK36" s="423"/>
      <c r="CL36" s="423"/>
      <c r="CM36" s="423"/>
      <c r="CN36" s="212"/>
      <c r="CO36" s="424">
        <f t="shared" si="3"/>
        <v>20</v>
      </c>
      <c r="CP36" s="424"/>
      <c r="CQ36" s="423" t="str">
        <f>IF('各会計、関係団体の財政状況及び健全化判断比率'!BS9="","",'各会計、関係団体の財政状況及び健全化判断比率'!BS9)</f>
        <v>磐田市土地開発公社</v>
      </c>
      <c r="CR36" s="423"/>
      <c r="CS36" s="423"/>
      <c r="CT36" s="423"/>
      <c r="CU36" s="423"/>
      <c r="CV36" s="423"/>
      <c r="CW36" s="423"/>
      <c r="CX36" s="423"/>
      <c r="CY36" s="423"/>
      <c r="CZ36" s="423"/>
      <c r="DA36" s="423"/>
      <c r="DB36" s="423"/>
      <c r="DC36" s="423"/>
      <c r="DD36" s="423"/>
      <c r="DE36" s="423"/>
      <c r="DF36" s="209"/>
      <c r="DG36" s="425" t="str">
        <f>IF('各会計、関係団体の財政状況及び健全化判断比率'!BR9="","",'各会計、関係団体の財政状況及び健全化判断比率'!BR9)</f>
        <v/>
      </c>
      <c r="DH36" s="425"/>
      <c r="DI36" s="216"/>
      <c r="DJ36" s="184"/>
      <c r="DK36" s="184"/>
      <c r="DL36" s="184"/>
      <c r="DM36" s="184"/>
      <c r="DN36" s="184"/>
      <c r="DO36" s="184"/>
    </row>
    <row r="37" spans="1:119" ht="32.25" customHeight="1" x14ac:dyDescent="0.15">
      <c r="A37" s="185"/>
      <c r="B37" s="211"/>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2"/>
      <c r="U37" s="424">
        <f t="shared" si="4"/>
        <v>5</v>
      </c>
      <c r="V37" s="424"/>
      <c r="W37" s="423" t="str">
        <f>IF('各会計、関係団体の財政状況及び健全化判断比率'!B31="","",'各会計、関係団体の財政状況及び健全化判断比率'!B31)</f>
        <v>駐車場事業特別会計</v>
      </c>
      <c r="X37" s="423"/>
      <c r="Y37" s="423"/>
      <c r="Z37" s="423"/>
      <c r="AA37" s="423"/>
      <c r="AB37" s="423"/>
      <c r="AC37" s="423"/>
      <c r="AD37" s="423"/>
      <c r="AE37" s="423"/>
      <c r="AF37" s="423"/>
      <c r="AG37" s="423"/>
      <c r="AH37" s="423"/>
      <c r="AI37" s="423"/>
      <c r="AJ37" s="423"/>
      <c r="AK37" s="423"/>
      <c r="AL37" s="212"/>
      <c r="AM37" s="424" t="str">
        <f t="shared" si="0"/>
        <v/>
      </c>
      <c r="AN37" s="424"/>
      <c r="AO37" s="423"/>
      <c r="AP37" s="423"/>
      <c r="AQ37" s="423"/>
      <c r="AR37" s="423"/>
      <c r="AS37" s="423"/>
      <c r="AT37" s="423"/>
      <c r="AU37" s="423"/>
      <c r="AV37" s="423"/>
      <c r="AW37" s="423"/>
      <c r="AX37" s="423"/>
      <c r="AY37" s="423"/>
      <c r="AZ37" s="423"/>
      <c r="BA37" s="423"/>
      <c r="BB37" s="423"/>
      <c r="BC37" s="423"/>
      <c r="BD37" s="212"/>
      <c r="BE37" s="424" t="str">
        <f t="shared" si="1"/>
        <v/>
      </c>
      <c r="BF37" s="424"/>
      <c r="BG37" s="423"/>
      <c r="BH37" s="423"/>
      <c r="BI37" s="423"/>
      <c r="BJ37" s="423"/>
      <c r="BK37" s="423"/>
      <c r="BL37" s="423"/>
      <c r="BM37" s="423"/>
      <c r="BN37" s="423"/>
      <c r="BO37" s="423"/>
      <c r="BP37" s="423"/>
      <c r="BQ37" s="423"/>
      <c r="BR37" s="423"/>
      <c r="BS37" s="423"/>
      <c r="BT37" s="423"/>
      <c r="BU37" s="423"/>
      <c r="BV37" s="212"/>
      <c r="BW37" s="424">
        <f t="shared" si="2"/>
        <v>13</v>
      </c>
      <c r="BX37" s="424"/>
      <c r="BY37" s="423" t="str">
        <f>IF('各会計、関係団体の財政状況及び健全化判断比率'!B71="","",'各会計、関係団体の財政状況及び健全化判断比率'!B71)</f>
        <v>中遠広域事務組合</v>
      </c>
      <c r="BZ37" s="423"/>
      <c r="CA37" s="423"/>
      <c r="CB37" s="423"/>
      <c r="CC37" s="423"/>
      <c r="CD37" s="423"/>
      <c r="CE37" s="423"/>
      <c r="CF37" s="423"/>
      <c r="CG37" s="423"/>
      <c r="CH37" s="423"/>
      <c r="CI37" s="423"/>
      <c r="CJ37" s="423"/>
      <c r="CK37" s="423"/>
      <c r="CL37" s="423"/>
      <c r="CM37" s="423"/>
      <c r="CN37" s="212"/>
      <c r="CO37" s="424">
        <f t="shared" si="3"/>
        <v>21</v>
      </c>
      <c r="CP37" s="424"/>
      <c r="CQ37" s="423" t="str">
        <f>IF('各会計、関係団体の財政状況及び健全化判断比率'!BS10="","",'各会計、関係団体の財政状況及び健全化判断比率'!BS10)</f>
        <v>竜洋環境創造</v>
      </c>
      <c r="CR37" s="423"/>
      <c r="CS37" s="423"/>
      <c r="CT37" s="423"/>
      <c r="CU37" s="423"/>
      <c r="CV37" s="423"/>
      <c r="CW37" s="423"/>
      <c r="CX37" s="423"/>
      <c r="CY37" s="423"/>
      <c r="CZ37" s="423"/>
      <c r="DA37" s="423"/>
      <c r="DB37" s="423"/>
      <c r="DC37" s="423"/>
      <c r="DD37" s="423"/>
      <c r="DE37" s="423"/>
      <c r="DF37" s="209"/>
      <c r="DG37" s="425" t="str">
        <f>IF('各会計、関係団体の財政状況及び健全化判断比率'!BR10="","",'各会計、関係団体の財政状況及び健全化判断比率'!BR10)</f>
        <v/>
      </c>
      <c r="DH37" s="425"/>
      <c r="DI37" s="216"/>
      <c r="DJ37" s="184"/>
      <c r="DK37" s="184"/>
      <c r="DL37" s="184"/>
      <c r="DM37" s="184"/>
      <c r="DN37" s="184"/>
      <c r="DO37" s="184"/>
    </row>
    <row r="38" spans="1:119" ht="32.25" customHeight="1" x14ac:dyDescent="0.15">
      <c r="A38" s="185"/>
      <c r="B38" s="211"/>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2"/>
      <c r="U38" s="424" t="str">
        <f t="shared" si="4"/>
        <v/>
      </c>
      <c r="V38" s="424"/>
      <c r="W38" s="423"/>
      <c r="X38" s="423"/>
      <c r="Y38" s="423"/>
      <c r="Z38" s="423"/>
      <c r="AA38" s="423"/>
      <c r="AB38" s="423"/>
      <c r="AC38" s="423"/>
      <c r="AD38" s="423"/>
      <c r="AE38" s="423"/>
      <c r="AF38" s="423"/>
      <c r="AG38" s="423"/>
      <c r="AH38" s="423"/>
      <c r="AI38" s="423"/>
      <c r="AJ38" s="423"/>
      <c r="AK38" s="423"/>
      <c r="AL38" s="212"/>
      <c r="AM38" s="424" t="str">
        <f t="shared" si="0"/>
        <v/>
      </c>
      <c r="AN38" s="424"/>
      <c r="AO38" s="423"/>
      <c r="AP38" s="423"/>
      <c r="AQ38" s="423"/>
      <c r="AR38" s="423"/>
      <c r="AS38" s="423"/>
      <c r="AT38" s="423"/>
      <c r="AU38" s="423"/>
      <c r="AV38" s="423"/>
      <c r="AW38" s="423"/>
      <c r="AX38" s="423"/>
      <c r="AY38" s="423"/>
      <c r="AZ38" s="423"/>
      <c r="BA38" s="423"/>
      <c r="BB38" s="423"/>
      <c r="BC38" s="423"/>
      <c r="BD38" s="212"/>
      <c r="BE38" s="424" t="str">
        <f t="shared" si="1"/>
        <v/>
      </c>
      <c r="BF38" s="424"/>
      <c r="BG38" s="423"/>
      <c r="BH38" s="423"/>
      <c r="BI38" s="423"/>
      <c r="BJ38" s="423"/>
      <c r="BK38" s="423"/>
      <c r="BL38" s="423"/>
      <c r="BM38" s="423"/>
      <c r="BN38" s="423"/>
      <c r="BO38" s="423"/>
      <c r="BP38" s="423"/>
      <c r="BQ38" s="423"/>
      <c r="BR38" s="423"/>
      <c r="BS38" s="423"/>
      <c r="BT38" s="423"/>
      <c r="BU38" s="423"/>
      <c r="BV38" s="212"/>
      <c r="BW38" s="424">
        <f t="shared" si="2"/>
        <v>14</v>
      </c>
      <c r="BX38" s="424"/>
      <c r="BY38" s="423" t="str">
        <f>IF('各会計、関係団体の財政状況及び健全化判断比率'!B72="","",'各会計、関係団体の財政状況及び健全化判断比率'!B72)</f>
        <v>中東遠看護専門学校組合</v>
      </c>
      <c r="BZ38" s="423"/>
      <c r="CA38" s="423"/>
      <c r="CB38" s="423"/>
      <c r="CC38" s="423"/>
      <c r="CD38" s="423"/>
      <c r="CE38" s="423"/>
      <c r="CF38" s="423"/>
      <c r="CG38" s="423"/>
      <c r="CH38" s="423"/>
      <c r="CI38" s="423"/>
      <c r="CJ38" s="423"/>
      <c r="CK38" s="423"/>
      <c r="CL38" s="423"/>
      <c r="CM38" s="423"/>
      <c r="CN38" s="212"/>
      <c r="CO38" s="424">
        <f t="shared" si="3"/>
        <v>22</v>
      </c>
      <c r="CP38" s="424"/>
      <c r="CQ38" s="423" t="str">
        <f>IF('各会計、関係団体の財政状況及び健全化判断比率'!BS11="","",'各会計、関係団体の財政状況及び健全化判断比率'!BS11)</f>
        <v>とよおか採れたて元気むら</v>
      </c>
      <c r="CR38" s="423"/>
      <c r="CS38" s="423"/>
      <c r="CT38" s="423"/>
      <c r="CU38" s="423"/>
      <c r="CV38" s="423"/>
      <c r="CW38" s="423"/>
      <c r="CX38" s="423"/>
      <c r="CY38" s="423"/>
      <c r="CZ38" s="423"/>
      <c r="DA38" s="423"/>
      <c r="DB38" s="423"/>
      <c r="DC38" s="423"/>
      <c r="DD38" s="423"/>
      <c r="DE38" s="423"/>
      <c r="DF38" s="209"/>
      <c r="DG38" s="425" t="str">
        <f>IF('各会計、関係団体の財政状況及び健全化判断比率'!BR11="","",'各会計、関係団体の財政状況及び健全化判断比率'!BR11)</f>
        <v/>
      </c>
      <c r="DH38" s="425"/>
      <c r="DI38" s="216"/>
      <c r="DJ38" s="184"/>
      <c r="DK38" s="184"/>
      <c r="DL38" s="184"/>
      <c r="DM38" s="184"/>
      <c r="DN38" s="184"/>
      <c r="DO38" s="184"/>
    </row>
    <row r="39" spans="1:119" ht="32.25" customHeight="1" x14ac:dyDescent="0.15">
      <c r="A39" s="185"/>
      <c r="B39" s="211"/>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2"/>
      <c r="U39" s="424" t="str">
        <f t="shared" si="4"/>
        <v/>
      </c>
      <c r="V39" s="424"/>
      <c r="W39" s="423"/>
      <c r="X39" s="423"/>
      <c r="Y39" s="423"/>
      <c r="Z39" s="423"/>
      <c r="AA39" s="423"/>
      <c r="AB39" s="423"/>
      <c r="AC39" s="423"/>
      <c r="AD39" s="423"/>
      <c r="AE39" s="423"/>
      <c r="AF39" s="423"/>
      <c r="AG39" s="423"/>
      <c r="AH39" s="423"/>
      <c r="AI39" s="423"/>
      <c r="AJ39" s="423"/>
      <c r="AK39" s="423"/>
      <c r="AL39" s="212"/>
      <c r="AM39" s="424" t="str">
        <f t="shared" si="0"/>
        <v/>
      </c>
      <c r="AN39" s="424"/>
      <c r="AO39" s="423"/>
      <c r="AP39" s="423"/>
      <c r="AQ39" s="423"/>
      <c r="AR39" s="423"/>
      <c r="AS39" s="423"/>
      <c r="AT39" s="423"/>
      <c r="AU39" s="423"/>
      <c r="AV39" s="423"/>
      <c r="AW39" s="423"/>
      <c r="AX39" s="423"/>
      <c r="AY39" s="423"/>
      <c r="AZ39" s="423"/>
      <c r="BA39" s="423"/>
      <c r="BB39" s="423"/>
      <c r="BC39" s="423"/>
      <c r="BD39" s="212"/>
      <c r="BE39" s="424" t="str">
        <f t="shared" si="1"/>
        <v/>
      </c>
      <c r="BF39" s="424"/>
      <c r="BG39" s="423"/>
      <c r="BH39" s="423"/>
      <c r="BI39" s="423"/>
      <c r="BJ39" s="423"/>
      <c r="BK39" s="423"/>
      <c r="BL39" s="423"/>
      <c r="BM39" s="423"/>
      <c r="BN39" s="423"/>
      <c r="BO39" s="423"/>
      <c r="BP39" s="423"/>
      <c r="BQ39" s="423"/>
      <c r="BR39" s="423"/>
      <c r="BS39" s="423"/>
      <c r="BT39" s="423"/>
      <c r="BU39" s="423"/>
      <c r="BV39" s="212"/>
      <c r="BW39" s="424">
        <f t="shared" si="2"/>
        <v>15</v>
      </c>
      <c r="BX39" s="424"/>
      <c r="BY39" s="423" t="str">
        <f>IF('各会計、関係団体の財政状況及び健全化判断比率'!B73="","",'各会計、関係団体の財政状況及び健全化判断比率'!B73)</f>
        <v>静岡県後期高齢者医療広域連合</v>
      </c>
      <c r="BZ39" s="423"/>
      <c r="CA39" s="423"/>
      <c r="CB39" s="423"/>
      <c r="CC39" s="423"/>
      <c r="CD39" s="423"/>
      <c r="CE39" s="423"/>
      <c r="CF39" s="423"/>
      <c r="CG39" s="423"/>
      <c r="CH39" s="423"/>
      <c r="CI39" s="423"/>
      <c r="CJ39" s="423"/>
      <c r="CK39" s="423"/>
      <c r="CL39" s="423"/>
      <c r="CM39" s="423"/>
      <c r="CN39" s="212"/>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09"/>
      <c r="DG39" s="425" t="str">
        <f>IF('各会計、関係団体の財政状況及び健全化判断比率'!BR12="","",'各会計、関係団体の財政状況及び健全化判断比率'!BR12)</f>
        <v/>
      </c>
      <c r="DH39" s="425"/>
      <c r="DI39" s="216"/>
      <c r="DJ39" s="184"/>
      <c r="DK39" s="184"/>
      <c r="DL39" s="184"/>
      <c r="DM39" s="184"/>
      <c r="DN39" s="184"/>
      <c r="DO39" s="184"/>
    </row>
    <row r="40" spans="1:119" ht="32.25" customHeight="1" x14ac:dyDescent="0.15">
      <c r="A40" s="185"/>
      <c r="B40" s="211"/>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2"/>
      <c r="U40" s="424" t="str">
        <f t="shared" si="4"/>
        <v/>
      </c>
      <c r="V40" s="424"/>
      <c r="W40" s="423"/>
      <c r="X40" s="423"/>
      <c r="Y40" s="423"/>
      <c r="Z40" s="423"/>
      <c r="AA40" s="423"/>
      <c r="AB40" s="423"/>
      <c r="AC40" s="423"/>
      <c r="AD40" s="423"/>
      <c r="AE40" s="423"/>
      <c r="AF40" s="423"/>
      <c r="AG40" s="423"/>
      <c r="AH40" s="423"/>
      <c r="AI40" s="423"/>
      <c r="AJ40" s="423"/>
      <c r="AK40" s="423"/>
      <c r="AL40" s="212"/>
      <c r="AM40" s="424" t="str">
        <f t="shared" si="0"/>
        <v/>
      </c>
      <c r="AN40" s="424"/>
      <c r="AO40" s="423"/>
      <c r="AP40" s="423"/>
      <c r="AQ40" s="423"/>
      <c r="AR40" s="423"/>
      <c r="AS40" s="423"/>
      <c r="AT40" s="423"/>
      <c r="AU40" s="423"/>
      <c r="AV40" s="423"/>
      <c r="AW40" s="423"/>
      <c r="AX40" s="423"/>
      <c r="AY40" s="423"/>
      <c r="AZ40" s="423"/>
      <c r="BA40" s="423"/>
      <c r="BB40" s="423"/>
      <c r="BC40" s="423"/>
      <c r="BD40" s="212"/>
      <c r="BE40" s="424" t="str">
        <f t="shared" si="1"/>
        <v/>
      </c>
      <c r="BF40" s="424"/>
      <c r="BG40" s="423"/>
      <c r="BH40" s="423"/>
      <c r="BI40" s="423"/>
      <c r="BJ40" s="423"/>
      <c r="BK40" s="423"/>
      <c r="BL40" s="423"/>
      <c r="BM40" s="423"/>
      <c r="BN40" s="423"/>
      <c r="BO40" s="423"/>
      <c r="BP40" s="423"/>
      <c r="BQ40" s="423"/>
      <c r="BR40" s="423"/>
      <c r="BS40" s="423"/>
      <c r="BT40" s="423"/>
      <c r="BU40" s="423"/>
      <c r="BV40" s="212"/>
      <c r="BW40" s="424">
        <f t="shared" si="2"/>
        <v>16</v>
      </c>
      <c r="BX40" s="424"/>
      <c r="BY40" s="423" t="str">
        <f>IF('各会計、関係団体の財政状況及び健全化判断比率'!B74="","",'各会計、関係団体の財政状況及び健全化判断比率'!B74)</f>
        <v>静岡地方税滞納整理機構</v>
      </c>
      <c r="BZ40" s="423"/>
      <c r="CA40" s="423"/>
      <c r="CB40" s="423"/>
      <c r="CC40" s="423"/>
      <c r="CD40" s="423"/>
      <c r="CE40" s="423"/>
      <c r="CF40" s="423"/>
      <c r="CG40" s="423"/>
      <c r="CH40" s="423"/>
      <c r="CI40" s="423"/>
      <c r="CJ40" s="423"/>
      <c r="CK40" s="423"/>
      <c r="CL40" s="423"/>
      <c r="CM40" s="423"/>
      <c r="CN40" s="212"/>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09"/>
      <c r="DG40" s="425" t="str">
        <f>IF('各会計、関係団体の財政状況及び健全化判断比率'!BR13="","",'各会計、関係団体の財政状況及び健全化判断比率'!BR13)</f>
        <v/>
      </c>
      <c r="DH40" s="425"/>
      <c r="DI40" s="216"/>
      <c r="DJ40" s="184"/>
      <c r="DK40" s="184"/>
      <c r="DL40" s="184"/>
      <c r="DM40" s="184"/>
      <c r="DN40" s="184"/>
      <c r="DO40" s="184"/>
    </row>
    <row r="41" spans="1:119" ht="32.25" customHeight="1" x14ac:dyDescent="0.15">
      <c r="A41" s="185"/>
      <c r="B41" s="211"/>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2"/>
      <c r="U41" s="424" t="str">
        <f t="shared" si="4"/>
        <v/>
      </c>
      <c r="V41" s="424"/>
      <c r="W41" s="423"/>
      <c r="X41" s="423"/>
      <c r="Y41" s="423"/>
      <c r="Z41" s="423"/>
      <c r="AA41" s="423"/>
      <c r="AB41" s="423"/>
      <c r="AC41" s="423"/>
      <c r="AD41" s="423"/>
      <c r="AE41" s="423"/>
      <c r="AF41" s="423"/>
      <c r="AG41" s="423"/>
      <c r="AH41" s="423"/>
      <c r="AI41" s="423"/>
      <c r="AJ41" s="423"/>
      <c r="AK41" s="423"/>
      <c r="AL41" s="212"/>
      <c r="AM41" s="424" t="str">
        <f t="shared" si="0"/>
        <v/>
      </c>
      <c r="AN41" s="424"/>
      <c r="AO41" s="423"/>
      <c r="AP41" s="423"/>
      <c r="AQ41" s="423"/>
      <c r="AR41" s="423"/>
      <c r="AS41" s="423"/>
      <c r="AT41" s="423"/>
      <c r="AU41" s="423"/>
      <c r="AV41" s="423"/>
      <c r="AW41" s="423"/>
      <c r="AX41" s="423"/>
      <c r="AY41" s="423"/>
      <c r="AZ41" s="423"/>
      <c r="BA41" s="423"/>
      <c r="BB41" s="423"/>
      <c r="BC41" s="423"/>
      <c r="BD41" s="212"/>
      <c r="BE41" s="424" t="str">
        <f t="shared" si="1"/>
        <v/>
      </c>
      <c r="BF41" s="424"/>
      <c r="BG41" s="423"/>
      <c r="BH41" s="423"/>
      <c r="BI41" s="423"/>
      <c r="BJ41" s="423"/>
      <c r="BK41" s="423"/>
      <c r="BL41" s="423"/>
      <c r="BM41" s="423"/>
      <c r="BN41" s="423"/>
      <c r="BO41" s="423"/>
      <c r="BP41" s="423"/>
      <c r="BQ41" s="423"/>
      <c r="BR41" s="423"/>
      <c r="BS41" s="423"/>
      <c r="BT41" s="423"/>
      <c r="BU41" s="423"/>
      <c r="BV41" s="212"/>
      <c r="BW41" s="424">
        <f t="shared" si="2"/>
        <v>17</v>
      </c>
      <c r="BX41" s="424"/>
      <c r="BY41" s="423" t="str">
        <f>IF('各会計、関係団体の財政状況及び健全化判断比率'!B75="","",'各会計、関係団体の財政状況及び健全化判断比率'!B75)</f>
        <v>静岡県後期高齢者医療広域連合（事業会計分）</v>
      </c>
      <c r="BZ41" s="423"/>
      <c r="CA41" s="423"/>
      <c r="CB41" s="423"/>
      <c r="CC41" s="423"/>
      <c r="CD41" s="423"/>
      <c r="CE41" s="423"/>
      <c r="CF41" s="423"/>
      <c r="CG41" s="423"/>
      <c r="CH41" s="423"/>
      <c r="CI41" s="423"/>
      <c r="CJ41" s="423"/>
      <c r="CK41" s="423"/>
      <c r="CL41" s="423"/>
      <c r="CM41" s="423"/>
      <c r="CN41" s="212"/>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09"/>
      <c r="DG41" s="425" t="str">
        <f>IF('各会計、関係団体の財政状況及び健全化判断比率'!BR14="","",'各会計、関係団体の財政状況及び健全化判断比率'!BR14)</f>
        <v/>
      </c>
      <c r="DH41" s="425"/>
      <c r="DI41" s="216"/>
      <c r="DJ41" s="184"/>
      <c r="DK41" s="184"/>
      <c r="DL41" s="184"/>
      <c r="DM41" s="184"/>
      <c r="DN41" s="184"/>
      <c r="DO41" s="184"/>
    </row>
    <row r="42" spans="1:119" ht="32.25" customHeight="1" x14ac:dyDescent="0.15">
      <c r="A42" s="184"/>
      <c r="B42" s="211"/>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2"/>
      <c r="U42" s="424" t="str">
        <f t="shared" si="4"/>
        <v/>
      </c>
      <c r="V42" s="424"/>
      <c r="W42" s="423"/>
      <c r="X42" s="423"/>
      <c r="Y42" s="423"/>
      <c r="Z42" s="423"/>
      <c r="AA42" s="423"/>
      <c r="AB42" s="423"/>
      <c r="AC42" s="423"/>
      <c r="AD42" s="423"/>
      <c r="AE42" s="423"/>
      <c r="AF42" s="423"/>
      <c r="AG42" s="423"/>
      <c r="AH42" s="423"/>
      <c r="AI42" s="423"/>
      <c r="AJ42" s="423"/>
      <c r="AK42" s="423"/>
      <c r="AL42" s="212"/>
      <c r="AM42" s="424" t="str">
        <f t="shared" si="0"/>
        <v/>
      </c>
      <c r="AN42" s="424"/>
      <c r="AO42" s="423"/>
      <c r="AP42" s="423"/>
      <c r="AQ42" s="423"/>
      <c r="AR42" s="423"/>
      <c r="AS42" s="423"/>
      <c r="AT42" s="423"/>
      <c r="AU42" s="423"/>
      <c r="AV42" s="423"/>
      <c r="AW42" s="423"/>
      <c r="AX42" s="423"/>
      <c r="AY42" s="423"/>
      <c r="AZ42" s="423"/>
      <c r="BA42" s="423"/>
      <c r="BB42" s="423"/>
      <c r="BC42" s="423"/>
      <c r="BD42" s="212"/>
      <c r="BE42" s="424" t="str">
        <f t="shared" si="1"/>
        <v/>
      </c>
      <c r="BF42" s="424"/>
      <c r="BG42" s="423"/>
      <c r="BH42" s="423"/>
      <c r="BI42" s="423"/>
      <c r="BJ42" s="423"/>
      <c r="BK42" s="423"/>
      <c r="BL42" s="423"/>
      <c r="BM42" s="423"/>
      <c r="BN42" s="423"/>
      <c r="BO42" s="423"/>
      <c r="BP42" s="423"/>
      <c r="BQ42" s="423"/>
      <c r="BR42" s="423"/>
      <c r="BS42" s="423"/>
      <c r="BT42" s="423"/>
      <c r="BU42" s="423"/>
      <c r="BV42" s="212"/>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2"/>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09"/>
      <c r="DG42" s="425" t="str">
        <f>IF('各会計、関係団体の財政状況及び健全化判断比率'!BR15="","",'各会計、関係団体の財政状況及び健全化判断比率'!BR15)</f>
        <v/>
      </c>
      <c r="DH42" s="425"/>
      <c r="DI42" s="216"/>
      <c r="DJ42" s="184"/>
      <c r="DK42" s="184"/>
      <c r="DL42" s="184"/>
      <c r="DM42" s="184"/>
      <c r="DN42" s="184"/>
      <c r="DO42" s="184"/>
    </row>
    <row r="43" spans="1:119" ht="32.25" customHeight="1" x14ac:dyDescent="0.15">
      <c r="A43" s="184"/>
      <c r="B43" s="211"/>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2"/>
      <c r="U43" s="424" t="str">
        <f t="shared" si="4"/>
        <v/>
      </c>
      <c r="V43" s="424"/>
      <c r="W43" s="423"/>
      <c r="X43" s="423"/>
      <c r="Y43" s="423"/>
      <c r="Z43" s="423"/>
      <c r="AA43" s="423"/>
      <c r="AB43" s="423"/>
      <c r="AC43" s="423"/>
      <c r="AD43" s="423"/>
      <c r="AE43" s="423"/>
      <c r="AF43" s="423"/>
      <c r="AG43" s="423"/>
      <c r="AH43" s="423"/>
      <c r="AI43" s="423"/>
      <c r="AJ43" s="423"/>
      <c r="AK43" s="423"/>
      <c r="AL43" s="212"/>
      <c r="AM43" s="424" t="str">
        <f t="shared" si="0"/>
        <v/>
      </c>
      <c r="AN43" s="424"/>
      <c r="AO43" s="423"/>
      <c r="AP43" s="423"/>
      <c r="AQ43" s="423"/>
      <c r="AR43" s="423"/>
      <c r="AS43" s="423"/>
      <c r="AT43" s="423"/>
      <c r="AU43" s="423"/>
      <c r="AV43" s="423"/>
      <c r="AW43" s="423"/>
      <c r="AX43" s="423"/>
      <c r="AY43" s="423"/>
      <c r="AZ43" s="423"/>
      <c r="BA43" s="423"/>
      <c r="BB43" s="423"/>
      <c r="BC43" s="423"/>
      <c r="BD43" s="212"/>
      <c r="BE43" s="424" t="str">
        <f t="shared" si="1"/>
        <v/>
      </c>
      <c r="BF43" s="424"/>
      <c r="BG43" s="423"/>
      <c r="BH43" s="423"/>
      <c r="BI43" s="423"/>
      <c r="BJ43" s="423"/>
      <c r="BK43" s="423"/>
      <c r="BL43" s="423"/>
      <c r="BM43" s="423"/>
      <c r="BN43" s="423"/>
      <c r="BO43" s="423"/>
      <c r="BP43" s="423"/>
      <c r="BQ43" s="423"/>
      <c r="BR43" s="423"/>
      <c r="BS43" s="423"/>
      <c r="BT43" s="423"/>
      <c r="BU43" s="423"/>
      <c r="BV43" s="212"/>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2"/>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09"/>
      <c r="DG43" s="425" t="str">
        <f>IF('各会計、関係団体の財政状況及び健全化判断比率'!BR16="","",'各会計、関係団体の財政状況及び健全化判断比率'!BR16)</f>
        <v/>
      </c>
      <c r="DH43" s="425"/>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209</v>
      </c>
      <c r="C46" s="184"/>
      <c r="D46" s="184"/>
      <c r="E46" s="184" t="s">
        <v>210</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211</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212</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213</v>
      </c>
    </row>
    <row r="50" spans="5:5" x14ac:dyDescent="0.15">
      <c r="E50" s="186" t="s">
        <v>214</v>
      </c>
    </row>
    <row r="51" spans="5:5" x14ac:dyDescent="0.15">
      <c r="E51" s="186" t="s">
        <v>215</v>
      </c>
    </row>
    <row r="52" spans="5:5" x14ac:dyDescent="0.15">
      <c r="E52" s="186"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NrYe5vuoAPxQBfT4hdnx2p8AYAkkRU0kvoPv/ozP+8nZKxhF4vcQvbQQGXRk6NJsOIOXRoWmIr915horP5Lag==" saltValue="F5JGyhgurZMy9IvGZOqc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6" t="s">
        <v>576</v>
      </c>
      <c r="D34" s="1246"/>
      <c r="E34" s="1247"/>
      <c r="F34" s="32">
        <v>0.25</v>
      </c>
      <c r="G34" s="33">
        <v>0.84</v>
      </c>
      <c r="H34" s="33">
        <v>0.46</v>
      </c>
      <c r="I34" s="33">
        <v>0.24</v>
      </c>
      <c r="J34" s="34" t="s">
        <v>577</v>
      </c>
      <c r="K34" s="22"/>
      <c r="L34" s="22"/>
      <c r="M34" s="22"/>
      <c r="N34" s="22"/>
      <c r="O34" s="22"/>
      <c r="P34" s="22"/>
    </row>
    <row r="35" spans="1:16" ht="39" customHeight="1" x14ac:dyDescent="0.15">
      <c r="A35" s="22"/>
      <c r="B35" s="35"/>
      <c r="C35" s="1240" t="s">
        <v>578</v>
      </c>
      <c r="D35" s="1241"/>
      <c r="E35" s="1242"/>
      <c r="F35" s="36">
        <v>5.98</v>
      </c>
      <c r="G35" s="37">
        <v>5.81</v>
      </c>
      <c r="H35" s="37">
        <v>4.93</v>
      </c>
      <c r="I35" s="37">
        <v>4.5</v>
      </c>
      <c r="J35" s="38">
        <v>4.63</v>
      </c>
      <c r="K35" s="22"/>
      <c r="L35" s="22"/>
      <c r="M35" s="22"/>
      <c r="N35" s="22"/>
      <c r="O35" s="22"/>
      <c r="P35" s="22"/>
    </row>
    <row r="36" spans="1:16" ht="39" customHeight="1" x14ac:dyDescent="0.15">
      <c r="A36" s="22"/>
      <c r="B36" s="35"/>
      <c r="C36" s="1240" t="s">
        <v>579</v>
      </c>
      <c r="D36" s="1241"/>
      <c r="E36" s="1242"/>
      <c r="F36" s="36">
        <v>3.52</v>
      </c>
      <c r="G36" s="37">
        <v>3.69</v>
      </c>
      <c r="H36" s="37">
        <v>3.98</v>
      </c>
      <c r="I36" s="37">
        <v>4.01</v>
      </c>
      <c r="J36" s="38">
        <v>4.4400000000000004</v>
      </c>
      <c r="K36" s="22"/>
      <c r="L36" s="22"/>
      <c r="M36" s="22"/>
      <c r="N36" s="22"/>
      <c r="O36" s="22"/>
      <c r="P36" s="22"/>
    </row>
    <row r="37" spans="1:16" ht="39" customHeight="1" x14ac:dyDescent="0.15">
      <c r="A37" s="22"/>
      <c r="B37" s="35"/>
      <c r="C37" s="1240" t="s">
        <v>580</v>
      </c>
      <c r="D37" s="1241"/>
      <c r="E37" s="1242"/>
      <c r="F37" s="36">
        <v>5.25</v>
      </c>
      <c r="G37" s="37">
        <v>5.34</v>
      </c>
      <c r="H37" s="37">
        <v>1.65</v>
      </c>
      <c r="I37" s="37">
        <v>5.0999999999999996</v>
      </c>
      <c r="J37" s="38">
        <v>4.4400000000000004</v>
      </c>
      <c r="K37" s="22"/>
      <c r="L37" s="22"/>
      <c r="M37" s="22"/>
      <c r="N37" s="22"/>
      <c r="O37" s="22"/>
      <c r="P37" s="22"/>
    </row>
    <row r="38" spans="1:16" ht="39" customHeight="1" x14ac:dyDescent="0.15">
      <c r="A38" s="22"/>
      <c r="B38" s="35"/>
      <c r="C38" s="1240" t="s">
        <v>581</v>
      </c>
      <c r="D38" s="1241"/>
      <c r="E38" s="1242"/>
      <c r="F38" s="36">
        <v>0.51</v>
      </c>
      <c r="G38" s="37">
        <v>1.18</v>
      </c>
      <c r="H38" s="37">
        <v>1.69</v>
      </c>
      <c r="I38" s="37">
        <v>1.24</v>
      </c>
      <c r="J38" s="38">
        <v>1.02</v>
      </c>
      <c r="K38" s="22"/>
      <c r="L38" s="22"/>
      <c r="M38" s="22"/>
      <c r="N38" s="22"/>
      <c r="O38" s="22"/>
      <c r="P38" s="22"/>
    </row>
    <row r="39" spans="1:16" ht="39" customHeight="1" x14ac:dyDescent="0.15">
      <c r="A39" s="22"/>
      <c r="B39" s="35"/>
      <c r="C39" s="1240" t="s">
        <v>582</v>
      </c>
      <c r="D39" s="1241"/>
      <c r="E39" s="1242"/>
      <c r="F39" s="36">
        <v>2.27</v>
      </c>
      <c r="G39" s="37">
        <v>1.43</v>
      </c>
      <c r="H39" s="37">
        <v>1.68</v>
      </c>
      <c r="I39" s="37">
        <v>2.6</v>
      </c>
      <c r="J39" s="38">
        <v>0.89</v>
      </c>
      <c r="K39" s="22"/>
      <c r="L39" s="22"/>
      <c r="M39" s="22"/>
      <c r="N39" s="22"/>
      <c r="O39" s="22"/>
      <c r="P39" s="22"/>
    </row>
    <row r="40" spans="1:16" ht="39" customHeight="1" x14ac:dyDescent="0.15">
      <c r="A40" s="22"/>
      <c r="B40" s="35"/>
      <c r="C40" s="1240" t="s">
        <v>583</v>
      </c>
      <c r="D40" s="1241"/>
      <c r="E40" s="1242"/>
      <c r="F40" s="36">
        <v>0.01</v>
      </c>
      <c r="G40" s="37">
        <v>0.01</v>
      </c>
      <c r="H40" s="37">
        <v>0.02</v>
      </c>
      <c r="I40" s="37">
        <v>0.02</v>
      </c>
      <c r="J40" s="38">
        <v>0.05</v>
      </c>
      <c r="K40" s="22"/>
      <c r="L40" s="22"/>
      <c r="M40" s="22"/>
      <c r="N40" s="22"/>
      <c r="O40" s="22"/>
      <c r="P40" s="22"/>
    </row>
    <row r="41" spans="1:16" ht="39" customHeight="1" x14ac:dyDescent="0.15">
      <c r="A41" s="22"/>
      <c r="B41" s="35"/>
      <c r="C41" s="1240" t="s">
        <v>584</v>
      </c>
      <c r="D41" s="1241"/>
      <c r="E41" s="1242"/>
      <c r="F41" s="36">
        <v>0</v>
      </c>
      <c r="G41" s="37">
        <v>0.01</v>
      </c>
      <c r="H41" s="37">
        <v>0.01</v>
      </c>
      <c r="I41" s="37">
        <v>0.01</v>
      </c>
      <c r="J41" s="38">
        <v>0.03</v>
      </c>
      <c r="K41" s="22"/>
      <c r="L41" s="22"/>
      <c r="M41" s="22"/>
      <c r="N41" s="22"/>
      <c r="O41" s="22"/>
      <c r="P41" s="22"/>
    </row>
    <row r="42" spans="1:16" ht="39" customHeight="1" x14ac:dyDescent="0.15">
      <c r="A42" s="22"/>
      <c r="B42" s="39"/>
      <c r="C42" s="1240" t="s">
        <v>585</v>
      </c>
      <c r="D42" s="1241"/>
      <c r="E42" s="1242"/>
      <c r="F42" s="36" t="s">
        <v>526</v>
      </c>
      <c r="G42" s="37" t="s">
        <v>526</v>
      </c>
      <c r="H42" s="37" t="s">
        <v>526</v>
      </c>
      <c r="I42" s="37" t="s">
        <v>526</v>
      </c>
      <c r="J42" s="38" t="s">
        <v>526</v>
      </c>
      <c r="K42" s="22"/>
      <c r="L42" s="22"/>
      <c r="M42" s="22"/>
      <c r="N42" s="22"/>
      <c r="O42" s="22"/>
      <c r="P42" s="22"/>
    </row>
    <row r="43" spans="1:16" ht="39" customHeight="1" thickBot="1" x14ac:dyDescent="0.2">
      <c r="A43" s="22"/>
      <c r="B43" s="40"/>
      <c r="C43" s="1243" t="s">
        <v>586</v>
      </c>
      <c r="D43" s="1244"/>
      <c r="E43" s="1245"/>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Awa66bvujN12uXyk+jU7H9W266atXsybheUTYTD0cBmgoCfGPh5SoQPloJjrEBqWuaA8RbckYFAvNY5YK+pqw==" saltValue="667QdPSxgBs02AvjfARt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K45" sqref="K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66" t="s">
        <v>10</v>
      </c>
      <c r="C45" s="1267"/>
      <c r="D45" s="58"/>
      <c r="E45" s="1272" t="s">
        <v>11</v>
      </c>
      <c r="F45" s="1272"/>
      <c r="G45" s="1272"/>
      <c r="H45" s="1272"/>
      <c r="I45" s="1272"/>
      <c r="J45" s="1273"/>
      <c r="K45" s="59">
        <v>7366</v>
      </c>
      <c r="L45" s="60">
        <v>7079</v>
      </c>
      <c r="M45" s="60">
        <v>6937</v>
      </c>
      <c r="N45" s="60">
        <v>6671</v>
      </c>
      <c r="O45" s="61">
        <v>5711</v>
      </c>
      <c r="P45" s="48"/>
      <c r="Q45" s="48"/>
      <c r="R45" s="48"/>
      <c r="S45" s="48"/>
      <c r="T45" s="48"/>
      <c r="U45" s="48"/>
    </row>
    <row r="46" spans="1:21" ht="30.75" customHeight="1" x14ac:dyDescent="0.15">
      <c r="A46" s="48"/>
      <c r="B46" s="1268"/>
      <c r="C46" s="1269"/>
      <c r="D46" s="62"/>
      <c r="E46" s="1250" t="s">
        <v>12</v>
      </c>
      <c r="F46" s="1250"/>
      <c r="G46" s="1250"/>
      <c r="H46" s="1250"/>
      <c r="I46" s="1250"/>
      <c r="J46" s="1251"/>
      <c r="K46" s="63" t="s">
        <v>526</v>
      </c>
      <c r="L46" s="64" t="s">
        <v>526</v>
      </c>
      <c r="M46" s="64" t="s">
        <v>526</v>
      </c>
      <c r="N46" s="64" t="s">
        <v>526</v>
      </c>
      <c r="O46" s="65" t="s">
        <v>526</v>
      </c>
      <c r="P46" s="48"/>
      <c r="Q46" s="48"/>
      <c r="R46" s="48"/>
      <c r="S46" s="48"/>
      <c r="T46" s="48"/>
      <c r="U46" s="48"/>
    </row>
    <row r="47" spans="1:21" ht="30.75" customHeight="1" x14ac:dyDescent="0.15">
      <c r="A47" s="48"/>
      <c r="B47" s="1268"/>
      <c r="C47" s="1269"/>
      <c r="D47" s="62"/>
      <c r="E47" s="1250" t="s">
        <v>13</v>
      </c>
      <c r="F47" s="1250"/>
      <c r="G47" s="1250"/>
      <c r="H47" s="1250"/>
      <c r="I47" s="1250"/>
      <c r="J47" s="1251"/>
      <c r="K47" s="63" t="s">
        <v>526</v>
      </c>
      <c r="L47" s="64" t="s">
        <v>526</v>
      </c>
      <c r="M47" s="64" t="s">
        <v>526</v>
      </c>
      <c r="N47" s="64" t="s">
        <v>526</v>
      </c>
      <c r="O47" s="65" t="s">
        <v>526</v>
      </c>
      <c r="P47" s="48"/>
      <c r="Q47" s="48"/>
      <c r="R47" s="48"/>
      <c r="S47" s="48"/>
      <c r="T47" s="48"/>
      <c r="U47" s="48"/>
    </row>
    <row r="48" spans="1:21" ht="30.75" customHeight="1" x14ac:dyDescent="0.15">
      <c r="A48" s="48"/>
      <c r="B48" s="1268"/>
      <c r="C48" s="1269"/>
      <c r="D48" s="62"/>
      <c r="E48" s="1250" t="s">
        <v>14</v>
      </c>
      <c r="F48" s="1250"/>
      <c r="G48" s="1250"/>
      <c r="H48" s="1250"/>
      <c r="I48" s="1250"/>
      <c r="J48" s="1251"/>
      <c r="K48" s="63">
        <v>2978</v>
      </c>
      <c r="L48" s="64">
        <v>3316</v>
      </c>
      <c r="M48" s="64">
        <v>3085</v>
      </c>
      <c r="N48" s="64">
        <v>3258</v>
      </c>
      <c r="O48" s="65">
        <v>3168</v>
      </c>
      <c r="P48" s="48"/>
      <c r="Q48" s="48"/>
      <c r="R48" s="48"/>
      <c r="S48" s="48"/>
      <c r="T48" s="48"/>
      <c r="U48" s="48"/>
    </row>
    <row r="49" spans="1:21" ht="30.75" customHeight="1" x14ac:dyDescent="0.15">
      <c r="A49" s="48"/>
      <c r="B49" s="1268"/>
      <c r="C49" s="1269"/>
      <c r="D49" s="62"/>
      <c r="E49" s="1250" t="s">
        <v>15</v>
      </c>
      <c r="F49" s="1250"/>
      <c r="G49" s="1250"/>
      <c r="H49" s="1250"/>
      <c r="I49" s="1250"/>
      <c r="J49" s="1251"/>
      <c r="K49" s="63">
        <v>171</v>
      </c>
      <c r="L49" s="64">
        <v>174</v>
      </c>
      <c r="M49" s="64">
        <v>174</v>
      </c>
      <c r="N49" s="64">
        <v>177</v>
      </c>
      <c r="O49" s="65">
        <v>177</v>
      </c>
      <c r="P49" s="48"/>
      <c r="Q49" s="48"/>
      <c r="R49" s="48"/>
      <c r="S49" s="48"/>
      <c r="T49" s="48"/>
      <c r="U49" s="48"/>
    </row>
    <row r="50" spans="1:21" ht="30.75" customHeight="1" x14ac:dyDescent="0.15">
      <c r="A50" s="48"/>
      <c r="B50" s="1268"/>
      <c r="C50" s="1269"/>
      <c r="D50" s="62"/>
      <c r="E50" s="1250" t="s">
        <v>16</v>
      </c>
      <c r="F50" s="1250"/>
      <c r="G50" s="1250"/>
      <c r="H50" s="1250"/>
      <c r="I50" s="1250"/>
      <c r="J50" s="1251"/>
      <c r="K50" s="63">
        <v>170</v>
      </c>
      <c r="L50" s="64">
        <v>164</v>
      </c>
      <c r="M50" s="64">
        <v>167</v>
      </c>
      <c r="N50" s="64">
        <v>173</v>
      </c>
      <c r="O50" s="65">
        <v>127</v>
      </c>
      <c r="P50" s="48"/>
      <c r="Q50" s="48"/>
      <c r="R50" s="48"/>
      <c r="S50" s="48"/>
      <c r="T50" s="48"/>
      <c r="U50" s="48"/>
    </row>
    <row r="51" spans="1:21" ht="30.75" customHeight="1" x14ac:dyDescent="0.15">
      <c r="A51" s="48"/>
      <c r="B51" s="1270"/>
      <c r="C51" s="1271"/>
      <c r="D51" s="66"/>
      <c r="E51" s="1250" t="s">
        <v>17</v>
      </c>
      <c r="F51" s="1250"/>
      <c r="G51" s="1250"/>
      <c r="H51" s="1250"/>
      <c r="I51" s="1250"/>
      <c r="J51" s="1251"/>
      <c r="K51" s="63" t="s">
        <v>526</v>
      </c>
      <c r="L51" s="64" t="s">
        <v>526</v>
      </c>
      <c r="M51" s="64" t="s">
        <v>526</v>
      </c>
      <c r="N51" s="64" t="s">
        <v>526</v>
      </c>
      <c r="O51" s="65" t="s">
        <v>526</v>
      </c>
      <c r="P51" s="48"/>
      <c r="Q51" s="48"/>
      <c r="R51" s="48"/>
      <c r="S51" s="48"/>
      <c r="T51" s="48"/>
      <c r="U51" s="48"/>
    </row>
    <row r="52" spans="1:21" ht="30.75" customHeight="1" x14ac:dyDescent="0.15">
      <c r="A52" s="48"/>
      <c r="B52" s="1248" t="s">
        <v>18</v>
      </c>
      <c r="C52" s="1249"/>
      <c r="D52" s="66"/>
      <c r="E52" s="1250" t="s">
        <v>19</v>
      </c>
      <c r="F52" s="1250"/>
      <c r="G52" s="1250"/>
      <c r="H52" s="1250"/>
      <c r="I52" s="1250"/>
      <c r="J52" s="1251"/>
      <c r="K52" s="63">
        <v>8531</v>
      </c>
      <c r="L52" s="64">
        <v>8576</v>
      </c>
      <c r="M52" s="64">
        <v>8597</v>
      </c>
      <c r="N52" s="64">
        <v>8466</v>
      </c>
      <c r="O52" s="65">
        <v>7835</v>
      </c>
      <c r="P52" s="48"/>
      <c r="Q52" s="48"/>
      <c r="R52" s="48"/>
      <c r="S52" s="48"/>
      <c r="T52" s="48"/>
      <c r="U52" s="48"/>
    </row>
    <row r="53" spans="1:21" ht="30.75" customHeight="1" thickBot="1" x14ac:dyDescent="0.2">
      <c r="A53" s="48"/>
      <c r="B53" s="1252" t="s">
        <v>20</v>
      </c>
      <c r="C53" s="1253"/>
      <c r="D53" s="67"/>
      <c r="E53" s="1254" t="s">
        <v>21</v>
      </c>
      <c r="F53" s="1254"/>
      <c r="G53" s="1254"/>
      <c r="H53" s="1254"/>
      <c r="I53" s="1254"/>
      <c r="J53" s="1255"/>
      <c r="K53" s="68">
        <v>2154</v>
      </c>
      <c r="L53" s="69">
        <v>2157</v>
      </c>
      <c r="M53" s="69">
        <v>1766</v>
      </c>
      <c r="N53" s="69">
        <v>1813</v>
      </c>
      <c r="O53" s="70">
        <v>1348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x14ac:dyDescent="0.15">
      <c r="B57" s="1256" t="s">
        <v>24</v>
      </c>
      <c r="C57" s="1257"/>
      <c r="D57" s="1260" t="s">
        <v>25</v>
      </c>
      <c r="E57" s="1261"/>
      <c r="F57" s="1261"/>
      <c r="G57" s="1261"/>
      <c r="H57" s="1261"/>
      <c r="I57" s="1261"/>
      <c r="J57" s="1262"/>
      <c r="K57" s="384" t="s">
        <v>612</v>
      </c>
      <c r="L57" s="82" t="s">
        <v>526</v>
      </c>
      <c r="M57" s="82" t="s">
        <v>526</v>
      </c>
      <c r="N57" s="82" t="s">
        <v>526</v>
      </c>
      <c r="O57" s="83" t="s">
        <v>526</v>
      </c>
    </row>
    <row r="58" spans="1:21" ht="31.5" customHeight="1" thickBot="1" x14ac:dyDescent="0.2">
      <c r="B58" s="1258"/>
      <c r="C58" s="1259"/>
      <c r="D58" s="1263" t="s">
        <v>26</v>
      </c>
      <c r="E58" s="1264"/>
      <c r="F58" s="1264"/>
      <c r="G58" s="1264"/>
      <c r="H58" s="1264"/>
      <c r="I58" s="1264"/>
      <c r="J58" s="1265"/>
      <c r="K58" s="84" t="s">
        <v>526</v>
      </c>
      <c r="L58" s="85" t="s">
        <v>526</v>
      </c>
      <c r="M58" s="85" t="s">
        <v>526</v>
      </c>
      <c r="N58" s="85" t="s">
        <v>526</v>
      </c>
      <c r="O58" s="86" t="s">
        <v>526</v>
      </c>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vjNnSmO1kn2n1ScLvf9svF+LXMvLFk2d1CnZzbNDGD1UZLo7FdgJBc3fGJdW49KvX6VynNl2cEAzK4Tjxt+ZQ==" saltValue="KecDHD2EXoKEA+OEAJT+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567</v>
      </c>
      <c r="J40" s="98" t="s">
        <v>568</v>
      </c>
      <c r="K40" s="98" t="s">
        <v>569</v>
      </c>
      <c r="L40" s="98" t="s">
        <v>570</v>
      </c>
      <c r="M40" s="99" t="s">
        <v>571</v>
      </c>
    </row>
    <row r="41" spans="2:13" ht="27.75" customHeight="1" x14ac:dyDescent="0.15">
      <c r="B41" s="1286" t="s">
        <v>29</v>
      </c>
      <c r="C41" s="1287"/>
      <c r="D41" s="100"/>
      <c r="E41" s="1288" t="s">
        <v>30</v>
      </c>
      <c r="F41" s="1288"/>
      <c r="G41" s="1288"/>
      <c r="H41" s="1289"/>
      <c r="I41" s="101">
        <v>56110</v>
      </c>
      <c r="J41" s="102">
        <v>54774</v>
      </c>
      <c r="K41" s="102">
        <v>52420</v>
      </c>
      <c r="L41" s="102">
        <v>51244</v>
      </c>
      <c r="M41" s="103">
        <v>51140</v>
      </c>
    </row>
    <row r="42" spans="2:13" ht="27.75" customHeight="1" x14ac:dyDescent="0.15">
      <c r="B42" s="1276"/>
      <c r="C42" s="1277"/>
      <c r="D42" s="104"/>
      <c r="E42" s="1280" t="s">
        <v>31</v>
      </c>
      <c r="F42" s="1280"/>
      <c r="G42" s="1280"/>
      <c r="H42" s="1281"/>
      <c r="I42" s="105">
        <v>997</v>
      </c>
      <c r="J42" s="106">
        <v>925</v>
      </c>
      <c r="K42" s="106">
        <v>832</v>
      </c>
      <c r="L42" s="106">
        <v>958</v>
      </c>
      <c r="M42" s="107">
        <v>964</v>
      </c>
    </row>
    <row r="43" spans="2:13" ht="27.75" customHeight="1" x14ac:dyDescent="0.15">
      <c r="B43" s="1276"/>
      <c r="C43" s="1277"/>
      <c r="D43" s="104"/>
      <c r="E43" s="1280" t="s">
        <v>32</v>
      </c>
      <c r="F43" s="1280"/>
      <c r="G43" s="1280"/>
      <c r="H43" s="1281"/>
      <c r="I43" s="105">
        <v>37295</v>
      </c>
      <c r="J43" s="106">
        <v>38195</v>
      </c>
      <c r="K43" s="106">
        <v>35713</v>
      </c>
      <c r="L43" s="106">
        <v>33607</v>
      </c>
      <c r="M43" s="107">
        <v>31798</v>
      </c>
    </row>
    <row r="44" spans="2:13" ht="27.75" customHeight="1" x14ac:dyDescent="0.15">
      <c r="B44" s="1276"/>
      <c r="C44" s="1277"/>
      <c r="D44" s="104"/>
      <c r="E44" s="1280" t="s">
        <v>33</v>
      </c>
      <c r="F44" s="1280"/>
      <c r="G44" s="1280"/>
      <c r="H44" s="1281"/>
      <c r="I44" s="105">
        <v>1009</v>
      </c>
      <c r="J44" s="106">
        <v>873</v>
      </c>
      <c r="K44" s="106">
        <v>726</v>
      </c>
      <c r="L44" s="106">
        <v>570</v>
      </c>
      <c r="M44" s="107">
        <v>431</v>
      </c>
    </row>
    <row r="45" spans="2:13" ht="27.75" customHeight="1" x14ac:dyDescent="0.15">
      <c r="B45" s="1276"/>
      <c r="C45" s="1277"/>
      <c r="D45" s="104"/>
      <c r="E45" s="1280" t="s">
        <v>34</v>
      </c>
      <c r="F45" s="1280"/>
      <c r="G45" s="1280"/>
      <c r="H45" s="1281"/>
      <c r="I45" s="105">
        <v>10534</v>
      </c>
      <c r="J45" s="106">
        <v>10097</v>
      </c>
      <c r="K45" s="106">
        <v>9959</v>
      </c>
      <c r="L45" s="106">
        <v>9712</v>
      </c>
      <c r="M45" s="107">
        <v>9639</v>
      </c>
    </row>
    <row r="46" spans="2:13" ht="27.75" customHeight="1" x14ac:dyDescent="0.15">
      <c r="B46" s="1276"/>
      <c r="C46" s="1277"/>
      <c r="D46" s="108"/>
      <c r="E46" s="1280" t="s">
        <v>35</v>
      </c>
      <c r="F46" s="1280"/>
      <c r="G46" s="1280"/>
      <c r="H46" s="1281"/>
      <c r="I46" s="105">
        <v>117</v>
      </c>
      <c r="J46" s="106">
        <v>117</v>
      </c>
      <c r="K46" s="106">
        <v>182</v>
      </c>
      <c r="L46" s="106">
        <v>177</v>
      </c>
      <c r="M46" s="107">
        <v>164</v>
      </c>
    </row>
    <row r="47" spans="2:13" ht="27.75" customHeight="1" x14ac:dyDescent="0.15">
      <c r="B47" s="1276"/>
      <c r="C47" s="1277"/>
      <c r="D47" s="109"/>
      <c r="E47" s="1290" t="s">
        <v>36</v>
      </c>
      <c r="F47" s="1291"/>
      <c r="G47" s="1291"/>
      <c r="H47" s="1292"/>
      <c r="I47" s="105" t="s">
        <v>526</v>
      </c>
      <c r="J47" s="106" t="s">
        <v>526</v>
      </c>
      <c r="K47" s="106" t="s">
        <v>526</v>
      </c>
      <c r="L47" s="106" t="s">
        <v>526</v>
      </c>
      <c r="M47" s="107" t="s">
        <v>526</v>
      </c>
    </row>
    <row r="48" spans="2:13" ht="27.75" customHeight="1" x14ac:dyDescent="0.15">
      <c r="B48" s="1276"/>
      <c r="C48" s="1277"/>
      <c r="D48" s="104"/>
      <c r="E48" s="1280" t="s">
        <v>37</v>
      </c>
      <c r="F48" s="1280"/>
      <c r="G48" s="1280"/>
      <c r="H48" s="1281"/>
      <c r="I48" s="105" t="s">
        <v>526</v>
      </c>
      <c r="J48" s="106" t="s">
        <v>526</v>
      </c>
      <c r="K48" s="106" t="s">
        <v>526</v>
      </c>
      <c r="L48" s="106" t="s">
        <v>526</v>
      </c>
      <c r="M48" s="107" t="s">
        <v>526</v>
      </c>
    </row>
    <row r="49" spans="2:13" ht="27.75" customHeight="1" x14ac:dyDescent="0.15">
      <c r="B49" s="1278"/>
      <c r="C49" s="1279"/>
      <c r="D49" s="104"/>
      <c r="E49" s="1280" t="s">
        <v>38</v>
      </c>
      <c r="F49" s="1280"/>
      <c r="G49" s="1280"/>
      <c r="H49" s="1281"/>
      <c r="I49" s="105" t="s">
        <v>526</v>
      </c>
      <c r="J49" s="106" t="s">
        <v>526</v>
      </c>
      <c r="K49" s="106" t="s">
        <v>526</v>
      </c>
      <c r="L49" s="106" t="s">
        <v>526</v>
      </c>
      <c r="M49" s="107" t="s">
        <v>526</v>
      </c>
    </row>
    <row r="50" spans="2:13" ht="27.75" customHeight="1" x14ac:dyDescent="0.15">
      <c r="B50" s="1274" t="s">
        <v>39</v>
      </c>
      <c r="C50" s="1275"/>
      <c r="D50" s="110"/>
      <c r="E50" s="1280" t="s">
        <v>40</v>
      </c>
      <c r="F50" s="1280"/>
      <c r="G50" s="1280"/>
      <c r="H50" s="1281"/>
      <c r="I50" s="105">
        <v>11793</v>
      </c>
      <c r="J50" s="106">
        <v>13184</v>
      </c>
      <c r="K50" s="106">
        <v>15897</v>
      </c>
      <c r="L50" s="106">
        <v>15851</v>
      </c>
      <c r="M50" s="107">
        <v>16070</v>
      </c>
    </row>
    <row r="51" spans="2:13" ht="27.75" customHeight="1" x14ac:dyDescent="0.15">
      <c r="B51" s="1276"/>
      <c r="C51" s="1277"/>
      <c r="D51" s="104"/>
      <c r="E51" s="1280" t="s">
        <v>41</v>
      </c>
      <c r="F51" s="1280"/>
      <c r="G51" s="1280"/>
      <c r="H51" s="1281"/>
      <c r="I51" s="105">
        <v>11174</v>
      </c>
      <c r="J51" s="106">
        <v>12307</v>
      </c>
      <c r="K51" s="106">
        <v>11720</v>
      </c>
      <c r="L51" s="106">
        <v>11357</v>
      </c>
      <c r="M51" s="107">
        <v>10726</v>
      </c>
    </row>
    <row r="52" spans="2:13" ht="27.75" customHeight="1" x14ac:dyDescent="0.15">
      <c r="B52" s="1278"/>
      <c r="C52" s="1279"/>
      <c r="D52" s="104"/>
      <c r="E52" s="1280" t="s">
        <v>42</v>
      </c>
      <c r="F52" s="1280"/>
      <c r="G52" s="1280"/>
      <c r="H52" s="1281"/>
      <c r="I52" s="105">
        <v>71980</v>
      </c>
      <c r="J52" s="106">
        <v>72196</v>
      </c>
      <c r="K52" s="106">
        <v>69738</v>
      </c>
      <c r="L52" s="106">
        <v>67690</v>
      </c>
      <c r="M52" s="107">
        <v>67306</v>
      </c>
    </row>
    <row r="53" spans="2:13" ht="27.75" customHeight="1" thickBot="1" x14ac:dyDescent="0.2">
      <c r="B53" s="1282" t="s">
        <v>43</v>
      </c>
      <c r="C53" s="1283"/>
      <c r="D53" s="111"/>
      <c r="E53" s="1284" t="s">
        <v>44</v>
      </c>
      <c r="F53" s="1284"/>
      <c r="G53" s="1284"/>
      <c r="H53" s="1285"/>
      <c r="I53" s="112">
        <v>11117</v>
      </c>
      <c r="J53" s="113">
        <v>7293</v>
      </c>
      <c r="K53" s="113">
        <v>2477</v>
      </c>
      <c r="L53" s="113">
        <v>1371</v>
      </c>
      <c r="M53" s="114">
        <v>35</v>
      </c>
    </row>
    <row r="54" spans="2:13" ht="27.75" customHeight="1" x14ac:dyDescent="0.15">
      <c r="B54" s="115" t="s">
        <v>45</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bgoGfkRldcFSk5dxadje6aSqiMIoa577C0GGpn6uOkW6AOptawjLpVaj25FR6h/lgeCCnKhTNuH+wX5Pk8Dkg==" saltValue="wXkfLu4096a8RAD0wjp+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46</v>
      </c>
    </row>
    <row r="54" spans="2:8" ht="29.25" customHeight="1" thickBot="1" x14ac:dyDescent="0.25">
      <c r="B54" s="120" t="s">
        <v>1</v>
      </c>
      <c r="C54" s="121"/>
      <c r="D54" s="121"/>
      <c r="E54" s="122" t="s">
        <v>2</v>
      </c>
      <c r="F54" s="123" t="s">
        <v>569</v>
      </c>
      <c r="G54" s="123" t="s">
        <v>570</v>
      </c>
      <c r="H54" s="124" t="s">
        <v>571</v>
      </c>
    </row>
    <row r="55" spans="2:8" ht="52.5" customHeight="1" x14ac:dyDescent="0.15">
      <c r="B55" s="125"/>
      <c r="C55" s="1301" t="s">
        <v>47</v>
      </c>
      <c r="D55" s="1301"/>
      <c r="E55" s="1302"/>
      <c r="F55" s="126">
        <v>7619</v>
      </c>
      <c r="G55" s="126">
        <v>7211</v>
      </c>
      <c r="H55" s="127">
        <v>7856</v>
      </c>
    </row>
    <row r="56" spans="2:8" ht="52.5" customHeight="1" x14ac:dyDescent="0.15">
      <c r="B56" s="128"/>
      <c r="C56" s="1303" t="s">
        <v>48</v>
      </c>
      <c r="D56" s="1303"/>
      <c r="E56" s="1304"/>
      <c r="F56" s="129" t="s">
        <v>526</v>
      </c>
      <c r="G56" s="129" t="s">
        <v>526</v>
      </c>
      <c r="H56" s="130" t="s">
        <v>526</v>
      </c>
    </row>
    <row r="57" spans="2:8" ht="53.25" customHeight="1" x14ac:dyDescent="0.15">
      <c r="B57" s="128"/>
      <c r="C57" s="1305" t="s">
        <v>49</v>
      </c>
      <c r="D57" s="1305"/>
      <c r="E57" s="1306"/>
      <c r="F57" s="131">
        <v>9249</v>
      </c>
      <c r="G57" s="131">
        <v>9256</v>
      </c>
      <c r="H57" s="132">
        <v>8192</v>
      </c>
    </row>
    <row r="58" spans="2:8" ht="45.75" customHeight="1" x14ac:dyDescent="0.15">
      <c r="B58" s="133"/>
      <c r="C58" s="1293" t="s">
        <v>607</v>
      </c>
      <c r="D58" s="1294"/>
      <c r="E58" s="1295"/>
      <c r="F58" s="134">
        <v>4538</v>
      </c>
      <c r="G58" s="134">
        <v>4312</v>
      </c>
      <c r="H58" s="135">
        <v>4143</v>
      </c>
    </row>
    <row r="59" spans="2:8" ht="45.75" customHeight="1" x14ac:dyDescent="0.15">
      <c r="B59" s="133"/>
      <c r="C59" s="1293" t="s">
        <v>608</v>
      </c>
      <c r="D59" s="1294"/>
      <c r="E59" s="1295"/>
      <c r="F59" s="134">
        <v>2000</v>
      </c>
      <c r="G59" s="134">
        <v>2000</v>
      </c>
      <c r="H59" s="135">
        <v>1500</v>
      </c>
    </row>
    <row r="60" spans="2:8" ht="45.75" customHeight="1" x14ac:dyDescent="0.15">
      <c r="B60" s="133"/>
      <c r="C60" s="1293" t="s">
        <v>609</v>
      </c>
      <c r="D60" s="1294"/>
      <c r="E60" s="1295"/>
      <c r="F60" s="134">
        <v>1424</v>
      </c>
      <c r="G60" s="134">
        <v>1448</v>
      </c>
      <c r="H60" s="135">
        <v>1020</v>
      </c>
    </row>
    <row r="61" spans="2:8" ht="45.75" customHeight="1" x14ac:dyDescent="0.15">
      <c r="B61" s="133"/>
      <c r="C61" s="1293" t="s">
        <v>610</v>
      </c>
      <c r="D61" s="1294"/>
      <c r="E61" s="1295"/>
      <c r="F61" s="134">
        <v>620</v>
      </c>
      <c r="G61" s="134">
        <v>717</v>
      </c>
      <c r="H61" s="135">
        <v>712</v>
      </c>
    </row>
    <row r="62" spans="2:8" ht="45.75" customHeight="1" thickBot="1" x14ac:dyDescent="0.2">
      <c r="B62" s="136"/>
      <c r="C62" s="1296" t="s">
        <v>611</v>
      </c>
      <c r="D62" s="1297"/>
      <c r="E62" s="1298"/>
      <c r="F62" s="137">
        <v>559</v>
      </c>
      <c r="G62" s="137">
        <v>562</v>
      </c>
      <c r="H62" s="138">
        <v>565</v>
      </c>
    </row>
    <row r="63" spans="2:8" ht="52.5" customHeight="1" thickBot="1" x14ac:dyDescent="0.2">
      <c r="B63" s="139"/>
      <c r="C63" s="1299" t="s">
        <v>50</v>
      </c>
      <c r="D63" s="1299"/>
      <c r="E63" s="1300"/>
      <c r="F63" s="140">
        <v>16868</v>
      </c>
      <c r="G63" s="140">
        <v>16467</v>
      </c>
      <c r="H63" s="141">
        <v>16048</v>
      </c>
    </row>
    <row r="64" spans="2:8" ht="15" customHeight="1" x14ac:dyDescent="0.15"/>
    <row r="65" ht="0" hidden="1" customHeight="1" x14ac:dyDescent="0.15"/>
    <row r="66" ht="0" hidden="1" customHeight="1" x14ac:dyDescent="0.15"/>
  </sheetData>
  <sheetProtection algorithmName="SHA-512" hashValue="C9uzulOKj0ax6T6MXu3eDLqi+g947urYXFl0a8kO53+9spFUP/sgZ05a/M3Ao77UlIMQv71YlQBDI3+gxr0vZQ==" saltValue="Wad8Dh9FfogdkMY2lsM8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89"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0"/>
      <c r="DG4" s="290"/>
      <c r="DH4" s="290"/>
      <c r="DI4" s="290"/>
      <c r="DJ4" s="290"/>
      <c r="DK4" s="290"/>
      <c r="DL4" s="290"/>
      <c r="DM4" s="290"/>
      <c r="DN4" s="290"/>
      <c r="DO4" s="290"/>
      <c r="DP4" s="290"/>
      <c r="DQ4" s="290"/>
      <c r="DR4" s="290"/>
      <c r="DS4" s="290"/>
      <c r="DT4" s="290"/>
      <c r="DU4" s="290"/>
      <c r="DV4" s="290"/>
      <c r="DW4" s="290"/>
    </row>
    <row r="5" spans="1:143" s="289"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0"/>
      <c r="DG5" s="290"/>
      <c r="DH5" s="290"/>
      <c r="DI5" s="290"/>
      <c r="DJ5" s="290"/>
      <c r="DK5" s="290"/>
      <c r="DL5" s="290"/>
      <c r="DM5" s="290"/>
      <c r="DN5" s="290"/>
      <c r="DO5" s="290"/>
      <c r="DP5" s="290"/>
      <c r="DQ5" s="290"/>
      <c r="DR5" s="290"/>
      <c r="DS5" s="290"/>
      <c r="DT5" s="290"/>
      <c r="DU5" s="290"/>
      <c r="DV5" s="290"/>
      <c r="DW5" s="290"/>
    </row>
    <row r="6" spans="1:143" s="289"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0"/>
      <c r="DG6" s="290"/>
      <c r="DH6" s="290"/>
      <c r="DI6" s="290"/>
      <c r="DJ6" s="290"/>
      <c r="DK6" s="290"/>
      <c r="DL6" s="290"/>
      <c r="DM6" s="290"/>
      <c r="DN6" s="290"/>
      <c r="DO6" s="290"/>
      <c r="DP6" s="290"/>
      <c r="DQ6" s="290"/>
      <c r="DR6" s="290"/>
      <c r="DS6" s="290"/>
      <c r="DT6" s="290"/>
      <c r="DU6" s="290"/>
      <c r="DV6" s="290"/>
      <c r="DW6" s="290"/>
    </row>
    <row r="7" spans="1:143" s="289"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0"/>
      <c r="DG7" s="290"/>
      <c r="DH7" s="290"/>
      <c r="DI7" s="290"/>
      <c r="DJ7" s="290"/>
      <c r="DK7" s="290"/>
      <c r="DL7" s="290"/>
      <c r="DM7" s="290"/>
      <c r="DN7" s="290"/>
      <c r="DO7" s="290"/>
      <c r="DP7" s="290"/>
      <c r="DQ7" s="290"/>
      <c r="DR7" s="290"/>
      <c r="DS7" s="290"/>
      <c r="DT7" s="290"/>
      <c r="DU7" s="290"/>
      <c r="DV7" s="290"/>
      <c r="DW7" s="290"/>
    </row>
    <row r="8" spans="1:143" s="289"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0"/>
      <c r="DG8" s="290"/>
      <c r="DH8" s="290"/>
      <c r="DI8" s="290"/>
      <c r="DJ8" s="290"/>
      <c r="DK8" s="290"/>
      <c r="DL8" s="290"/>
      <c r="DM8" s="290"/>
      <c r="DN8" s="290"/>
      <c r="DO8" s="290"/>
      <c r="DP8" s="290"/>
      <c r="DQ8" s="290"/>
      <c r="DR8" s="290"/>
      <c r="DS8" s="290"/>
      <c r="DT8" s="290"/>
      <c r="DU8" s="290"/>
      <c r="DV8" s="290"/>
      <c r="DW8" s="290"/>
    </row>
    <row r="9" spans="1:143" s="289"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0"/>
      <c r="DG9" s="290"/>
      <c r="DH9" s="290"/>
      <c r="DI9" s="290"/>
      <c r="DJ9" s="290"/>
      <c r="DK9" s="290"/>
      <c r="DL9" s="290"/>
      <c r="DM9" s="290"/>
      <c r="DN9" s="290"/>
      <c r="DO9" s="290"/>
      <c r="DP9" s="290"/>
      <c r="DQ9" s="290"/>
      <c r="DR9" s="290"/>
      <c r="DS9" s="290"/>
      <c r="DT9" s="290"/>
      <c r="DU9" s="290"/>
      <c r="DV9" s="290"/>
      <c r="DW9" s="290"/>
    </row>
    <row r="10" spans="1:143" s="289"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0"/>
      <c r="DG10" s="290"/>
      <c r="DH10" s="290"/>
      <c r="DI10" s="290"/>
      <c r="DJ10" s="290"/>
      <c r="DK10" s="290"/>
      <c r="DL10" s="290"/>
      <c r="DM10" s="290"/>
      <c r="DN10" s="290"/>
      <c r="DO10" s="290"/>
      <c r="DP10" s="290"/>
      <c r="DQ10" s="290"/>
      <c r="DR10" s="290"/>
      <c r="DS10" s="290"/>
      <c r="DT10" s="290"/>
      <c r="DU10" s="290"/>
      <c r="DV10" s="290"/>
      <c r="DW10" s="290"/>
      <c r="EM10" s="289" t="s">
        <v>623</v>
      </c>
    </row>
    <row r="11" spans="1:143" s="289"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0"/>
      <c r="DG11" s="290"/>
      <c r="DH11" s="290"/>
      <c r="DI11" s="290"/>
      <c r="DJ11" s="290"/>
      <c r="DK11" s="290"/>
      <c r="DL11" s="290"/>
      <c r="DM11" s="290"/>
      <c r="DN11" s="290"/>
      <c r="DO11" s="290"/>
      <c r="DP11" s="290"/>
      <c r="DQ11" s="290"/>
      <c r="DR11" s="290"/>
      <c r="DS11" s="290"/>
      <c r="DT11" s="290"/>
      <c r="DU11" s="290"/>
      <c r="DV11" s="290"/>
      <c r="DW11" s="290"/>
    </row>
    <row r="12" spans="1:143" s="289"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0"/>
      <c r="DG12" s="290"/>
      <c r="DH12" s="290"/>
      <c r="DI12" s="290"/>
      <c r="DJ12" s="290"/>
      <c r="DK12" s="290"/>
      <c r="DL12" s="290"/>
      <c r="DM12" s="290"/>
      <c r="DN12" s="290"/>
      <c r="DO12" s="290"/>
      <c r="DP12" s="290"/>
      <c r="DQ12" s="290"/>
      <c r="DR12" s="290"/>
      <c r="DS12" s="290"/>
      <c r="DT12" s="290"/>
      <c r="DU12" s="290"/>
      <c r="DV12" s="290"/>
      <c r="DW12" s="290"/>
      <c r="EM12" s="289" t="s">
        <v>623</v>
      </c>
    </row>
    <row r="13" spans="1:143" s="289"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0"/>
      <c r="DG13" s="290"/>
      <c r="DH13" s="290"/>
      <c r="DI13" s="290"/>
      <c r="DJ13" s="290"/>
      <c r="DK13" s="290"/>
      <c r="DL13" s="290"/>
      <c r="DM13" s="290"/>
      <c r="DN13" s="290"/>
      <c r="DO13" s="290"/>
      <c r="DP13" s="290"/>
      <c r="DQ13" s="290"/>
      <c r="DR13" s="290"/>
      <c r="DS13" s="290"/>
      <c r="DT13" s="290"/>
      <c r="DU13" s="290"/>
      <c r="DV13" s="290"/>
      <c r="DW13" s="290"/>
    </row>
    <row r="14" spans="1:143" s="289"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0"/>
      <c r="DG14" s="290"/>
      <c r="DH14" s="290"/>
      <c r="DI14" s="290"/>
      <c r="DJ14" s="290"/>
      <c r="DK14" s="290"/>
      <c r="DL14" s="290"/>
      <c r="DM14" s="290"/>
      <c r="DN14" s="290"/>
      <c r="DO14" s="290"/>
      <c r="DP14" s="290"/>
      <c r="DQ14" s="290"/>
      <c r="DR14" s="290"/>
      <c r="DS14" s="290"/>
      <c r="DT14" s="290"/>
      <c r="DU14" s="290"/>
      <c r="DV14" s="290"/>
      <c r="DW14" s="290"/>
    </row>
    <row r="15" spans="1:143" s="289"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0"/>
      <c r="DG15" s="290"/>
      <c r="DH15" s="290"/>
      <c r="DI15" s="290"/>
      <c r="DJ15" s="290"/>
      <c r="DK15" s="290"/>
      <c r="DL15" s="290"/>
      <c r="DM15" s="290"/>
      <c r="DN15" s="290"/>
      <c r="DO15" s="290"/>
      <c r="DP15" s="290"/>
      <c r="DQ15" s="290"/>
      <c r="DR15" s="290"/>
      <c r="DS15" s="290"/>
      <c r="DT15" s="290"/>
      <c r="DU15" s="290"/>
      <c r="DV15" s="290"/>
      <c r="DW15" s="290"/>
    </row>
    <row r="16" spans="1:143" s="289"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0"/>
      <c r="DG16" s="290"/>
      <c r="DH16" s="290"/>
      <c r="DI16" s="290"/>
      <c r="DJ16" s="290"/>
      <c r="DK16" s="290"/>
      <c r="DL16" s="290"/>
      <c r="DM16" s="290"/>
      <c r="DN16" s="290"/>
      <c r="DO16" s="290"/>
      <c r="DP16" s="290"/>
      <c r="DQ16" s="290"/>
      <c r="DR16" s="290"/>
      <c r="DS16" s="290"/>
      <c r="DT16" s="290"/>
      <c r="DU16" s="290"/>
      <c r="DV16" s="290"/>
      <c r="DW16" s="290"/>
    </row>
    <row r="17" spans="1:351" s="289"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0"/>
      <c r="DG17" s="290"/>
      <c r="DH17" s="290"/>
      <c r="DI17" s="290"/>
      <c r="DJ17" s="290"/>
      <c r="DK17" s="290"/>
      <c r="DL17" s="290"/>
      <c r="DM17" s="290"/>
      <c r="DN17" s="290"/>
      <c r="DO17" s="290"/>
      <c r="DP17" s="290"/>
      <c r="DQ17" s="290"/>
      <c r="DR17" s="290"/>
      <c r="DS17" s="290"/>
      <c r="DT17" s="290"/>
      <c r="DU17" s="290"/>
      <c r="DV17" s="290"/>
      <c r="DW17" s="290"/>
    </row>
    <row r="18" spans="1:351" s="289"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0"/>
      <c r="DG18" s="290"/>
      <c r="DH18" s="290"/>
      <c r="DI18" s="290"/>
      <c r="DJ18" s="290"/>
      <c r="DK18" s="290"/>
      <c r="DL18" s="290"/>
      <c r="DM18" s="290"/>
      <c r="DN18" s="290"/>
      <c r="DO18" s="290"/>
      <c r="DP18" s="290"/>
      <c r="DQ18" s="290"/>
      <c r="DR18" s="290"/>
      <c r="DS18" s="290"/>
      <c r="DT18" s="290"/>
      <c r="DU18" s="290"/>
      <c r="DV18" s="290"/>
      <c r="DW18" s="290"/>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622</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619</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20" t="s">
        <v>624</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ht="13.5" x14ac:dyDescent="0.15">
      <c r="B44" s="386"/>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ht="13.5" x14ac:dyDescent="0.15">
      <c r="B45" s="386"/>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ht="13.5" x14ac:dyDescent="0.15">
      <c r="B46" s="386"/>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ht="13.5" x14ac:dyDescent="0.15">
      <c r="B47" s="386"/>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618</v>
      </c>
    </row>
    <row r="50" spans="1:109" ht="13.5" x14ac:dyDescent="0.15">
      <c r="B50" s="386"/>
      <c r="G50" s="1310"/>
      <c r="H50" s="1310"/>
      <c r="I50" s="1310"/>
      <c r="J50" s="1310"/>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4" t="s">
        <v>567</v>
      </c>
      <c r="BQ50" s="1314"/>
      <c r="BR50" s="1314"/>
      <c r="BS50" s="1314"/>
      <c r="BT50" s="1314"/>
      <c r="BU50" s="1314"/>
      <c r="BV50" s="1314"/>
      <c r="BW50" s="1314"/>
      <c r="BX50" s="1314" t="s">
        <v>568</v>
      </c>
      <c r="BY50" s="1314"/>
      <c r="BZ50" s="1314"/>
      <c r="CA50" s="1314"/>
      <c r="CB50" s="1314"/>
      <c r="CC50" s="1314"/>
      <c r="CD50" s="1314"/>
      <c r="CE50" s="1314"/>
      <c r="CF50" s="1314" t="s">
        <v>569</v>
      </c>
      <c r="CG50" s="1314"/>
      <c r="CH50" s="1314"/>
      <c r="CI50" s="1314"/>
      <c r="CJ50" s="1314"/>
      <c r="CK50" s="1314"/>
      <c r="CL50" s="1314"/>
      <c r="CM50" s="1314"/>
      <c r="CN50" s="1314" t="s">
        <v>570</v>
      </c>
      <c r="CO50" s="1314"/>
      <c r="CP50" s="1314"/>
      <c r="CQ50" s="1314"/>
      <c r="CR50" s="1314"/>
      <c r="CS50" s="1314"/>
      <c r="CT50" s="1314"/>
      <c r="CU50" s="1314"/>
      <c r="CV50" s="1314" t="s">
        <v>571</v>
      </c>
      <c r="CW50" s="1314"/>
      <c r="CX50" s="1314"/>
      <c r="CY50" s="1314"/>
      <c r="CZ50" s="1314"/>
      <c r="DA50" s="1314"/>
      <c r="DB50" s="1314"/>
      <c r="DC50" s="1314"/>
    </row>
    <row r="51" spans="1:109" ht="13.5" customHeight="1" x14ac:dyDescent="0.15">
      <c r="B51" s="386"/>
      <c r="G51" s="1318"/>
      <c r="H51" s="1318"/>
      <c r="I51" s="1319"/>
      <c r="J51" s="1319"/>
      <c r="K51" s="1308"/>
      <c r="L51" s="1308"/>
      <c r="M51" s="1308"/>
      <c r="N51" s="1308"/>
      <c r="AM51" s="393"/>
      <c r="AN51" s="1309" t="s">
        <v>617</v>
      </c>
      <c r="AO51" s="1309"/>
      <c r="AP51" s="1309"/>
      <c r="AQ51" s="1309"/>
      <c r="AR51" s="1309"/>
      <c r="AS51" s="1309"/>
      <c r="AT51" s="1309"/>
      <c r="AU51" s="1309"/>
      <c r="AV51" s="1309"/>
      <c r="AW51" s="1309"/>
      <c r="AX51" s="1309"/>
      <c r="AY51" s="1309"/>
      <c r="AZ51" s="1309"/>
      <c r="BA51" s="1309"/>
      <c r="BB51" s="1309" t="s">
        <v>615</v>
      </c>
      <c r="BC51" s="1309"/>
      <c r="BD51" s="1309"/>
      <c r="BE51" s="1309"/>
      <c r="BF51" s="1309"/>
      <c r="BG51" s="1309"/>
      <c r="BH51" s="1309"/>
      <c r="BI51" s="1309"/>
      <c r="BJ51" s="1309"/>
      <c r="BK51" s="1309"/>
      <c r="BL51" s="1309"/>
      <c r="BM51" s="1309"/>
      <c r="BN51" s="1309"/>
      <c r="BO51" s="1309"/>
      <c r="BP51" s="1329"/>
      <c r="BQ51" s="1307"/>
      <c r="BR51" s="1307"/>
      <c r="BS51" s="1307"/>
      <c r="BT51" s="1307"/>
      <c r="BU51" s="1307"/>
      <c r="BV51" s="1307"/>
      <c r="BW51" s="1307"/>
      <c r="BX51" s="1307">
        <v>22.3</v>
      </c>
      <c r="BY51" s="1307"/>
      <c r="BZ51" s="1307"/>
      <c r="CA51" s="1307"/>
      <c r="CB51" s="1307"/>
      <c r="CC51" s="1307"/>
      <c r="CD51" s="1307"/>
      <c r="CE51" s="1307"/>
      <c r="CF51" s="1307">
        <v>7.7</v>
      </c>
      <c r="CG51" s="1307"/>
      <c r="CH51" s="1307"/>
      <c r="CI51" s="1307"/>
      <c r="CJ51" s="1307"/>
      <c r="CK51" s="1307"/>
      <c r="CL51" s="1307"/>
      <c r="CM51" s="1307"/>
      <c r="CN51" s="1307">
        <v>4.3</v>
      </c>
      <c r="CO51" s="1307"/>
      <c r="CP51" s="1307"/>
      <c r="CQ51" s="1307"/>
      <c r="CR51" s="1307"/>
      <c r="CS51" s="1307"/>
      <c r="CT51" s="1307"/>
      <c r="CU51" s="1307"/>
      <c r="CV51" s="1307">
        <v>0.1</v>
      </c>
      <c r="CW51" s="1307"/>
      <c r="CX51" s="1307"/>
      <c r="CY51" s="1307"/>
      <c r="CZ51" s="1307"/>
      <c r="DA51" s="1307"/>
      <c r="DB51" s="1307"/>
      <c r="DC51" s="1307"/>
    </row>
    <row r="52" spans="1:109" ht="13.5" x14ac:dyDescent="0.15">
      <c r="B52" s="386"/>
      <c r="G52" s="1318"/>
      <c r="H52" s="1318"/>
      <c r="I52" s="1319"/>
      <c r="J52" s="1319"/>
      <c r="K52" s="1308"/>
      <c r="L52" s="1308"/>
      <c r="M52" s="1308"/>
      <c r="N52" s="1308"/>
      <c r="AM52" s="39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5" x14ac:dyDescent="0.15">
      <c r="A53" s="401"/>
      <c r="B53" s="386"/>
      <c r="G53" s="1318"/>
      <c r="H53" s="1318"/>
      <c r="I53" s="1310"/>
      <c r="J53" s="1310"/>
      <c r="K53" s="1308"/>
      <c r="L53" s="1308"/>
      <c r="M53" s="1308"/>
      <c r="N53" s="1308"/>
      <c r="AM53" s="393"/>
      <c r="AN53" s="1309"/>
      <c r="AO53" s="1309"/>
      <c r="AP53" s="1309"/>
      <c r="AQ53" s="1309"/>
      <c r="AR53" s="1309"/>
      <c r="AS53" s="1309"/>
      <c r="AT53" s="1309"/>
      <c r="AU53" s="1309"/>
      <c r="AV53" s="1309"/>
      <c r="AW53" s="1309"/>
      <c r="AX53" s="1309"/>
      <c r="AY53" s="1309"/>
      <c r="AZ53" s="1309"/>
      <c r="BA53" s="1309"/>
      <c r="BB53" s="1309" t="s">
        <v>621</v>
      </c>
      <c r="BC53" s="1309"/>
      <c r="BD53" s="1309"/>
      <c r="BE53" s="1309"/>
      <c r="BF53" s="1309"/>
      <c r="BG53" s="1309"/>
      <c r="BH53" s="1309"/>
      <c r="BI53" s="1309"/>
      <c r="BJ53" s="1309"/>
      <c r="BK53" s="1309"/>
      <c r="BL53" s="1309"/>
      <c r="BM53" s="1309"/>
      <c r="BN53" s="1309"/>
      <c r="BO53" s="1309"/>
      <c r="BP53" s="1329"/>
      <c r="BQ53" s="1307"/>
      <c r="BR53" s="1307"/>
      <c r="BS53" s="1307"/>
      <c r="BT53" s="1307"/>
      <c r="BU53" s="1307"/>
      <c r="BV53" s="1307"/>
      <c r="BW53" s="1307"/>
      <c r="BX53" s="1307">
        <v>47.4</v>
      </c>
      <c r="BY53" s="1307"/>
      <c r="BZ53" s="1307"/>
      <c r="CA53" s="1307"/>
      <c r="CB53" s="1307"/>
      <c r="CC53" s="1307"/>
      <c r="CD53" s="1307"/>
      <c r="CE53" s="1307"/>
      <c r="CF53" s="1307">
        <v>59.2</v>
      </c>
      <c r="CG53" s="1307"/>
      <c r="CH53" s="1307"/>
      <c r="CI53" s="1307"/>
      <c r="CJ53" s="1307"/>
      <c r="CK53" s="1307"/>
      <c r="CL53" s="1307"/>
      <c r="CM53" s="1307"/>
      <c r="CN53" s="1307">
        <v>62.2</v>
      </c>
      <c r="CO53" s="1307"/>
      <c r="CP53" s="1307"/>
      <c r="CQ53" s="1307"/>
      <c r="CR53" s="1307"/>
      <c r="CS53" s="1307"/>
      <c r="CT53" s="1307"/>
      <c r="CU53" s="1307"/>
      <c r="CV53" s="1307">
        <v>64</v>
      </c>
      <c r="CW53" s="1307"/>
      <c r="CX53" s="1307"/>
      <c r="CY53" s="1307"/>
      <c r="CZ53" s="1307"/>
      <c r="DA53" s="1307"/>
      <c r="DB53" s="1307"/>
      <c r="DC53" s="1307"/>
    </row>
    <row r="54" spans="1:109" ht="13.5" x14ac:dyDescent="0.15">
      <c r="A54" s="401"/>
      <c r="B54" s="386"/>
      <c r="G54" s="1318"/>
      <c r="H54" s="1318"/>
      <c r="I54" s="1310"/>
      <c r="J54" s="1310"/>
      <c r="K54" s="1308"/>
      <c r="L54" s="1308"/>
      <c r="M54" s="1308"/>
      <c r="N54" s="1308"/>
      <c r="AM54" s="39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5" x14ac:dyDescent="0.15">
      <c r="A55" s="401"/>
      <c r="B55" s="386"/>
      <c r="G55" s="1310"/>
      <c r="H55" s="1310"/>
      <c r="I55" s="1310"/>
      <c r="J55" s="1310"/>
      <c r="K55" s="1308"/>
      <c r="L55" s="1308"/>
      <c r="M55" s="1308"/>
      <c r="N55" s="1308"/>
      <c r="AN55" s="1314" t="s">
        <v>616</v>
      </c>
      <c r="AO55" s="1314"/>
      <c r="AP55" s="1314"/>
      <c r="AQ55" s="1314"/>
      <c r="AR55" s="1314"/>
      <c r="AS55" s="1314"/>
      <c r="AT55" s="1314"/>
      <c r="AU55" s="1314"/>
      <c r="AV55" s="1314"/>
      <c r="AW55" s="1314"/>
      <c r="AX55" s="1314"/>
      <c r="AY55" s="1314"/>
      <c r="AZ55" s="1314"/>
      <c r="BA55" s="1314"/>
      <c r="BB55" s="1309" t="s">
        <v>615</v>
      </c>
      <c r="BC55" s="1309"/>
      <c r="BD55" s="1309"/>
      <c r="BE55" s="1309"/>
      <c r="BF55" s="1309"/>
      <c r="BG55" s="1309"/>
      <c r="BH55" s="1309"/>
      <c r="BI55" s="1309"/>
      <c r="BJ55" s="1309"/>
      <c r="BK55" s="1309"/>
      <c r="BL55" s="1309"/>
      <c r="BM55" s="1309"/>
      <c r="BN55" s="1309"/>
      <c r="BO55" s="1309"/>
      <c r="BP55" s="1329"/>
      <c r="BQ55" s="1307"/>
      <c r="BR55" s="1307"/>
      <c r="BS55" s="1307"/>
      <c r="BT55" s="1307"/>
      <c r="BU55" s="1307"/>
      <c r="BV55" s="1307"/>
      <c r="BW55" s="1307"/>
      <c r="BX55" s="1307">
        <v>13.7</v>
      </c>
      <c r="BY55" s="1307"/>
      <c r="BZ55" s="1307"/>
      <c r="CA55" s="1307"/>
      <c r="CB55" s="1307"/>
      <c r="CC55" s="1307"/>
      <c r="CD55" s="1307"/>
      <c r="CE55" s="1307"/>
      <c r="CF55" s="1307">
        <v>24.1</v>
      </c>
      <c r="CG55" s="1307"/>
      <c r="CH55" s="1307"/>
      <c r="CI55" s="1307"/>
      <c r="CJ55" s="1307"/>
      <c r="CK55" s="1307"/>
      <c r="CL55" s="1307"/>
      <c r="CM55" s="1307"/>
      <c r="CN55" s="1307">
        <v>20.100000000000001</v>
      </c>
      <c r="CO55" s="1307"/>
      <c r="CP55" s="1307"/>
      <c r="CQ55" s="1307"/>
      <c r="CR55" s="1307"/>
      <c r="CS55" s="1307"/>
      <c r="CT55" s="1307"/>
      <c r="CU55" s="1307"/>
      <c r="CV55" s="1307">
        <v>16</v>
      </c>
      <c r="CW55" s="1307"/>
      <c r="CX55" s="1307"/>
      <c r="CY55" s="1307"/>
      <c r="CZ55" s="1307"/>
      <c r="DA55" s="1307"/>
      <c r="DB55" s="1307"/>
      <c r="DC55" s="1307"/>
    </row>
    <row r="56" spans="1:109" ht="13.5" x14ac:dyDescent="0.15">
      <c r="A56" s="401"/>
      <c r="B56" s="386"/>
      <c r="G56" s="1310"/>
      <c r="H56" s="1310"/>
      <c r="I56" s="1310"/>
      <c r="J56" s="1310"/>
      <c r="K56" s="1308"/>
      <c r="L56" s="1308"/>
      <c r="M56" s="1308"/>
      <c r="N56" s="1308"/>
      <c r="AN56" s="1314"/>
      <c r="AO56" s="1314"/>
      <c r="AP56" s="1314"/>
      <c r="AQ56" s="1314"/>
      <c r="AR56" s="1314"/>
      <c r="AS56" s="1314"/>
      <c r="AT56" s="1314"/>
      <c r="AU56" s="1314"/>
      <c r="AV56" s="1314"/>
      <c r="AW56" s="1314"/>
      <c r="AX56" s="1314"/>
      <c r="AY56" s="1314"/>
      <c r="AZ56" s="1314"/>
      <c r="BA56" s="1314"/>
      <c r="BB56" s="1309"/>
      <c r="BC56" s="1309"/>
      <c r="BD56" s="1309"/>
      <c r="BE56" s="1309"/>
      <c r="BF56" s="1309"/>
      <c r="BG56" s="1309"/>
      <c r="BH56" s="1309"/>
      <c r="BI56" s="1309"/>
      <c r="BJ56" s="1309"/>
      <c r="BK56" s="1309"/>
      <c r="BL56" s="1309"/>
      <c r="BM56" s="1309"/>
      <c r="BN56" s="1309"/>
      <c r="BO56" s="1309"/>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1" customFormat="1" ht="13.5" x14ac:dyDescent="0.15">
      <c r="B57" s="407"/>
      <c r="G57" s="1310"/>
      <c r="H57" s="1310"/>
      <c r="I57" s="1312"/>
      <c r="J57" s="1312"/>
      <c r="K57" s="1308"/>
      <c r="L57" s="1308"/>
      <c r="M57" s="1308"/>
      <c r="N57" s="1308"/>
      <c r="AM57" s="385"/>
      <c r="AN57" s="1314"/>
      <c r="AO57" s="1314"/>
      <c r="AP57" s="1314"/>
      <c r="AQ57" s="1314"/>
      <c r="AR57" s="1314"/>
      <c r="AS57" s="1314"/>
      <c r="AT57" s="1314"/>
      <c r="AU57" s="1314"/>
      <c r="AV57" s="1314"/>
      <c r="AW57" s="1314"/>
      <c r="AX57" s="1314"/>
      <c r="AY57" s="1314"/>
      <c r="AZ57" s="1314"/>
      <c r="BA57" s="1314"/>
      <c r="BB57" s="1309" t="s">
        <v>621</v>
      </c>
      <c r="BC57" s="1309"/>
      <c r="BD57" s="1309"/>
      <c r="BE57" s="1309"/>
      <c r="BF57" s="1309"/>
      <c r="BG57" s="1309"/>
      <c r="BH57" s="1309"/>
      <c r="BI57" s="1309"/>
      <c r="BJ57" s="1309"/>
      <c r="BK57" s="1309"/>
      <c r="BL57" s="1309"/>
      <c r="BM57" s="1309"/>
      <c r="BN57" s="1309"/>
      <c r="BO57" s="1309"/>
      <c r="BP57" s="1329"/>
      <c r="BQ57" s="1307"/>
      <c r="BR57" s="1307"/>
      <c r="BS57" s="1307"/>
      <c r="BT57" s="1307"/>
      <c r="BU57" s="1307"/>
      <c r="BV57" s="1307"/>
      <c r="BW57" s="1307"/>
      <c r="BX57" s="1307">
        <v>49.3</v>
      </c>
      <c r="BY57" s="1307"/>
      <c r="BZ57" s="1307"/>
      <c r="CA57" s="1307"/>
      <c r="CB57" s="1307"/>
      <c r="CC57" s="1307"/>
      <c r="CD57" s="1307"/>
      <c r="CE57" s="1307"/>
      <c r="CF57" s="1307">
        <v>57.1</v>
      </c>
      <c r="CG57" s="1307"/>
      <c r="CH57" s="1307"/>
      <c r="CI57" s="1307"/>
      <c r="CJ57" s="1307"/>
      <c r="CK57" s="1307"/>
      <c r="CL57" s="1307"/>
      <c r="CM57" s="1307"/>
      <c r="CN57" s="1307">
        <v>57.7</v>
      </c>
      <c r="CO57" s="1307"/>
      <c r="CP57" s="1307"/>
      <c r="CQ57" s="1307"/>
      <c r="CR57" s="1307"/>
      <c r="CS57" s="1307"/>
      <c r="CT57" s="1307"/>
      <c r="CU57" s="1307"/>
      <c r="CV57" s="1307">
        <v>57.1</v>
      </c>
      <c r="CW57" s="1307"/>
      <c r="CX57" s="1307"/>
      <c r="CY57" s="1307"/>
      <c r="CZ57" s="1307"/>
      <c r="DA57" s="1307"/>
      <c r="DB57" s="1307"/>
      <c r="DC57" s="1307"/>
      <c r="DD57" s="412"/>
      <c r="DE57" s="407"/>
    </row>
    <row r="58" spans="1:109" s="401" customFormat="1" ht="13.5" x14ac:dyDescent="0.15">
      <c r="A58" s="385"/>
      <c r="B58" s="407"/>
      <c r="G58" s="1310"/>
      <c r="H58" s="1310"/>
      <c r="I58" s="1312"/>
      <c r="J58" s="1312"/>
      <c r="K58" s="1308"/>
      <c r="L58" s="1308"/>
      <c r="M58" s="1308"/>
      <c r="N58" s="1308"/>
      <c r="AM58" s="385"/>
      <c r="AN58" s="1314"/>
      <c r="AO58" s="1314"/>
      <c r="AP58" s="1314"/>
      <c r="AQ58" s="1314"/>
      <c r="AR58" s="1314"/>
      <c r="AS58" s="1314"/>
      <c r="AT58" s="1314"/>
      <c r="AU58" s="1314"/>
      <c r="AV58" s="1314"/>
      <c r="AW58" s="1314"/>
      <c r="AX58" s="1314"/>
      <c r="AY58" s="1314"/>
      <c r="AZ58" s="1314"/>
      <c r="BA58" s="1314"/>
      <c r="BB58" s="1309"/>
      <c r="BC58" s="1309"/>
      <c r="BD58" s="1309"/>
      <c r="BE58" s="1309"/>
      <c r="BF58" s="1309"/>
      <c r="BG58" s="1309"/>
      <c r="BH58" s="1309"/>
      <c r="BI58" s="1309"/>
      <c r="BJ58" s="1309"/>
      <c r="BK58" s="1309"/>
      <c r="BL58" s="1309"/>
      <c r="BM58" s="1309"/>
      <c r="BN58" s="1309"/>
      <c r="BO58" s="1309"/>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620</v>
      </c>
    </row>
    <row r="64" spans="1:109" ht="13.5" x14ac:dyDescent="0.15">
      <c r="B64" s="386"/>
      <c r="G64" s="402"/>
      <c r="I64" s="404"/>
      <c r="J64" s="404"/>
      <c r="K64" s="404"/>
      <c r="L64" s="404"/>
      <c r="M64" s="404"/>
      <c r="N64" s="403"/>
      <c r="AM64" s="402"/>
      <c r="AN64" s="402" t="s">
        <v>619</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ustomHeight="1" x14ac:dyDescent="0.15">
      <c r="B65" s="386"/>
      <c r="AN65" s="1320" t="s">
        <v>625</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ht="13.5" x14ac:dyDescent="0.15">
      <c r="B66" s="386"/>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ht="13.5" x14ac:dyDescent="0.15">
      <c r="B67" s="386"/>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ht="13.5" x14ac:dyDescent="0.15">
      <c r="B68" s="386"/>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ht="13.5" x14ac:dyDescent="0.15">
      <c r="B69" s="386"/>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618</v>
      </c>
    </row>
    <row r="72" spans="2:107" ht="13.5" x14ac:dyDescent="0.15">
      <c r="B72" s="386"/>
      <c r="G72" s="1310"/>
      <c r="H72" s="1310"/>
      <c r="I72" s="1310"/>
      <c r="J72" s="1310"/>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4" t="s">
        <v>567</v>
      </c>
      <c r="BQ72" s="1314"/>
      <c r="BR72" s="1314"/>
      <c r="BS72" s="1314"/>
      <c r="BT72" s="1314"/>
      <c r="BU72" s="1314"/>
      <c r="BV72" s="1314"/>
      <c r="BW72" s="1314"/>
      <c r="BX72" s="1314" t="s">
        <v>568</v>
      </c>
      <c r="BY72" s="1314"/>
      <c r="BZ72" s="1314"/>
      <c r="CA72" s="1314"/>
      <c r="CB72" s="1314"/>
      <c r="CC72" s="1314"/>
      <c r="CD72" s="1314"/>
      <c r="CE72" s="1314"/>
      <c r="CF72" s="1314" t="s">
        <v>569</v>
      </c>
      <c r="CG72" s="1314"/>
      <c r="CH72" s="1314"/>
      <c r="CI72" s="1314"/>
      <c r="CJ72" s="1314"/>
      <c r="CK72" s="1314"/>
      <c r="CL72" s="1314"/>
      <c r="CM72" s="1314"/>
      <c r="CN72" s="1314" t="s">
        <v>570</v>
      </c>
      <c r="CO72" s="1314"/>
      <c r="CP72" s="1314"/>
      <c r="CQ72" s="1314"/>
      <c r="CR72" s="1314"/>
      <c r="CS72" s="1314"/>
      <c r="CT72" s="1314"/>
      <c r="CU72" s="1314"/>
      <c r="CV72" s="1314" t="s">
        <v>571</v>
      </c>
      <c r="CW72" s="1314"/>
      <c r="CX72" s="1314"/>
      <c r="CY72" s="1314"/>
      <c r="CZ72" s="1314"/>
      <c r="DA72" s="1314"/>
      <c r="DB72" s="1314"/>
      <c r="DC72" s="1314"/>
    </row>
    <row r="73" spans="2:107" ht="13.5" x14ac:dyDescent="0.15">
      <c r="B73" s="386"/>
      <c r="G73" s="1318"/>
      <c r="H73" s="1318"/>
      <c r="I73" s="1318"/>
      <c r="J73" s="1318"/>
      <c r="K73" s="1311"/>
      <c r="L73" s="1311"/>
      <c r="M73" s="1311"/>
      <c r="N73" s="1311"/>
      <c r="AM73" s="393"/>
      <c r="AN73" s="1309" t="s">
        <v>617</v>
      </c>
      <c r="AO73" s="1309"/>
      <c r="AP73" s="1309"/>
      <c r="AQ73" s="1309"/>
      <c r="AR73" s="1309"/>
      <c r="AS73" s="1309"/>
      <c r="AT73" s="1309"/>
      <c r="AU73" s="1309"/>
      <c r="AV73" s="1309"/>
      <c r="AW73" s="1309"/>
      <c r="AX73" s="1309"/>
      <c r="AY73" s="1309"/>
      <c r="AZ73" s="1309"/>
      <c r="BA73" s="1309"/>
      <c r="BB73" s="1309" t="s">
        <v>615</v>
      </c>
      <c r="BC73" s="1309"/>
      <c r="BD73" s="1309"/>
      <c r="BE73" s="1309"/>
      <c r="BF73" s="1309"/>
      <c r="BG73" s="1309"/>
      <c r="BH73" s="1309"/>
      <c r="BI73" s="1309"/>
      <c r="BJ73" s="1309"/>
      <c r="BK73" s="1309"/>
      <c r="BL73" s="1309"/>
      <c r="BM73" s="1309"/>
      <c r="BN73" s="1309"/>
      <c r="BO73" s="1309"/>
      <c r="BP73" s="1307">
        <v>35.1</v>
      </c>
      <c r="BQ73" s="1307"/>
      <c r="BR73" s="1307"/>
      <c r="BS73" s="1307"/>
      <c r="BT73" s="1307"/>
      <c r="BU73" s="1307"/>
      <c r="BV73" s="1307"/>
      <c r="BW73" s="1307"/>
      <c r="BX73" s="1307">
        <v>22.3</v>
      </c>
      <c r="BY73" s="1307"/>
      <c r="BZ73" s="1307"/>
      <c r="CA73" s="1307"/>
      <c r="CB73" s="1307"/>
      <c r="CC73" s="1307"/>
      <c r="CD73" s="1307"/>
      <c r="CE73" s="1307"/>
      <c r="CF73" s="1307">
        <v>7.7</v>
      </c>
      <c r="CG73" s="1307"/>
      <c r="CH73" s="1307"/>
      <c r="CI73" s="1307"/>
      <c r="CJ73" s="1307"/>
      <c r="CK73" s="1307"/>
      <c r="CL73" s="1307"/>
      <c r="CM73" s="1307"/>
      <c r="CN73" s="1307">
        <v>4.3</v>
      </c>
      <c r="CO73" s="1307"/>
      <c r="CP73" s="1307"/>
      <c r="CQ73" s="1307"/>
      <c r="CR73" s="1307"/>
      <c r="CS73" s="1307"/>
      <c r="CT73" s="1307"/>
      <c r="CU73" s="1307"/>
      <c r="CV73" s="1307">
        <v>0.1</v>
      </c>
      <c r="CW73" s="1307"/>
      <c r="CX73" s="1307"/>
      <c r="CY73" s="1307"/>
      <c r="CZ73" s="1307"/>
      <c r="DA73" s="1307"/>
      <c r="DB73" s="1307"/>
      <c r="DC73" s="1307"/>
    </row>
    <row r="74" spans="2:107" ht="13.5" x14ac:dyDescent="0.15">
      <c r="B74" s="386"/>
      <c r="G74" s="1318"/>
      <c r="H74" s="1318"/>
      <c r="I74" s="1318"/>
      <c r="J74" s="1318"/>
      <c r="K74" s="1311"/>
      <c r="L74" s="1311"/>
      <c r="M74" s="1311"/>
      <c r="N74" s="1311"/>
      <c r="AM74" s="39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5" x14ac:dyDescent="0.15">
      <c r="B75" s="386"/>
      <c r="G75" s="1318"/>
      <c r="H75" s="1318"/>
      <c r="I75" s="1310"/>
      <c r="J75" s="1310"/>
      <c r="K75" s="1308"/>
      <c r="L75" s="1308"/>
      <c r="M75" s="1308"/>
      <c r="N75" s="1308"/>
      <c r="AM75" s="393"/>
      <c r="AN75" s="1309"/>
      <c r="AO75" s="1309"/>
      <c r="AP75" s="1309"/>
      <c r="AQ75" s="1309"/>
      <c r="AR75" s="1309"/>
      <c r="AS75" s="1309"/>
      <c r="AT75" s="1309"/>
      <c r="AU75" s="1309"/>
      <c r="AV75" s="1309"/>
      <c r="AW75" s="1309"/>
      <c r="AX75" s="1309"/>
      <c r="AY75" s="1309"/>
      <c r="AZ75" s="1309"/>
      <c r="BA75" s="1309"/>
      <c r="BB75" s="1309" t="s">
        <v>614</v>
      </c>
      <c r="BC75" s="1309"/>
      <c r="BD75" s="1309"/>
      <c r="BE75" s="1309"/>
      <c r="BF75" s="1309"/>
      <c r="BG75" s="1309"/>
      <c r="BH75" s="1309"/>
      <c r="BI75" s="1309"/>
      <c r="BJ75" s="1309"/>
      <c r="BK75" s="1309"/>
      <c r="BL75" s="1309"/>
      <c r="BM75" s="1309"/>
      <c r="BN75" s="1309"/>
      <c r="BO75" s="1309"/>
      <c r="BP75" s="1307">
        <v>9.9</v>
      </c>
      <c r="BQ75" s="1307"/>
      <c r="BR75" s="1307"/>
      <c r="BS75" s="1307"/>
      <c r="BT75" s="1307"/>
      <c r="BU75" s="1307"/>
      <c r="BV75" s="1307"/>
      <c r="BW75" s="1307"/>
      <c r="BX75" s="1307">
        <v>7.4</v>
      </c>
      <c r="BY75" s="1307"/>
      <c r="BZ75" s="1307"/>
      <c r="CA75" s="1307"/>
      <c r="CB75" s="1307"/>
      <c r="CC75" s="1307"/>
      <c r="CD75" s="1307"/>
      <c r="CE75" s="1307"/>
      <c r="CF75" s="1307">
        <v>6.3</v>
      </c>
      <c r="CG75" s="1307"/>
      <c r="CH75" s="1307"/>
      <c r="CI75" s="1307"/>
      <c r="CJ75" s="1307"/>
      <c r="CK75" s="1307"/>
      <c r="CL75" s="1307"/>
      <c r="CM75" s="1307"/>
      <c r="CN75" s="1307">
        <v>5.9</v>
      </c>
      <c r="CO75" s="1307"/>
      <c r="CP75" s="1307"/>
      <c r="CQ75" s="1307"/>
      <c r="CR75" s="1307"/>
      <c r="CS75" s="1307"/>
      <c r="CT75" s="1307"/>
      <c r="CU75" s="1307"/>
      <c r="CV75" s="1307">
        <v>5.0999999999999996</v>
      </c>
      <c r="CW75" s="1307"/>
      <c r="CX75" s="1307"/>
      <c r="CY75" s="1307"/>
      <c r="CZ75" s="1307"/>
      <c r="DA75" s="1307"/>
      <c r="DB75" s="1307"/>
      <c r="DC75" s="1307"/>
    </row>
    <row r="76" spans="2:107" ht="13.5" x14ac:dyDescent="0.15">
      <c r="B76" s="386"/>
      <c r="G76" s="1318"/>
      <c r="H76" s="1318"/>
      <c r="I76" s="1310"/>
      <c r="J76" s="1310"/>
      <c r="K76" s="1308"/>
      <c r="L76" s="1308"/>
      <c r="M76" s="1308"/>
      <c r="N76" s="1308"/>
      <c r="AM76" s="39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5" x14ac:dyDescent="0.15">
      <c r="B77" s="386"/>
      <c r="G77" s="1310"/>
      <c r="H77" s="1310"/>
      <c r="I77" s="1310"/>
      <c r="J77" s="1310"/>
      <c r="K77" s="1311"/>
      <c r="L77" s="1311"/>
      <c r="M77" s="1311"/>
      <c r="N77" s="1311"/>
      <c r="AN77" s="1314" t="s">
        <v>616</v>
      </c>
      <c r="AO77" s="1314"/>
      <c r="AP77" s="1314"/>
      <c r="AQ77" s="1314"/>
      <c r="AR77" s="1314"/>
      <c r="AS77" s="1314"/>
      <c r="AT77" s="1314"/>
      <c r="AU77" s="1314"/>
      <c r="AV77" s="1314"/>
      <c r="AW77" s="1314"/>
      <c r="AX77" s="1314"/>
      <c r="AY77" s="1314"/>
      <c r="AZ77" s="1314"/>
      <c r="BA77" s="1314"/>
      <c r="BB77" s="1309" t="s">
        <v>615</v>
      </c>
      <c r="BC77" s="1309"/>
      <c r="BD77" s="1309"/>
      <c r="BE77" s="1309"/>
      <c r="BF77" s="1309"/>
      <c r="BG77" s="1309"/>
      <c r="BH77" s="1309"/>
      <c r="BI77" s="1309"/>
      <c r="BJ77" s="1309"/>
      <c r="BK77" s="1309"/>
      <c r="BL77" s="1309"/>
      <c r="BM77" s="1309"/>
      <c r="BN77" s="1309"/>
      <c r="BO77" s="1309"/>
      <c r="BP77" s="1307">
        <v>0</v>
      </c>
      <c r="BQ77" s="1307"/>
      <c r="BR77" s="1307"/>
      <c r="BS77" s="1307"/>
      <c r="BT77" s="1307"/>
      <c r="BU77" s="1307"/>
      <c r="BV77" s="1307"/>
      <c r="BW77" s="1307"/>
      <c r="BX77" s="1307">
        <v>13.7</v>
      </c>
      <c r="BY77" s="1307"/>
      <c r="BZ77" s="1307"/>
      <c r="CA77" s="1307"/>
      <c r="CB77" s="1307"/>
      <c r="CC77" s="1307"/>
      <c r="CD77" s="1307"/>
      <c r="CE77" s="1307"/>
      <c r="CF77" s="1307">
        <v>24.1</v>
      </c>
      <c r="CG77" s="1307"/>
      <c r="CH77" s="1307"/>
      <c r="CI77" s="1307"/>
      <c r="CJ77" s="1307"/>
      <c r="CK77" s="1307"/>
      <c r="CL77" s="1307"/>
      <c r="CM77" s="1307"/>
      <c r="CN77" s="1307">
        <v>20.100000000000001</v>
      </c>
      <c r="CO77" s="1307"/>
      <c r="CP77" s="1307"/>
      <c r="CQ77" s="1307"/>
      <c r="CR77" s="1307"/>
      <c r="CS77" s="1307"/>
      <c r="CT77" s="1307"/>
      <c r="CU77" s="1307"/>
      <c r="CV77" s="1307">
        <v>16</v>
      </c>
      <c r="CW77" s="1307"/>
      <c r="CX77" s="1307"/>
      <c r="CY77" s="1307"/>
      <c r="CZ77" s="1307"/>
      <c r="DA77" s="1307"/>
      <c r="DB77" s="1307"/>
      <c r="DC77" s="1307"/>
    </row>
    <row r="78" spans="2:107" ht="13.5" x14ac:dyDescent="0.15">
      <c r="B78" s="386"/>
      <c r="G78" s="1310"/>
      <c r="H78" s="1310"/>
      <c r="I78" s="1310"/>
      <c r="J78" s="1310"/>
      <c r="K78" s="1311"/>
      <c r="L78" s="1311"/>
      <c r="M78" s="1311"/>
      <c r="N78" s="1311"/>
      <c r="AN78" s="1314"/>
      <c r="AO78" s="1314"/>
      <c r="AP78" s="1314"/>
      <c r="AQ78" s="1314"/>
      <c r="AR78" s="1314"/>
      <c r="AS78" s="1314"/>
      <c r="AT78" s="1314"/>
      <c r="AU78" s="1314"/>
      <c r="AV78" s="1314"/>
      <c r="AW78" s="1314"/>
      <c r="AX78" s="1314"/>
      <c r="AY78" s="1314"/>
      <c r="AZ78" s="1314"/>
      <c r="BA78" s="1314"/>
      <c r="BB78" s="1309"/>
      <c r="BC78" s="1309"/>
      <c r="BD78" s="1309"/>
      <c r="BE78" s="1309"/>
      <c r="BF78" s="1309"/>
      <c r="BG78" s="1309"/>
      <c r="BH78" s="1309"/>
      <c r="BI78" s="1309"/>
      <c r="BJ78" s="1309"/>
      <c r="BK78" s="1309"/>
      <c r="BL78" s="1309"/>
      <c r="BM78" s="1309"/>
      <c r="BN78" s="1309"/>
      <c r="BO78" s="1309"/>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5" x14ac:dyDescent="0.15">
      <c r="B79" s="386"/>
      <c r="G79" s="1310"/>
      <c r="H79" s="1310"/>
      <c r="I79" s="1312"/>
      <c r="J79" s="1312"/>
      <c r="K79" s="1313"/>
      <c r="L79" s="1313"/>
      <c r="M79" s="1313"/>
      <c r="N79" s="1313"/>
      <c r="AN79" s="1314"/>
      <c r="AO79" s="1314"/>
      <c r="AP79" s="1314"/>
      <c r="AQ79" s="1314"/>
      <c r="AR79" s="1314"/>
      <c r="AS79" s="1314"/>
      <c r="AT79" s="1314"/>
      <c r="AU79" s="1314"/>
      <c r="AV79" s="1314"/>
      <c r="AW79" s="1314"/>
      <c r="AX79" s="1314"/>
      <c r="AY79" s="1314"/>
      <c r="AZ79" s="1314"/>
      <c r="BA79" s="1314"/>
      <c r="BB79" s="1309" t="s">
        <v>614</v>
      </c>
      <c r="BC79" s="1309"/>
      <c r="BD79" s="1309"/>
      <c r="BE79" s="1309"/>
      <c r="BF79" s="1309"/>
      <c r="BG79" s="1309"/>
      <c r="BH79" s="1309"/>
      <c r="BI79" s="1309"/>
      <c r="BJ79" s="1309"/>
      <c r="BK79" s="1309"/>
      <c r="BL79" s="1309"/>
      <c r="BM79" s="1309"/>
      <c r="BN79" s="1309"/>
      <c r="BO79" s="1309"/>
      <c r="BP79" s="1307">
        <v>5</v>
      </c>
      <c r="BQ79" s="1307"/>
      <c r="BR79" s="1307"/>
      <c r="BS79" s="1307"/>
      <c r="BT79" s="1307"/>
      <c r="BU79" s="1307"/>
      <c r="BV79" s="1307"/>
      <c r="BW79" s="1307"/>
      <c r="BX79" s="1307">
        <v>5.8</v>
      </c>
      <c r="BY79" s="1307"/>
      <c r="BZ79" s="1307"/>
      <c r="CA79" s="1307"/>
      <c r="CB79" s="1307"/>
      <c r="CC79" s="1307"/>
      <c r="CD79" s="1307"/>
      <c r="CE79" s="1307"/>
      <c r="CF79" s="1307">
        <v>6</v>
      </c>
      <c r="CG79" s="1307"/>
      <c r="CH79" s="1307"/>
      <c r="CI79" s="1307"/>
      <c r="CJ79" s="1307"/>
      <c r="CK79" s="1307"/>
      <c r="CL79" s="1307"/>
      <c r="CM79" s="1307"/>
      <c r="CN79" s="1307">
        <v>5.8</v>
      </c>
      <c r="CO79" s="1307"/>
      <c r="CP79" s="1307"/>
      <c r="CQ79" s="1307"/>
      <c r="CR79" s="1307"/>
      <c r="CS79" s="1307"/>
      <c r="CT79" s="1307"/>
      <c r="CU79" s="1307"/>
      <c r="CV79" s="1307">
        <v>5.3</v>
      </c>
      <c r="CW79" s="1307"/>
      <c r="CX79" s="1307"/>
      <c r="CY79" s="1307"/>
      <c r="CZ79" s="1307"/>
      <c r="DA79" s="1307"/>
      <c r="DB79" s="1307"/>
      <c r="DC79" s="1307"/>
    </row>
    <row r="80" spans="2:107" ht="13.5" x14ac:dyDescent="0.15">
      <c r="B80" s="386"/>
      <c r="G80" s="1310"/>
      <c r="H80" s="1310"/>
      <c r="I80" s="1312"/>
      <c r="J80" s="1312"/>
      <c r="K80" s="1313"/>
      <c r="L80" s="1313"/>
      <c r="M80" s="1313"/>
      <c r="N80" s="1313"/>
      <c r="AN80" s="1314"/>
      <c r="AO80" s="1314"/>
      <c r="AP80" s="1314"/>
      <c r="AQ80" s="1314"/>
      <c r="AR80" s="1314"/>
      <c r="AS80" s="1314"/>
      <c r="AT80" s="1314"/>
      <c r="AU80" s="1314"/>
      <c r="AV80" s="1314"/>
      <c r="AW80" s="1314"/>
      <c r="AX80" s="1314"/>
      <c r="AY80" s="1314"/>
      <c r="AZ80" s="1314"/>
      <c r="BA80" s="1314"/>
      <c r="BB80" s="1309"/>
      <c r="BC80" s="1309"/>
      <c r="BD80" s="1309"/>
      <c r="BE80" s="1309"/>
      <c r="BF80" s="1309"/>
      <c r="BG80" s="1309"/>
      <c r="BH80" s="1309"/>
      <c r="BI80" s="1309"/>
      <c r="BJ80" s="1309"/>
      <c r="BK80" s="1309"/>
      <c r="BL80" s="1309"/>
      <c r="BM80" s="1309"/>
      <c r="BN80" s="1309"/>
      <c r="BO80" s="1309"/>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KTZjr8tP69M6lq9X+5wsIawjhSuxSQ2XH+WqFfigkDtm0RE+xoLaI9mhHtCl1nVOEXLtX2HwnqfKLFU9SZldA==" saltValue="fQdkwZZH7jv4HqyX9KMJg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qZ4wHgrR7fJXrbqVw6jQfjRK1ZvqSuELTkjeaxiH0ltO7J9zS0mXQc44SZflkkkPV7HdR9xOo268KXHeWET2Q==" saltValue="Of5DPtbY+zJdADt8ThdW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fv9DaLG8e+MaaQl4o/vG6/qcJYj05jtM/Q8TzL2JfqRcuOi8sPpeFHrD4hwWgRha0uzoyJIECduiI7CLIcm1Q==" saltValue="HvDKZLf7yG77a62VfTlx9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564</v>
      </c>
      <c r="G2" s="155"/>
      <c r="H2" s="156"/>
    </row>
    <row r="3" spans="1:8" x14ac:dyDescent="0.15">
      <c r="A3" s="152" t="s">
        <v>557</v>
      </c>
      <c r="B3" s="157"/>
      <c r="C3" s="158"/>
      <c r="D3" s="159">
        <v>52371</v>
      </c>
      <c r="E3" s="160"/>
      <c r="F3" s="161">
        <v>44972</v>
      </c>
      <c r="G3" s="162"/>
      <c r="H3" s="163"/>
    </row>
    <row r="4" spans="1:8" x14ac:dyDescent="0.15">
      <c r="A4" s="164"/>
      <c r="B4" s="165"/>
      <c r="C4" s="166"/>
      <c r="D4" s="167">
        <v>30659</v>
      </c>
      <c r="E4" s="168"/>
      <c r="F4" s="169">
        <v>26410</v>
      </c>
      <c r="G4" s="170"/>
      <c r="H4" s="171"/>
    </row>
    <row r="5" spans="1:8" x14ac:dyDescent="0.15">
      <c r="A5" s="152" t="s">
        <v>559</v>
      </c>
      <c r="B5" s="157"/>
      <c r="C5" s="158"/>
      <c r="D5" s="159">
        <v>54062</v>
      </c>
      <c r="E5" s="160"/>
      <c r="F5" s="161">
        <v>52496</v>
      </c>
      <c r="G5" s="162"/>
      <c r="H5" s="163"/>
    </row>
    <row r="6" spans="1:8" x14ac:dyDescent="0.15">
      <c r="A6" s="164"/>
      <c r="B6" s="165"/>
      <c r="C6" s="166"/>
      <c r="D6" s="167">
        <v>27802</v>
      </c>
      <c r="E6" s="168"/>
      <c r="F6" s="169">
        <v>29467</v>
      </c>
      <c r="G6" s="170"/>
      <c r="H6" s="171"/>
    </row>
    <row r="7" spans="1:8" x14ac:dyDescent="0.15">
      <c r="A7" s="152" t="s">
        <v>560</v>
      </c>
      <c r="B7" s="157"/>
      <c r="C7" s="158"/>
      <c r="D7" s="159">
        <v>36602</v>
      </c>
      <c r="E7" s="160"/>
      <c r="F7" s="161">
        <v>52619</v>
      </c>
      <c r="G7" s="162"/>
      <c r="H7" s="163"/>
    </row>
    <row r="8" spans="1:8" x14ac:dyDescent="0.15">
      <c r="A8" s="164"/>
      <c r="B8" s="165"/>
      <c r="C8" s="166"/>
      <c r="D8" s="167">
        <v>21600</v>
      </c>
      <c r="E8" s="168"/>
      <c r="F8" s="169">
        <v>31149</v>
      </c>
      <c r="G8" s="170"/>
      <c r="H8" s="171"/>
    </row>
    <row r="9" spans="1:8" x14ac:dyDescent="0.15">
      <c r="A9" s="152" t="s">
        <v>561</v>
      </c>
      <c r="B9" s="157"/>
      <c r="C9" s="158"/>
      <c r="D9" s="159">
        <v>52253</v>
      </c>
      <c r="E9" s="160"/>
      <c r="F9" s="161">
        <v>51875</v>
      </c>
      <c r="G9" s="162"/>
      <c r="H9" s="163"/>
    </row>
    <row r="10" spans="1:8" x14ac:dyDescent="0.15">
      <c r="A10" s="164"/>
      <c r="B10" s="165"/>
      <c r="C10" s="166"/>
      <c r="D10" s="167">
        <v>30352</v>
      </c>
      <c r="E10" s="168"/>
      <c r="F10" s="169">
        <v>29372</v>
      </c>
      <c r="G10" s="170"/>
      <c r="H10" s="171"/>
    </row>
    <row r="11" spans="1:8" x14ac:dyDescent="0.15">
      <c r="A11" s="152" t="s">
        <v>562</v>
      </c>
      <c r="B11" s="157"/>
      <c r="C11" s="158"/>
      <c r="D11" s="159">
        <v>67679</v>
      </c>
      <c r="E11" s="160"/>
      <c r="F11" s="161">
        <v>48064</v>
      </c>
      <c r="G11" s="162"/>
      <c r="H11" s="163"/>
    </row>
    <row r="12" spans="1:8" x14ac:dyDescent="0.15">
      <c r="A12" s="164"/>
      <c r="B12" s="165"/>
      <c r="C12" s="172"/>
      <c r="D12" s="167">
        <v>39196</v>
      </c>
      <c r="E12" s="168"/>
      <c r="F12" s="169">
        <v>30373</v>
      </c>
      <c r="G12" s="170"/>
      <c r="H12" s="171"/>
    </row>
    <row r="13" spans="1:8" x14ac:dyDescent="0.15">
      <c r="A13" s="152"/>
      <c r="B13" s="157"/>
      <c r="C13" s="173"/>
      <c r="D13" s="174">
        <v>52593</v>
      </c>
      <c r="E13" s="175"/>
      <c r="F13" s="176">
        <v>50005</v>
      </c>
      <c r="G13" s="177"/>
      <c r="H13" s="163"/>
    </row>
    <row r="14" spans="1:8" x14ac:dyDescent="0.15">
      <c r="A14" s="164"/>
      <c r="B14" s="165"/>
      <c r="C14" s="166"/>
      <c r="D14" s="167">
        <v>29922</v>
      </c>
      <c r="E14" s="168"/>
      <c r="F14" s="169">
        <v>29354</v>
      </c>
      <c r="G14" s="170"/>
      <c r="H14" s="171"/>
    </row>
    <row r="17" spans="1:11" x14ac:dyDescent="0.15">
      <c r="A17" s="148" t="s">
        <v>52</v>
      </c>
    </row>
    <row r="18" spans="1:11" x14ac:dyDescent="0.15">
      <c r="A18" s="178"/>
      <c r="B18" s="178" t="str">
        <f>実質収支比率等に係る経年分析!F$46</f>
        <v>H26</v>
      </c>
      <c r="C18" s="178" t="str">
        <f>実質収支比率等に係る経年分析!G$46</f>
        <v>H27</v>
      </c>
      <c r="D18" s="178" t="str">
        <f>実質収支比率等に係る経年分析!H$46</f>
        <v>H28</v>
      </c>
      <c r="E18" s="178" t="str">
        <f>実質収支比率等に係る経年分析!I$46</f>
        <v>H29</v>
      </c>
      <c r="F18" s="178" t="str">
        <f>実質収支比率等に係る経年分析!J$46</f>
        <v>H30</v>
      </c>
    </row>
    <row r="19" spans="1:11" x14ac:dyDescent="0.15">
      <c r="A19" s="178" t="s">
        <v>53</v>
      </c>
      <c r="B19" s="178">
        <f>ROUND(VALUE(SUBSTITUTE(実質収支比率等に係る経年分析!F$48,"▲","-")),2)</f>
        <v>5.25</v>
      </c>
      <c r="C19" s="178">
        <f>ROUND(VALUE(SUBSTITUTE(実質収支比率等に係る経年分析!G$48,"▲","-")),2)</f>
        <v>5.35</v>
      </c>
      <c r="D19" s="178">
        <f>ROUND(VALUE(SUBSTITUTE(実質収支比率等に係る経年分析!H$48,"▲","-")),2)</f>
        <v>1.65</v>
      </c>
      <c r="E19" s="178">
        <f>ROUND(VALUE(SUBSTITUTE(実質収支比率等に係る経年分析!I$48,"▲","-")),2)</f>
        <v>5.0999999999999996</v>
      </c>
      <c r="F19" s="178">
        <f>ROUND(VALUE(SUBSTITUTE(実質収支比率等に係る経年分析!J$48,"▲","-")),2)</f>
        <v>4.4400000000000004</v>
      </c>
    </row>
    <row r="20" spans="1:11" x14ac:dyDescent="0.15">
      <c r="A20" s="178" t="s">
        <v>54</v>
      </c>
      <c r="B20" s="178">
        <f>ROUND(VALUE(SUBSTITUTE(実質収支比率等に係る経年分析!F$47,"▲","-")),2)</f>
        <v>22.08</v>
      </c>
      <c r="C20" s="178">
        <f>ROUND(VALUE(SUBSTITUTE(実質収支比率等に係る経年分析!G$47,"▲","-")),2)</f>
        <v>21.22</v>
      </c>
      <c r="D20" s="178">
        <f>ROUND(VALUE(SUBSTITUTE(実質収支比率等に係る経年分析!H$47,"▲","-")),2)</f>
        <v>19.32</v>
      </c>
      <c r="E20" s="178">
        <f>ROUND(VALUE(SUBSTITUTE(実質収支比率等に係る経年分析!I$47,"▲","-")),2)</f>
        <v>18.579999999999998</v>
      </c>
      <c r="F20" s="178">
        <f>ROUND(VALUE(SUBSTITUTE(実質収支比率等に係る経年分析!J$47,"▲","-")),2)</f>
        <v>20.46</v>
      </c>
    </row>
    <row r="21" spans="1:11" x14ac:dyDescent="0.15">
      <c r="A21" s="178" t="s">
        <v>55</v>
      </c>
      <c r="B21" s="178">
        <f>IF(ISNUMBER(VALUE(SUBSTITUTE(実質収支比率等に係る経年分析!F$49,"▲","-"))),ROUND(VALUE(SUBSTITUTE(実質収支比率等に係る経年分析!F$49,"▲","-")),2),NA())</f>
        <v>-1.04</v>
      </c>
      <c r="C21" s="178">
        <f>IF(ISNUMBER(VALUE(SUBSTITUTE(実質収支比率等に係る経年分析!G$49,"▲","-"))),ROUND(VALUE(SUBSTITUTE(実質収支比率等に係る経年分析!G$49,"▲","-")),2),NA())</f>
        <v>-2.84</v>
      </c>
      <c r="D21" s="178">
        <f>IF(ISNUMBER(VALUE(SUBSTITUTE(実質収支比率等に係る経年分析!H$49,"▲","-"))),ROUND(VALUE(SUBSTITUTE(実質収支比率等に係る経年分析!H$49,"▲","-")),2),NA())</f>
        <v>-8.61</v>
      </c>
      <c r="E21" s="178">
        <f>IF(ISNUMBER(VALUE(SUBSTITUTE(実質収支比率等に係る経年分析!I$49,"▲","-"))),ROUND(VALUE(SUBSTITUTE(実質収支比率等に係る経年分析!I$49,"▲","-")),2),NA())</f>
        <v>1.52</v>
      </c>
      <c r="F21" s="178">
        <f>IF(ISNUMBER(VALUE(SUBSTITUTE(実質収支比率等に係る経年分析!J$49,"▲","-"))),ROUND(VALUE(SUBSTITUTE(実質収支比率等に係る経年分析!J$49,"▲","-")),2),NA())</f>
        <v>-1.61</v>
      </c>
    </row>
    <row r="24" spans="1:11" x14ac:dyDescent="0.15">
      <c r="A24" s="148" t="s">
        <v>56</v>
      </c>
    </row>
    <row r="25" spans="1:11" x14ac:dyDescent="0.15">
      <c r="A25" s="179"/>
      <c r="B25" s="179" t="str">
        <f>連結実質赤字比率に係る赤字・黒字の構成分析!F$33</f>
        <v>H26</v>
      </c>
      <c r="C25" s="179"/>
      <c r="D25" s="179" t="str">
        <f>連結実質赤字比率に係る赤字・黒字の構成分析!G$33</f>
        <v>H27</v>
      </c>
      <c r="E25" s="179"/>
      <c r="F25" s="179" t="str">
        <f>連結実質赤字比率に係る赤字・黒字の構成分析!H$33</f>
        <v>H28</v>
      </c>
      <c r="G25" s="179"/>
      <c r="H25" s="179" t="str">
        <f>連結実質赤字比率に係る赤字・黒字の構成分析!I$33</f>
        <v>H29</v>
      </c>
      <c r="I25" s="179"/>
      <c r="J25" s="179" t="str">
        <f>連結実質赤字比率に係る赤字・黒字の構成分析!J$33</f>
        <v>H30</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後期高齢者医療事業特別会計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0.01</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0.01</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0.01</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0.03</v>
      </c>
    </row>
    <row r="30" spans="1:11" x14ac:dyDescent="0.15">
      <c r="A30" s="179" t="str">
        <f>IF(連結実質赤字比率に係る赤字・黒字の構成分析!C$40="",NA(),連結実質赤字比率に係る赤字・黒字の構成分析!C$40)</f>
        <v>農業集落排水事業特別会計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0.01</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0.01</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0.02</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0.02</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0.05</v>
      </c>
    </row>
    <row r="31" spans="1:11" x14ac:dyDescent="0.15">
      <c r="A31" s="179" t="str">
        <f>IF(連結実質赤字比率に係る赤字・黒字の構成分析!C$39="",NA(),連結実質赤字比率に係る赤字・黒字の構成分析!C$39)</f>
        <v>国民健康保険事業特別会計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2.27</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1.43</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1.68</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2.6</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0.89</v>
      </c>
    </row>
    <row r="32" spans="1:11" x14ac:dyDescent="0.15">
      <c r="A32" s="179" t="str">
        <f>IF(連結実質赤字比率に係る赤字・黒字の構成分析!C$38="",NA(),連結実質赤字比率に係る赤字・黒字の構成分析!C$38)</f>
        <v>介護保険事業特別会計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0.51</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1.18</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1.69</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1.24</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1.02</v>
      </c>
    </row>
    <row r="33" spans="1:16" x14ac:dyDescent="0.15">
      <c r="A33" s="179" t="str">
        <f>IF(連結実質赤字比率に係る赤字・黒字の構成分析!C$37="",NA(),連結実質赤字比率に係る赤字・黒字の構成分析!C$37)</f>
        <v>一般会計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5.25</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5.34</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1.65</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5.0999999999999996</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4.4400000000000004</v>
      </c>
    </row>
    <row r="34" spans="1:16" x14ac:dyDescent="0.15">
      <c r="A34" s="179" t="str">
        <f>IF(連結実質赤字比率に係る赤字・黒字の構成分析!C$36="",NA(),連結実質赤字比率に係る赤字・黒字の構成分析!C$36)</f>
        <v>水道事業会計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3.52</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3.69</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3.98</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4.01</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4.4400000000000004</v>
      </c>
    </row>
    <row r="35" spans="1:16" x14ac:dyDescent="0.15">
      <c r="A35" s="179" t="str">
        <f>IF(連結実質赤字比率に係る赤字・黒字の構成分析!C$35="",NA(),連結実質赤字比率に係る赤字・黒字の構成分析!C$35)</f>
        <v>病院事業会計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5.98</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5.81</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4.93</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4.5</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4.63</v>
      </c>
    </row>
    <row r="36" spans="1:16" x14ac:dyDescent="0.15">
      <c r="A36" s="179" t="str">
        <f>IF(連結実質赤字比率に係る赤字・黒字の構成分析!C$34="",NA(),連結実質赤字比率に係る赤字・黒字の構成分析!C$34)</f>
        <v>公共下水道事業特別会計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0.25</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0.84</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0.46</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0.24</v>
      </c>
      <c r="J36" s="179">
        <f>IF(ROUND(VALUE(SUBSTITUTE(連結実質赤字比率に係る赤字・黒字の構成分析!J$34,"▲", "-")), 2) &lt; 0, ABS(ROUND(VALUE(SUBSTITUTE(連結実質赤字比率に係る赤字・黒字の構成分析!J$34,"▲", "-")), 2)), NA())</f>
        <v>0.04</v>
      </c>
      <c r="K36" s="179" t="e">
        <f>IF(ROUND(VALUE(SUBSTITUTE(連結実質赤字比率に係る赤字・黒字の構成分析!J$34,"▲", "-")), 2) &gt;= 0, ABS(ROUND(VALUE(SUBSTITUTE(連結実質赤字比率に係る赤字・黒字の構成分析!J$34,"▲", "-")), 2)), NA())</f>
        <v>#N/A</v>
      </c>
    </row>
    <row r="39" spans="1:16" x14ac:dyDescent="0.15">
      <c r="A39" s="148" t="s">
        <v>59</v>
      </c>
    </row>
    <row r="40" spans="1:16" x14ac:dyDescent="0.15">
      <c r="A40" s="180"/>
      <c r="B40" s="180" t="str">
        <f>'実質公債費比率（分子）の構造'!K$44</f>
        <v>H26</v>
      </c>
      <c r="C40" s="180"/>
      <c r="D40" s="180"/>
      <c r="E40" s="180" t="str">
        <f>'実質公債費比率（分子）の構造'!L$44</f>
        <v>H27</v>
      </c>
      <c r="F40" s="180"/>
      <c r="G40" s="180"/>
      <c r="H40" s="180" t="str">
        <f>'実質公債費比率（分子）の構造'!M$44</f>
        <v>H28</v>
      </c>
      <c r="I40" s="180"/>
      <c r="J40" s="180"/>
      <c r="K40" s="180" t="str">
        <f>'実質公債費比率（分子）の構造'!N$44</f>
        <v>H29</v>
      </c>
      <c r="L40" s="180"/>
      <c r="M40" s="180"/>
      <c r="N40" s="180" t="str">
        <f>'実質公債費比率（分子）の構造'!O$44</f>
        <v>H30</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8531</v>
      </c>
      <c r="E42" s="180"/>
      <c r="F42" s="180"/>
      <c r="G42" s="180">
        <f>'実質公債費比率（分子）の構造'!L$52</f>
        <v>8576</v>
      </c>
      <c r="H42" s="180"/>
      <c r="I42" s="180"/>
      <c r="J42" s="180">
        <f>'実質公債費比率（分子）の構造'!M$52</f>
        <v>8597</v>
      </c>
      <c r="K42" s="180"/>
      <c r="L42" s="180"/>
      <c r="M42" s="180">
        <f>'実質公債費比率（分子）の構造'!N$52</f>
        <v>8466</v>
      </c>
      <c r="N42" s="180"/>
      <c r="O42" s="180"/>
      <c r="P42" s="180">
        <f>'実質公債費比率（分子）の構造'!O$52</f>
        <v>7835</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f>'実質公債費比率（分子）の構造'!K$50</f>
        <v>170</v>
      </c>
      <c r="C44" s="180"/>
      <c r="D44" s="180"/>
      <c r="E44" s="180">
        <f>'実質公債費比率（分子）の構造'!L$50</f>
        <v>164</v>
      </c>
      <c r="F44" s="180"/>
      <c r="G44" s="180"/>
      <c r="H44" s="180">
        <f>'実質公債費比率（分子）の構造'!M$50</f>
        <v>167</v>
      </c>
      <c r="I44" s="180"/>
      <c r="J44" s="180"/>
      <c r="K44" s="180">
        <f>'実質公債費比率（分子）の構造'!N$50</f>
        <v>173</v>
      </c>
      <c r="L44" s="180"/>
      <c r="M44" s="180"/>
      <c r="N44" s="180">
        <f>'実質公債費比率（分子）の構造'!O$50</f>
        <v>127</v>
      </c>
      <c r="O44" s="180"/>
      <c r="P44" s="180"/>
    </row>
    <row r="45" spans="1:16" x14ac:dyDescent="0.15">
      <c r="A45" s="180" t="s">
        <v>65</v>
      </c>
      <c r="B45" s="180">
        <f>'実質公債費比率（分子）の構造'!K$49</f>
        <v>171</v>
      </c>
      <c r="C45" s="180"/>
      <c r="D45" s="180"/>
      <c r="E45" s="180">
        <f>'実質公債費比率（分子）の構造'!L$49</f>
        <v>174</v>
      </c>
      <c r="F45" s="180"/>
      <c r="G45" s="180"/>
      <c r="H45" s="180">
        <f>'実質公債費比率（分子）の構造'!M$49</f>
        <v>174</v>
      </c>
      <c r="I45" s="180"/>
      <c r="J45" s="180"/>
      <c r="K45" s="180">
        <f>'実質公債費比率（分子）の構造'!N$49</f>
        <v>177</v>
      </c>
      <c r="L45" s="180"/>
      <c r="M45" s="180"/>
      <c r="N45" s="180">
        <f>'実質公債費比率（分子）の構造'!O$49</f>
        <v>177</v>
      </c>
      <c r="O45" s="180"/>
      <c r="P45" s="180"/>
    </row>
    <row r="46" spans="1:16" x14ac:dyDescent="0.15">
      <c r="A46" s="180" t="s">
        <v>66</v>
      </c>
      <c r="B46" s="180">
        <f>'実質公債費比率（分子）の構造'!K$48</f>
        <v>2978</v>
      </c>
      <c r="C46" s="180"/>
      <c r="D46" s="180"/>
      <c r="E46" s="180">
        <f>'実質公債費比率（分子）の構造'!L$48</f>
        <v>3316</v>
      </c>
      <c r="F46" s="180"/>
      <c r="G46" s="180"/>
      <c r="H46" s="180">
        <f>'実質公債費比率（分子）の構造'!M$48</f>
        <v>3085</v>
      </c>
      <c r="I46" s="180"/>
      <c r="J46" s="180"/>
      <c r="K46" s="180">
        <f>'実質公債費比率（分子）の構造'!N$48</f>
        <v>3258</v>
      </c>
      <c r="L46" s="180"/>
      <c r="M46" s="180"/>
      <c r="N46" s="180">
        <f>'実質公債費比率（分子）の構造'!O$48</f>
        <v>3168</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7366</v>
      </c>
      <c r="C49" s="180"/>
      <c r="D49" s="180"/>
      <c r="E49" s="180">
        <f>'実質公債費比率（分子）の構造'!L$45</f>
        <v>7079</v>
      </c>
      <c r="F49" s="180"/>
      <c r="G49" s="180"/>
      <c r="H49" s="180">
        <f>'実質公債費比率（分子）の構造'!M$45</f>
        <v>6937</v>
      </c>
      <c r="I49" s="180"/>
      <c r="J49" s="180"/>
      <c r="K49" s="180">
        <f>'実質公債費比率（分子）の構造'!N$45</f>
        <v>6671</v>
      </c>
      <c r="L49" s="180"/>
      <c r="M49" s="180"/>
      <c r="N49" s="180">
        <f>'実質公債費比率（分子）の構造'!O$45</f>
        <v>5711</v>
      </c>
      <c r="O49" s="180"/>
      <c r="P49" s="180"/>
    </row>
    <row r="50" spans="1:16" x14ac:dyDescent="0.15">
      <c r="A50" s="180" t="s">
        <v>70</v>
      </c>
      <c r="B50" s="180" t="e">
        <f>NA()</f>
        <v>#N/A</v>
      </c>
      <c r="C50" s="180">
        <f>IF(ISNUMBER('実質公債費比率（分子）の構造'!K$53),'実質公債費比率（分子）の構造'!K$53,NA())</f>
        <v>2154</v>
      </c>
      <c r="D50" s="180" t="e">
        <f>NA()</f>
        <v>#N/A</v>
      </c>
      <c r="E50" s="180" t="e">
        <f>NA()</f>
        <v>#N/A</v>
      </c>
      <c r="F50" s="180">
        <f>IF(ISNUMBER('実質公債費比率（分子）の構造'!L$53),'実質公債費比率（分子）の構造'!L$53,NA())</f>
        <v>2157</v>
      </c>
      <c r="G50" s="180" t="e">
        <f>NA()</f>
        <v>#N/A</v>
      </c>
      <c r="H50" s="180" t="e">
        <f>NA()</f>
        <v>#N/A</v>
      </c>
      <c r="I50" s="180">
        <f>IF(ISNUMBER('実質公債費比率（分子）の構造'!M$53),'実質公債費比率（分子）の構造'!M$53,NA())</f>
        <v>1766</v>
      </c>
      <c r="J50" s="180" t="e">
        <f>NA()</f>
        <v>#N/A</v>
      </c>
      <c r="K50" s="180" t="e">
        <f>NA()</f>
        <v>#N/A</v>
      </c>
      <c r="L50" s="180">
        <f>IF(ISNUMBER('実質公債費比率（分子）の構造'!N$53),'実質公債費比率（分子）の構造'!N$53,NA())</f>
        <v>1813</v>
      </c>
      <c r="M50" s="180" t="e">
        <f>NA()</f>
        <v>#N/A</v>
      </c>
      <c r="N50" s="180" t="e">
        <f>NA()</f>
        <v>#N/A</v>
      </c>
      <c r="O50" s="180">
        <f>IF(ISNUMBER('実質公債費比率（分子）の構造'!O$53),'実質公債費比率（分子）の構造'!O$53,NA())</f>
        <v>1348</v>
      </c>
      <c r="P50" s="180" t="e">
        <f>NA()</f>
        <v>#N/A</v>
      </c>
    </row>
    <row r="53" spans="1:16" x14ac:dyDescent="0.15">
      <c r="A53" s="148" t="s">
        <v>71</v>
      </c>
    </row>
    <row r="54" spans="1:16" x14ac:dyDescent="0.15">
      <c r="A54" s="179"/>
      <c r="B54" s="179" t="str">
        <f>'将来負担比率（分子）の構造'!I$40</f>
        <v>H26</v>
      </c>
      <c r="C54" s="179"/>
      <c r="D54" s="179"/>
      <c r="E54" s="179" t="str">
        <f>'将来負担比率（分子）の構造'!J$40</f>
        <v>H27</v>
      </c>
      <c r="F54" s="179"/>
      <c r="G54" s="179"/>
      <c r="H54" s="179" t="str">
        <f>'将来負担比率（分子）の構造'!K$40</f>
        <v>H28</v>
      </c>
      <c r="I54" s="179"/>
      <c r="J54" s="179"/>
      <c r="K54" s="179" t="str">
        <f>'将来負担比率（分子）の構造'!L$40</f>
        <v>H29</v>
      </c>
      <c r="L54" s="179"/>
      <c r="M54" s="179"/>
      <c r="N54" s="179" t="str">
        <f>'将来負担比率（分子）の構造'!M$40</f>
        <v>H30</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71980</v>
      </c>
      <c r="E56" s="179"/>
      <c r="F56" s="179"/>
      <c r="G56" s="179">
        <f>'将来負担比率（分子）の構造'!J$52</f>
        <v>72196</v>
      </c>
      <c r="H56" s="179"/>
      <c r="I56" s="179"/>
      <c r="J56" s="179">
        <f>'将来負担比率（分子）の構造'!K$52</f>
        <v>69738</v>
      </c>
      <c r="K56" s="179"/>
      <c r="L56" s="179"/>
      <c r="M56" s="179">
        <f>'将来負担比率（分子）の構造'!L$52</f>
        <v>67690</v>
      </c>
      <c r="N56" s="179"/>
      <c r="O56" s="179"/>
      <c r="P56" s="179">
        <f>'将来負担比率（分子）の構造'!M$52</f>
        <v>67306</v>
      </c>
    </row>
    <row r="57" spans="1:16" x14ac:dyDescent="0.15">
      <c r="A57" s="179" t="s">
        <v>41</v>
      </c>
      <c r="B57" s="179"/>
      <c r="C57" s="179"/>
      <c r="D57" s="179">
        <f>'将来負担比率（分子）の構造'!I$51</f>
        <v>11174</v>
      </c>
      <c r="E57" s="179"/>
      <c r="F57" s="179"/>
      <c r="G57" s="179">
        <f>'将来負担比率（分子）の構造'!J$51</f>
        <v>12307</v>
      </c>
      <c r="H57" s="179"/>
      <c r="I57" s="179"/>
      <c r="J57" s="179">
        <f>'将来負担比率（分子）の構造'!K$51</f>
        <v>11720</v>
      </c>
      <c r="K57" s="179"/>
      <c r="L57" s="179"/>
      <c r="M57" s="179">
        <f>'将来負担比率（分子）の構造'!L$51</f>
        <v>11357</v>
      </c>
      <c r="N57" s="179"/>
      <c r="O57" s="179"/>
      <c r="P57" s="179">
        <f>'将来負担比率（分子）の構造'!M$51</f>
        <v>10726</v>
      </c>
    </row>
    <row r="58" spans="1:16" x14ac:dyDescent="0.15">
      <c r="A58" s="179" t="s">
        <v>40</v>
      </c>
      <c r="B58" s="179"/>
      <c r="C58" s="179"/>
      <c r="D58" s="179">
        <f>'将来負担比率（分子）の構造'!I$50</f>
        <v>11793</v>
      </c>
      <c r="E58" s="179"/>
      <c r="F58" s="179"/>
      <c r="G58" s="179">
        <f>'将来負担比率（分子）の構造'!J$50</f>
        <v>13184</v>
      </c>
      <c r="H58" s="179"/>
      <c r="I58" s="179"/>
      <c r="J58" s="179">
        <f>'将来負担比率（分子）の構造'!K$50</f>
        <v>15897</v>
      </c>
      <c r="K58" s="179"/>
      <c r="L58" s="179"/>
      <c r="M58" s="179">
        <f>'将来負担比率（分子）の構造'!L$50</f>
        <v>15851</v>
      </c>
      <c r="N58" s="179"/>
      <c r="O58" s="179"/>
      <c r="P58" s="179">
        <f>'将来負担比率（分子）の構造'!M$50</f>
        <v>16070</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f>'将来負担比率（分子）の構造'!I$46</f>
        <v>117</v>
      </c>
      <c r="C61" s="179"/>
      <c r="D61" s="179"/>
      <c r="E61" s="179">
        <f>'将来負担比率（分子）の構造'!J$46</f>
        <v>117</v>
      </c>
      <c r="F61" s="179"/>
      <c r="G61" s="179"/>
      <c r="H61" s="179">
        <f>'将来負担比率（分子）の構造'!K$46</f>
        <v>182</v>
      </c>
      <c r="I61" s="179"/>
      <c r="J61" s="179"/>
      <c r="K61" s="179">
        <f>'将来負担比率（分子）の構造'!L$46</f>
        <v>177</v>
      </c>
      <c r="L61" s="179"/>
      <c r="M61" s="179"/>
      <c r="N61" s="179">
        <f>'将来負担比率（分子）の構造'!M$46</f>
        <v>164</v>
      </c>
      <c r="O61" s="179"/>
      <c r="P61" s="179"/>
    </row>
    <row r="62" spans="1:16" x14ac:dyDescent="0.15">
      <c r="A62" s="179" t="s">
        <v>34</v>
      </c>
      <c r="B62" s="179">
        <f>'将来負担比率（分子）の構造'!I$45</f>
        <v>10534</v>
      </c>
      <c r="C62" s="179"/>
      <c r="D62" s="179"/>
      <c r="E62" s="179">
        <f>'将来負担比率（分子）の構造'!J$45</f>
        <v>10097</v>
      </c>
      <c r="F62" s="179"/>
      <c r="G62" s="179"/>
      <c r="H62" s="179">
        <f>'将来負担比率（分子）の構造'!K$45</f>
        <v>9959</v>
      </c>
      <c r="I62" s="179"/>
      <c r="J62" s="179"/>
      <c r="K62" s="179">
        <f>'将来負担比率（分子）の構造'!L$45</f>
        <v>9712</v>
      </c>
      <c r="L62" s="179"/>
      <c r="M62" s="179"/>
      <c r="N62" s="179">
        <f>'将来負担比率（分子）の構造'!M$45</f>
        <v>9639</v>
      </c>
      <c r="O62" s="179"/>
      <c r="P62" s="179"/>
    </row>
    <row r="63" spans="1:16" x14ac:dyDescent="0.15">
      <c r="A63" s="179" t="s">
        <v>33</v>
      </c>
      <c r="B63" s="179">
        <f>'将来負担比率（分子）の構造'!I$44</f>
        <v>1009</v>
      </c>
      <c r="C63" s="179"/>
      <c r="D63" s="179"/>
      <c r="E63" s="179">
        <f>'将来負担比率（分子）の構造'!J$44</f>
        <v>873</v>
      </c>
      <c r="F63" s="179"/>
      <c r="G63" s="179"/>
      <c r="H63" s="179">
        <f>'将来負担比率（分子）の構造'!K$44</f>
        <v>726</v>
      </c>
      <c r="I63" s="179"/>
      <c r="J63" s="179"/>
      <c r="K63" s="179">
        <f>'将来負担比率（分子）の構造'!L$44</f>
        <v>570</v>
      </c>
      <c r="L63" s="179"/>
      <c r="M63" s="179"/>
      <c r="N63" s="179">
        <f>'将来負担比率（分子）の構造'!M$44</f>
        <v>431</v>
      </c>
      <c r="O63" s="179"/>
      <c r="P63" s="179"/>
    </row>
    <row r="64" spans="1:16" x14ac:dyDescent="0.15">
      <c r="A64" s="179" t="s">
        <v>32</v>
      </c>
      <c r="B64" s="179">
        <f>'将来負担比率（分子）の構造'!I$43</f>
        <v>37295</v>
      </c>
      <c r="C64" s="179"/>
      <c r="D64" s="179"/>
      <c r="E64" s="179">
        <f>'将来負担比率（分子）の構造'!J$43</f>
        <v>38195</v>
      </c>
      <c r="F64" s="179"/>
      <c r="G64" s="179"/>
      <c r="H64" s="179">
        <f>'将来負担比率（分子）の構造'!K$43</f>
        <v>35713</v>
      </c>
      <c r="I64" s="179"/>
      <c r="J64" s="179"/>
      <c r="K64" s="179">
        <f>'将来負担比率（分子）の構造'!L$43</f>
        <v>33607</v>
      </c>
      <c r="L64" s="179"/>
      <c r="M64" s="179"/>
      <c r="N64" s="179">
        <f>'将来負担比率（分子）の構造'!M$43</f>
        <v>31798</v>
      </c>
      <c r="O64" s="179"/>
      <c r="P64" s="179"/>
    </row>
    <row r="65" spans="1:16" x14ac:dyDescent="0.15">
      <c r="A65" s="179" t="s">
        <v>31</v>
      </c>
      <c r="B65" s="179">
        <f>'将来負担比率（分子）の構造'!I$42</f>
        <v>997</v>
      </c>
      <c r="C65" s="179"/>
      <c r="D65" s="179"/>
      <c r="E65" s="179">
        <f>'将来負担比率（分子）の構造'!J$42</f>
        <v>925</v>
      </c>
      <c r="F65" s="179"/>
      <c r="G65" s="179"/>
      <c r="H65" s="179">
        <f>'将来負担比率（分子）の構造'!K$42</f>
        <v>832</v>
      </c>
      <c r="I65" s="179"/>
      <c r="J65" s="179"/>
      <c r="K65" s="179">
        <f>'将来負担比率（分子）の構造'!L$42</f>
        <v>958</v>
      </c>
      <c r="L65" s="179"/>
      <c r="M65" s="179"/>
      <c r="N65" s="179">
        <f>'将来負担比率（分子）の構造'!M$42</f>
        <v>964</v>
      </c>
      <c r="O65" s="179"/>
      <c r="P65" s="179"/>
    </row>
    <row r="66" spans="1:16" x14ac:dyDescent="0.15">
      <c r="A66" s="179" t="s">
        <v>30</v>
      </c>
      <c r="B66" s="179">
        <f>'将来負担比率（分子）の構造'!I$41</f>
        <v>56110</v>
      </c>
      <c r="C66" s="179"/>
      <c r="D66" s="179"/>
      <c r="E66" s="179">
        <f>'将来負担比率（分子）の構造'!J$41</f>
        <v>54774</v>
      </c>
      <c r="F66" s="179"/>
      <c r="G66" s="179"/>
      <c r="H66" s="179">
        <f>'将来負担比率（分子）の構造'!K$41</f>
        <v>52420</v>
      </c>
      <c r="I66" s="179"/>
      <c r="J66" s="179"/>
      <c r="K66" s="179">
        <f>'将来負担比率（分子）の構造'!L$41</f>
        <v>51244</v>
      </c>
      <c r="L66" s="179"/>
      <c r="M66" s="179"/>
      <c r="N66" s="179">
        <f>'将来負担比率（分子）の構造'!M$41</f>
        <v>51140</v>
      </c>
      <c r="O66" s="179"/>
      <c r="P66" s="179"/>
    </row>
    <row r="67" spans="1:16" x14ac:dyDescent="0.15">
      <c r="A67" s="179" t="s">
        <v>74</v>
      </c>
      <c r="B67" s="179" t="e">
        <f>NA()</f>
        <v>#N/A</v>
      </c>
      <c r="C67" s="179">
        <f>IF(ISNUMBER('将来負担比率（分子）の構造'!I$53), IF('将来負担比率（分子）の構造'!I$53 &lt; 0, 0, '将来負担比率（分子）の構造'!I$53), NA())</f>
        <v>11117</v>
      </c>
      <c r="D67" s="179" t="e">
        <f>NA()</f>
        <v>#N/A</v>
      </c>
      <c r="E67" s="179" t="e">
        <f>NA()</f>
        <v>#N/A</v>
      </c>
      <c r="F67" s="179">
        <f>IF(ISNUMBER('将来負担比率（分子）の構造'!J$53), IF('将来負担比率（分子）の構造'!J$53 &lt; 0, 0, '将来負担比率（分子）の構造'!J$53), NA())</f>
        <v>7293</v>
      </c>
      <c r="G67" s="179" t="e">
        <f>NA()</f>
        <v>#N/A</v>
      </c>
      <c r="H67" s="179" t="e">
        <f>NA()</f>
        <v>#N/A</v>
      </c>
      <c r="I67" s="179">
        <f>IF(ISNUMBER('将来負担比率（分子）の構造'!K$53), IF('将来負担比率（分子）の構造'!K$53 &lt; 0, 0, '将来負担比率（分子）の構造'!K$53), NA())</f>
        <v>2477</v>
      </c>
      <c r="J67" s="179" t="e">
        <f>NA()</f>
        <v>#N/A</v>
      </c>
      <c r="K67" s="179" t="e">
        <f>NA()</f>
        <v>#N/A</v>
      </c>
      <c r="L67" s="179">
        <f>IF(ISNUMBER('将来負担比率（分子）の構造'!L$53), IF('将来負担比率（分子）の構造'!L$53 &lt; 0, 0, '将来負担比率（分子）の構造'!L$53), NA())</f>
        <v>1371</v>
      </c>
      <c r="M67" s="179" t="e">
        <f>NA()</f>
        <v>#N/A</v>
      </c>
      <c r="N67" s="179" t="e">
        <f>NA()</f>
        <v>#N/A</v>
      </c>
      <c r="O67" s="179">
        <f>IF(ISNUMBER('将来負担比率（分子）の構造'!M$53), IF('将来負担比率（分子）の構造'!M$53 &lt; 0, 0, '将来負担比率（分子）の構造'!M$53), NA())</f>
        <v>35</v>
      </c>
      <c r="P67" s="179" t="e">
        <f>NA()</f>
        <v>#N/A</v>
      </c>
    </row>
    <row r="70" spans="1:16" x14ac:dyDescent="0.15">
      <c r="A70" s="181" t="s">
        <v>75</v>
      </c>
      <c r="B70" s="181"/>
      <c r="C70" s="181"/>
      <c r="D70" s="181"/>
      <c r="E70" s="181"/>
      <c r="F70" s="181"/>
    </row>
    <row r="71" spans="1:16" x14ac:dyDescent="0.15">
      <c r="A71" s="182"/>
      <c r="B71" s="182" t="str">
        <f>基金残高に係る経年分析!F54</f>
        <v>H28</v>
      </c>
      <c r="C71" s="182" t="str">
        <f>基金残高に係る経年分析!G54</f>
        <v>H29</v>
      </c>
      <c r="D71" s="182" t="str">
        <f>基金残高に係る経年分析!H54</f>
        <v>H30</v>
      </c>
    </row>
    <row r="72" spans="1:16" x14ac:dyDescent="0.15">
      <c r="A72" s="182" t="s">
        <v>76</v>
      </c>
      <c r="B72" s="183">
        <f>基金残高に係る経年分析!F55</f>
        <v>7619</v>
      </c>
      <c r="C72" s="183">
        <f>基金残高に係る経年分析!G55</f>
        <v>7211</v>
      </c>
      <c r="D72" s="183">
        <f>基金残高に係る経年分析!H55</f>
        <v>7856</v>
      </c>
    </row>
    <row r="73" spans="1:16" x14ac:dyDescent="0.15">
      <c r="A73" s="182" t="s">
        <v>77</v>
      </c>
      <c r="B73" s="183" t="str">
        <f>基金残高に係る経年分析!F56</f>
        <v>-</v>
      </c>
      <c r="C73" s="183" t="str">
        <f>基金残高に係る経年分析!G56</f>
        <v>-</v>
      </c>
      <c r="D73" s="183" t="str">
        <f>基金残高に係る経年分析!H56</f>
        <v>-</v>
      </c>
    </row>
    <row r="74" spans="1:16" x14ac:dyDescent="0.15">
      <c r="A74" s="182" t="s">
        <v>78</v>
      </c>
      <c r="B74" s="183">
        <f>基金残高に係る経年分析!F57</f>
        <v>9249</v>
      </c>
      <c r="C74" s="183">
        <f>基金残高に係る経年分析!G57</f>
        <v>9256</v>
      </c>
      <c r="D74" s="183">
        <f>基金残高に係る経年分析!H57</f>
        <v>8192</v>
      </c>
    </row>
  </sheetData>
  <sheetProtection algorithmName="SHA-512" hashValue="F5id2pUfAYvZ2CV7b6q/e0c6PF0Wb1SDGIDbtrMcPt+nViKG1PNen3KNLhrQ7CjcReBcJEblH++t5wcQj4DSvA==" saltValue="qQ+CAcdhSzEvn0wacS1T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3" t="s">
        <v>217</v>
      </c>
      <c r="DI1" s="794"/>
      <c r="DJ1" s="794"/>
      <c r="DK1" s="794"/>
      <c r="DL1" s="794"/>
      <c r="DM1" s="794"/>
      <c r="DN1" s="795"/>
      <c r="DO1" s="224"/>
      <c r="DP1" s="793" t="s">
        <v>218</v>
      </c>
      <c r="DQ1" s="794"/>
      <c r="DR1" s="794"/>
      <c r="DS1" s="794"/>
      <c r="DT1" s="794"/>
      <c r="DU1" s="794"/>
      <c r="DV1" s="794"/>
      <c r="DW1" s="794"/>
      <c r="DX1" s="794"/>
      <c r="DY1" s="794"/>
      <c r="DZ1" s="794"/>
      <c r="EA1" s="794"/>
      <c r="EB1" s="794"/>
      <c r="EC1" s="795"/>
      <c r="ED1" s="222"/>
      <c r="EE1" s="222"/>
      <c r="EF1" s="222"/>
      <c r="EG1" s="222"/>
      <c r="EH1" s="222"/>
      <c r="EI1" s="222"/>
      <c r="EJ1" s="222"/>
      <c r="EK1" s="222"/>
      <c r="EL1" s="222"/>
      <c r="EM1" s="222"/>
    </row>
    <row r="2" spans="2:143" ht="22.5" customHeight="1" x14ac:dyDescent="0.15">
      <c r="B2" s="225" t="s">
        <v>219</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5" t="s">
        <v>220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223</v>
      </c>
      <c r="S4" s="736"/>
      <c r="T4" s="736"/>
      <c r="U4" s="736"/>
      <c r="V4" s="736"/>
      <c r="W4" s="736"/>
      <c r="X4" s="736"/>
      <c r="Y4" s="737"/>
      <c r="Z4" s="735" t="s">
        <v>224</v>
      </c>
      <c r="AA4" s="736"/>
      <c r="AB4" s="736"/>
      <c r="AC4" s="737"/>
      <c r="AD4" s="735" t="s">
        <v>225</v>
      </c>
      <c r="AE4" s="736"/>
      <c r="AF4" s="736"/>
      <c r="AG4" s="736"/>
      <c r="AH4" s="736"/>
      <c r="AI4" s="736"/>
      <c r="AJ4" s="736"/>
      <c r="AK4" s="737"/>
      <c r="AL4" s="735" t="s">
        <v>224</v>
      </c>
      <c r="AM4" s="736"/>
      <c r="AN4" s="736"/>
      <c r="AO4" s="737"/>
      <c r="AP4" s="796" t="s">
        <v>226</v>
      </c>
      <c r="AQ4" s="796"/>
      <c r="AR4" s="796"/>
      <c r="AS4" s="796"/>
      <c r="AT4" s="796"/>
      <c r="AU4" s="796"/>
      <c r="AV4" s="796"/>
      <c r="AW4" s="796"/>
      <c r="AX4" s="796"/>
      <c r="AY4" s="796"/>
      <c r="AZ4" s="796"/>
      <c r="BA4" s="796"/>
      <c r="BB4" s="796"/>
      <c r="BC4" s="796"/>
      <c r="BD4" s="796"/>
      <c r="BE4" s="796"/>
      <c r="BF4" s="796"/>
      <c r="BG4" s="796" t="s">
        <v>227</v>
      </c>
      <c r="BH4" s="796"/>
      <c r="BI4" s="796"/>
      <c r="BJ4" s="796"/>
      <c r="BK4" s="796"/>
      <c r="BL4" s="796"/>
      <c r="BM4" s="796"/>
      <c r="BN4" s="796"/>
      <c r="BO4" s="796" t="s">
        <v>224</v>
      </c>
      <c r="BP4" s="796"/>
      <c r="BQ4" s="796"/>
      <c r="BR4" s="796"/>
      <c r="BS4" s="796" t="s">
        <v>228</v>
      </c>
      <c r="BT4" s="796"/>
      <c r="BU4" s="796"/>
      <c r="BV4" s="796"/>
      <c r="BW4" s="796"/>
      <c r="BX4" s="796"/>
      <c r="BY4" s="796"/>
      <c r="BZ4" s="796"/>
      <c r="CA4" s="796"/>
      <c r="CB4" s="796"/>
      <c r="CD4" s="778" t="s">
        <v>229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8" customFormat="1" ht="11.25" customHeight="1" x14ac:dyDescent="0.15">
      <c r="B5" s="760" t="s">
        <v>230</v>
      </c>
      <c r="C5" s="761"/>
      <c r="D5" s="761"/>
      <c r="E5" s="761"/>
      <c r="F5" s="761"/>
      <c r="G5" s="761"/>
      <c r="H5" s="761"/>
      <c r="I5" s="761"/>
      <c r="J5" s="761"/>
      <c r="K5" s="761"/>
      <c r="L5" s="761"/>
      <c r="M5" s="761"/>
      <c r="N5" s="761"/>
      <c r="O5" s="761"/>
      <c r="P5" s="761"/>
      <c r="Q5" s="762"/>
      <c r="R5" s="726">
        <v>28297380</v>
      </c>
      <c r="S5" s="727"/>
      <c r="T5" s="727"/>
      <c r="U5" s="727"/>
      <c r="V5" s="727"/>
      <c r="W5" s="727"/>
      <c r="X5" s="727"/>
      <c r="Y5" s="773"/>
      <c r="Z5" s="791">
        <v>42.6</v>
      </c>
      <c r="AA5" s="791"/>
      <c r="AB5" s="791"/>
      <c r="AC5" s="791"/>
      <c r="AD5" s="792">
        <v>26832813</v>
      </c>
      <c r="AE5" s="792"/>
      <c r="AF5" s="792"/>
      <c r="AG5" s="792"/>
      <c r="AH5" s="792"/>
      <c r="AI5" s="792"/>
      <c r="AJ5" s="792"/>
      <c r="AK5" s="792"/>
      <c r="AL5" s="774">
        <v>72.5</v>
      </c>
      <c r="AM5" s="743"/>
      <c r="AN5" s="743"/>
      <c r="AO5" s="775"/>
      <c r="AP5" s="760" t="s">
        <v>231</v>
      </c>
      <c r="AQ5" s="761"/>
      <c r="AR5" s="761"/>
      <c r="AS5" s="761"/>
      <c r="AT5" s="761"/>
      <c r="AU5" s="761"/>
      <c r="AV5" s="761"/>
      <c r="AW5" s="761"/>
      <c r="AX5" s="761"/>
      <c r="AY5" s="761"/>
      <c r="AZ5" s="761"/>
      <c r="BA5" s="761"/>
      <c r="BB5" s="761"/>
      <c r="BC5" s="761"/>
      <c r="BD5" s="761"/>
      <c r="BE5" s="761"/>
      <c r="BF5" s="762"/>
      <c r="BG5" s="661">
        <v>26829874</v>
      </c>
      <c r="BH5" s="664"/>
      <c r="BI5" s="664"/>
      <c r="BJ5" s="664"/>
      <c r="BK5" s="664"/>
      <c r="BL5" s="664"/>
      <c r="BM5" s="664"/>
      <c r="BN5" s="665"/>
      <c r="BO5" s="723">
        <v>94.8</v>
      </c>
      <c r="BP5" s="723"/>
      <c r="BQ5" s="723"/>
      <c r="BR5" s="723"/>
      <c r="BS5" s="724" t="s">
        <v>232</v>
      </c>
      <c r="BT5" s="724"/>
      <c r="BU5" s="724"/>
      <c r="BV5" s="724"/>
      <c r="BW5" s="724"/>
      <c r="BX5" s="724"/>
      <c r="BY5" s="724"/>
      <c r="BZ5" s="724"/>
      <c r="CA5" s="724"/>
      <c r="CB5" s="765"/>
      <c r="CD5" s="778" t="s">
        <v>226</v>
      </c>
      <c r="CE5" s="779"/>
      <c r="CF5" s="779"/>
      <c r="CG5" s="779"/>
      <c r="CH5" s="779"/>
      <c r="CI5" s="779"/>
      <c r="CJ5" s="779"/>
      <c r="CK5" s="779"/>
      <c r="CL5" s="779"/>
      <c r="CM5" s="779"/>
      <c r="CN5" s="779"/>
      <c r="CO5" s="779"/>
      <c r="CP5" s="779"/>
      <c r="CQ5" s="780"/>
      <c r="CR5" s="778" t="s">
        <v>233</v>
      </c>
      <c r="CS5" s="779"/>
      <c r="CT5" s="779"/>
      <c r="CU5" s="779"/>
      <c r="CV5" s="779"/>
      <c r="CW5" s="779"/>
      <c r="CX5" s="779"/>
      <c r="CY5" s="780"/>
      <c r="CZ5" s="778" t="s">
        <v>224</v>
      </c>
      <c r="DA5" s="779"/>
      <c r="DB5" s="779"/>
      <c r="DC5" s="780"/>
      <c r="DD5" s="778" t="s">
        <v>234</v>
      </c>
      <c r="DE5" s="779"/>
      <c r="DF5" s="779"/>
      <c r="DG5" s="779"/>
      <c r="DH5" s="779"/>
      <c r="DI5" s="779"/>
      <c r="DJ5" s="779"/>
      <c r="DK5" s="779"/>
      <c r="DL5" s="779"/>
      <c r="DM5" s="779"/>
      <c r="DN5" s="779"/>
      <c r="DO5" s="779"/>
      <c r="DP5" s="780"/>
      <c r="DQ5" s="778" t="s">
        <v>235</v>
      </c>
      <c r="DR5" s="779"/>
      <c r="DS5" s="779"/>
      <c r="DT5" s="779"/>
      <c r="DU5" s="779"/>
      <c r="DV5" s="779"/>
      <c r="DW5" s="779"/>
      <c r="DX5" s="779"/>
      <c r="DY5" s="779"/>
      <c r="DZ5" s="779"/>
      <c r="EA5" s="779"/>
      <c r="EB5" s="779"/>
      <c r="EC5" s="780"/>
    </row>
    <row r="6" spans="2:143" ht="11.25" customHeight="1" x14ac:dyDescent="0.15">
      <c r="B6" s="658" t="s">
        <v>236</v>
      </c>
      <c r="C6" s="659"/>
      <c r="D6" s="659"/>
      <c r="E6" s="659"/>
      <c r="F6" s="659"/>
      <c r="G6" s="659"/>
      <c r="H6" s="659"/>
      <c r="I6" s="659"/>
      <c r="J6" s="659"/>
      <c r="K6" s="659"/>
      <c r="L6" s="659"/>
      <c r="M6" s="659"/>
      <c r="N6" s="659"/>
      <c r="O6" s="659"/>
      <c r="P6" s="659"/>
      <c r="Q6" s="660"/>
      <c r="R6" s="661">
        <v>680306</v>
      </c>
      <c r="S6" s="664"/>
      <c r="T6" s="664"/>
      <c r="U6" s="664"/>
      <c r="V6" s="664"/>
      <c r="W6" s="664"/>
      <c r="X6" s="664"/>
      <c r="Y6" s="665"/>
      <c r="Z6" s="723">
        <v>1</v>
      </c>
      <c r="AA6" s="723"/>
      <c r="AB6" s="723"/>
      <c r="AC6" s="723"/>
      <c r="AD6" s="724">
        <v>680306</v>
      </c>
      <c r="AE6" s="724"/>
      <c r="AF6" s="724"/>
      <c r="AG6" s="724"/>
      <c r="AH6" s="724"/>
      <c r="AI6" s="724"/>
      <c r="AJ6" s="724"/>
      <c r="AK6" s="724"/>
      <c r="AL6" s="666">
        <v>1.8</v>
      </c>
      <c r="AM6" s="667"/>
      <c r="AN6" s="667"/>
      <c r="AO6" s="725"/>
      <c r="AP6" s="658" t="s">
        <v>237</v>
      </c>
      <c r="AQ6" s="659"/>
      <c r="AR6" s="659"/>
      <c r="AS6" s="659"/>
      <c r="AT6" s="659"/>
      <c r="AU6" s="659"/>
      <c r="AV6" s="659"/>
      <c r="AW6" s="659"/>
      <c r="AX6" s="659"/>
      <c r="AY6" s="659"/>
      <c r="AZ6" s="659"/>
      <c r="BA6" s="659"/>
      <c r="BB6" s="659"/>
      <c r="BC6" s="659"/>
      <c r="BD6" s="659"/>
      <c r="BE6" s="659"/>
      <c r="BF6" s="660"/>
      <c r="BG6" s="661">
        <v>26829874</v>
      </c>
      <c r="BH6" s="664"/>
      <c r="BI6" s="664"/>
      <c r="BJ6" s="664"/>
      <c r="BK6" s="664"/>
      <c r="BL6" s="664"/>
      <c r="BM6" s="664"/>
      <c r="BN6" s="665"/>
      <c r="BO6" s="723">
        <v>94.8</v>
      </c>
      <c r="BP6" s="723"/>
      <c r="BQ6" s="723"/>
      <c r="BR6" s="723"/>
      <c r="BS6" s="724" t="s">
        <v>232</v>
      </c>
      <c r="BT6" s="724"/>
      <c r="BU6" s="724"/>
      <c r="BV6" s="724"/>
      <c r="BW6" s="724"/>
      <c r="BX6" s="724"/>
      <c r="BY6" s="724"/>
      <c r="BZ6" s="724"/>
      <c r="CA6" s="724"/>
      <c r="CB6" s="765"/>
      <c r="CD6" s="732" t="s">
        <v>238</v>
      </c>
      <c r="CE6" s="733"/>
      <c r="CF6" s="733"/>
      <c r="CG6" s="733"/>
      <c r="CH6" s="733"/>
      <c r="CI6" s="733"/>
      <c r="CJ6" s="733"/>
      <c r="CK6" s="733"/>
      <c r="CL6" s="733"/>
      <c r="CM6" s="733"/>
      <c r="CN6" s="733"/>
      <c r="CO6" s="733"/>
      <c r="CP6" s="733"/>
      <c r="CQ6" s="734"/>
      <c r="CR6" s="661">
        <v>330195</v>
      </c>
      <c r="CS6" s="664"/>
      <c r="CT6" s="664"/>
      <c r="CU6" s="664"/>
      <c r="CV6" s="664"/>
      <c r="CW6" s="664"/>
      <c r="CX6" s="664"/>
      <c r="CY6" s="665"/>
      <c r="CZ6" s="774">
        <v>0.5</v>
      </c>
      <c r="DA6" s="743"/>
      <c r="DB6" s="743"/>
      <c r="DC6" s="777"/>
      <c r="DD6" s="669" t="s">
        <v>181</v>
      </c>
      <c r="DE6" s="664"/>
      <c r="DF6" s="664"/>
      <c r="DG6" s="664"/>
      <c r="DH6" s="664"/>
      <c r="DI6" s="664"/>
      <c r="DJ6" s="664"/>
      <c r="DK6" s="664"/>
      <c r="DL6" s="664"/>
      <c r="DM6" s="664"/>
      <c r="DN6" s="664"/>
      <c r="DO6" s="664"/>
      <c r="DP6" s="665"/>
      <c r="DQ6" s="669">
        <v>330189</v>
      </c>
      <c r="DR6" s="664"/>
      <c r="DS6" s="664"/>
      <c r="DT6" s="664"/>
      <c r="DU6" s="664"/>
      <c r="DV6" s="664"/>
      <c r="DW6" s="664"/>
      <c r="DX6" s="664"/>
      <c r="DY6" s="664"/>
      <c r="DZ6" s="664"/>
      <c r="EA6" s="664"/>
      <c r="EB6" s="664"/>
      <c r="EC6" s="704"/>
    </row>
    <row r="7" spans="2:143" ht="11.25" customHeight="1" x14ac:dyDescent="0.15">
      <c r="B7" s="658" t="s">
        <v>239</v>
      </c>
      <c r="C7" s="659"/>
      <c r="D7" s="659"/>
      <c r="E7" s="659"/>
      <c r="F7" s="659"/>
      <c r="G7" s="659"/>
      <c r="H7" s="659"/>
      <c r="I7" s="659"/>
      <c r="J7" s="659"/>
      <c r="K7" s="659"/>
      <c r="L7" s="659"/>
      <c r="M7" s="659"/>
      <c r="N7" s="659"/>
      <c r="O7" s="659"/>
      <c r="P7" s="659"/>
      <c r="Q7" s="660"/>
      <c r="R7" s="661">
        <v>47590</v>
      </c>
      <c r="S7" s="664"/>
      <c r="T7" s="664"/>
      <c r="U7" s="664"/>
      <c r="V7" s="664"/>
      <c r="W7" s="664"/>
      <c r="X7" s="664"/>
      <c r="Y7" s="665"/>
      <c r="Z7" s="723">
        <v>0.1</v>
      </c>
      <c r="AA7" s="723"/>
      <c r="AB7" s="723"/>
      <c r="AC7" s="723"/>
      <c r="AD7" s="724">
        <v>47590</v>
      </c>
      <c r="AE7" s="724"/>
      <c r="AF7" s="724"/>
      <c r="AG7" s="724"/>
      <c r="AH7" s="724"/>
      <c r="AI7" s="724"/>
      <c r="AJ7" s="724"/>
      <c r="AK7" s="724"/>
      <c r="AL7" s="666">
        <v>0.1</v>
      </c>
      <c r="AM7" s="667"/>
      <c r="AN7" s="667"/>
      <c r="AO7" s="725"/>
      <c r="AP7" s="658" t="s">
        <v>240</v>
      </c>
      <c r="AQ7" s="659"/>
      <c r="AR7" s="659"/>
      <c r="AS7" s="659"/>
      <c r="AT7" s="659"/>
      <c r="AU7" s="659"/>
      <c r="AV7" s="659"/>
      <c r="AW7" s="659"/>
      <c r="AX7" s="659"/>
      <c r="AY7" s="659"/>
      <c r="AZ7" s="659"/>
      <c r="BA7" s="659"/>
      <c r="BB7" s="659"/>
      <c r="BC7" s="659"/>
      <c r="BD7" s="659"/>
      <c r="BE7" s="659"/>
      <c r="BF7" s="660"/>
      <c r="BG7" s="661">
        <v>12459997</v>
      </c>
      <c r="BH7" s="664"/>
      <c r="BI7" s="664"/>
      <c r="BJ7" s="664"/>
      <c r="BK7" s="664"/>
      <c r="BL7" s="664"/>
      <c r="BM7" s="664"/>
      <c r="BN7" s="665"/>
      <c r="BO7" s="723">
        <v>44</v>
      </c>
      <c r="BP7" s="723"/>
      <c r="BQ7" s="723"/>
      <c r="BR7" s="723"/>
      <c r="BS7" s="724" t="s">
        <v>154</v>
      </c>
      <c r="BT7" s="724"/>
      <c r="BU7" s="724"/>
      <c r="BV7" s="724"/>
      <c r="BW7" s="724"/>
      <c r="BX7" s="724"/>
      <c r="BY7" s="724"/>
      <c r="BZ7" s="724"/>
      <c r="CA7" s="724"/>
      <c r="CB7" s="765"/>
      <c r="CD7" s="705" t="s">
        <v>241</v>
      </c>
      <c r="CE7" s="702"/>
      <c r="CF7" s="702"/>
      <c r="CG7" s="702"/>
      <c r="CH7" s="702"/>
      <c r="CI7" s="702"/>
      <c r="CJ7" s="702"/>
      <c r="CK7" s="702"/>
      <c r="CL7" s="702"/>
      <c r="CM7" s="702"/>
      <c r="CN7" s="702"/>
      <c r="CO7" s="702"/>
      <c r="CP7" s="702"/>
      <c r="CQ7" s="703"/>
      <c r="CR7" s="661">
        <v>6725954</v>
      </c>
      <c r="CS7" s="664"/>
      <c r="CT7" s="664"/>
      <c r="CU7" s="664"/>
      <c r="CV7" s="664"/>
      <c r="CW7" s="664"/>
      <c r="CX7" s="664"/>
      <c r="CY7" s="665"/>
      <c r="CZ7" s="723">
        <v>10.5</v>
      </c>
      <c r="DA7" s="723"/>
      <c r="DB7" s="723"/>
      <c r="DC7" s="723"/>
      <c r="DD7" s="669">
        <v>360257</v>
      </c>
      <c r="DE7" s="664"/>
      <c r="DF7" s="664"/>
      <c r="DG7" s="664"/>
      <c r="DH7" s="664"/>
      <c r="DI7" s="664"/>
      <c r="DJ7" s="664"/>
      <c r="DK7" s="664"/>
      <c r="DL7" s="664"/>
      <c r="DM7" s="664"/>
      <c r="DN7" s="664"/>
      <c r="DO7" s="664"/>
      <c r="DP7" s="665"/>
      <c r="DQ7" s="669">
        <v>5693206</v>
      </c>
      <c r="DR7" s="664"/>
      <c r="DS7" s="664"/>
      <c r="DT7" s="664"/>
      <c r="DU7" s="664"/>
      <c r="DV7" s="664"/>
      <c r="DW7" s="664"/>
      <c r="DX7" s="664"/>
      <c r="DY7" s="664"/>
      <c r="DZ7" s="664"/>
      <c r="EA7" s="664"/>
      <c r="EB7" s="664"/>
      <c r="EC7" s="704"/>
    </row>
    <row r="8" spans="2:143" ht="11.25" customHeight="1" x14ac:dyDescent="0.15">
      <c r="B8" s="658" t="s">
        <v>242</v>
      </c>
      <c r="C8" s="659"/>
      <c r="D8" s="659"/>
      <c r="E8" s="659"/>
      <c r="F8" s="659"/>
      <c r="G8" s="659"/>
      <c r="H8" s="659"/>
      <c r="I8" s="659"/>
      <c r="J8" s="659"/>
      <c r="K8" s="659"/>
      <c r="L8" s="659"/>
      <c r="M8" s="659"/>
      <c r="N8" s="659"/>
      <c r="O8" s="659"/>
      <c r="P8" s="659"/>
      <c r="Q8" s="660"/>
      <c r="R8" s="661">
        <v>90770</v>
      </c>
      <c r="S8" s="664"/>
      <c r="T8" s="664"/>
      <c r="U8" s="664"/>
      <c r="V8" s="664"/>
      <c r="W8" s="664"/>
      <c r="X8" s="664"/>
      <c r="Y8" s="665"/>
      <c r="Z8" s="723">
        <v>0.1</v>
      </c>
      <c r="AA8" s="723"/>
      <c r="AB8" s="723"/>
      <c r="AC8" s="723"/>
      <c r="AD8" s="724">
        <v>90770</v>
      </c>
      <c r="AE8" s="724"/>
      <c r="AF8" s="724"/>
      <c r="AG8" s="724"/>
      <c r="AH8" s="724"/>
      <c r="AI8" s="724"/>
      <c r="AJ8" s="724"/>
      <c r="AK8" s="724"/>
      <c r="AL8" s="666">
        <v>0.2</v>
      </c>
      <c r="AM8" s="667"/>
      <c r="AN8" s="667"/>
      <c r="AO8" s="725"/>
      <c r="AP8" s="658" t="s">
        <v>243</v>
      </c>
      <c r="AQ8" s="659"/>
      <c r="AR8" s="659"/>
      <c r="AS8" s="659"/>
      <c r="AT8" s="659"/>
      <c r="AU8" s="659"/>
      <c r="AV8" s="659"/>
      <c r="AW8" s="659"/>
      <c r="AX8" s="659"/>
      <c r="AY8" s="659"/>
      <c r="AZ8" s="659"/>
      <c r="BA8" s="659"/>
      <c r="BB8" s="659"/>
      <c r="BC8" s="659"/>
      <c r="BD8" s="659"/>
      <c r="BE8" s="659"/>
      <c r="BF8" s="660"/>
      <c r="BG8" s="661">
        <v>321247</v>
      </c>
      <c r="BH8" s="664"/>
      <c r="BI8" s="664"/>
      <c r="BJ8" s="664"/>
      <c r="BK8" s="664"/>
      <c r="BL8" s="664"/>
      <c r="BM8" s="664"/>
      <c r="BN8" s="665"/>
      <c r="BO8" s="723">
        <v>1.1000000000000001</v>
      </c>
      <c r="BP8" s="723"/>
      <c r="BQ8" s="723"/>
      <c r="BR8" s="723"/>
      <c r="BS8" s="669" t="s">
        <v>154</v>
      </c>
      <c r="BT8" s="664"/>
      <c r="BU8" s="664"/>
      <c r="BV8" s="664"/>
      <c r="BW8" s="664"/>
      <c r="BX8" s="664"/>
      <c r="BY8" s="664"/>
      <c r="BZ8" s="664"/>
      <c r="CA8" s="664"/>
      <c r="CB8" s="704"/>
      <c r="CD8" s="705" t="s">
        <v>244</v>
      </c>
      <c r="CE8" s="702"/>
      <c r="CF8" s="702"/>
      <c r="CG8" s="702"/>
      <c r="CH8" s="702"/>
      <c r="CI8" s="702"/>
      <c r="CJ8" s="702"/>
      <c r="CK8" s="702"/>
      <c r="CL8" s="702"/>
      <c r="CM8" s="702"/>
      <c r="CN8" s="702"/>
      <c r="CO8" s="702"/>
      <c r="CP8" s="702"/>
      <c r="CQ8" s="703"/>
      <c r="CR8" s="661">
        <v>19649367</v>
      </c>
      <c r="CS8" s="664"/>
      <c r="CT8" s="664"/>
      <c r="CU8" s="664"/>
      <c r="CV8" s="664"/>
      <c r="CW8" s="664"/>
      <c r="CX8" s="664"/>
      <c r="CY8" s="665"/>
      <c r="CZ8" s="723">
        <v>30.7</v>
      </c>
      <c r="DA8" s="723"/>
      <c r="DB8" s="723"/>
      <c r="DC8" s="723"/>
      <c r="DD8" s="669">
        <v>600348</v>
      </c>
      <c r="DE8" s="664"/>
      <c r="DF8" s="664"/>
      <c r="DG8" s="664"/>
      <c r="DH8" s="664"/>
      <c r="DI8" s="664"/>
      <c r="DJ8" s="664"/>
      <c r="DK8" s="664"/>
      <c r="DL8" s="664"/>
      <c r="DM8" s="664"/>
      <c r="DN8" s="664"/>
      <c r="DO8" s="664"/>
      <c r="DP8" s="665"/>
      <c r="DQ8" s="669">
        <v>9156037</v>
      </c>
      <c r="DR8" s="664"/>
      <c r="DS8" s="664"/>
      <c r="DT8" s="664"/>
      <c r="DU8" s="664"/>
      <c r="DV8" s="664"/>
      <c r="DW8" s="664"/>
      <c r="DX8" s="664"/>
      <c r="DY8" s="664"/>
      <c r="DZ8" s="664"/>
      <c r="EA8" s="664"/>
      <c r="EB8" s="664"/>
      <c r="EC8" s="704"/>
    </row>
    <row r="9" spans="2:143" ht="11.25" customHeight="1" x14ac:dyDescent="0.15">
      <c r="B9" s="658" t="s">
        <v>245</v>
      </c>
      <c r="C9" s="659"/>
      <c r="D9" s="659"/>
      <c r="E9" s="659"/>
      <c r="F9" s="659"/>
      <c r="G9" s="659"/>
      <c r="H9" s="659"/>
      <c r="I9" s="659"/>
      <c r="J9" s="659"/>
      <c r="K9" s="659"/>
      <c r="L9" s="659"/>
      <c r="M9" s="659"/>
      <c r="N9" s="659"/>
      <c r="O9" s="659"/>
      <c r="P9" s="659"/>
      <c r="Q9" s="660"/>
      <c r="R9" s="661">
        <v>90870</v>
      </c>
      <c r="S9" s="664"/>
      <c r="T9" s="664"/>
      <c r="U9" s="664"/>
      <c r="V9" s="664"/>
      <c r="W9" s="664"/>
      <c r="X9" s="664"/>
      <c r="Y9" s="665"/>
      <c r="Z9" s="723">
        <v>0.1</v>
      </c>
      <c r="AA9" s="723"/>
      <c r="AB9" s="723"/>
      <c r="AC9" s="723"/>
      <c r="AD9" s="724">
        <v>90870</v>
      </c>
      <c r="AE9" s="724"/>
      <c r="AF9" s="724"/>
      <c r="AG9" s="724"/>
      <c r="AH9" s="724"/>
      <c r="AI9" s="724"/>
      <c r="AJ9" s="724"/>
      <c r="AK9" s="724"/>
      <c r="AL9" s="666">
        <v>0.2</v>
      </c>
      <c r="AM9" s="667"/>
      <c r="AN9" s="667"/>
      <c r="AO9" s="725"/>
      <c r="AP9" s="658" t="s">
        <v>246</v>
      </c>
      <c r="AQ9" s="659"/>
      <c r="AR9" s="659"/>
      <c r="AS9" s="659"/>
      <c r="AT9" s="659"/>
      <c r="AU9" s="659"/>
      <c r="AV9" s="659"/>
      <c r="AW9" s="659"/>
      <c r="AX9" s="659"/>
      <c r="AY9" s="659"/>
      <c r="AZ9" s="659"/>
      <c r="BA9" s="659"/>
      <c r="BB9" s="659"/>
      <c r="BC9" s="659"/>
      <c r="BD9" s="659"/>
      <c r="BE9" s="659"/>
      <c r="BF9" s="660"/>
      <c r="BG9" s="661">
        <v>9198637</v>
      </c>
      <c r="BH9" s="664"/>
      <c r="BI9" s="664"/>
      <c r="BJ9" s="664"/>
      <c r="BK9" s="664"/>
      <c r="BL9" s="664"/>
      <c r="BM9" s="664"/>
      <c r="BN9" s="665"/>
      <c r="BO9" s="723">
        <v>32.5</v>
      </c>
      <c r="BP9" s="723"/>
      <c r="BQ9" s="723"/>
      <c r="BR9" s="723"/>
      <c r="BS9" s="669" t="s">
        <v>181</v>
      </c>
      <c r="BT9" s="664"/>
      <c r="BU9" s="664"/>
      <c r="BV9" s="664"/>
      <c r="BW9" s="664"/>
      <c r="BX9" s="664"/>
      <c r="BY9" s="664"/>
      <c r="BZ9" s="664"/>
      <c r="CA9" s="664"/>
      <c r="CB9" s="704"/>
      <c r="CD9" s="705" t="s">
        <v>247</v>
      </c>
      <c r="CE9" s="702"/>
      <c r="CF9" s="702"/>
      <c r="CG9" s="702"/>
      <c r="CH9" s="702"/>
      <c r="CI9" s="702"/>
      <c r="CJ9" s="702"/>
      <c r="CK9" s="702"/>
      <c r="CL9" s="702"/>
      <c r="CM9" s="702"/>
      <c r="CN9" s="702"/>
      <c r="CO9" s="702"/>
      <c r="CP9" s="702"/>
      <c r="CQ9" s="703"/>
      <c r="CR9" s="661">
        <v>5969634</v>
      </c>
      <c r="CS9" s="664"/>
      <c r="CT9" s="664"/>
      <c r="CU9" s="664"/>
      <c r="CV9" s="664"/>
      <c r="CW9" s="664"/>
      <c r="CX9" s="664"/>
      <c r="CY9" s="665"/>
      <c r="CZ9" s="723">
        <v>9.3000000000000007</v>
      </c>
      <c r="DA9" s="723"/>
      <c r="DB9" s="723"/>
      <c r="DC9" s="723"/>
      <c r="DD9" s="669">
        <v>1106278</v>
      </c>
      <c r="DE9" s="664"/>
      <c r="DF9" s="664"/>
      <c r="DG9" s="664"/>
      <c r="DH9" s="664"/>
      <c r="DI9" s="664"/>
      <c r="DJ9" s="664"/>
      <c r="DK9" s="664"/>
      <c r="DL9" s="664"/>
      <c r="DM9" s="664"/>
      <c r="DN9" s="664"/>
      <c r="DO9" s="664"/>
      <c r="DP9" s="665"/>
      <c r="DQ9" s="669">
        <v>4593636</v>
      </c>
      <c r="DR9" s="664"/>
      <c r="DS9" s="664"/>
      <c r="DT9" s="664"/>
      <c r="DU9" s="664"/>
      <c r="DV9" s="664"/>
      <c r="DW9" s="664"/>
      <c r="DX9" s="664"/>
      <c r="DY9" s="664"/>
      <c r="DZ9" s="664"/>
      <c r="EA9" s="664"/>
      <c r="EB9" s="664"/>
      <c r="EC9" s="704"/>
    </row>
    <row r="10" spans="2:143" ht="11.25" customHeight="1" x14ac:dyDescent="0.15">
      <c r="B10" s="658" t="s">
        <v>248</v>
      </c>
      <c r="C10" s="659"/>
      <c r="D10" s="659"/>
      <c r="E10" s="659"/>
      <c r="F10" s="659"/>
      <c r="G10" s="659"/>
      <c r="H10" s="659"/>
      <c r="I10" s="659"/>
      <c r="J10" s="659"/>
      <c r="K10" s="659"/>
      <c r="L10" s="659"/>
      <c r="M10" s="659"/>
      <c r="N10" s="659"/>
      <c r="O10" s="659"/>
      <c r="P10" s="659"/>
      <c r="Q10" s="660"/>
      <c r="R10" s="661" t="s">
        <v>249</v>
      </c>
      <c r="S10" s="664"/>
      <c r="T10" s="664"/>
      <c r="U10" s="664"/>
      <c r="V10" s="664"/>
      <c r="W10" s="664"/>
      <c r="X10" s="664"/>
      <c r="Y10" s="665"/>
      <c r="Z10" s="723" t="s">
        <v>181</v>
      </c>
      <c r="AA10" s="723"/>
      <c r="AB10" s="723"/>
      <c r="AC10" s="723"/>
      <c r="AD10" s="724" t="s">
        <v>250</v>
      </c>
      <c r="AE10" s="724"/>
      <c r="AF10" s="724"/>
      <c r="AG10" s="724"/>
      <c r="AH10" s="724"/>
      <c r="AI10" s="724"/>
      <c r="AJ10" s="724"/>
      <c r="AK10" s="724"/>
      <c r="AL10" s="666" t="s">
        <v>181</v>
      </c>
      <c r="AM10" s="667"/>
      <c r="AN10" s="667"/>
      <c r="AO10" s="725"/>
      <c r="AP10" s="658" t="s">
        <v>251</v>
      </c>
      <c r="AQ10" s="659"/>
      <c r="AR10" s="659"/>
      <c r="AS10" s="659"/>
      <c r="AT10" s="659"/>
      <c r="AU10" s="659"/>
      <c r="AV10" s="659"/>
      <c r="AW10" s="659"/>
      <c r="AX10" s="659"/>
      <c r="AY10" s="659"/>
      <c r="AZ10" s="659"/>
      <c r="BA10" s="659"/>
      <c r="BB10" s="659"/>
      <c r="BC10" s="659"/>
      <c r="BD10" s="659"/>
      <c r="BE10" s="659"/>
      <c r="BF10" s="660"/>
      <c r="BG10" s="661">
        <v>439237</v>
      </c>
      <c r="BH10" s="664"/>
      <c r="BI10" s="664"/>
      <c r="BJ10" s="664"/>
      <c r="BK10" s="664"/>
      <c r="BL10" s="664"/>
      <c r="BM10" s="664"/>
      <c r="BN10" s="665"/>
      <c r="BO10" s="723">
        <v>1.6</v>
      </c>
      <c r="BP10" s="723"/>
      <c r="BQ10" s="723"/>
      <c r="BR10" s="723"/>
      <c r="BS10" s="669" t="s">
        <v>232</v>
      </c>
      <c r="BT10" s="664"/>
      <c r="BU10" s="664"/>
      <c r="BV10" s="664"/>
      <c r="BW10" s="664"/>
      <c r="BX10" s="664"/>
      <c r="BY10" s="664"/>
      <c r="BZ10" s="664"/>
      <c r="CA10" s="664"/>
      <c r="CB10" s="704"/>
      <c r="CD10" s="705" t="s">
        <v>252</v>
      </c>
      <c r="CE10" s="702"/>
      <c r="CF10" s="702"/>
      <c r="CG10" s="702"/>
      <c r="CH10" s="702"/>
      <c r="CI10" s="702"/>
      <c r="CJ10" s="702"/>
      <c r="CK10" s="702"/>
      <c r="CL10" s="702"/>
      <c r="CM10" s="702"/>
      <c r="CN10" s="702"/>
      <c r="CO10" s="702"/>
      <c r="CP10" s="702"/>
      <c r="CQ10" s="703"/>
      <c r="CR10" s="661">
        <v>1631866</v>
      </c>
      <c r="CS10" s="664"/>
      <c r="CT10" s="664"/>
      <c r="CU10" s="664"/>
      <c r="CV10" s="664"/>
      <c r="CW10" s="664"/>
      <c r="CX10" s="664"/>
      <c r="CY10" s="665"/>
      <c r="CZ10" s="723">
        <v>2.6</v>
      </c>
      <c r="DA10" s="723"/>
      <c r="DB10" s="723"/>
      <c r="DC10" s="723"/>
      <c r="DD10" s="669">
        <v>66764</v>
      </c>
      <c r="DE10" s="664"/>
      <c r="DF10" s="664"/>
      <c r="DG10" s="664"/>
      <c r="DH10" s="664"/>
      <c r="DI10" s="664"/>
      <c r="DJ10" s="664"/>
      <c r="DK10" s="664"/>
      <c r="DL10" s="664"/>
      <c r="DM10" s="664"/>
      <c r="DN10" s="664"/>
      <c r="DO10" s="664"/>
      <c r="DP10" s="665"/>
      <c r="DQ10" s="669">
        <v>99778</v>
      </c>
      <c r="DR10" s="664"/>
      <c r="DS10" s="664"/>
      <c r="DT10" s="664"/>
      <c r="DU10" s="664"/>
      <c r="DV10" s="664"/>
      <c r="DW10" s="664"/>
      <c r="DX10" s="664"/>
      <c r="DY10" s="664"/>
      <c r="DZ10" s="664"/>
      <c r="EA10" s="664"/>
      <c r="EB10" s="664"/>
      <c r="EC10" s="704"/>
    </row>
    <row r="11" spans="2:143" ht="11.25" customHeight="1" x14ac:dyDescent="0.15">
      <c r="B11" s="658" t="s">
        <v>253</v>
      </c>
      <c r="C11" s="659"/>
      <c r="D11" s="659"/>
      <c r="E11" s="659"/>
      <c r="F11" s="659"/>
      <c r="G11" s="659"/>
      <c r="H11" s="659"/>
      <c r="I11" s="659"/>
      <c r="J11" s="659"/>
      <c r="K11" s="659"/>
      <c r="L11" s="659"/>
      <c r="M11" s="659"/>
      <c r="N11" s="659"/>
      <c r="O11" s="659"/>
      <c r="P11" s="659"/>
      <c r="Q11" s="660"/>
      <c r="R11" s="661" t="s">
        <v>181</v>
      </c>
      <c r="S11" s="664"/>
      <c r="T11" s="664"/>
      <c r="U11" s="664"/>
      <c r="V11" s="664"/>
      <c r="W11" s="664"/>
      <c r="X11" s="664"/>
      <c r="Y11" s="665"/>
      <c r="Z11" s="723" t="s">
        <v>181</v>
      </c>
      <c r="AA11" s="723"/>
      <c r="AB11" s="723"/>
      <c r="AC11" s="723"/>
      <c r="AD11" s="724" t="s">
        <v>181</v>
      </c>
      <c r="AE11" s="724"/>
      <c r="AF11" s="724"/>
      <c r="AG11" s="724"/>
      <c r="AH11" s="724"/>
      <c r="AI11" s="724"/>
      <c r="AJ11" s="724"/>
      <c r="AK11" s="724"/>
      <c r="AL11" s="666" t="s">
        <v>249</v>
      </c>
      <c r="AM11" s="667"/>
      <c r="AN11" s="667"/>
      <c r="AO11" s="725"/>
      <c r="AP11" s="658" t="s">
        <v>254</v>
      </c>
      <c r="AQ11" s="659"/>
      <c r="AR11" s="659"/>
      <c r="AS11" s="659"/>
      <c r="AT11" s="659"/>
      <c r="AU11" s="659"/>
      <c r="AV11" s="659"/>
      <c r="AW11" s="659"/>
      <c r="AX11" s="659"/>
      <c r="AY11" s="659"/>
      <c r="AZ11" s="659"/>
      <c r="BA11" s="659"/>
      <c r="BB11" s="659"/>
      <c r="BC11" s="659"/>
      <c r="BD11" s="659"/>
      <c r="BE11" s="659"/>
      <c r="BF11" s="660"/>
      <c r="BG11" s="661">
        <v>2500876</v>
      </c>
      <c r="BH11" s="664"/>
      <c r="BI11" s="664"/>
      <c r="BJ11" s="664"/>
      <c r="BK11" s="664"/>
      <c r="BL11" s="664"/>
      <c r="BM11" s="664"/>
      <c r="BN11" s="665"/>
      <c r="BO11" s="723">
        <v>8.8000000000000007</v>
      </c>
      <c r="BP11" s="723"/>
      <c r="BQ11" s="723"/>
      <c r="BR11" s="723"/>
      <c r="BS11" s="669" t="s">
        <v>181</v>
      </c>
      <c r="BT11" s="664"/>
      <c r="BU11" s="664"/>
      <c r="BV11" s="664"/>
      <c r="BW11" s="664"/>
      <c r="BX11" s="664"/>
      <c r="BY11" s="664"/>
      <c r="BZ11" s="664"/>
      <c r="CA11" s="664"/>
      <c r="CB11" s="704"/>
      <c r="CD11" s="705" t="s">
        <v>255</v>
      </c>
      <c r="CE11" s="702"/>
      <c r="CF11" s="702"/>
      <c r="CG11" s="702"/>
      <c r="CH11" s="702"/>
      <c r="CI11" s="702"/>
      <c r="CJ11" s="702"/>
      <c r="CK11" s="702"/>
      <c r="CL11" s="702"/>
      <c r="CM11" s="702"/>
      <c r="CN11" s="702"/>
      <c r="CO11" s="702"/>
      <c r="CP11" s="702"/>
      <c r="CQ11" s="703"/>
      <c r="CR11" s="661">
        <v>1171947</v>
      </c>
      <c r="CS11" s="664"/>
      <c r="CT11" s="664"/>
      <c r="CU11" s="664"/>
      <c r="CV11" s="664"/>
      <c r="CW11" s="664"/>
      <c r="CX11" s="664"/>
      <c r="CY11" s="665"/>
      <c r="CZ11" s="723">
        <v>1.8</v>
      </c>
      <c r="DA11" s="723"/>
      <c r="DB11" s="723"/>
      <c r="DC11" s="723"/>
      <c r="DD11" s="669">
        <v>548242</v>
      </c>
      <c r="DE11" s="664"/>
      <c r="DF11" s="664"/>
      <c r="DG11" s="664"/>
      <c r="DH11" s="664"/>
      <c r="DI11" s="664"/>
      <c r="DJ11" s="664"/>
      <c r="DK11" s="664"/>
      <c r="DL11" s="664"/>
      <c r="DM11" s="664"/>
      <c r="DN11" s="664"/>
      <c r="DO11" s="664"/>
      <c r="DP11" s="665"/>
      <c r="DQ11" s="669">
        <v>964004</v>
      </c>
      <c r="DR11" s="664"/>
      <c r="DS11" s="664"/>
      <c r="DT11" s="664"/>
      <c r="DU11" s="664"/>
      <c r="DV11" s="664"/>
      <c r="DW11" s="664"/>
      <c r="DX11" s="664"/>
      <c r="DY11" s="664"/>
      <c r="DZ11" s="664"/>
      <c r="EA11" s="664"/>
      <c r="EB11" s="664"/>
      <c r="EC11" s="704"/>
    </row>
    <row r="12" spans="2:143" ht="11.25" customHeight="1" x14ac:dyDescent="0.15">
      <c r="B12" s="658" t="s">
        <v>256</v>
      </c>
      <c r="C12" s="659"/>
      <c r="D12" s="659"/>
      <c r="E12" s="659"/>
      <c r="F12" s="659"/>
      <c r="G12" s="659"/>
      <c r="H12" s="659"/>
      <c r="I12" s="659"/>
      <c r="J12" s="659"/>
      <c r="K12" s="659"/>
      <c r="L12" s="659"/>
      <c r="M12" s="659"/>
      <c r="N12" s="659"/>
      <c r="O12" s="659"/>
      <c r="P12" s="659"/>
      <c r="Q12" s="660"/>
      <c r="R12" s="661">
        <v>3372955</v>
      </c>
      <c r="S12" s="664"/>
      <c r="T12" s="664"/>
      <c r="U12" s="664"/>
      <c r="V12" s="664"/>
      <c r="W12" s="664"/>
      <c r="X12" s="664"/>
      <c r="Y12" s="665"/>
      <c r="Z12" s="723">
        <v>5.0999999999999996</v>
      </c>
      <c r="AA12" s="723"/>
      <c r="AB12" s="723"/>
      <c r="AC12" s="723"/>
      <c r="AD12" s="724">
        <v>3372955</v>
      </c>
      <c r="AE12" s="724"/>
      <c r="AF12" s="724"/>
      <c r="AG12" s="724"/>
      <c r="AH12" s="724"/>
      <c r="AI12" s="724"/>
      <c r="AJ12" s="724"/>
      <c r="AK12" s="724"/>
      <c r="AL12" s="666">
        <v>9.1</v>
      </c>
      <c r="AM12" s="667"/>
      <c r="AN12" s="667"/>
      <c r="AO12" s="725"/>
      <c r="AP12" s="658" t="s">
        <v>257</v>
      </c>
      <c r="AQ12" s="659"/>
      <c r="AR12" s="659"/>
      <c r="AS12" s="659"/>
      <c r="AT12" s="659"/>
      <c r="AU12" s="659"/>
      <c r="AV12" s="659"/>
      <c r="AW12" s="659"/>
      <c r="AX12" s="659"/>
      <c r="AY12" s="659"/>
      <c r="AZ12" s="659"/>
      <c r="BA12" s="659"/>
      <c r="BB12" s="659"/>
      <c r="BC12" s="659"/>
      <c r="BD12" s="659"/>
      <c r="BE12" s="659"/>
      <c r="BF12" s="660"/>
      <c r="BG12" s="661">
        <v>12890384</v>
      </c>
      <c r="BH12" s="664"/>
      <c r="BI12" s="664"/>
      <c r="BJ12" s="664"/>
      <c r="BK12" s="664"/>
      <c r="BL12" s="664"/>
      <c r="BM12" s="664"/>
      <c r="BN12" s="665"/>
      <c r="BO12" s="723">
        <v>45.6</v>
      </c>
      <c r="BP12" s="723"/>
      <c r="BQ12" s="723"/>
      <c r="BR12" s="723"/>
      <c r="BS12" s="669" t="s">
        <v>154</v>
      </c>
      <c r="BT12" s="664"/>
      <c r="BU12" s="664"/>
      <c r="BV12" s="664"/>
      <c r="BW12" s="664"/>
      <c r="BX12" s="664"/>
      <c r="BY12" s="664"/>
      <c r="BZ12" s="664"/>
      <c r="CA12" s="664"/>
      <c r="CB12" s="704"/>
      <c r="CD12" s="705" t="s">
        <v>258</v>
      </c>
      <c r="CE12" s="702"/>
      <c r="CF12" s="702"/>
      <c r="CG12" s="702"/>
      <c r="CH12" s="702"/>
      <c r="CI12" s="702"/>
      <c r="CJ12" s="702"/>
      <c r="CK12" s="702"/>
      <c r="CL12" s="702"/>
      <c r="CM12" s="702"/>
      <c r="CN12" s="702"/>
      <c r="CO12" s="702"/>
      <c r="CP12" s="702"/>
      <c r="CQ12" s="703"/>
      <c r="CR12" s="661">
        <v>1320959</v>
      </c>
      <c r="CS12" s="664"/>
      <c r="CT12" s="664"/>
      <c r="CU12" s="664"/>
      <c r="CV12" s="664"/>
      <c r="CW12" s="664"/>
      <c r="CX12" s="664"/>
      <c r="CY12" s="665"/>
      <c r="CZ12" s="723">
        <v>2.1</v>
      </c>
      <c r="DA12" s="723"/>
      <c r="DB12" s="723"/>
      <c r="DC12" s="723"/>
      <c r="DD12" s="669">
        <v>964937</v>
      </c>
      <c r="DE12" s="664"/>
      <c r="DF12" s="664"/>
      <c r="DG12" s="664"/>
      <c r="DH12" s="664"/>
      <c r="DI12" s="664"/>
      <c r="DJ12" s="664"/>
      <c r="DK12" s="664"/>
      <c r="DL12" s="664"/>
      <c r="DM12" s="664"/>
      <c r="DN12" s="664"/>
      <c r="DO12" s="664"/>
      <c r="DP12" s="665"/>
      <c r="DQ12" s="669">
        <v>1011632</v>
      </c>
      <c r="DR12" s="664"/>
      <c r="DS12" s="664"/>
      <c r="DT12" s="664"/>
      <c r="DU12" s="664"/>
      <c r="DV12" s="664"/>
      <c r="DW12" s="664"/>
      <c r="DX12" s="664"/>
      <c r="DY12" s="664"/>
      <c r="DZ12" s="664"/>
      <c r="EA12" s="664"/>
      <c r="EB12" s="664"/>
      <c r="EC12" s="704"/>
    </row>
    <row r="13" spans="2:143" ht="11.25" customHeight="1" x14ac:dyDescent="0.15">
      <c r="B13" s="658" t="s">
        <v>259</v>
      </c>
      <c r="C13" s="659"/>
      <c r="D13" s="659"/>
      <c r="E13" s="659"/>
      <c r="F13" s="659"/>
      <c r="G13" s="659"/>
      <c r="H13" s="659"/>
      <c r="I13" s="659"/>
      <c r="J13" s="659"/>
      <c r="K13" s="659"/>
      <c r="L13" s="659"/>
      <c r="M13" s="659"/>
      <c r="N13" s="659"/>
      <c r="O13" s="659"/>
      <c r="P13" s="659"/>
      <c r="Q13" s="660"/>
      <c r="R13" s="661">
        <v>34235</v>
      </c>
      <c r="S13" s="664"/>
      <c r="T13" s="664"/>
      <c r="U13" s="664"/>
      <c r="V13" s="664"/>
      <c r="W13" s="664"/>
      <c r="X13" s="664"/>
      <c r="Y13" s="665"/>
      <c r="Z13" s="723">
        <v>0.1</v>
      </c>
      <c r="AA13" s="723"/>
      <c r="AB13" s="723"/>
      <c r="AC13" s="723"/>
      <c r="AD13" s="724">
        <v>34235</v>
      </c>
      <c r="AE13" s="724"/>
      <c r="AF13" s="724"/>
      <c r="AG13" s="724"/>
      <c r="AH13" s="724"/>
      <c r="AI13" s="724"/>
      <c r="AJ13" s="724"/>
      <c r="AK13" s="724"/>
      <c r="AL13" s="666">
        <v>0.1</v>
      </c>
      <c r="AM13" s="667"/>
      <c r="AN13" s="667"/>
      <c r="AO13" s="725"/>
      <c r="AP13" s="658" t="s">
        <v>260</v>
      </c>
      <c r="AQ13" s="659"/>
      <c r="AR13" s="659"/>
      <c r="AS13" s="659"/>
      <c r="AT13" s="659"/>
      <c r="AU13" s="659"/>
      <c r="AV13" s="659"/>
      <c r="AW13" s="659"/>
      <c r="AX13" s="659"/>
      <c r="AY13" s="659"/>
      <c r="AZ13" s="659"/>
      <c r="BA13" s="659"/>
      <c r="BB13" s="659"/>
      <c r="BC13" s="659"/>
      <c r="BD13" s="659"/>
      <c r="BE13" s="659"/>
      <c r="BF13" s="660"/>
      <c r="BG13" s="661">
        <v>12868395</v>
      </c>
      <c r="BH13" s="664"/>
      <c r="BI13" s="664"/>
      <c r="BJ13" s="664"/>
      <c r="BK13" s="664"/>
      <c r="BL13" s="664"/>
      <c r="BM13" s="664"/>
      <c r="BN13" s="665"/>
      <c r="BO13" s="723">
        <v>45.5</v>
      </c>
      <c r="BP13" s="723"/>
      <c r="BQ13" s="723"/>
      <c r="BR13" s="723"/>
      <c r="BS13" s="669" t="s">
        <v>154</v>
      </c>
      <c r="BT13" s="664"/>
      <c r="BU13" s="664"/>
      <c r="BV13" s="664"/>
      <c r="BW13" s="664"/>
      <c r="BX13" s="664"/>
      <c r="BY13" s="664"/>
      <c r="BZ13" s="664"/>
      <c r="CA13" s="664"/>
      <c r="CB13" s="704"/>
      <c r="CD13" s="705" t="s">
        <v>261</v>
      </c>
      <c r="CE13" s="702"/>
      <c r="CF13" s="702"/>
      <c r="CG13" s="702"/>
      <c r="CH13" s="702"/>
      <c r="CI13" s="702"/>
      <c r="CJ13" s="702"/>
      <c r="CK13" s="702"/>
      <c r="CL13" s="702"/>
      <c r="CM13" s="702"/>
      <c r="CN13" s="702"/>
      <c r="CO13" s="702"/>
      <c r="CP13" s="702"/>
      <c r="CQ13" s="703"/>
      <c r="CR13" s="661">
        <v>9769151</v>
      </c>
      <c r="CS13" s="664"/>
      <c r="CT13" s="664"/>
      <c r="CU13" s="664"/>
      <c r="CV13" s="664"/>
      <c r="CW13" s="664"/>
      <c r="CX13" s="664"/>
      <c r="CY13" s="665"/>
      <c r="CZ13" s="723">
        <v>15.3</v>
      </c>
      <c r="DA13" s="723"/>
      <c r="DB13" s="723"/>
      <c r="DC13" s="723"/>
      <c r="DD13" s="669">
        <v>4990647</v>
      </c>
      <c r="DE13" s="664"/>
      <c r="DF13" s="664"/>
      <c r="DG13" s="664"/>
      <c r="DH13" s="664"/>
      <c r="DI13" s="664"/>
      <c r="DJ13" s="664"/>
      <c r="DK13" s="664"/>
      <c r="DL13" s="664"/>
      <c r="DM13" s="664"/>
      <c r="DN13" s="664"/>
      <c r="DO13" s="664"/>
      <c r="DP13" s="665"/>
      <c r="DQ13" s="669">
        <v>6134523</v>
      </c>
      <c r="DR13" s="664"/>
      <c r="DS13" s="664"/>
      <c r="DT13" s="664"/>
      <c r="DU13" s="664"/>
      <c r="DV13" s="664"/>
      <c r="DW13" s="664"/>
      <c r="DX13" s="664"/>
      <c r="DY13" s="664"/>
      <c r="DZ13" s="664"/>
      <c r="EA13" s="664"/>
      <c r="EB13" s="664"/>
      <c r="EC13" s="704"/>
    </row>
    <row r="14" spans="2:143" ht="11.25" customHeight="1" x14ac:dyDescent="0.15">
      <c r="B14" s="658" t="s">
        <v>262</v>
      </c>
      <c r="C14" s="659"/>
      <c r="D14" s="659"/>
      <c r="E14" s="659"/>
      <c r="F14" s="659"/>
      <c r="G14" s="659"/>
      <c r="H14" s="659"/>
      <c r="I14" s="659"/>
      <c r="J14" s="659"/>
      <c r="K14" s="659"/>
      <c r="L14" s="659"/>
      <c r="M14" s="659"/>
      <c r="N14" s="659"/>
      <c r="O14" s="659"/>
      <c r="P14" s="659"/>
      <c r="Q14" s="660"/>
      <c r="R14" s="661" t="s">
        <v>154</v>
      </c>
      <c r="S14" s="664"/>
      <c r="T14" s="664"/>
      <c r="U14" s="664"/>
      <c r="V14" s="664"/>
      <c r="W14" s="664"/>
      <c r="X14" s="664"/>
      <c r="Y14" s="665"/>
      <c r="Z14" s="723" t="s">
        <v>181</v>
      </c>
      <c r="AA14" s="723"/>
      <c r="AB14" s="723"/>
      <c r="AC14" s="723"/>
      <c r="AD14" s="724" t="s">
        <v>232</v>
      </c>
      <c r="AE14" s="724"/>
      <c r="AF14" s="724"/>
      <c r="AG14" s="724"/>
      <c r="AH14" s="724"/>
      <c r="AI14" s="724"/>
      <c r="AJ14" s="724"/>
      <c r="AK14" s="724"/>
      <c r="AL14" s="666" t="s">
        <v>181</v>
      </c>
      <c r="AM14" s="667"/>
      <c r="AN14" s="667"/>
      <c r="AO14" s="725"/>
      <c r="AP14" s="658" t="s">
        <v>263</v>
      </c>
      <c r="AQ14" s="659"/>
      <c r="AR14" s="659"/>
      <c r="AS14" s="659"/>
      <c r="AT14" s="659"/>
      <c r="AU14" s="659"/>
      <c r="AV14" s="659"/>
      <c r="AW14" s="659"/>
      <c r="AX14" s="659"/>
      <c r="AY14" s="659"/>
      <c r="AZ14" s="659"/>
      <c r="BA14" s="659"/>
      <c r="BB14" s="659"/>
      <c r="BC14" s="659"/>
      <c r="BD14" s="659"/>
      <c r="BE14" s="659"/>
      <c r="BF14" s="660"/>
      <c r="BG14" s="661">
        <v>518238</v>
      </c>
      <c r="BH14" s="664"/>
      <c r="BI14" s="664"/>
      <c r="BJ14" s="664"/>
      <c r="BK14" s="664"/>
      <c r="BL14" s="664"/>
      <c r="BM14" s="664"/>
      <c r="BN14" s="665"/>
      <c r="BO14" s="723">
        <v>1.8</v>
      </c>
      <c r="BP14" s="723"/>
      <c r="BQ14" s="723"/>
      <c r="BR14" s="723"/>
      <c r="BS14" s="669" t="s">
        <v>181</v>
      </c>
      <c r="BT14" s="664"/>
      <c r="BU14" s="664"/>
      <c r="BV14" s="664"/>
      <c r="BW14" s="664"/>
      <c r="BX14" s="664"/>
      <c r="BY14" s="664"/>
      <c r="BZ14" s="664"/>
      <c r="CA14" s="664"/>
      <c r="CB14" s="704"/>
      <c r="CD14" s="705" t="s">
        <v>264</v>
      </c>
      <c r="CE14" s="702"/>
      <c r="CF14" s="702"/>
      <c r="CG14" s="702"/>
      <c r="CH14" s="702"/>
      <c r="CI14" s="702"/>
      <c r="CJ14" s="702"/>
      <c r="CK14" s="702"/>
      <c r="CL14" s="702"/>
      <c r="CM14" s="702"/>
      <c r="CN14" s="702"/>
      <c r="CO14" s="702"/>
      <c r="CP14" s="702"/>
      <c r="CQ14" s="703"/>
      <c r="CR14" s="661">
        <v>4035293</v>
      </c>
      <c r="CS14" s="664"/>
      <c r="CT14" s="664"/>
      <c r="CU14" s="664"/>
      <c r="CV14" s="664"/>
      <c r="CW14" s="664"/>
      <c r="CX14" s="664"/>
      <c r="CY14" s="665"/>
      <c r="CZ14" s="723">
        <v>6.3</v>
      </c>
      <c r="DA14" s="723"/>
      <c r="DB14" s="723"/>
      <c r="DC14" s="723"/>
      <c r="DD14" s="669">
        <v>1730905</v>
      </c>
      <c r="DE14" s="664"/>
      <c r="DF14" s="664"/>
      <c r="DG14" s="664"/>
      <c r="DH14" s="664"/>
      <c r="DI14" s="664"/>
      <c r="DJ14" s="664"/>
      <c r="DK14" s="664"/>
      <c r="DL14" s="664"/>
      <c r="DM14" s="664"/>
      <c r="DN14" s="664"/>
      <c r="DO14" s="664"/>
      <c r="DP14" s="665"/>
      <c r="DQ14" s="669">
        <v>2142171</v>
      </c>
      <c r="DR14" s="664"/>
      <c r="DS14" s="664"/>
      <c r="DT14" s="664"/>
      <c r="DU14" s="664"/>
      <c r="DV14" s="664"/>
      <c r="DW14" s="664"/>
      <c r="DX14" s="664"/>
      <c r="DY14" s="664"/>
      <c r="DZ14" s="664"/>
      <c r="EA14" s="664"/>
      <c r="EB14" s="664"/>
      <c r="EC14" s="704"/>
    </row>
    <row r="15" spans="2:143" ht="11.25" customHeight="1" x14ac:dyDescent="0.15">
      <c r="B15" s="658" t="s">
        <v>265</v>
      </c>
      <c r="C15" s="659"/>
      <c r="D15" s="659"/>
      <c r="E15" s="659"/>
      <c r="F15" s="659"/>
      <c r="G15" s="659"/>
      <c r="H15" s="659"/>
      <c r="I15" s="659"/>
      <c r="J15" s="659"/>
      <c r="K15" s="659"/>
      <c r="L15" s="659"/>
      <c r="M15" s="659"/>
      <c r="N15" s="659"/>
      <c r="O15" s="659"/>
      <c r="P15" s="659"/>
      <c r="Q15" s="660"/>
      <c r="R15" s="661">
        <v>262442</v>
      </c>
      <c r="S15" s="664"/>
      <c r="T15" s="664"/>
      <c r="U15" s="664"/>
      <c r="V15" s="664"/>
      <c r="W15" s="664"/>
      <c r="X15" s="664"/>
      <c r="Y15" s="665"/>
      <c r="Z15" s="723">
        <v>0.4</v>
      </c>
      <c r="AA15" s="723"/>
      <c r="AB15" s="723"/>
      <c r="AC15" s="723"/>
      <c r="AD15" s="724">
        <v>262442</v>
      </c>
      <c r="AE15" s="724"/>
      <c r="AF15" s="724"/>
      <c r="AG15" s="724"/>
      <c r="AH15" s="724"/>
      <c r="AI15" s="724"/>
      <c r="AJ15" s="724"/>
      <c r="AK15" s="724"/>
      <c r="AL15" s="666">
        <v>0.7</v>
      </c>
      <c r="AM15" s="667"/>
      <c r="AN15" s="667"/>
      <c r="AO15" s="725"/>
      <c r="AP15" s="658" t="s">
        <v>266</v>
      </c>
      <c r="AQ15" s="659"/>
      <c r="AR15" s="659"/>
      <c r="AS15" s="659"/>
      <c r="AT15" s="659"/>
      <c r="AU15" s="659"/>
      <c r="AV15" s="659"/>
      <c r="AW15" s="659"/>
      <c r="AX15" s="659"/>
      <c r="AY15" s="659"/>
      <c r="AZ15" s="659"/>
      <c r="BA15" s="659"/>
      <c r="BB15" s="659"/>
      <c r="BC15" s="659"/>
      <c r="BD15" s="659"/>
      <c r="BE15" s="659"/>
      <c r="BF15" s="660"/>
      <c r="BG15" s="661">
        <v>961255</v>
      </c>
      <c r="BH15" s="664"/>
      <c r="BI15" s="664"/>
      <c r="BJ15" s="664"/>
      <c r="BK15" s="664"/>
      <c r="BL15" s="664"/>
      <c r="BM15" s="664"/>
      <c r="BN15" s="665"/>
      <c r="BO15" s="723">
        <v>3.4</v>
      </c>
      <c r="BP15" s="723"/>
      <c r="BQ15" s="723"/>
      <c r="BR15" s="723"/>
      <c r="BS15" s="669" t="s">
        <v>232</v>
      </c>
      <c r="BT15" s="664"/>
      <c r="BU15" s="664"/>
      <c r="BV15" s="664"/>
      <c r="BW15" s="664"/>
      <c r="BX15" s="664"/>
      <c r="BY15" s="664"/>
      <c r="BZ15" s="664"/>
      <c r="CA15" s="664"/>
      <c r="CB15" s="704"/>
      <c r="CD15" s="705" t="s">
        <v>267</v>
      </c>
      <c r="CE15" s="702"/>
      <c r="CF15" s="702"/>
      <c r="CG15" s="702"/>
      <c r="CH15" s="702"/>
      <c r="CI15" s="702"/>
      <c r="CJ15" s="702"/>
      <c r="CK15" s="702"/>
      <c r="CL15" s="702"/>
      <c r="CM15" s="702"/>
      <c r="CN15" s="702"/>
      <c r="CO15" s="702"/>
      <c r="CP15" s="702"/>
      <c r="CQ15" s="703"/>
      <c r="CR15" s="661">
        <v>7515652</v>
      </c>
      <c r="CS15" s="664"/>
      <c r="CT15" s="664"/>
      <c r="CU15" s="664"/>
      <c r="CV15" s="664"/>
      <c r="CW15" s="664"/>
      <c r="CX15" s="664"/>
      <c r="CY15" s="665"/>
      <c r="CZ15" s="723">
        <v>11.7</v>
      </c>
      <c r="DA15" s="723"/>
      <c r="DB15" s="723"/>
      <c r="DC15" s="723"/>
      <c r="DD15" s="669">
        <v>1139622</v>
      </c>
      <c r="DE15" s="664"/>
      <c r="DF15" s="664"/>
      <c r="DG15" s="664"/>
      <c r="DH15" s="664"/>
      <c r="DI15" s="664"/>
      <c r="DJ15" s="664"/>
      <c r="DK15" s="664"/>
      <c r="DL15" s="664"/>
      <c r="DM15" s="664"/>
      <c r="DN15" s="664"/>
      <c r="DO15" s="664"/>
      <c r="DP15" s="665"/>
      <c r="DQ15" s="669">
        <v>5554385</v>
      </c>
      <c r="DR15" s="664"/>
      <c r="DS15" s="664"/>
      <c r="DT15" s="664"/>
      <c r="DU15" s="664"/>
      <c r="DV15" s="664"/>
      <c r="DW15" s="664"/>
      <c r="DX15" s="664"/>
      <c r="DY15" s="664"/>
      <c r="DZ15" s="664"/>
      <c r="EA15" s="664"/>
      <c r="EB15" s="664"/>
      <c r="EC15" s="704"/>
    </row>
    <row r="16" spans="2:143" ht="11.25" customHeight="1" x14ac:dyDescent="0.15">
      <c r="B16" s="658" t="s">
        <v>268</v>
      </c>
      <c r="C16" s="659"/>
      <c r="D16" s="659"/>
      <c r="E16" s="659"/>
      <c r="F16" s="659"/>
      <c r="G16" s="659"/>
      <c r="H16" s="659"/>
      <c r="I16" s="659"/>
      <c r="J16" s="659"/>
      <c r="K16" s="659"/>
      <c r="L16" s="659"/>
      <c r="M16" s="659"/>
      <c r="N16" s="659"/>
      <c r="O16" s="659"/>
      <c r="P16" s="659"/>
      <c r="Q16" s="660"/>
      <c r="R16" s="661" t="s">
        <v>154</v>
      </c>
      <c r="S16" s="664"/>
      <c r="T16" s="664"/>
      <c r="U16" s="664"/>
      <c r="V16" s="664"/>
      <c r="W16" s="664"/>
      <c r="X16" s="664"/>
      <c r="Y16" s="665"/>
      <c r="Z16" s="723" t="s">
        <v>181</v>
      </c>
      <c r="AA16" s="723"/>
      <c r="AB16" s="723"/>
      <c r="AC16" s="723"/>
      <c r="AD16" s="724" t="s">
        <v>232</v>
      </c>
      <c r="AE16" s="724"/>
      <c r="AF16" s="724"/>
      <c r="AG16" s="724"/>
      <c r="AH16" s="724"/>
      <c r="AI16" s="724"/>
      <c r="AJ16" s="724"/>
      <c r="AK16" s="724"/>
      <c r="AL16" s="666" t="s">
        <v>181</v>
      </c>
      <c r="AM16" s="667"/>
      <c r="AN16" s="667"/>
      <c r="AO16" s="725"/>
      <c r="AP16" s="658" t="s">
        <v>269</v>
      </c>
      <c r="AQ16" s="659"/>
      <c r="AR16" s="659"/>
      <c r="AS16" s="659"/>
      <c r="AT16" s="659"/>
      <c r="AU16" s="659"/>
      <c r="AV16" s="659"/>
      <c r="AW16" s="659"/>
      <c r="AX16" s="659"/>
      <c r="AY16" s="659"/>
      <c r="AZ16" s="659"/>
      <c r="BA16" s="659"/>
      <c r="BB16" s="659"/>
      <c r="BC16" s="659"/>
      <c r="BD16" s="659"/>
      <c r="BE16" s="659"/>
      <c r="BF16" s="660"/>
      <c r="BG16" s="661" t="s">
        <v>154</v>
      </c>
      <c r="BH16" s="664"/>
      <c r="BI16" s="664"/>
      <c r="BJ16" s="664"/>
      <c r="BK16" s="664"/>
      <c r="BL16" s="664"/>
      <c r="BM16" s="664"/>
      <c r="BN16" s="665"/>
      <c r="BO16" s="723" t="s">
        <v>181</v>
      </c>
      <c r="BP16" s="723"/>
      <c r="BQ16" s="723"/>
      <c r="BR16" s="723"/>
      <c r="BS16" s="669" t="s">
        <v>249</v>
      </c>
      <c r="BT16" s="664"/>
      <c r="BU16" s="664"/>
      <c r="BV16" s="664"/>
      <c r="BW16" s="664"/>
      <c r="BX16" s="664"/>
      <c r="BY16" s="664"/>
      <c r="BZ16" s="664"/>
      <c r="CA16" s="664"/>
      <c r="CB16" s="704"/>
      <c r="CD16" s="705" t="s">
        <v>270</v>
      </c>
      <c r="CE16" s="702"/>
      <c r="CF16" s="702"/>
      <c r="CG16" s="702"/>
      <c r="CH16" s="702"/>
      <c r="CI16" s="702"/>
      <c r="CJ16" s="702"/>
      <c r="CK16" s="702"/>
      <c r="CL16" s="702"/>
      <c r="CM16" s="702"/>
      <c r="CN16" s="702"/>
      <c r="CO16" s="702"/>
      <c r="CP16" s="702"/>
      <c r="CQ16" s="703"/>
      <c r="CR16" s="661">
        <v>140069</v>
      </c>
      <c r="CS16" s="664"/>
      <c r="CT16" s="664"/>
      <c r="CU16" s="664"/>
      <c r="CV16" s="664"/>
      <c r="CW16" s="664"/>
      <c r="CX16" s="664"/>
      <c r="CY16" s="665"/>
      <c r="CZ16" s="723">
        <v>0.2</v>
      </c>
      <c r="DA16" s="723"/>
      <c r="DB16" s="723"/>
      <c r="DC16" s="723"/>
      <c r="DD16" s="669" t="s">
        <v>181</v>
      </c>
      <c r="DE16" s="664"/>
      <c r="DF16" s="664"/>
      <c r="DG16" s="664"/>
      <c r="DH16" s="664"/>
      <c r="DI16" s="664"/>
      <c r="DJ16" s="664"/>
      <c r="DK16" s="664"/>
      <c r="DL16" s="664"/>
      <c r="DM16" s="664"/>
      <c r="DN16" s="664"/>
      <c r="DO16" s="664"/>
      <c r="DP16" s="665"/>
      <c r="DQ16" s="669">
        <v>134338</v>
      </c>
      <c r="DR16" s="664"/>
      <c r="DS16" s="664"/>
      <c r="DT16" s="664"/>
      <c r="DU16" s="664"/>
      <c r="DV16" s="664"/>
      <c r="DW16" s="664"/>
      <c r="DX16" s="664"/>
      <c r="DY16" s="664"/>
      <c r="DZ16" s="664"/>
      <c r="EA16" s="664"/>
      <c r="EB16" s="664"/>
      <c r="EC16" s="704"/>
    </row>
    <row r="17" spans="2:133" ht="11.25" customHeight="1" x14ac:dyDescent="0.15">
      <c r="B17" s="658" t="s">
        <v>271</v>
      </c>
      <c r="C17" s="659"/>
      <c r="D17" s="659"/>
      <c r="E17" s="659"/>
      <c r="F17" s="659"/>
      <c r="G17" s="659"/>
      <c r="H17" s="659"/>
      <c r="I17" s="659"/>
      <c r="J17" s="659"/>
      <c r="K17" s="659"/>
      <c r="L17" s="659"/>
      <c r="M17" s="659"/>
      <c r="N17" s="659"/>
      <c r="O17" s="659"/>
      <c r="P17" s="659"/>
      <c r="Q17" s="660"/>
      <c r="R17" s="661">
        <v>154545</v>
      </c>
      <c r="S17" s="664"/>
      <c r="T17" s="664"/>
      <c r="U17" s="664"/>
      <c r="V17" s="664"/>
      <c r="W17" s="664"/>
      <c r="X17" s="664"/>
      <c r="Y17" s="665"/>
      <c r="Z17" s="723">
        <v>0.2</v>
      </c>
      <c r="AA17" s="723"/>
      <c r="AB17" s="723"/>
      <c r="AC17" s="723"/>
      <c r="AD17" s="724">
        <v>154545</v>
      </c>
      <c r="AE17" s="724"/>
      <c r="AF17" s="724"/>
      <c r="AG17" s="724"/>
      <c r="AH17" s="724"/>
      <c r="AI17" s="724"/>
      <c r="AJ17" s="724"/>
      <c r="AK17" s="724"/>
      <c r="AL17" s="666">
        <v>0.4</v>
      </c>
      <c r="AM17" s="667"/>
      <c r="AN17" s="667"/>
      <c r="AO17" s="725"/>
      <c r="AP17" s="658" t="s">
        <v>272</v>
      </c>
      <c r="AQ17" s="659"/>
      <c r="AR17" s="659"/>
      <c r="AS17" s="659"/>
      <c r="AT17" s="659"/>
      <c r="AU17" s="659"/>
      <c r="AV17" s="659"/>
      <c r="AW17" s="659"/>
      <c r="AX17" s="659"/>
      <c r="AY17" s="659"/>
      <c r="AZ17" s="659"/>
      <c r="BA17" s="659"/>
      <c r="BB17" s="659"/>
      <c r="BC17" s="659"/>
      <c r="BD17" s="659"/>
      <c r="BE17" s="659"/>
      <c r="BF17" s="660"/>
      <c r="BG17" s="661" t="s">
        <v>154</v>
      </c>
      <c r="BH17" s="664"/>
      <c r="BI17" s="664"/>
      <c r="BJ17" s="664"/>
      <c r="BK17" s="664"/>
      <c r="BL17" s="664"/>
      <c r="BM17" s="664"/>
      <c r="BN17" s="665"/>
      <c r="BO17" s="723" t="s">
        <v>232</v>
      </c>
      <c r="BP17" s="723"/>
      <c r="BQ17" s="723"/>
      <c r="BR17" s="723"/>
      <c r="BS17" s="669" t="s">
        <v>154</v>
      </c>
      <c r="BT17" s="664"/>
      <c r="BU17" s="664"/>
      <c r="BV17" s="664"/>
      <c r="BW17" s="664"/>
      <c r="BX17" s="664"/>
      <c r="BY17" s="664"/>
      <c r="BZ17" s="664"/>
      <c r="CA17" s="664"/>
      <c r="CB17" s="704"/>
      <c r="CD17" s="705" t="s">
        <v>273</v>
      </c>
      <c r="CE17" s="702"/>
      <c r="CF17" s="702"/>
      <c r="CG17" s="702"/>
      <c r="CH17" s="702"/>
      <c r="CI17" s="702"/>
      <c r="CJ17" s="702"/>
      <c r="CK17" s="702"/>
      <c r="CL17" s="702"/>
      <c r="CM17" s="702"/>
      <c r="CN17" s="702"/>
      <c r="CO17" s="702"/>
      <c r="CP17" s="702"/>
      <c r="CQ17" s="703"/>
      <c r="CR17" s="661">
        <v>5710817</v>
      </c>
      <c r="CS17" s="664"/>
      <c r="CT17" s="664"/>
      <c r="CU17" s="664"/>
      <c r="CV17" s="664"/>
      <c r="CW17" s="664"/>
      <c r="CX17" s="664"/>
      <c r="CY17" s="665"/>
      <c r="CZ17" s="723">
        <v>8.9</v>
      </c>
      <c r="DA17" s="723"/>
      <c r="DB17" s="723"/>
      <c r="DC17" s="723"/>
      <c r="DD17" s="669" t="s">
        <v>181</v>
      </c>
      <c r="DE17" s="664"/>
      <c r="DF17" s="664"/>
      <c r="DG17" s="664"/>
      <c r="DH17" s="664"/>
      <c r="DI17" s="664"/>
      <c r="DJ17" s="664"/>
      <c r="DK17" s="664"/>
      <c r="DL17" s="664"/>
      <c r="DM17" s="664"/>
      <c r="DN17" s="664"/>
      <c r="DO17" s="664"/>
      <c r="DP17" s="665"/>
      <c r="DQ17" s="669">
        <v>5662553</v>
      </c>
      <c r="DR17" s="664"/>
      <c r="DS17" s="664"/>
      <c r="DT17" s="664"/>
      <c r="DU17" s="664"/>
      <c r="DV17" s="664"/>
      <c r="DW17" s="664"/>
      <c r="DX17" s="664"/>
      <c r="DY17" s="664"/>
      <c r="DZ17" s="664"/>
      <c r="EA17" s="664"/>
      <c r="EB17" s="664"/>
      <c r="EC17" s="704"/>
    </row>
    <row r="18" spans="2:133" ht="11.25" customHeight="1" x14ac:dyDescent="0.15">
      <c r="B18" s="658" t="s">
        <v>274</v>
      </c>
      <c r="C18" s="659"/>
      <c r="D18" s="659"/>
      <c r="E18" s="659"/>
      <c r="F18" s="659"/>
      <c r="G18" s="659"/>
      <c r="H18" s="659"/>
      <c r="I18" s="659"/>
      <c r="J18" s="659"/>
      <c r="K18" s="659"/>
      <c r="L18" s="659"/>
      <c r="M18" s="659"/>
      <c r="N18" s="659"/>
      <c r="O18" s="659"/>
      <c r="P18" s="659"/>
      <c r="Q18" s="660"/>
      <c r="R18" s="661">
        <v>5985765</v>
      </c>
      <c r="S18" s="664"/>
      <c r="T18" s="664"/>
      <c r="U18" s="664"/>
      <c r="V18" s="664"/>
      <c r="W18" s="664"/>
      <c r="X18" s="664"/>
      <c r="Y18" s="665"/>
      <c r="Z18" s="723">
        <v>9</v>
      </c>
      <c r="AA18" s="723"/>
      <c r="AB18" s="723"/>
      <c r="AC18" s="723"/>
      <c r="AD18" s="724">
        <v>5257138</v>
      </c>
      <c r="AE18" s="724"/>
      <c r="AF18" s="724"/>
      <c r="AG18" s="724"/>
      <c r="AH18" s="724"/>
      <c r="AI18" s="724"/>
      <c r="AJ18" s="724"/>
      <c r="AK18" s="724"/>
      <c r="AL18" s="666">
        <v>14.2</v>
      </c>
      <c r="AM18" s="667"/>
      <c r="AN18" s="667"/>
      <c r="AO18" s="725"/>
      <c r="AP18" s="658" t="s">
        <v>275</v>
      </c>
      <c r="AQ18" s="659"/>
      <c r="AR18" s="659"/>
      <c r="AS18" s="659"/>
      <c r="AT18" s="659"/>
      <c r="AU18" s="659"/>
      <c r="AV18" s="659"/>
      <c r="AW18" s="659"/>
      <c r="AX18" s="659"/>
      <c r="AY18" s="659"/>
      <c r="AZ18" s="659"/>
      <c r="BA18" s="659"/>
      <c r="BB18" s="659"/>
      <c r="BC18" s="659"/>
      <c r="BD18" s="659"/>
      <c r="BE18" s="659"/>
      <c r="BF18" s="660"/>
      <c r="BG18" s="661" t="s">
        <v>154</v>
      </c>
      <c r="BH18" s="664"/>
      <c r="BI18" s="664"/>
      <c r="BJ18" s="664"/>
      <c r="BK18" s="664"/>
      <c r="BL18" s="664"/>
      <c r="BM18" s="664"/>
      <c r="BN18" s="665"/>
      <c r="BO18" s="723" t="s">
        <v>181</v>
      </c>
      <c r="BP18" s="723"/>
      <c r="BQ18" s="723"/>
      <c r="BR18" s="723"/>
      <c r="BS18" s="669" t="s">
        <v>232</v>
      </c>
      <c r="BT18" s="664"/>
      <c r="BU18" s="664"/>
      <c r="BV18" s="664"/>
      <c r="BW18" s="664"/>
      <c r="BX18" s="664"/>
      <c r="BY18" s="664"/>
      <c r="BZ18" s="664"/>
      <c r="CA18" s="664"/>
      <c r="CB18" s="704"/>
      <c r="CD18" s="705" t="s">
        <v>276</v>
      </c>
      <c r="CE18" s="702"/>
      <c r="CF18" s="702"/>
      <c r="CG18" s="702"/>
      <c r="CH18" s="702"/>
      <c r="CI18" s="702"/>
      <c r="CJ18" s="702"/>
      <c r="CK18" s="702"/>
      <c r="CL18" s="702"/>
      <c r="CM18" s="702"/>
      <c r="CN18" s="702"/>
      <c r="CO18" s="702"/>
      <c r="CP18" s="702"/>
      <c r="CQ18" s="703"/>
      <c r="CR18" s="661" t="s">
        <v>181</v>
      </c>
      <c r="CS18" s="664"/>
      <c r="CT18" s="664"/>
      <c r="CU18" s="664"/>
      <c r="CV18" s="664"/>
      <c r="CW18" s="664"/>
      <c r="CX18" s="664"/>
      <c r="CY18" s="665"/>
      <c r="CZ18" s="723" t="s">
        <v>181</v>
      </c>
      <c r="DA18" s="723"/>
      <c r="DB18" s="723"/>
      <c r="DC18" s="723"/>
      <c r="DD18" s="669" t="s">
        <v>181</v>
      </c>
      <c r="DE18" s="664"/>
      <c r="DF18" s="664"/>
      <c r="DG18" s="664"/>
      <c r="DH18" s="664"/>
      <c r="DI18" s="664"/>
      <c r="DJ18" s="664"/>
      <c r="DK18" s="664"/>
      <c r="DL18" s="664"/>
      <c r="DM18" s="664"/>
      <c r="DN18" s="664"/>
      <c r="DO18" s="664"/>
      <c r="DP18" s="665"/>
      <c r="DQ18" s="669" t="s">
        <v>249</v>
      </c>
      <c r="DR18" s="664"/>
      <c r="DS18" s="664"/>
      <c r="DT18" s="664"/>
      <c r="DU18" s="664"/>
      <c r="DV18" s="664"/>
      <c r="DW18" s="664"/>
      <c r="DX18" s="664"/>
      <c r="DY18" s="664"/>
      <c r="DZ18" s="664"/>
      <c r="EA18" s="664"/>
      <c r="EB18" s="664"/>
      <c r="EC18" s="704"/>
    </row>
    <row r="19" spans="2:133" ht="11.25" customHeight="1" x14ac:dyDescent="0.15">
      <c r="B19" s="658" t="s">
        <v>277</v>
      </c>
      <c r="C19" s="659"/>
      <c r="D19" s="659"/>
      <c r="E19" s="659"/>
      <c r="F19" s="659"/>
      <c r="G19" s="659"/>
      <c r="H19" s="659"/>
      <c r="I19" s="659"/>
      <c r="J19" s="659"/>
      <c r="K19" s="659"/>
      <c r="L19" s="659"/>
      <c r="M19" s="659"/>
      <c r="N19" s="659"/>
      <c r="O19" s="659"/>
      <c r="P19" s="659"/>
      <c r="Q19" s="660"/>
      <c r="R19" s="661">
        <v>5257138</v>
      </c>
      <c r="S19" s="664"/>
      <c r="T19" s="664"/>
      <c r="U19" s="664"/>
      <c r="V19" s="664"/>
      <c r="W19" s="664"/>
      <c r="X19" s="664"/>
      <c r="Y19" s="665"/>
      <c r="Z19" s="723">
        <v>7.9</v>
      </c>
      <c r="AA19" s="723"/>
      <c r="AB19" s="723"/>
      <c r="AC19" s="723"/>
      <c r="AD19" s="724">
        <v>5257138</v>
      </c>
      <c r="AE19" s="724"/>
      <c r="AF19" s="724"/>
      <c r="AG19" s="724"/>
      <c r="AH19" s="724"/>
      <c r="AI19" s="724"/>
      <c r="AJ19" s="724"/>
      <c r="AK19" s="724"/>
      <c r="AL19" s="666">
        <v>14.2</v>
      </c>
      <c r="AM19" s="667"/>
      <c r="AN19" s="667"/>
      <c r="AO19" s="725"/>
      <c r="AP19" s="658" t="s">
        <v>278</v>
      </c>
      <c r="AQ19" s="659"/>
      <c r="AR19" s="659"/>
      <c r="AS19" s="659"/>
      <c r="AT19" s="659"/>
      <c r="AU19" s="659"/>
      <c r="AV19" s="659"/>
      <c r="AW19" s="659"/>
      <c r="AX19" s="659"/>
      <c r="AY19" s="659"/>
      <c r="AZ19" s="659"/>
      <c r="BA19" s="659"/>
      <c r="BB19" s="659"/>
      <c r="BC19" s="659"/>
      <c r="BD19" s="659"/>
      <c r="BE19" s="659"/>
      <c r="BF19" s="660"/>
      <c r="BG19" s="661">
        <v>1467506</v>
      </c>
      <c r="BH19" s="664"/>
      <c r="BI19" s="664"/>
      <c r="BJ19" s="664"/>
      <c r="BK19" s="664"/>
      <c r="BL19" s="664"/>
      <c r="BM19" s="664"/>
      <c r="BN19" s="665"/>
      <c r="BO19" s="723">
        <v>5.2</v>
      </c>
      <c r="BP19" s="723"/>
      <c r="BQ19" s="723"/>
      <c r="BR19" s="723"/>
      <c r="BS19" s="669" t="s">
        <v>181</v>
      </c>
      <c r="BT19" s="664"/>
      <c r="BU19" s="664"/>
      <c r="BV19" s="664"/>
      <c r="BW19" s="664"/>
      <c r="BX19" s="664"/>
      <c r="BY19" s="664"/>
      <c r="BZ19" s="664"/>
      <c r="CA19" s="664"/>
      <c r="CB19" s="704"/>
      <c r="CD19" s="705" t="s">
        <v>279</v>
      </c>
      <c r="CE19" s="702"/>
      <c r="CF19" s="702"/>
      <c r="CG19" s="702"/>
      <c r="CH19" s="702"/>
      <c r="CI19" s="702"/>
      <c r="CJ19" s="702"/>
      <c r="CK19" s="702"/>
      <c r="CL19" s="702"/>
      <c r="CM19" s="702"/>
      <c r="CN19" s="702"/>
      <c r="CO19" s="702"/>
      <c r="CP19" s="702"/>
      <c r="CQ19" s="703"/>
      <c r="CR19" s="661" t="s">
        <v>181</v>
      </c>
      <c r="CS19" s="664"/>
      <c r="CT19" s="664"/>
      <c r="CU19" s="664"/>
      <c r="CV19" s="664"/>
      <c r="CW19" s="664"/>
      <c r="CX19" s="664"/>
      <c r="CY19" s="665"/>
      <c r="CZ19" s="723" t="s">
        <v>181</v>
      </c>
      <c r="DA19" s="723"/>
      <c r="DB19" s="723"/>
      <c r="DC19" s="723"/>
      <c r="DD19" s="669" t="s">
        <v>232</v>
      </c>
      <c r="DE19" s="664"/>
      <c r="DF19" s="664"/>
      <c r="DG19" s="664"/>
      <c r="DH19" s="664"/>
      <c r="DI19" s="664"/>
      <c r="DJ19" s="664"/>
      <c r="DK19" s="664"/>
      <c r="DL19" s="664"/>
      <c r="DM19" s="664"/>
      <c r="DN19" s="664"/>
      <c r="DO19" s="664"/>
      <c r="DP19" s="665"/>
      <c r="DQ19" s="669" t="s">
        <v>181</v>
      </c>
      <c r="DR19" s="664"/>
      <c r="DS19" s="664"/>
      <c r="DT19" s="664"/>
      <c r="DU19" s="664"/>
      <c r="DV19" s="664"/>
      <c r="DW19" s="664"/>
      <c r="DX19" s="664"/>
      <c r="DY19" s="664"/>
      <c r="DZ19" s="664"/>
      <c r="EA19" s="664"/>
      <c r="EB19" s="664"/>
      <c r="EC19" s="704"/>
    </row>
    <row r="20" spans="2:133" ht="11.25" customHeight="1" x14ac:dyDescent="0.15">
      <c r="B20" s="658" t="s">
        <v>280</v>
      </c>
      <c r="C20" s="659"/>
      <c r="D20" s="659"/>
      <c r="E20" s="659"/>
      <c r="F20" s="659"/>
      <c r="G20" s="659"/>
      <c r="H20" s="659"/>
      <c r="I20" s="659"/>
      <c r="J20" s="659"/>
      <c r="K20" s="659"/>
      <c r="L20" s="659"/>
      <c r="M20" s="659"/>
      <c r="N20" s="659"/>
      <c r="O20" s="659"/>
      <c r="P20" s="659"/>
      <c r="Q20" s="660"/>
      <c r="R20" s="661">
        <v>728627</v>
      </c>
      <c r="S20" s="664"/>
      <c r="T20" s="664"/>
      <c r="U20" s="664"/>
      <c r="V20" s="664"/>
      <c r="W20" s="664"/>
      <c r="X20" s="664"/>
      <c r="Y20" s="665"/>
      <c r="Z20" s="723">
        <v>1.1000000000000001</v>
      </c>
      <c r="AA20" s="723"/>
      <c r="AB20" s="723"/>
      <c r="AC20" s="723"/>
      <c r="AD20" s="724" t="s">
        <v>232</v>
      </c>
      <c r="AE20" s="724"/>
      <c r="AF20" s="724"/>
      <c r="AG20" s="724"/>
      <c r="AH20" s="724"/>
      <c r="AI20" s="724"/>
      <c r="AJ20" s="724"/>
      <c r="AK20" s="724"/>
      <c r="AL20" s="666" t="s">
        <v>232</v>
      </c>
      <c r="AM20" s="667"/>
      <c r="AN20" s="667"/>
      <c r="AO20" s="725"/>
      <c r="AP20" s="658" t="s">
        <v>281</v>
      </c>
      <c r="AQ20" s="659"/>
      <c r="AR20" s="659"/>
      <c r="AS20" s="659"/>
      <c r="AT20" s="659"/>
      <c r="AU20" s="659"/>
      <c r="AV20" s="659"/>
      <c r="AW20" s="659"/>
      <c r="AX20" s="659"/>
      <c r="AY20" s="659"/>
      <c r="AZ20" s="659"/>
      <c r="BA20" s="659"/>
      <c r="BB20" s="659"/>
      <c r="BC20" s="659"/>
      <c r="BD20" s="659"/>
      <c r="BE20" s="659"/>
      <c r="BF20" s="660"/>
      <c r="BG20" s="661">
        <v>1467506</v>
      </c>
      <c r="BH20" s="664"/>
      <c r="BI20" s="664"/>
      <c r="BJ20" s="664"/>
      <c r="BK20" s="664"/>
      <c r="BL20" s="664"/>
      <c r="BM20" s="664"/>
      <c r="BN20" s="665"/>
      <c r="BO20" s="723">
        <v>5.2</v>
      </c>
      <c r="BP20" s="723"/>
      <c r="BQ20" s="723"/>
      <c r="BR20" s="723"/>
      <c r="BS20" s="669" t="s">
        <v>181</v>
      </c>
      <c r="BT20" s="664"/>
      <c r="BU20" s="664"/>
      <c r="BV20" s="664"/>
      <c r="BW20" s="664"/>
      <c r="BX20" s="664"/>
      <c r="BY20" s="664"/>
      <c r="BZ20" s="664"/>
      <c r="CA20" s="664"/>
      <c r="CB20" s="704"/>
      <c r="CD20" s="705" t="s">
        <v>282</v>
      </c>
      <c r="CE20" s="702"/>
      <c r="CF20" s="702"/>
      <c r="CG20" s="702"/>
      <c r="CH20" s="702"/>
      <c r="CI20" s="702"/>
      <c r="CJ20" s="702"/>
      <c r="CK20" s="702"/>
      <c r="CL20" s="702"/>
      <c r="CM20" s="702"/>
      <c r="CN20" s="702"/>
      <c r="CO20" s="702"/>
      <c r="CP20" s="702"/>
      <c r="CQ20" s="703"/>
      <c r="CR20" s="661">
        <v>63970904</v>
      </c>
      <c r="CS20" s="664"/>
      <c r="CT20" s="664"/>
      <c r="CU20" s="664"/>
      <c r="CV20" s="664"/>
      <c r="CW20" s="664"/>
      <c r="CX20" s="664"/>
      <c r="CY20" s="665"/>
      <c r="CZ20" s="723">
        <v>100</v>
      </c>
      <c r="DA20" s="723"/>
      <c r="DB20" s="723"/>
      <c r="DC20" s="723"/>
      <c r="DD20" s="669">
        <v>11508000</v>
      </c>
      <c r="DE20" s="664"/>
      <c r="DF20" s="664"/>
      <c r="DG20" s="664"/>
      <c r="DH20" s="664"/>
      <c r="DI20" s="664"/>
      <c r="DJ20" s="664"/>
      <c r="DK20" s="664"/>
      <c r="DL20" s="664"/>
      <c r="DM20" s="664"/>
      <c r="DN20" s="664"/>
      <c r="DO20" s="664"/>
      <c r="DP20" s="665"/>
      <c r="DQ20" s="669">
        <v>41476452</v>
      </c>
      <c r="DR20" s="664"/>
      <c r="DS20" s="664"/>
      <c r="DT20" s="664"/>
      <c r="DU20" s="664"/>
      <c r="DV20" s="664"/>
      <c r="DW20" s="664"/>
      <c r="DX20" s="664"/>
      <c r="DY20" s="664"/>
      <c r="DZ20" s="664"/>
      <c r="EA20" s="664"/>
      <c r="EB20" s="664"/>
      <c r="EC20" s="704"/>
    </row>
    <row r="21" spans="2:133" ht="11.25" customHeight="1" x14ac:dyDescent="0.15">
      <c r="B21" s="658" t="s">
        <v>283</v>
      </c>
      <c r="C21" s="659"/>
      <c r="D21" s="659"/>
      <c r="E21" s="659"/>
      <c r="F21" s="659"/>
      <c r="G21" s="659"/>
      <c r="H21" s="659"/>
      <c r="I21" s="659"/>
      <c r="J21" s="659"/>
      <c r="K21" s="659"/>
      <c r="L21" s="659"/>
      <c r="M21" s="659"/>
      <c r="N21" s="659"/>
      <c r="O21" s="659"/>
      <c r="P21" s="659"/>
      <c r="Q21" s="660"/>
      <c r="R21" s="661" t="s">
        <v>232</v>
      </c>
      <c r="S21" s="664"/>
      <c r="T21" s="664"/>
      <c r="U21" s="664"/>
      <c r="V21" s="664"/>
      <c r="W21" s="664"/>
      <c r="X21" s="664"/>
      <c r="Y21" s="665"/>
      <c r="Z21" s="723" t="s">
        <v>250</v>
      </c>
      <c r="AA21" s="723"/>
      <c r="AB21" s="723"/>
      <c r="AC21" s="723"/>
      <c r="AD21" s="724" t="s">
        <v>181</v>
      </c>
      <c r="AE21" s="724"/>
      <c r="AF21" s="724"/>
      <c r="AG21" s="724"/>
      <c r="AH21" s="724"/>
      <c r="AI21" s="724"/>
      <c r="AJ21" s="724"/>
      <c r="AK21" s="724"/>
      <c r="AL21" s="666" t="s">
        <v>154</v>
      </c>
      <c r="AM21" s="667"/>
      <c r="AN21" s="667"/>
      <c r="AO21" s="725"/>
      <c r="AP21" s="769" t="s">
        <v>284</v>
      </c>
      <c r="AQ21" s="776"/>
      <c r="AR21" s="776"/>
      <c r="AS21" s="776"/>
      <c r="AT21" s="776"/>
      <c r="AU21" s="776"/>
      <c r="AV21" s="776"/>
      <c r="AW21" s="776"/>
      <c r="AX21" s="776"/>
      <c r="AY21" s="776"/>
      <c r="AZ21" s="776"/>
      <c r="BA21" s="776"/>
      <c r="BB21" s="776"/>
      <c r="BC21" s="776"/>
      <c r="BD21" s="776"/>
      <c r="BE21" s="776"/>
      <c r="BF21" s="771"/>
      <c r="BG21" s="661">
        <v>2940</v>
      </c>
      <c r="BH21" s="664"/>
      <c r="BI21" s="664"/>
      <c r="BJ21" s="664"/>
      <c r="BK21" s="664"/>
      <c r="BL21" s="664"/>
      <c r="BM21" s="664"/>
      <c r="BN21" s="665"/>
      <c r="BO21" s="723">
        <v>0</v>
      </c>
      <c r="BP21" s="723"/>
      <c r="BQ21" s="723"/>
      <c r="BR21" s="723"/>
      <c r="BS21" s="669" t="s">
        <v>181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285</v>
      </c>
      <c r="C22" s="659"/>
      <c r="D22" s="659"/>
      <c r="E22" s="659"/>
      <c r="F22" s="659"/>
      <c r="G22" s="659"/>
      <c r="H22" s="659"/>
      <c r="I22" s="659"/>
      <c r="J22" s="659"/>
      <c r="K22" s="659"/>
      <c r="L22" s="659"/>
      <c r="M22" s="659"/>
      <c r="N22" s="659"/>
      <c r="O22" s="659"/>
      <c r="P22" s="659"/>
      <c r="Q22" s="660"/>
      <c r="R22" s="661">
        <v>39016858</v>
      </c>
      <c r="S22" s="664"/>
      <c r="T22" s="664"/>
      <c r="U22" s="664"/>
      <c r="V22" s="664"/>
      <c r="W22" s="664"/>
      <c r="X22" s="664"/>
      <c r="Y22" s="665"/>
      <c r="Z22" s="723">
        <v>58.7</v>
      </c>
      <c r="AA22" s="723"/>
      <c r="AB22" s="723"/>
      <c r="AC22" s="723"/>
      <c r="AD22" s="724">
        <v>36823664</v>
      </c>
      <c r="AE22" s="724"/>
      <c r="AF22" s="724"/>
      <c r="AG22" s="724"/>
      <c r="AH22" s="724"/>
      <c r="AI22" s="724"/>
      <c r="AJ22" s="724"/>
      <c r="AK22" s="724"/>
      <c r="AL22" s="666">
        <v>99.5</v>
      </c>
      <c r="AM22" s="667"/>
      <c r="AN22" s="667"/>
      <c r="AO22" s="725"/>
      <c r="AP22" s="769" t="s">
        <v>286</v>
      </c>
      <c r="AQ22" s="776"/>
      <c r="AR22" s="776"/>
      <c r="AS22" s="776"/>
      <c r="AT22" s="776"/>
      <c r="AU22" s="776"/>
      <c r="AV22" s="776"/>
      <c r="AW22" s="776"/>
      <c r="AX22" s="776"/>
      <c r="AY22" s="776"/>
      <c r="AZ22" s="776"/>
      <c r="BA22" s="776"/>
      <c r="BB22" s="776"/>
      <c r="BC22" s="776"/>
      <c r="BD22" s="776"/>
      <c r="BE22" s="776"/>
      <c r="BF22" s="771"/>
      <c r="BG22" s="661" t="s">
        <v>181</v>
      </c>
      <c r="BH22" s="664"/>
      <c r="BI22" s="664"/>
      <c r="BJ22" s="664"/>
      <c r="BK22" s="664"/>
      <c r="BL22" s="664"/>
      <c r="BM22" s="664"/>
      <c r="BN22" s="665"/>
      <c r="BO22" s="723" t="s">
        <v>154</v>
      </c>
      <c r="BP22" s="723"/>
      <c r="BQ22" s="723"/>
      <c r="BR22" s="723"/>
      <c r="BS22" s="669" t="s">
        <v>181</v>
      </c>
      <c r="BT22" s="664"/>
      <c r="BU22" s="664"/>
      <c r="BV22" s="664"/>
      <c r="BW22" s="664"/>
      <c r="BX22" s="664"/>
      <c r="BY22" s="664"/>
      <c r="BZ22" s="664"/>
      <c r="CA22" s="664"/>
      <c r="CB22" s="704"/>
      <c r="CD22" s="778" t="s">
        <v>287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288</v>
      </c>
      <c r="C23" s="659"/>
      <c r="D23" s="659"/>
      <c r="E23" s="659"/>
      <c r="F23" s="659"/>
      <c r="G23" s="659"/>
      <c r="H23" s="659"/>
      <c r="I23" s="659"/>
      <c r="J23" s="659"/>
      <c r="K23" s="659"/>
      <c r="L23" s="659"/>
      <c r="M23" s="659"/>
      <c r="N23" s="659"/>
      <c r="O23" s="659"/>
      <c r="P23" s="659"/>
      <c r="Q23" s="660"/>
      <c r="R23" s="661">
        <v>38370</v>
      </c>
      <c r="S23" s="664"/>
      <c r="T23" s="664"/>
      <c r="U23" s="664"/>
      <c r="V23" s="664"/>
      <c r="W23" s="664"/>
      <c r="X23" s="664"/>
      <c r="Y23" s="665"/>
      <c r="Z23" s="723">
        <v>0.1</v>
      </c>
      <c r="AA23" s="723"/>
      <c r="AB23" s="723"/>
      <c r="AC23" s="723"/>
      <c r="AD23" s="724">
        <v>38370</v>
      </c>
      <c r="AE23" s="724"/>
      <c r="AF23" s="724"/>
      <c r="AG23" s="724"/>
      <c r="AH23" s="724"/>
      <c r="AI23" s="724"/>
      <c r="AJ23" s="724"/>
      <c r="AK23" s="724"/>
      <c r="AL23" s="666">
        <v>0.1</v>
      </c>
      <c r="AM23" s="667"/>
      <c r="AN23" s="667"/>
      <c r="AO23" s="725"/>
      <c r="AP23" s="769" t="s">
        <v>289</v>
      </c>
      <c r="AQ23" s="776"/>
      <c r="AR23" s="776"/>
      <c r="AS23" s="776"/>
      <c r="AT23" s="776"/>
      <c r="AU23" s="776"/>
      <c r="AV23" s="776"/>
      <c r="AW23" s="776"/>
      <c r="AX23" s="776"/>
      <c r="AY23" s="776"/>
      <c r="AZ23" s="776"/>
      <c r="BA23" s="776"/>
      <c r="BB23" s="776"/>
      <c r="BC23" s="776"/>
      <c r="BD23" s="776"/>
      <c r="BE23" s="776"/>
      <c r="BF23" s="771"/>
      <c r="BG23" s="661">
        <v>1464566</v>
      </c>
      <c r="BH23" s="664"/>
      <c r="BI23" s="664"/>
      <c r="BJ23" s="664"/>
      <c r="BK23" s="664"/>
      <c r="BL23" s="664"/>
      <c r="BM23" s="664"/>
      <c r="BN23" s="665"/>
      <c r="BO23" s="723">
        <v>5.2</v>
      </c>
      <c r="BP23" s="723"/>
      <c r="BQ23" s="723"/>
      <c r="BR23" s="723"/>
      <c r="BS23" s="669" t="s">
        <v>181</v>
      </c>
      <c r="BT23" s="664"/>
      <c r="BU23" s="664"/>
      <c r="BV23" s="664"/>
      <c r="BW23" s="664"/>
      <c r="BX23" s="664"/>
      <c r="BY23" s="664"/>
      <c r="BZ23" s="664"/>
      <c r="CA23" s="664"/>
      <c r="CB23" s="704"/>
      <c r="CD23" s="778" t="s">
        <v>226</v>
      </c>
      <c r="CE23" s="779"/>
      <c r="CF23" s="779"/>
      <c r="CG23" s="779"/>
      <c r="CH23" s="779"/>
      <c r="CI23" s="779"/>
      <c r="CJ23" s="779"/>
      <c r="CK23" s="779"/>
      <c r="CL23" s="779"/>
      <c r="CM23" s="779"/>
      <c r="CN23" s="779"/>
      <c r="CO23" s="779"/>
      <c r="CP23" s="779"/>
      <c r="CQ23" s="780"/>
      <c r="CR23" s="778" t="s">
        <v>290</v>
      </c>
      <c r="CS23" s="779"/>
      <c r="CT23" s="779"/>
      <c r="CU23" s="779"/>
      <c r="CV23" s="779"/>
      <c r="CW23" s="779"/>
      <c r="CX23" s="779"/>
      <c r="CY23" s="780"/>
      <c r="CZ23" s="778" t="s">
        <v>291</v>
      </c>
      <c r="DA23" s="779"/>
      <c r="DB23" s="779"/>
      <c r="DC23" s="780"/>
      <c r="DD23" s="778" t="s">
        <v>292</v>
      </c>
      <c r="DE23" s="779"/>
      <c r="DF23" s="779"/>
      <c r="DG23" s="779"/>
      <c r="DH23" s="779"/>
      <c r="DI23" s="779"/>
      <c r="DJ23" s="779"/>
      <c r="DK23" s="780"/>
      <c r="DL23" s="787" t="s">
        <v>293</v>
      </c>
      <c r="DM23" s="788"/>
      <c r="DN23" s="788"/>
      <c r="DO23" s="788"/>
      <c r="DP23" s="788"/>
      <c r="DQ23" s="788"/>
      <c r="DR23" s="788"/>
      <c r="DS23" s="788"/>
      <c r="DT23" s="788"/>
      <c r="DU23" s="788"/>
      <c r="DV23" s="789"/>
      <c r="DW23" s="778" t="s">
        <v>294</v>
      </c>
      <c r="DX23" s="779"/>
      <c r="DY23" s="779"/>
      <c r="DZ23" s="779"/>
      <c r="EA23" s="779"/>
      <c r="EB23" s="779"/>
      <c r="EC23" s="780"/>
    </row>
    <row r="24" spans="2:133" ht="11.25" customHeight="1" x14ac:dyDescent="0.15">
      <c r="B24" s="658" t="s">
        <v>295</v>
      </c>
      <c r="C24" s="659"/>
      <c r="D24" s="659"/>
      <c r="E24" s="659"/>
      <c r="F24" s="659"/>
      <c r="G24" s="659"/>
      <c r="H24" s="659"/>
      <c r="I24" s="659"/>
      <c r="J24" s="659"/>
      <c r="K24" s="659"/>
      <c r="L24" s="659"/>
      <c r="M24" s="659"/>
      <c r="N24" s="659"/>
      <c r="O24" s="659"/>
      <c r="P24" s="659"/>
      <c r="Q24" s="660"/>
      <c r="R24" s="661">
        <v>826117</v>
      </c>
      <c r="S24" s="664"/>
      <c r="T24" s="664"/>
      <c r="U24" s="664"/>
      <c r="V24" s="664"/>
      <c r="W24" s="664"/>
      <c r="X24" s="664"/>
      <c r="Y24" s="665"/>
      <c r="Z24" s="723">
        <v>1.2</v>
      </c>
      <c r="AA24" s="723"/>
      <c r="AB24" s="723"/>
      <c r="AC24" s="723"/>
      <c r="AD24" s="724" t="s">
        <v>154</v>
      </c>
      <c r="AE24" s="724"/>
      <c r="AF24" s="724"/>
      <c r="AG24" s="724"/>
      <c r="AH24" s="724"/>
      <c r="AI24" s="724"/>
      <c r="AJ24" s="724"/>
      <c r="AK24" s="724"/>
      <c r="AL24" s="666" t="s">
        <v>181</v>
      </c>
      <c r="AM24" s="667"/>
      <c r="AN24" s="667"/>
      <c r="AO24" s="725"/>
      <c r="AP24" s="769" t="s">
        <v>296</v>
      </c>
      <c r="AQ24" s="776"/>
      <c r="AR24" s="776"/>
      <c r="AS24" s="776"/>
      <c r="AT24" s="776"/>
      <c r="AU24" s="776"/>
      <c r="AV24" s="776"/>
      <c r="AW24" s="776"/>
      <c r="AX24" s="776"/>
      <c r="AY24" s="776"/>
      <c r="AZ24" s="776"/>
      <c r="BA24" s="776"/>
      <c r="BB24" s="776"/>
      <c r="BC24" s="776"/>
      <c r="BD24" s="776"/>
      <c r="BE24" s="776"/>
      <c r="BF24" s="771"/>
      <c r="BG24" s="661" t="s">
        <v>181</v>
      </c>
      <c r="BH24" s="664"/>
      <c r="BI24" s="664"/>
      <c r="BJ24" s="664"/>
      <c r="BK24" s="664"/>
      <c r="BL24" s="664"/>
      <c r="BM24" s="664"/>
      <c r="BN24" s="665"/>
      <c r="BO24" s="723" t="s">
        <v>181</v>
      </c>
      <c r="BP24" s="723"/>
      <c r="BQ24" s="723"/>
      <c r="BR24" s="723"/>
      <c r="BS24" s="669" t="s">
        <v>232</v>
      </c>
      <c r="BT24" s="664"/>
      <c r="BU24" s="664"/>
      <c r="BV24" s="664"/>
      <c r="BW24" s="664"/>
      <c r="BX24" s="664"/>
      <c r="BY24" s="664"/>
      <c r="BZ24" s="664"/>
      <c r="CA24" s="664"/>
      <c r="CB24" s="704"/>
      <c r="CD24" s="732" t="s">
        <v>297</v>
      </c>
      <c r="CE24" s="733"/>
      <c r="CF24" s="733"/>
      <c r="CG24" s="733"/>
      <c r="CH24" s="733"/>
      <c r="CI24" s="733"/>
      <c r="CJ24" s="733"/>
      <c r="CK24" s="733"/>
      <c r="CL24" s="733"/>
      <c r="CM24" s="733"/>
      <c r="CN24" s="733"/>
      <c r="CO24" s="733"/>
      <c r="CP24" s="733"/>
      <c r="CQ24" s="734"/>
      <c r="CR24" s="726">
        <v>26661964</v>
      </c>
      <c r="CS24" s="727"/>
      <c r="CT24" s="727"/>
      <c r="CU24" s="727"/>
      <c r="CV24" s="727"/>
      <c r="CW24" s="727"/>
      <c r="CX24" s="727"/>
      <c r="CY24" s="773"/>
      <c r="CZ24" s="774">
        <v>41.7</v>
      </c>
      <c r="DA24" s="743"/>
      <c r="DB24" s="743"/>
      <c r="DC24" s="777"/>
      <c r="DD24" s="772">
        <v>17799756</v>
      </c>
      <c r="DE24" s="727"/>
      <c r="DF24" s="727"/>
      <c r="DG24" s="727"/>
      <c r="DH24" s="727"/>
      <c r="DI24" s="727"/>
      <c r="DJ24" s="727"/>
      <c r="DK24" s="773"/>
      <c r="DL24" s="772">
        <v>17685025</v>
      </c>
      <c r="DM24" s="727"/>
      <c r="DN24" s="727"/>
      <c r="DO24" s="727"/>
      <c r="DP24" s="727"/>
      <c r="DQ24" s="727"/>
      <c r="DR24" s="727"/>
      <c r="DS24" s="727"/>
      <c r="DT24" s="727"/>
      <c r="DU24" s="727"/>
      <c r="DV24" s="773"/>
      <c r="DW24" s="774">
        <v>45</v>
      </c>
      <c r="DX24" s="743"/>
      <c r="DY24" s="743"/>
      <c r="DZ24" s="743"/>
      <c r="EA24" s="743"/>
      <c r="EB24" s="743"/>
      <c r="EC24" s="775"/>
    </row>
    <row r="25" spans="2:133" ht="11.25" customHeight="1" x14ac:dyDescent="0.15">
      <c r="B25" s="658" t="s">
        <v>298</v>
      </c>
      <c r="C25" s="659"/>
      <c r="D25" s="659"/>
      <c r="E25" s="659"/>
      <c r="F25" s="659"/>
      <c r="G25" s="659"/>
      <c r="H25" s="659"/>
      <c r="I25" s="659"/>
      <c r="J25" s="659"/>
      <c r="K25" s="659"/>
      <c r="L25" s="659"/>
      <c r="M25" s="659"/>
      <c r="N25" s="659"/>
      <c r="O25" s="659"/>
      <c r="P25" s="659"/>
      <c r="Q25" s="660"/>
      <c r="R25" s="661">
        <v>716353</v>
      </c>
      <c r="S25" s="664"/>
      <c r="T25" s="664"/>
      <c r="U25" s="664"/>
      <c r="V25" s="664"/>
      <c r="W25" s="664"/>
      <c r="X25" s="664"/>
      <c r="Y25" s="665"/>
      <c r="Z25" s="723">
        <v>1.1000000000000001</v>
      </c>
      <c r="AA25" s="723"/>
      <c r="AB25" s="723"/>
      <c r="AC25" s="723"/>
      <c r="AD25" s="724">
        <v>111585</v>
      </c>
      <c r="AE25" s="724"/>
      <c r="AF25" s="724"/>
      <c r="AG25" s="724"/>
      <c r="AH25" s="724"/>
      <c r="AI25" s="724"/>
      <c r="AJ25" s="724"/>
      <c r="AK25" s="724"/>
      <c r="AL25" s="666">
        <v>0.3</v>
      </c>
      <c r="AM25" s="667"/>
      <c r="AN25" s="667"/>
      <c r="AO25" s="725"/>
      <c r="AP25" s="769" t="s">
        <v>299</v>
      </c>
      <c r="AQ25" s="776"/>
      <c r="AR25" s="776"/>
      <c r="AS25" s="776"/>
      <c r="AT25" s="776"/>
      <c r="AU25" s="776"/>
      <c r="AV25" s="776"/>
      <c r="AW25" s="776"/>
      <c r="AX25" s="776"/>
      <c r="AY25" s="776"/>
      <c r="AZ25" s="776"/>
      <c r="BA25" s="776"/>
      <c r="BB25" s="776"/>
      <c r="BC25" s="776"/>
      <c r="BD25" s="776"/>
      <c r="BE25" s="776"/>
      <c r="BF25" s="771"/>
      <c r="BG25" s="661" t="s">
        <v>181</v>
      </c>
      <c r="BH25" s="664"/>
      <c r="BI25" s="664"/>
      <c r="BJ25" s="664"/>
      <c r="BK25" s="664"/>
      <c r="BL25" s="664"/>
      <c r="BM25" s="664"/>
      <c r="BN25" s="665"/>
      <c r="BO25" s="723" t="s">
        <v>181</v>
      </c>
      <c r="BP25" s="723"/>
      <c r="BQ25" s="723"/>
      <c r="BR25" s="723"/>
      <c r="BS25" s="669" t="s">
        <v>232</v>
      </c>
      <c r="BT25" s="664"/>
      <c r="BU25" s="664"/>
      <c r="BV25" s="664"/>
      <c r="BW25" s="664"/>
      <c r="BX25" s="664"/>
      <c r="BY25" s="664"/>
      <c r="BZ25" s="664"/>
      <c r="CA25" s="664"/>
      <c r="CB25" s="704"/>
      <c r="CD25" s="705" t="s">
        <v>300</v>
      </c>
      <c r="CE25" s="702"/>
      <c r="CF25" s="702"/>
      <c r="CG25" s="702"/>
      <c r="CH25" s="702"/>
      <c r="CI25" s="702"/>
      <c r="CJ25" s="702"/>
      <c r="CK25" s="702"/>
      <c r="CL25" s="702"/>
      <c r="CM25" s="702"/>
      <c r="CN25" s="702"/>
      <c r="CO25" s="702"/>
      <c r="CP25" s="702"/>
      <c r="CQ25" s="703"/>
      <c r="CR25" s="661">
        <v>9659108</v>
      </c>
      <c r="CS25" s="662"/>
      <c r="CT25" s="662"/>
      <c r="CU25" s="662"/>
      <c r="CV25" s="662"/>
      <c r="CW25" s="662"/>
      <c r="CX25" s="662"/>
      <c r="CY25" s="663"/>
      <c r="CZ25" s="666">
        <v>15.1</v>
      </c>
      <c r="DA25" s="695"/>
      <c r="DB25" s="695"/>
      <c r="DC25" s="696"/>
      <c r="DD25" s="669">
        <v>8779946</v>
      </c>
      <c r="DE25" s="662"/>
      <c r="DF25" s="662"/>
      <c r="DG25" s="662"/>
      <c r="DH25" s="662"/>
      <c r="DI25" s="662"/>
      <c r="DJ25" s="662"/>
      <c r="DK25" s="663"/>
      <c r="DL25" s="669">
        <v>8777960</v>
      </c>
      <c r="DM25" s="662"/>
      <c r="DN25" s="662"/>
      <c r="DO25" s="662"/>
      <c r="DP25" s="662"/>
      <c r="DQ25" s="662"/>
      <c r="DR25" s="662"/>
      <c r="DS25" s="662"/>
      <c r="DT25" s="662"/>
      <c r="DU25" s="662"/>
      <c r="DV25" s="663"/>
      <c r="DW25" s="666">
        <v>22.3</v>
      </c>
      <c r="DX25" s="695"/>
      <c r="DY25" s="695"/>
      <c r="DZ25" s="695"/>
      <c r="EA25" s="695"/>
      <c r="EB25" s="695"/>
      <c r="EC25" s="697"/>
    </row>
    <row r="26" spans="2:133" ht="11.25" customHeight="1" x14ac:dyDescent="0.15">
      <c r="B26" s="658" t="s">
        <v>301</v>
      </c>
      <c r="C26" s="659"/>
      <c r="D26" s="659"/>
      <c r="E26" s="659"/>
      <c r="F26" s="659"/>
      <c r="G26" s="659"/>
      <c r="H26" s="659"/>
      <c r="I26" s="659"/>
      <c r="J26" s="659"/>
      <c r="K26" s="659"/>
      <c r="L26" s="659"/>
      <c r="M26" s="659"/>
      <c r="N26" s="659"/>
      <c r="O26" s="659"/>
      <c r="P26" s="659"/>
      <c r="Q26" s="660"/>
      <c r="R26" s="661">
        <v>336328</v>
      </c>
      <c r="S26" s="664"/>
      <c r="T26" s="664"/>
      <c r="U26" s="664"/>
      <c r="V26" s="664"/>
      <c r="W26" s="664"/>
      <c r="X26" s="664"/>
      <c r="Y26" s="665"/>
      <c r="Z26" s="723">
        <v>0.5</v>
      </c>
      <c r="AA26" s="723"/>
      <c r="AB26" s="723"/>
      <c r="AC26" s="723"/>
      <c r="AD26" s="724">
        <v>1</v>
      </c>
      <c r="AE26" s="724"/>
      <c r="AF26" s="724"/>
      <c r="AG26" s="724"/>
      <c r="AH26" s="724"/>
      <c r="AI26" s="724"/>
      <c r="AJ26" s="724"/>
      <c r="AK26" s="724"/>
      <c r="AL26" s="666">
        <v>0</v>
      </c>
      <c r="AM26" s="667"/>
      <c r="AN26" s="667"/>
      <c r="AO26" s="725"/>
      <c r="AP26" s="769" t="s">
        <v>302</v>
      </c>
      <c r="AQ26" s="770"/>
      <c r="AR26" s="770"/>
      <c r="AS26" s="770"/>
      <c r="AT26" s="770"/>
      <c r="AU26" s="770"/>
      <c r="AV26" s="770"/>
      <c r="AW26" s="770"/>
      <c r="AX26" s="770"/>
      <c r="AY26" s="770"/>
      <c r="AZ26" s="770"/>
      <c r="BA26" s="770"/>
      <c r="BB26" s="770"/>
      <c r="BC26" s="770"/>
      <c r="BD26" s="770"/>
      <c r="BE26" s="770"/>
      <c r="BF26" s="771"/>
      <c r="BG26" s="661" t="s">
        <v>181</v>
      </c>
      <c r="BH26" s="664"/>
      <c r="BI26" s="664"/>
      <c r="BJ26" s="664"/>
      <c r="BK26" s="664"/>
      <c r="BL26" s="664"/>
      <c r="BM26" s="664"/>
      <c r="BN26" s="665"/>
      <c r="BO26" s="723" t="s">
        <v>232</v>
      </c>
      <c r="BP26" s="723"/>
      <c r="BQ26" s="723"/>
      <c r="BR26" s="723"/>
      <c r="BS26" s="669" t="s">
        <v>181</v>
      </c>
      <c r="BT26" s="664"/>
      <c r="BU26" s="664"/>
      <c r="BV26" s="664"/>
      <c r="BW26" s="664"/>
      <c r="BX26" s="664"/>
      <c r="BY26" s="664"/>
      <c r="BZ26" s="664"/>
      <c r="CA26" s="664"/>
      <c r="CB26" s="704"/>
      <c r="CD26" s="705" t="s">
        <v>303</v>
      </c>
      <c r="CE26" s="702"/>
      <c r="CF26" s="702"/>
      <c r="CG26" s="702"/>
      <c r="CH26" s="702"/>
      <c r="CI26" s="702"/>
      <c r="CJ26" s="702"/>
      <c r="CK26" s="702"/>
      <c r="CL26" s="702"/>
      <c r="CM26" s="702"/>
      <c r="CN26" s="702"/>
      <c r="CO26" s="702"/>
      <c r="CP26" s="702"/>
      <c r="CQ26" s="703"/>
      <c r="CR26" s="661">
        <v>6911506</v>
      </c>
      <c r="CS26" s="664"/>
      <c r="CT26" s="664"/>
      <c r="CU26" s="664"/>
      <c r="CV26" s="664"/>
      <c r="CW26" s="664"/>
      <c r="CX26" s="664"/>
      <c r="CY26" s="665"/>
      <c r="CZ26" s="666">
        <v>10.8</v>
      </c>
      <c r="DA26" s="695"/>
      <c r="DB26" s="695"/>
      <c r="DC26" s="696"/>
      <c r="DD26" s="669">
        <v>6053311</v>
      </c>
      <c r="DE26" s="664"/>
      <c r="DF26" s="664"/>
      <c r="DG26" s="664"/>
      <c r="DH26" s="664"/>
      <c r="DI26" s="664"/>
      <c r="DJ26" s="664"/>
      <c r="DK26" s="665"/>
      <c r="DL26" s="669" t="s">
        <v>181</v>
      </c>
      <c r="DM26" s="664"/>
      <c r="DN26" s="664"/>
      <c r="DO26" s="664"/>
      <c r="DP26" s="664"/>
      <c r="DQ26" s="664"/>
      <c r="DR26" s="664"/>
      <c r="DS26" s="664"/>
      <c r="DT26" s="664"/>
      <c r="DU26" s="664"/>
      <c r="DV26" s="665"/>
      <c r="DW26" s="666" t="s">
        <v>154</v>
      </c>
      <c r="DX26" s="695"/>
      <c r="DY26" s="695"/>
      <c r="DZ26" s="695"/>
      <c r="EA26" s="695"/>
      <c r="EB26" s="695"/>
      <c r="EC26" s="697"/>
    </row>
    <row r="27" spans="2:133" ht="11.25" customHeight="1" x14ac:dyDescent="0.15">
      <c r="B27" s="658" t="s">
        <v>304</v>
      </c>
      <c r="C27" s="659"/>
      <c r="D27" s="659"/>
      <c r="E27" s="659"/>
      <c r="F27" s="659"/>
      <c r="G27" s="659"/>
      <c r="H27" s="659"/>
      <c r="I27" s="659"/>
      <c r="J27" s="659"/>
      <c r="K27" s="659"/>
      <c r="L27" s="659"/>
      <c r="M27" s="659"/>
      <c r="N27" s="659"/>
      <c r="O27" s="659"/>
      <c r="P27" s="659"/>
      <c r="Q27" s="660"/>
      <c r="R27" s="661">
        <v>7585050</v>
      </c>
      <c r="S27" s="664"/>
      <c r="T27" s="664"/>
      <c r="U27" s="664"/>
      <c r="V27" s="664"/>
      <c r="W27" s="664"/>
      <c r="X27" s="664"/>
      <c r="Y27" s="665"/>
      <c r="Z27" s="723">
        <v>11.4</v>
      </c>
      <c r="AA27" s="723"/>
      <c r="AB27" s="723"/>
      <c r="AC27" s="723"/>
      <c r="AD27" s="724" t="s">
        <v>250</v>
      </c>
      <c r="AE27" s="724"/>
      <c r="AF27" s="724"/>
      <c r="AG27" s="724"/>
      <c r="AH27" s="724"/>
      <c r="AI27" s="724"/>
      <c r="AJ27" s="724"/>
      <c r="AK27" s="724"/>
      <c r="AL27" s="666" t="s">
        <v>181</v>
      </c>
      <c r="AM27" s="667"/>
      <c r="AN27" s="667"/>
      <c r="AO27" s="725"/>
      <c r="AP27" s="658" t="s">
        <v>305</v>
      </c>
      <c r="AQ27" s="659"/>
      <c r="AR27" s="659"/>
      <c r="AS27" s="659"/>
      <c r="AT27" s="659"/>
      <c r="AU27" s="659"/>
      <c r="AV27" s="659"/>
      <c r="AW27" s="659"/>
      <c r="AX27" s="659"/>
      <c r="AY27" s="659"/>
      <c r="AZ27" s="659"/>
      <c r="BA27" s="659"/>
      <c r="BB27" s="659"/>
      <c r="BC27" s="659"/>
      <c r="BD27" s="659"/>
      <c r="BE27" s="659"/>
      <c r="BF27" s="660"/>
      <c r="BG27" s="661">
        <v>28297380</v>
      </c>
      <c r="BH27" s="664"/>
      <c r="BI27" s="664"/>
      <c r="BJ27" s="664"/>
      <c r="BK27" s="664"/>
      <c r="BL27" s="664"/>
      <c r="BM27" s="664"/>
      <c r="BN27" s="665"/>
      <c r="BO27" s="723">
        <v>100</v>
      </c>
      <c r="BP27" s="723"/>
      <c r="BQ27" s="723"/>
      <c r="BR27" s="723"/>
      <c r="BS27" s="669" t="s">
        <v>181</v>
      </c>
      <c r="BT27" s="664"/>
      <c r="BU27" s="664"/>
      <c r="BV27" s="664"/>
      <c r="BW27" s="664"/>
      <c r="BX27" s="664"/>
      <c r="BY27" s="664"/>
      <c r="BZ27" s="664"/>
      <c r="CA27" s="664"/>
      <c r="CB27" s="704"/>
      <c r="CD27" s="705" t="s">
        <v>306</v>
      </c>
      <c r="CE27" s="702"/>
      <c r="CF27" s="702"/>
      <c r="CG27" s="702"/>
      <c r="CH27" s="702"/>
      <c r="CI27" s="702"/>
      <c r="CJ27" s="702"/>
      <c r="CK27" s="702"/>
      <c r="CL27" s="702"/>
      <c r="CM27" s="702"/>
      <c r="CN27" s="702"/>
      <c r="CO27" s="702"/>
      <c r="CP27" s="702"/>
      <c r="CQ27" s="703"/>
      <c r="CR27" s="661">
        <v>11292039</v>
      </c>
      <c r="CS27" s="662"/>
      <c r="CT27" s="662"/>
      <c r="CU27" s="662"/>
      <c r="CV27" s="662"/>
      <c r="CW27" s="662"/>
      <c r="CX27" s="662"/>
      <c r="CY27" s="663"/>
      <c r="CZ27" s="666">
        <v>17.7</v>
      </c>
      <c r="DA27" s="695"/>
      <c r="DB27" s="695"/>
      <c r="DC27" s="696"/>
      <c r="DD27" s="669">
        <v>3357257</v>
      </c>
      <c r="DE27" s="662"/>
      <c r="DF27" s="662"/>
      <c r="DG27" s="662"/>
      <c r="DH27" s="662"/>
      <c r="DI27" s="662"/>
      <c r="DJ27" s="662"/>
      <c r="DK27" s="663"/>
      <c r="DL27" s="669">
        <v>3244512</v>
      </c>
      <c r="DM27" s="662"/>
      <c r="DN27" s="662"/>
      <c r="DO27" s="662"/>
      <c r="DP27" s="662"/>
      <c r="DQ27" s="662"/>
      <c r="DR27" s="662"/>
      <c r="DS27" s="662"/>
      <c r="DT27" s="662"/>
      <c r="DU27" s="662"/>
      <c r="DV27" s="663"/>
      <c r="DW27" s="666">
        <v>8.3000000000000007</v>
      </c>
      <c r="DX27" s="695"/>
      <c r="DY27" s="695"/>
      <c r="DZ27" s="695"/>
      <c r="EA27" s="695"/>
      <c r="EB27" s="695"/>
      <c r="EC27" s="697"/>
    </row>
    <row r="28" spans="2:133" ht="11.25" customHeight="1" x14ac:dyDescent="0.15">
      <c r="B28" s="766" t="s">
        <v>307</v>
      </c>
      <c r="C28" s="767"/>
      <c r="D28" s="767"/>
      <c r="E28" s="767"/>
      <c r="F28" s="767"/>
      <c r="G28" s="767"/>
      <c r="H28" s="767"/>
      <c r="I28" s="767"/>
      <c r="J28" s="767"/>
      <c r="K28" s="767"/>
      <c r="L28" s="767"/>
      <c r="M28" s="767"/>
      <c r="N28" s="767"/>
      <c r="O28" s="767"/>
      <c r="P28" s="767"/>
      <c r="Q28" s="768"/>
      <c r="R28" s="661" t="s">
        <v>249</v>
      </c>
      <c r="S28" s="664"/>
      <c r="T28" s="664"/>
      <c r="U28" s="664"/>
      <c r="V28" s="664"/>
      <c r="W28" s="664"/>
      <c r="X28" s="664"/>
      <c r="Y28" s="665"/>
      <c r="Z28" s="723" t="s">
        <v>232</v>
      </c>
      <c r="AA28" s="723"/>
      <c r="AB28" s="723"/>
      <c r="AC28" s="723"/>
      <c r="AD28" s="724" t="s">
        <v>232</v>
      </c>
      <c r="AE28" s="724"/>
      <c r="AF28" s="724"/>
      <c r="AG28" s="724"/>
      <c r="AH28" s="724"/>
      <c r="AI28" s="724"/>
      <c r="AJ28" s="724"/>
      <c r="AK28" s="724"/>
      <c r="AL28" s="666" t="s">
        <v>232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308</v>
      </c>
      <c r="CE28" s="702"/>
      <c r="CF28" s="702"/>
      <c r="CG28" s="702"/>
      <c r="CH28" s="702"/>
      <c r="CI28" s="702"/>
      <c r="CJ28" s="702"/>
      <c r="CK28" s="702"/>
      <c r="CL28" s="702"/>
      <c r="CM28" s="702"/>
      <c r="CN28" s="702"/>
      <c r="CO28" s="702"/>
      <c r="CP28" s="702"/>
      <c r="CQ28" s="703"/>
      <c r="CR28" s="661">
        <v>5710817</v>
      </c>
      <c r="CS28" s="664"/>
      <c r="CT28" s="664"/>
      <c r="CU28" s="664"/>
      <c r="CV28" s="664"/>
      <c r="CW28" s="664"/>
      <c r="CX28" s="664"/>
      <c r="CY28" s="665"/>
      <c r="CZ28" s="666">
        <v>8.9</v>
      </c>
      <c r="DA28" s="695"/>
      <c r="DB28" s="695"/>
      <c r="DC28" s="696"/>
      <c r="DD28" s="669">
        <v>5662553</v>
      </c>
      <c r="DE28" s="664"/>
      <c r="DF28" s="664"/>
      <c r="DG28" s="664"/>
      <c r="DH28" s="664"/>
      <c r="DI28" s="664"/>
      <c r="DJ28" s="664"/>
      <c r="DK28" s="665"/>
      <c r="DL28" s="669">
        <v>5662553</v>
      </c>
      <c r="DM28" s="664"/>
      <c r="DN28" s="664"/>
      <c r="DO28" s="664"/>
      <c r="DP28" s="664"/>
      <c r="DQ28" s="664"/>
      <c r="DR28" s="664"/>
      <c r="DS28" s="664"/>
      <c r="DT28" s="664"/>
      <c r="DU28" s="664"/>
      <c r="DV28" s="665"/>
      <c r="DW28" s="666">
        <v>14.4</v>
      </c>
      <c r="DX28" s="695"/>
      <c r="DY28" s="695"/>
      <c r="DZ28" s="695"/>
      <c r="EA28" s="695"/>
      <c r="EB28" s="695"/>
      <c r="EC28" s="697"/>
    </row>
    <row r="29" spans="2:133" ht="11.25" customHeight="1" x14ac:dyDescent="0.15">
      <c r="B29" s="658" t="s">
        <v>309</v>
      </c>
      <c r="C29" s="659"/>
      <c r="D29" s="659"/>
      <c r="E29" s="659"/>
      <c r="F29" s="659"/>
      <c r="G29" s="659"/>
      <c r="H29" s="659"/>
      <c r="I29" s="659"/>
      <c r="J29" s="659"/>
      <c r="K29" s="659"/>
      <c r="L29" s="659"/>
      <c r="M29" s="659"/>
      <c r="N29" s="659"/>
      <c r="O29" s="659"/>
      <c r="P29" s="659"/>
      <c r="Q29" s="660"/>
      <c r="R29" s="661">
        <v>3712877</v>
      </c>
      <c r="S29" s="664"/>
      <c r="T29" s="664"/>
      <c r="U29" s="664"/>
      <c r="V29" s="664"/>
      <c r="W29" s="664"/>
      <c r="X29" s="664"/>
      <c r="Y29" s="665"/>
      <c r="Z29" s="723">
        <v>5.6</v>
      </c>
      <c r="AA29" s="723"/>
      <c r="AB29" s="723"/>
      <c r="AC29" s="723"/>
      <c r="AD29" s="724" t="s">
        <v>154</v>
      </c>
      <c r="AE29" s="724"/>
      <c r="AF29" s="724"/>
      <c r="AG29" s="724"/>
      <c r="AH29" s="724"/>
      <c r="AI29" s="724"/>
      <c r="AJ29" s="724"/>
      <c r="AK29" s="724"/>
      <c r="AL29" s="666" t="s">
        <v>232</v>
      </c>
      <c r="AM29" s="667"/>
      <c r="AN29" s="667"/>
      <c r="AO29" s="725"/>
      <c r="AP29" s="735" t="s">
        <v>226</v>
      </c>
      <c r="AQ29" s="736"/>
      <c r="AR29" s="736"/>
      <c r="AS29" s="736"/>
      <c r="AT29" s="736"/>
      <c r="AU29" s="736"/>
      <c r="AV29" s="736"/>
      <c r="AW29" s="736"/>
      <c r="AX29" s="736"/>
      <c r="AY29" s="736"/>
      <c r="AZ29" s="736"/>
      <c r="BA29" s="736"/>
      <c r="BB29" s="736"/>
      <c r="BC29" s="736"/>
      <c r="BD29" s="736"/>
      <c r="BE29" s="736"/>
      <c r="BF29" s="737"/>
      <c r="BG29" s="735" t="s">
        <v>310</v>
      </c>
      <c r="BH29" s="763"/>
      <c r="BI29" s="763"/>
      <c r="BJ29" s="763"/>
      <c r="BK29" s="763"/>
      <c r="BL29" s="763"/>
      <c r="BM29" s="763"/>
      <c r="BN29" s="763"/>
      <c r="BO29" s="763"/>
      <c r="BP29" s="763"/>
      <c r="BQ29" s="764"/>
      <c r="BR29" s="735" t="s">
        <v>311</v>
      </c>
      <c r="BS29" s="763"/>
      <c r="BT29" s="763"/>
      <c r="BU29" s="763"/>
      <c r="BV29" s="763"/>
      <c r="BW29" s="763"/>
      <c r="BX29" s="763"/>
      <c r="BY29" s="763"/>
      <c r="BZ29" s="763"/>
      <c r="CA29" s="763"/>
      <c r="CB29" s="764"/>
      <c r="CD29" s="745" t="s">
        <v>312</v>
      </c>
      <c r="CE29" s="746"/>
      <c r="CF29" s="705" t="s">
        <v>313</v>
      </c>
      <c r="CG29" s="702"/>
      <c r="CH29" s="702"/>
      <c r="CI29" s="702"/>
      <c r="CJ29" s="702"/>
      <c r="CK29" s="702"/>
      <c r="CL29" s="702"/>
      <c r="CM29" s="702"/>
      <c r="CN29" s="702"/>
      <c r="CO29" s="702"/>
      <c r="CP29" s="702"/>
      <c r="CQ29" s="703"/>
      <c r="CR29" s="661">
        <v>5710577</v>
      </c>
      <c r="CS29" s="662"/>
      <c r="CT29" s="662"/>
      <c r="CU29" s="662"/>
      <c r="CV29" s="662"/>
      <c r="CW29" s="662"/>
      <c r="CX29" s="662"/>
      <c r="CY29" s="663"/>
      <c r="CZ29" s="666">
        <v>8.9</v>
      </c>
      <c r="DA29" s="695"/>
      <c r="DB29" s="695"/>
      <c r="DC29" s="696"/>
      <c r="DD29" s="669">
        <v>5662313</v>
      </c>
      <c r="DE29" s="662"/>
      <c r="DF29" s="662"/>
      <c r="DG29" s="662"/>
      <c r="DH29" s="662"/>
      <c r="DI29" s="662"/>
      <c r="DJ29" s="662"/>
      <c r="DK29" s="663"/>
      <c r="DL29" s="669">
        <v>5662313</v>
      </c>
      <c r="DM29" s="662"/>
      <c r="DN29" s="662"/>
      <c r="DO29" s="662"/>
      <c r="DP29" s="662"/>
      <c r="DQ29" s="662"/>
      <c r="DR29" s="662"/>
      <c r="DS29" s="662"/>
      <c r="DT29" s="662"/>
      <c r="DU29" s="662"/>
      <c r="DV29" s="663"/>
      <c r="DW29" s="666">
        <v>14.4</v>
      </c>
      <c r="DX29" s="695"/>
      <c r="DY29" s="695"/>
      <c r="DZ29" s="695"/>
      <c r="EA29" s="695"/>
      <c r="EB29" s="695"/>
      <c r="EC29" s="697"/>
    </row>
    <row r="30" spans="2:133" ht="11.25" customHeight="1" x14ac:dyDescent="0.15">
      <c r="B30" s="658" t="s">
        <v>314</v>
      </c>
      <c r="C30" s="659"/>
      <c r="D30" s="659"/>
      <c r="E30" s="659"/>
      <c r="F30" s="659"/>
      <c r="G30" s="659"/>
      <c r="H30" s="659"/>
      <c r="I30" s="659"/>
      <c r="J30" s="659"/>
      <c r="K30" s="659"/>
      <c r="L30" s="659"/>
      <c r="M30" s="659"/>
      <c r="N30" s="659"/>
      <c r="O30" s="659"/>
      <c r="P30" s="659"/>
      <c r="Q30" s="660"/>
      <c r="R30" s="661">
        <v>218106</v>
      </c>
      <c r="S30" s="664"/>
      <c r="T30" s="664"/>
      <c r="U30" s="664"/>
      <c r="V30" s="664"/>
      <c r="W30" s="664"/>
      <c r="X30" s="664"/>
      <c r="Y30" s="665"/>
      <c r="Z30" s="723">
        <v>0.3</v>
      </c>
      <c r="AA30" s="723"/>
      <c r="AB30" s="723"/>
      <c r="AC30" s="723"/>
      <c r="AD30" s="724">
        <v>27791</v>
      </c>
      <c r="AE30" s="724"/>
      <c r="AF30" s="724"/>
      <c r="AG30" s="724"/>
      <c r="AH30" s="724"/>
      <c r="AI30" s="724"/>
      <c r="AJ30" s="724"/>
      <c r="AK30" s="724"/>
      <c r="AL30" s="666">
        <v>0.1</v>
      </c>
      <c r="AM30" s="667"/>
      <c r="AN30" s="667"/>
      <c r="AO30" s="725"/>
      <c r="AP30" s="751" t="s">
        <v>315</v>
      </c>
      <c r="AQ30" s="752"/>
      <c r="AR30" s="752"/>
      <c r="AS30" s="752"/>
      <c r="AT30" s="757" t="s">
        <v>316</v>
      </c>
      <c r="AU30" s="229"/>
      <c r="AV30" s="229"/>
      <c r="AW30" s="229"/>
      <c r="AX30" s="760" t="s">
        <v>190</v>
      </c>
      <c r="AY30" s="761"/>
      <c r="AZ30" s="761"/>
      <c r="BA30" s="761"/>
      <c r="BB30" s="761"/>
      <c r="BC30" s="761"/>
      <c r="BD30" s="761"/>
      <c r="BE30" s="761"/>
      <c r="BF30" s="762"/>
      <c r="BG30" s="741">
        <v>99.5</v>
      </c>
      <c r="BH30" s="742"/>
      <c r="BI30" s="742"/>
      <c r="BJ30" s="742"/>
      <c r="BK30" s="742"/>
      <c r="BL30" s="742"/>
      <c r="BM30" s="743">
        <v>98</v>
      </c>
      <c r="BN30" s="742"/>
      <c r="BO30" s="742"/>
      <c r="BP30" s="742"/>
      <c r="BQ30" s="744"/>
      <c r="BR30" s="741">
        <v>99.3</v>
      </c>
      <c r="BS30" s="742"/>
      <c r="BT30" s="742"/>
      <c r="BU30" s="742"/>
      <c r="BV30" s="742"/>
      <c r="BW30" s="742"/>
      <c r="BX30" s="743">
        <v>97.4</v>
      </c>
      <c r="BY30" s="742"/>
      <c r="BZ30" s="742"/>
      <c r="CA30" s="742"/>
      <c r="CB30" s="744"/>
      <c r="CD30" s="747"/>
      <c r="CE30" s="748"/>
      <c r="CF30" s="705" t="s">
        <v>317</v>
      </c>
      <c r="CG30" s="702"/>
      <c r="CH30" s="702"/>
      <c r="CI30" s="702"/>
      <c r="CJ30" s="702"/>
      <c r="CK30" s="702"/>
      <c r="CL30" s="702"/>
      <c r="CM30" s="702"/>
      <c r="CN30" s="702"/>
      <c r="CO30" s="702"/>
      <c r="CP30" s="702"/>
      <c r="CQ30" s="703"/>
      <c r="CR30" s="661">
        <v>5402232</v>
      </c>
      <c r="CS30" s="664"/>
      <c r="CT30" s="664"/>
      <c r="CU30" s="664"/>
      <c r="CV30" s="664"/>
      <c r="CW30" s="664"/>
      <c r="CX30" s="664"/>
      <c r="CY30" s="665"/>
      <c r="CZ30" s="666">
        <v>8.4</v>
      </c>
      <c r="DA30" s="695"/>
      <c r="DB30" s="695"/>
      <c r="DC30" s="696"/>
      <c r="DD30" s="669">
        <v>5361169</v>
      </c>
      <c r="DE30" s="664"/>
      <c r="DF30" s="664"/>
      <c r="DG30" s="664"/>
      <c r="DH30" s="664"/>
      <c r="DI30" s="664"/>
      <c r="DJ30" s="664"/>
      <c r="DK30" s="665"/>
      <c r="DL30" s="669">
        <v>5361169</v>
      </c>
      <c r="DM30" s="664"/>
      <c r="DN30" s="664"/>
      <c r="DO30" s="664"/>
      <c r="DP30" s="664"/>
      <c r="DQ30" s="664"/>
      <c r="DR30" s="664"/>
      <c r="DS30" s="664"/>
      <c r="DT30" s="664"/>
      <c r="DU30" s="664"/>
      <c r="DV30" s="665"/>
      <c r="DW30" s="666">
        <v>13.6</v>
      </c>
      <c r="DX30" s="695"/>
      <c r="DY30" s="695"/>
      <c r="DZ30" s="695"/>
      <c r="EA30" s="695"/>
      <c r="EB30" s="695"/>
      <c r="EC30" s="697"/>
    </row>
    <row r="31" spans="2:133" ht="11.25" customHeight="1" x14ac:dyDescent="0.15">
      <c r="B31" s="658" t="s">
        <v>318</v>
      </c>
      <c r="C31" s="659"/>
      <c r="D31" s="659"/>
      <c r="E31" s="659"/>
      <c r="F31" s="659"/>
      <c r="G31" s="659"/>
      <c r="H31" s="659"/>
      <c r="I31" s="659"/>
      <c r="J31" s="659"/>
      <c r="K31" s="659"/>
      <c r="L31" s="659"/>
      <c r="M31" s="659"/>
      <c r="N31" s="659"/>
      <c r="O31" s="659"/>
      <c r="P31" s="659"/>
      <c r="Q31" s="660"/>
      <c r="R31" s="661">
        <v>1004391</v>
      </c>
      <c r="S31" s="664"/>
      <c r="T31" s="664"/>
      <c r="U31" s="664"/>
      <c r="V31" s="664"/>
      <c r="W31" s="664"/>
      <c r="X31" s="664"/>
      <c r="Y31" s="665"/>
      <c r="Z31" s="723">
        <v>1.5</v>
      </c>
      <c r="AA31" s="723"/>
      <c r="AB31" s="723"/>
      <c r="AC31" s="723"/>
      <c r="AD31" s="724" t="s">
        <v>181</v>
      </c>
      <c r="AE31" s="724"/>
      <c r="AF31" s="724"/>
      <c r="AG31" s="724"/>
      <c r="AH31" s="724"/>
      <c r="AI31" s="724"/>
      <c r="AJ31" s="724"/>
      <c r="AK31" s="724"/>
      <c r="AL31" s="666" t="s">
        <v>181</v>
      </c>
      <c r="AM31" s="667"/>
      <c r="AN31" s="667"/>
      <c r="AO31" s="725"/>
      <c r="AP31" s="753"/>
      <c r="AQ31" s="754"/>
      <c r="AR31" s="754"/>
      <c r="AS31" s="754"/>
      <c r="AT31" s="758"/>
      <c r="AU31" s="228" t="s">
        <v>319</v>
      </c>
      <c r="AV31" s="228"/>
      <c r="AW31" s="228"/>
      <c r="AX31" s="658" t="s">
        <v>320</v>
      </c>
      <c r="AY31" s="659"/>
      <c r="AZ31" s="659"/>
      <c r="BA31" s="659"/>
      <c r="BB31" s="659"/>
      <c r="BC31" s="659"/>
      <c r="BD31" s="659"/>
      <c r="BE31" s="659"/>
      <c r="BF31" s="660"/>
      <c r="BG31" s="739">
        <v>99.2</v>
      </c>
      <c r="BH31" s="662"/>
      <c r="BI31" s="662"/>
      <c r="BJ31" s="662"/>
      <c r="BK31" s="662"/>
      <c r="BL31" s="662"/>
      <c r="BM31" s="667">
        <v>97.3</v>
      </c>
      <c r="BN31" s="740"/>
      <c r="BO31" s="740"/>
      <c r="BP31" s="740"/>
      <c r="BQ31" s="701"/>
      <c r="BR31" s="739">
        <v>99.1</v>
      </c>
      <c r="BS31" s="662"/>
      <c r="BT31" s="662"/>
      <c r="BU31" s="662"/>
      <c r="BV31" s="662"/>
      <c r="BW31" s="662"/>
      <c r="BX31" s="667">
        <v>96.6</v>
      </c>
      <c r="BY31" s="740"/>
      <c r="BZ31" s="740"/>
      <c r="CA31" s="740"/>
      <c r="CB31" s="701"/>
      <c r="CD31" s="747"/>
      <c r="CE31" s="748"/>
      <c r="CF31" s="705" t="s">
        <v>321</v>
      </c>
      <c r="CG31" s="702"/>
      <c r="CH31" s="702"/>
      <c r="CI31" s="702"/>
      <c r="CJ31" s="702"/>
      <c r="CK31" s="702"/>
      <c r="CL31" s="702"/>
      <c r="CM31" s="702"/>
      <c r="CN31" s="702"/>
      <c r="CO31" s="702"/>
      <c r="CP31" s="702"/>
      <c r="CQ31" s="703"/>
      <c r="CR31" s="661">
        <v>308345</v>
      </c>
      <c r="CS31" s="662"/>
      <c r="CT31" s="662"/>
      <c r="CU31" s="662"/>
      <c r="CV31" s="662"/>
      <c r="CW31" s="662"/>
      <c r="CX31" s="662"/>
      <c r="CY31" s="663"/>
      <c r="CZ31" s="666">
        <v>0.5</v>
      </c>
      <c r="DA31" s="695"/>
      <c r="DB31" s="695"/>
      <c r="DC31" s="696"/>
      <c r="DD31" s="669">
        <v>301144</v>
      </c>
      <c r="DE31" s="662"/>
      <c r="DF31" s="662"/>
      <c r="DG31" s="662"/>
      <c r="DH31" s="662"/>
      <c r="DI31" s="662"/>
      <c r="DJ31" s="662"/>
      <c r="DK31" s="663"/>
      <c r="DL31" s="669">
        <v>301144</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322</v>
      </c>
      <c r="C32" s="659"/>
      <c r="D32" s="659"/>
      <c r="E32" s="659"/>
      <c r="F32" s="659"/>
      <c r="G32" s="659"/>
      <c r="H32" s="659"/>
      <c r="I32" s="659"/>
      <c r="J32" s="659"/>
      <c r="K32" s="659"/>
      <c r="L32" s="659"/>
      <c r="M32" s="659"/>
      <c r="N32" s="659"/>
      <c r="O32" s="659"/>
      <c r="P32" s="659"/>
      <c r="Q32" s="660"/>
      <c r="R32" s="661">
        <v>3347826</v>
      </c>
      <c r="S32" s="664"/>
      <c r="T32" s="664"/>
      <c r="U32" s="664"/>
      <c r="V32" s="664"/>
      <c r="W32" s="664"/>
      <c r="X32" s="664"/>
      <c r="Y32" s="665"/>
      <c r="Z32" s="723">
        <v>5</v>
      </c>
      <c r="AA32" s="723"/>
      <c r="AB32" s="723"/>
      <c r="AC32" s="723"/>
      <c r="AD32" s="724" t="s">
        <v>181</v>
      </c>
      <c r="AE32" s="724"/>
      <c r="AF32" s="724"/>
      <c r="AG32" s="724"/>
      <c r="AH32" s="724"/>
      <c r="AI32" s="724"/>
      <c r="AJ32" s="724"/>
      <c r="AK32" s="724"/>
      <c r="AL32" s="666" t="s">
        <v>181</v>
      </c>
      <c r="AM32" s="667"/>
      <c r="AN32" s="667"/>
      <c r="AO32" s="725"/>
      <c r="AP32" s="755"/>
      <c r="AQ32" s="756"/>
      <c r="AR32" s="756"/>
      <c r="AS32" s="756"/>
      <c r="AT32" s="759"/>
      <c r="AU32" s="230"/>
      <c r="AV32" s="230"/>
      <c r="AW32" s="230"/>
      <c r="AX32" s="673" t="s">
        <v>323</v>
      </c>
      <c r="AY32" s="674"/>
      <c r="AZ32" s="674"/>
      <c r="BA32" s="674"/>
      <c r="BB32" s="674"/>
      <c r="BC32" s="674"/>
      <c r="BD32" s="674"/>
      <c r="BE32" s="674"/>
      <c r="BF32" s="675"/>
      <c r="BG32" s="738">
        <v>99.6</v>
      </c>
      <c r="BH32" s="677"/>
      <c r="BI32" s="677"/>
      <c r="BJ32" s="677"/>
      <c r="BK32" s="677"/>
      <c r="BL32" s="677"/>
      <c r="BM32" s="721">
        <v>98.4</v>
      </c>
      <c r="BN32" s="677"/>
      <c r="BO32" s="677"/>
      <c r="BP32" s="677"/>
      <c r="BQ32" s="714"/>
      <c r="BR32" s="738">
        <v>99.5</v>
      </c>
      <c r="BS32" s="677"/>
      <c r="BT32" s="677"/>
      <c r="BU32" s="677"/>
      <c r="BV32" s="677"/>
      <c r="BW32" s="677"/>
      <c r="BX32" s="721">
        <v>97.9</v>
      </c>
      <c r="BY32" s="677"/>
      <c r="BZ32" s="677"/>
      <c r="CA32" s="677"/>
      <c r="CB32" s="714"/>
      <c r="CD32" s="749"/>
      <c r="CE32" s="750"/>
      <c r="CF32" s="705" t="s">
        <v>324</v>
      </c>
      <c r="CG32" s="702"/>
      <c r="CH32" s="702"/>
      <c r="CI32" s="702"/>
      <c r="CJ32" s="702"/>
      <c r="CK32" s="702"/>
      <c r="CL32" s="702"/>
      <c r="CM32" s="702"/>
      <c r="CN32" s="702"/>
      <c r="CO32" s="702"/>
      <c r="CP32" s="702"/>
      <c r="CQ32" s="703"/>
      <c r="CR32" s="661">
        <v>240</v>
      </c>
      <c r="CS32" s="664"/>
      <c r="CT32" s="664"/>
      <c r="CU32" s="664"/>
      <c r="CV32" s="664"/>
      <c r="CW32" s="664"/>
      <c r="CX32" s="664"/>
      <c r="CY32" s="665"/>
      <c r="CZ32" s="666">
        <v>0</v>
      </c>
      <c r="DA32" s="695"/>
      <c r="DB32" s="695"/>
      <c r="DC32" s="696"/>
      <c r="DD32" s="669">
        <v>240</v>
      </c>
      <c r="DE32" s="664"/>
      <c r="DF32" s="664"/>
      <c r="DG32" s="664"/>
      <c r="DH32" s="664"/>
      <c r="DI32" s="664"/>
      <c r="DJ32" s="664"/>
      <c r="DK32" s="665"/>
      <c r="DL32" s="669">
        <v>240</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325</v>
      </c>
      <c r="C33" s="659"/>
      <c r="D33" s="659"/>
      <c r="E33" s="659"/>
      <c r="F33" s="659"/>
      <c r="G33" s="659"/>
      <c r="H33" s="659"/>
      <c r="I33" s="659"/>
      <c r="J33" s="659"/>
      <c r="K33" s="659"/>
      <c r="L33" s="659"/>
      <c r="M33" s="659"/>
      <c r="N33" s="659"/>
      <c r="O33" s="659"/>
      <c r="P33" s="659"/>
      <c r="Q33" s="660"/>
      <c r="R33" s="661">
        <v>1163543</v>
      </c>
      <c r="S33" s="664"/>
      <c r="T33" s="664"/>
      <c r="U33" s="664"/>
      <c r="V33" s="664"/>
      <c r="W33" s="664"/>
      <c r="X33" s="664"/>
      <c r="Y33" s="665"/>
      <c r="Z33" s="723">
        <v>1.8</v>
      </c>
      <c r="AA33" s="723"/>
      <c r="AB33" s="723"/>
      <c r="AC33" s="723"/>
      <c r="AD33" s="724" t="s">
        <v>232</v>
      </c>
      <c r="AE33" s="724"/>
      <c r="AF33" s="724"/>
      <c r="AG33" s="724"/>
      <c r="AH33" s="724"/>
      <c r="AI33" s="724"/>
      <c r="AJ33" s="724"/>
      <c r="AK33" s="724"/>
      <c r="AL33" s="666" t="s">
        <v>181</v>
      </c>
      <c r="AM33" s="667"/>
      <c r="AN33" s="667"/>
      <c r="AO33" s="725"/>
      <c r="AP33" s="231"/>
      <c r="AQ33" s="232"/>
      <c r="AR33" s="228"/>
      <c r="AS33" s="229"/>
      <c r="AT33" s="229"/>
      <c r="AU33" s="229"/>
      <c r="AV33" s="229"/>
      <c r="AW33" s="229"/>
      <c r="AX33" s="229"/>
      <c r="AY33" s="229"/>
      <c r="AZ33" s="229"/>
      <c r="BA33" s="229"/>
      <c r="BB33" s="229"/>
      <c r="BC33" s="229"/>
      <c r="BD33" s="229"/>
      <c r="BE33" s="229"/>
      <c r="BF33" s="229"/>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D33" s="705" t="s">
        <v>326</v>
      </c>
      <c r="CE33" s="702"/>
      <c r="CF33" s="702"/>
      <c r="CG33" s="702"/>
      <c r="CH33" s="702"/>
      <c r="CI33" s="702"/>
      <c r="CJ33" s="702"/>
      <c r="CK33" s="702"/>
      <c r="CL33" s="702"/>
      <c r="CM33" s="702"/>
      <c r="CN33" s="702"/>
      <c r="CO33" s="702"/>
      <c r="CP33" s="702"/>
      <c r="CQ33" s="703"/>
      <c r="CR33" s="661">
        <v>25660871</v>
      </c>
      <c r="CS33" s="662"/>
      <c r="CT33" s="662"/>
      <c r="CU33" s="662"/>
      <c r="CV33" s="662"/>
      <c r="CW33" s="662"/>
      <c r="CX33" s="662"/>
      <c r="CY33" s="663"/>
      <c r="CZ33" s="666">
        <v>40.1</v>
      </c>
      <c r="DA33" s="695"/>
      <c r="DB33" s="695"/>
      <c r="DC33" s="696"/>
      <c r="DD33" s="669">
        <v>20303809</v>
      </c>
      <c r="DE33" s="662"/>
      <c r="DF33" s="662"/>
      <c r="DG33" s="662"/>
      <c r="DH33" s="662"/>
      <c r="DI33" s="662"/>
      <c r="DJ33" s="662"/>
      <c r="DK33" s="663"/>
      <c r="DL33" s="669">
        <v>15871690</v>
      </c>
      <c r="DM33" s="662"/>
      <c r="DN33" s="662"/>
      <c r="DO33" s="662"/>
      <c r="DP33" s="662"/>
      <c r="DQ33" s="662"/>
      <c r="DR33" s="662"/>
      <c r="DS33" s="662"/>
      <c r="DT33" s="662"/>
      <c r="DU33" s="662"/>
      <c r="DV33" s="663"/>
      <c r="DW33" s="666">
        <v>40.4</v>
      </c>
      <c r="DX33" s="695"/>
      <c r="DY33" s="695"/>
      <c r="DZ33" s="695"/>
      <c r="EA33" s="695"/>
      <c r="EB33" s="695"/>
      <c r="EC33" s="697"/>
    </row>
    <row r="34" spans="2:133" ht="11.25" customHeight="1" x14ac:dyDescent="0.15">
      <c r="B34" s="658" t="s">
        <v>327</v>
      </c>
      <c r="C34" s="659"/>
      <c r="D34" s="659"/>
      <c r="E34" s="659"/>
      <c r="F34" s="659"/>
      <c r="G34" s="659"/>
      <c r="H34" s="659"/>
      <c r="I34" s="659"/>
      <c r="J34" s="659"/>
      <c r="K34" s="659"/>
      <c r="L34" s="659"/>
      <c r="M34" s="659"/>
      <c r="N34" s="659"/>
      <c r="O34" s="659"/>
      <c r="P34" s="659"/>
      <c r="Q34" s="660"/>
      <c r="R34" s="661">
        <v>3214750</v>
      </c>
      <c r="S34" s="664"/>
      <c r="T34" s="664"/>
      <c r="U34" s="664"/>
      <c r="V34" s="664"/>
      <c r="W34" s="664"/>
      <c r="X34" s="664"/>
      <c r="Y34" s="665"/>
      <c r="Z34" s="723">
        <v>4.8</v>
      </c>
      <c r="AA34" s="723"/>
      <c r="AB34" s="723"/>
      <c r="AC34" s="723"/>
      <c r="AD34" s="724">
        <v>485</v>
      </c>
      <c r="AE34" s="724"/>
      <c r="AF34" s="724"/>
      <c r="AG34" s="724"/>
      <c r="AH34" s="724"/>
      <c r="AI34" s="724"/>
      <c r="AJ34" s="724"/>
      <c r="AK34" s="724"/>
      <c r="AL34" s="666">
        <v>0</v>
      </c>
      <c r="AM34" s="667"/>
      <c r="AN34" s="667"/>
      <c r="AO34" s="725"/>
      <c r="AP34" s="233"/>
      <c r="AQ34" s="735" t="s">
        <v>328</v>
      </c>
      <c r="AR34" s="736"/>
      <c r="AS34" s="736"/>
      <c r="AT34" s="736"/>
      <c r="AU34" s="736"/>
      <c r="AV34" s="736"/>
      <c r="AW34" s="736"/>
      <c r="AX34" s="736"/>
      <c r="AY34" s="736"/>
      <c r="AZ34" s="736"/>
      <c r="BA34" s="736"/>
      <c r="BB34" s="736"/>
      <c r="BC34" s="736"/>
      <c r="BD34" s="736"/>
      <c r="BE34" s="736"/>
      <c r="BF34" s="737"/>
      <c r="BG34" s="735" t="s">
        <v>329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330</v>
      </c>
      <c r="CE34" s="702"/>
      <c r="CF34" s="702"/>
      <c r="CG34" s="702"/>
      <c r="CH34" s="702"/>
      <c r="CI34" s="702"/>
      <c r="CJ34" s="702"/>
      <c r="CK34" s="702"/>
      <c r="CL34" s="702"/>
      <c r="CM34" s="702"/>
      <c r="CN34" s="702"/>
      <c r="CO34" s="702"/>
      <c r="CP34" s="702"/>
      <c r="CQ34" s="703"/>
      <c r="CR34" s="661">
        <v>9236967</v>
      </c>
      <c r="CS34" s="664"/>
      <c r="CT34" s="664"/>
      <c r="CU34" s="664"/>
      <c r="CV34" s="664"/>
      <c r="CW34" s="664"/>
      <c r="CX34" s="664"/>
      <c r="CY34" s="665"/>
      <c r="CZ34" s="666">
        <v>14.4</v>
      </c>
      <c r="DA34" s="695"/>
      <c r="DB34" s="695"/>
      <c r="DC34" s="696"/>
      <c r="DD34" s="669">
        <v>7285324</v>
      </c>
      <c r="DE34" s="664"/>
      <c r="DF34" s="664"/>
      <c r="DG34" s="664"/>
      <c r="DH34" s="664"/>
      <c r="DI34" s="664"/>
      <c r="DJ34" s="664"/>
      <c r="DK34" s="665"/>
      <c r="DL34" s="669">
        <v>5967240</v>
      </c>
      <c r="DM34" s="664"/>
      <c r="DN34" s="664"/>
      <c r="DO34" s="664"/>
      <c r="DP34" s="664"/>
      <c r="DQ34" s="664"/>
      <c r="DR34" s="664"/>
      <c r="DS34" s="664"/>
      <c r="DT34" s="664"/>
      <c r="DU34" s="664"/>
      <c r="DV34" s="665"/>
      <c r="DW34" s="666">
        <v>15.2</v>
      </c>
      <c r="DX34" s="695"/>
      <c r="DY34" s="695"/>
      <c r="DZ34" s="695"/>
      <c r="EA34" s="695"/>
      <c r="EB34" s="695"/>
      <c r="EC34" s="697"/>
    </row>
    <row r="35" spans="2:133" ht="11.25" customHeight="1" x14ac:dyDescent="0.15">
      <c r="B35" s="658" t="s">
        <v>331</v>
      </c>
      <c r="C35" s="659"/>
      <c r="D35" s="659"/>
      <c r="E35" s="659"/>
      <c r="F35" s="659"/>
      <c r="G35" s="659"/>
      <c r="H35" s="659"/>
      <c r="I35" s="659"/>
      <c r="J35" s="659"/>
      <c r="K35" s="659"/>
      <c r="L35" s="659"/>
      <c r="M35" s="659"/>
      <c r="N35" s="659"/>
      <c r="O35" s="659"/>
      <c r="P35" s="659"/>
      <c r="Q35" s="660"/>
      <c r="R35" s="661">
        <v>5298798</v>
      </c>
      <c r="S35" s="664"/>
      <c r="T35" s="664"/>
      <c r="U35" s="664"/>
      <c r="V35" s="664"/>
      <c r="W35" s="664"/>
      <c r="X35" s="664"/>
      <c r="Y35" s="665"/>
      <c r="Z35" s="723">
        <v>8</v>
      </c>
      <c r="AA35" s="723"/>
      <c r="AB35" s="723"/>
      <c r="AC35" s="723"/>
      <c r="AD35" s="724" t="s">
        <v>181</v>
      </c>
      <c r="AE35" s="724"/>
      <c r="AF35" s="724"/>
      <c r="AG35" s="724"/>
      <c r="AH35" s="724"/>
      <c r="AI35" s="724"/>
      <c r="AJ35" s="724"/>
      <c r="AK35" s="724"/>
      <c r="AL35" s="666" t="s">
        <v>181</v>
      </c>
      <c r="AM35" s="667"/>
      <c r="AN35" s="667"/>
      <c r="AO35" s="725"/>
      <c r="AP35" s="233"/>
      <c r="AQ35" s="729" t="s">
        <v>332</v>
      </c>
      <c r="AR35" s="730"/>
      <c r="AS35" s="730"/>
      <c r="AT35" s="730"/>
      <c r="AU35" s="730"/>
      <c r="AV35" s="730"/>
      <c r="AW35" s="730"/>
      <c r="AX35" s="730"/>
      <c r="AY35" s="731"/>
      <c r="AZ35" s="726">
        <v>9582444</v>
      </c>
      <c r="BA35" s="727"/>
      <c r="BB35" s="727"/>
      <c r="BC35" s="727"/>
      <c r="BD35" s="727"/>
      <c r="BE35" s="727"/>
      <c r="BF35" s="728"/>
      <c r="BG35" s="732" t="s">
        <v>333</v>
      </c>
      <c r="BH35" s="733"/>
      <c r="BI35" s="733"/>
      <c r="BJ35" s="733"/>
      <c r="BK35" s="733"/>
      <c r="BL35" s="733"/>
      <c r="BM35" s="733"/>
      <c r="BN35" s="733"/>
      <c r="BO35" s="733"/>
      <c r="BP35" s="733"/>
      <c r="BQ35" s="733"/>
      <c r="BR35" s="733"/>
      <c r="BS35" s="733"/>
      <c r="BT35" s="733"/>
      <c r="BU35" s="734"/>
      <c r="BV35" s="726">
        <v>342329</v>
      </c>
      <c r="BW35" s="727"/>
      <c r="BX35" s="727"/>
      <c r="BY35" s="727"/>
      <c r="BZ35" s="727"/>
      <c r="CA35" s="727"/>
      <c r="CB35" s="728"/>
      <c r="CD35" s="705" t="s">
        <v>334</v>
      </c>
      <c r="CE35" s="702"/>
      <c r="CF35" s="702"/>
      <c r="CG35" s="702"/>
      <c r="CH35" s="702"/>
      <c r="CI35" s="702"/>
      <c r="CJ35" s="702"/>
      <c r="CK35" s="702"/>
      <c r="CL35" s="702"/>
      <c r="CM35" s="702"/>
      <c r="CN35" s="702"/>
      <c r="CO35" s="702"/>
      <c r="CP35" s="702"/>
      <c r="CQ35" s="703"/>
      <c r="CR35" s="661">
        <v>963585</v>
      </c>
      <c r="CS35" s="662"/>
      <c r="CT35" s="662"/>
      <c r="CU35" s="662"/>
      <c r="CV35" s="662"/>
      <c r="CW35" s="662"/>
      <c r="CX35" s="662"/>
      <c r="CY35" s="663"/>
      <c r="CZ35" s="666">
        <v>1.5</v>
      </c>
      <c r="DA35" s="695"/>
      <c r="DB35" s="695"/>
      <c r="DC35" s="696"/>
      <c r="DD35" s="669">
        <v>916609</v>
      </c>
      <c r="DE35" s="662"/>
      <c r="DF35" s="662"/>
      <c r="DG35" s="662"/>
      <c r="DH35" s="662"/>
      <c r="DI35" s="662"/>
      <c r="DJ35" s="662"/>
      <c r="DK35" s="663"/>
      <c r="DL35" s="669">
        <v>818668</v>
      </c>
      <c r="DM35" s="662"/>
      <c r="DN35" s="662"/>
      <c r="DO35" s="662"/>
      <c r="DP35" s="662"/>
      <c r="DQ35" s="662"/>
      <c r="DR35" s="662"/>
      <c r="DS35" s="662"/>
      <c r="DT35" s="662"/>
      <c r="DU35" s="662"/>
      <c r="DV35" s="663"/>
      <c r="DW35" s="666">
        <v>2.1</v>
      </c>
      <c r="DX35" s="695"/>
      <c r="DY35" s="695"/>
      <c r="DZ35" s="695"/>
      <c r="EA35" s="695"/>
      <c r="EB35" s="695"/>
      <c r="EC35" s="697"/>
    </row>
    <row r="36" spans="2:133" ht="11.25" customHeight="1" x14ac:dyDescent="0.15">
      <c r="B36" s="658" t="s">
        <v>335</v>
      </c>
      <c r="C36" s="659"/>
      <c r="D36" s="659"/>
      <c r="E36" s="659"/>
      <c r="F36" s="659"/>
      <c r="G36" s="659"/>
      <c r="H36" s="659"/>
      <c r="I36" s="659"/>
      <c r="J36" s="659"/>
      <c r="K36" s="659"/>
      <c r="L36" s="659"/>
      <c r="M36" s="659"/>
      <c r="N36" s="659"/>
      <c r="O36" s="659"/>
      <c r="P36" s="659"/>
      <c r="Q36" s="660"/>
      <c r="R36" s="661" t="s">
        <v>232</v>
      </c>
      <c r="S36" s="664"/>
      <c r="T36" s="664"/>
      <c r="U36" s="664"/>
      <c r="V36" s="664"/>
      <c r="W36" s="664"/>
      <c r="X36" s="664"/>
      <c r="Y36" s="665"/>
      <c r="Z36" s="723" t="s">
        <v>154</v>
      </c>
      <c r="AA36" s="723"/>
      <c r="AB36" s="723"/>
      <c r="AC36" s="723"/>
      <c r="AD36" s="724" t="s">
        <v>250</v>
      </c>
      <c r="AE36" s="724"/>
      <c r="AF36" s="724"/>
      <c r="AG36" s="724"/>
      <c r="AH36" s="724"/>
      <c r="AI36" s="724"/>
      <c r="AJ36" s="724"/>
      <c r="AK36" s="724"/>
      <c r="AL36" s="666" t="s">
        <v>181</v>
      </c>
      <c r="AM36" s="667"/>
      <c r="AN36" s="667"/>
      <c r="AO36" s="725"/>
      <c r="AQ36" s="698" t="s">
        <v>336</v>
      </c>
      <c r="AR36" s="699"/>
      <c r="AS36" s="699"/>
      <c r="AT36" s="699"/>
      <c r="AU36" s="699"/>
      <c r="AV36" s="699"/>
      <c r="AW36" s="699"/>
      <c r="AX36" s="699"/>
      <c r="AY36" s="700"/>
      <c r="AZ36" s="661">
        <v>3088317</v>
      </c>
      <c r="BA36" s="664"/>
      <c r="BB36" s="664"/>
      <c r="BC36" s="664"/>
      <c r="BD36" s="662"/>
      <c r="BE36" s="662"/>
      <c r="BF36" s="701"/>
      <c r="BG36" s="705" t="s">
        <v>337</v>
      </c>
      <c r="BH36" s="702"/>
      <c r="BI36" s="702"/>
      <c r="BJ36" s="702"/>
      <c r="BK36" s="702"/>
      <c r="BL36" s="702"/>
      <c r="BM36" s="702"/>
      <c r="BN36" s="702"/>
      <c r="BO36" s="702"/>
      <c r="BP36" s="702"/>
      <c r="BQ36" s="702"/>
      <c r="BR36" s="702"/>
      <c r="BS36" s="702"/>
      <c r="BT36" s="702"/>
      <c r="BU36" s="703"/>
      <c r="BV36" s="661">
        <v>642466</v>
      </c>
      <c r="BW36" s="664"/>
      <c r="BX36" s="664"/>
      <c r="BY36" s="664"/>
      <c r="BZ36" s="664"/>
      <c r="CA36" s="664"/>
      <c r="CB36" s="704"/>
      <c r="CD36" s="705" t="s">
        <v>338</v>
      </c>
      <c r="CE36" s="702"/>
      <c r="CF36" s="702"/>
      <c r="CG36" s="702"/>
      <c r="CH36" s="702"/>
      <c r="CI36" s="702"/>
      <c r="CJ36" s="702"/>
      <c r="CK36" s="702"/>
      <c r="CL36" s="702"/>
      <c r="CM36" s="702"/>
      <c r="CN36" s="702"/>
      <c r="CO36" s="702"/>
      <c r="CP36" s="702"/>
      <c r="CQ36" s="703"/>
      <c r="CR36" s="661">
        <v>3821014</v>
      </c>
      <c r="CS36" s="664"/>
      <c r="CT36" s="664"/>
      <c r="CU36" s="664"/>
      <c r="CV36" s="664"/>
      <c r="CW36" s="664"/>
      <c r="CX36" s="664"/>
      <c r="CY36" s="665"/>
      <c r="CZ36" s="666">
        <v>6</v>
      </c>
      <c r="DA36" s="695"/>
      <c r="DB36" s="695"/>
      <c r="DC36" s="696"/>
      <c r="DD36" s="669">
        <v>3510034</v>
      </c>
      <c r="DE36" s="664"/>
      <c r="DF36" s="664"/>
      <c r="DG36" s="664"/>
      <c r="DH36" s="664"/>
      <c r="DI36" s="664"/>
      <c r="DJ36" s="664"/>
      <c r="DK36" s="665"/>
      <c r="DL36" s="669">
        <v>2579728</v>
      </c>
      <c r="DM36" s="664"/>
      <c r="DN36" s="664"/>
      <c r="DO36" s="664"/>
      <c r="DP36" s="664"/>
      <c r="DQ36" s="664"/>
      <c r="DR36" s="664"/>
      <c r="DS36" s="664"/>
      <c r="DT36" s="664"/>
      <c r="DU36" s="664"/>
      <c r="DV36" s="665"/>
      <c r="DW36" s="666">
        <v>6.6</v>
      </c>
      <c r="DX36" s="695"/>
      <c r="DY36" s="695"/>
      <c r="DZ36" s="695"/>
      <c r="EA36" s="695"/>
      <c r="EB36" s="695"/>
      <c r="EC36" s="697"/>
    </row>
    <row r="37" spans="2:133" ht="11.25" customHeight="1" x14ac:dyDescent="0.15">
      <c r="B37" s="658" t="s">
        <v>339</v>
      </c>
      <c r="C37" s="659"/>
      <c r="D37" s="659"/>
      <c r="E37" s="659"/>
      <c r="F37" s="659"/>
      <c r="G37" s="659"/>
      <c r="H37" s="659"/>
      <c r="I37" s="659"/>
      <c r="J37" s="659"/>
      <c r="K37" s="659"/>
      <c r="L37" s="659"/>
      <c r="M37" s="659"/>
      <c r="N37" s="659"/>
      <c r="O37" s="659"/>
      <c r="P37" s="659"/>
      <c r="Q37" s="660"/>
      <c r="R37" s="661">
        <v>2286198</v>
      </c>
      <c r="S37" s="664"/>
      <c r="T37" s="664"/>
      <c r="U37" s="664"/>
      <c r="V37" s="664"/>
      <c r="W37" s="664"/>
      <c r="X37" s="664"/>
      <c r="Y37" s="665"/>
      <c r="Z37" s="723">
        <v>3.4</v>
      </c>
      <c r="AA37" s="723"/>
      <c r="AB37" s="723"/>
      <c r="AC37" s="723"/>
      <c r="AD37" s="724" t="s">
        <v>232</v>
      </c>
      <c r="AE37" s="724"/>
      <c r="AF37" s="724"/>
      <c r="AG37" s="724"/>
      <c r="AH37" s="724"/>
      <c r="AI37" s="724"/>
      <c r="AJ37" s="724"/>
      <c r="AK37" s="724"/>
      <c r="AL37" s="666" t="s">
        <v>154</v>
      </c>
      <c r="AM37" s="667"/>
      <c r="AN37" s="667"/>
      <c r="AO37" s="725"/>
      <c r="AQ37" s="698" t="s">
        <v>340</v>
      </c>
      <c r="AR37" s="699"/>
      <c r="AS37" s="699"/>
      <c r="AT37" s="699"/>
      <c r="AU37" s="699"/>
      <c r="AV37" s="699"/>
      <c r="AW37" s="699"/>
      <c r="AX37" s="699"/>
      <c r="AY37" s="700"/>
      <c r="AZ37" s="661">
        <v>1564987</v>
      </c>
      <c r="BA37" s="664"/>
      <c r="BB37" s="664"/>
      <c r="BC37" s="664"/>
      <c r="BD37" s="662"/>
      <c r="BE37" s="662"/>
      <c r="BF37" s="701"/>
      <c r="BG37" s="705" t="s">
        <v>341</v>
      </c>
      <c r="BH37" s="702"/>
      <c r="BI37" s="702"/>
      <c r="BJ37" s="702"/>
      <c r="BK37" s="702"/>
      <c r="BL37" s="702"/>
      <c r="BM37" s="702"/>
      <c r="BN37" s="702"/>
      <c r="BO37" s="702"/>
      <c r="BP37" s="702"/>
      <c r="BQ37" s="702"/>
      <c r="BR37" s="702"/>
      <c r="BS37" s="702"/>
      <c r="BT37" s="702"/>
      <c r="BU37" s="703"/>
      <c r="BV37" s="661">
        <v>22589</v>
      </c>
      <c r="BW37" s="664"/>
      <c r="BX37" s="664"/>
      <c r="BY37" s="664"/>
      <c r="BZ37" s="664"/>
      <c r="CA37" s="664"/>
      <c r="CB37" s="704"/>
      <c r="CD37" s="705" t="s">
        <v>342</v>
      </c>
      <c r="CE37" s="702"/>
      <c r="CF37" s="702"/>
      <c r="CG37" s="702"/>
      <c r="CH37" s="702"/>
      <c r="CI37" s="702"/>
      <c r="CJ37" s="702"/>
      <c r="CK37" s="702"/>
      <c r="CL37" s="702"/>
      <c r="CM37" s="702"/>
      <c r="CN37" s="702"/>
      <c r="CO37" s="702"/>
      <c r="CP37" s="702"/>
      <c r="CQ37" s="703"/>
      <c r="CR37" s="661">
        <v>608776</v>
      </c>
      <c r="CS37" s="662"/>
      <c r="CT37" s="662"/>
      <c r="CU37" s="662"/>
      <c r="CV37" s="662"/>
      <c r="CW37" s="662"/>
      <c r="CX37" s="662"/>
      <c r="CY37" s="663"/>
      <c r="CZ37" s="666">
        <v>1</v>
      </c>
      <c r="DA37" s="695"/>
      <c r="DB37" s="695"/>
      <c r="DC37" s="696"/>
      <c r="DD37" s="669">
        <v>608776</v>
      </c>
      <c r="DE37" s="662"/>
      <c r="DF37" s="662"/>
      <c r="DG37" s="662"/>
      <c r="DH37" s="662"/>
      <c r="DI37" s="662"/>
      <c r="DJ37" s="662"/>
      <c r="DK37" s="663"/>
      <c r="DL37" s="669">
        <v>608776</v>
      </c>
      <c r="DM37" s="662"/>
      <c r="DN37" s="662"/>
      <c r="DO37" s="662"/>
      <c r="DP37" s="662"/>
      <c r="DQ37" s="662"/>
      <c r="DR37" s="662"/>
      <c r="DS37" s="662"/>
      <c r="DT37" s="662"/>
      <c r="DU37" s="662"/>
      <c r="DV37" s="663"/>
      <c r="DW37" s="666">
        <v>1.5</v>
      </c>
      <c r="DX37" s="695"/>
      <c r="DY37" s="695"/>
      <c r="DZ37" s="695"/>
      <c r="EA37" s="695"/>
      <c r="EB37" s="695"/>
      <c r="EC37" s="697"/>
    </row>
    <row r="38" spans="2:133" ht="11.25" customHeight="1" x14ac:dyDescent="0.15">
      <c r="B38" s="673" t="s">
        <v>343</v>
      </c>
      <c r="C38" s="674"/>
      <c r="D38" s="674"/>
      <c r="E38" s="674"/>
      <c r="F38" s="674"/>
      <c r="G38" s="674"/>
      <c r="H38" s="674"/>
      <c r="I38" s="674"/>
      <c r="J38" s="674"/>
      <c r="K38" s="674"/>
      <c r="L38" s="674"/>
      <c r="M38" s="674"/>
      <c r="N38" s="674"/>
      <c r="O38" s="674"/>
      <c r="P38" s="674"/>
      <c r="Q38" s="675"/>
      <c r="R38" s="676">
        <v>66479367</v>
      </c>
      <c r="S38" s="713"/>
      <c r="T38" s="713"/>
      <c r="U38" s="713"/>
      <c r="V38" s="713"/>
      <c r="W38" s="713"/>
      <c r="X38" s="713"/>
      <c r="Y38" s="718"/>
      <c r="Z38" s="719">
        <v>100</v>
      </c>
      <c r="AA38" s="719"/>
      <c r="AB38" s="719"/>
      <c r="AC38" s="719"/>
      <c r="AD38" s="720">
        <v>37001896</v>
      </c>
      <c r="AE38" s="720"/>
      <c r="AF38" s="720"/>
      <c r="AG38" s="720"/>
      <c r="AH38" s="720"/>
      <c r="AI38" s="720"/>
      <c r="AJ38" s="720"/>
      <c r="AK38" s="720"/>
      <c r="AL38" s="679">
        <v>100</v>
      </c>
      <c r="AM38" s="721"/>
      <c r="AN38" s="721"/>
      <c r="AO38" s="722"/>
      <c r="AQ38" s="698" t="s">
        <v>344</v>
      </c>
      <c r="AR38" s="699"/>
      <c r="AS38" s="699"/>
      <c r="AT38" s="699"/>
      <c r="AU38" s="699"/>
      <c r="AV38" s="699"/>
      <c r="AW38" s="699"/>
      <c r="AX38" s="699"/>
      <c r="AY38" s="700"/>
      <c r="AZ38" s="661">
        <v>140812</v>
      </c>
      <c r="BA38" s="664"/>
      <c r="BB38" s="664"/>
      <c r="BC38" s="664"/>
      <c r="BD38" s="662"/>
      <c r="BE38" s="662"/>
      <c r="BF38" s="701"/>
      <c r="BG38" s="705" t="s">
        <v>345</v>
      </c>
      <c r="BH38" s="702"/>
      <c r="BI38" s="702"/>
      <c r="BJ38" s="702"/>
      <c r="BK38" s="702"/>
      <c r="BL38" s="702"/>
      <c r="BM38" s="702"/>
      <c r="BN38" s="702"/>
      <c r="BO38" s="702"/>
      <c r="BP38" s="702"/>
      <c r="BQ38" s="702"/>
      <c r="BR38" s="702"/>
      <c r="BS38" s="702"/>
      <c r="BT38" s="702"/>
      <c r="BU38" s="703"/>
      <c r="BV38" s="661">
        <v>36915</v>
      </c>
      <c r="BW38" s="664"/>
      <c r="BX38" s="664"/>
      <c r="BY38" s="664"/>
      <c r="BZ38" s="664"/>
      <c r="CA38" s="664"/>
      <c r="CB38" s="704"/>
      <c r="CD38" s="705" t="s">
        <v>346</v>
      </c>
      <c r="CE38" s="702"/>
      <c r="CF38" s="702"/>
      <c r="CG38" s="702"/>
      <c r="CH38" s="702"/>
      <c r="CI38" s="702"/>
      <c r="CJ38" s="702"/>
      <c r="CK38" s="702"/>
      <c r="CL38" s="702"/>
      <c r="CM38" s="702"/>
      <c r="CN38" s="702"/>
      <c r="CO38" s="702"/>
      <c r="CP38" s="702"/>
      <c r="CQ38" s="703"/>
      <c r="CR38" s="661">
        <v>7876645</v>
      </c>
      <c r="CS38" s="664"/>
      <c r="CT38" s="664"/>
      <c r="CU38" s="664"/>
      <c r="CV38" s="664"/>
      <c r="CW38" s="664"/>
      <c r="CX38" s="664"/>
      <c r="CY38" s="665"/>
      <c r="CZ38" s="666">
        <v>12.3</v>
      </c>
      <c r="DA38" s="695"/>
      <c r="DB38" s="695"/>
      <c r="DC38" s="696"/>
      <c r="DD38" s="669">
        <v>6506054</v>
      </c>
      <c r="DE38" s="664"/>
      <c r="DF38" s="664"/>
      <c r="DG38" s="664"/>
      <c r="DH38" s="664"/>
      <c r="DI38" s="664"/>
      <c r="DJ38" s="664"/>
      <c r="DK38" s="665"/>
      <c r="DL38" s="669">
        <v>6506054</v>
      </c>
      <c r="DM38" s="664"/>
      <c r="DN38" s="664"/>
      <c r="DO38" s="664"/>
      <c r="DP38" s="664"/>
      <c r="DQ38" s="664"/>
      <c r="DR38" s="664"/>
      <c r="DS38" s="664"/>
      <c r="DT38" s="664"/>
      <c r="DU38" s="664"/>
      <c r="DV38" s="665"/>
      <c r="DW38" s="666">
        <v>16.600000000000001</v>
      </c>
      <c r="DX38" s="695"/>
      <c r="DY38" s="695"/>
      <c r="DZ38" s="695"/>
      <c r="EA38" s="695"/>
      <c r="EB38" s="695"/>
      <c r="EC38" s="697"/>
    </row>
    <row r="39" spans="2:133" ht="11.25" customHeight="1" x14ac:dyDescent="0.15">
      <c r="AQ39" s="698" t="s">
        <v>347</v>
      </c>
      <c r="AR39" s="699"/>
      <c r="AS39" s="699"/>
      <c r="AT39" s="699"/>
      <c r="AU39" s="699"/>
      <c r="AV39" s="699"/>
      <c r="AW39" s="699"/>
      <c r="AX39" s="699"/>
      <c r="AY39" s="700"/>
      <c r="AZ39" s="661">
        <v>56500</v>
      </c>
      <c r="BA39" s="664"/>
      <c r="BB39" s="664"/>
      <c r="BC39" s="664"/>
      <c r="BD39" s="662"/>
      <c r="BE39" s="662"/>
      <c r="BF39" s="701"/>
      <c r="BG39" s="706" t="s">
        <v>348</v>
      </c>
      <c r="BH39" s="707"/>
      <c r="BI39" s="707"/>
      <c r="BJ39" s="707"/>
      <c r="BK39" s="707"/>
      <c r="BL39" s="234"/>
      <c r="BM39" s="702" t="s">
        <v>349</v>
      </c>
      <c r="BN39" s="702"/>
      <c r="BO39" s="702"/>
      <c r="BP39" s="702"/>
      <c r="BQ39" s="702"/>
      <c r="BR39" s="702"/>
      <c r="BS39" s="702"/>
      <c r="BT39" s="702"/>
      <c r="BU39" s="703"/>
      <c r="BV39" s="661">
        <v>95</v>
      </c>
      <c r="BW39" s="664"/>
      <c r="BX39" s="664"/>
      <c r="BY39" s="664"/>
      <c r="BZ39" s="664"/>
      <c r="CA39" s="664"/>
      <c r="CB39" s="704"/>
      <c r="CD39" s="705" t="s">
        <v>350</v>
      </c>
      <c r="CE39" s="702"/>
      <c r="CF39" s="702"/>
      <c r="CG39" s="702"/>
      <c r="CH39" s="702"/>
      <c r="CI39" s="702"/>
      <c r="CJ39" s="702"/>
      <c r="CK39" s="702"/>
      <c r="CL39" s="702"/>
      <c r="CM39" s="702"/>
      <c r="CN39" s="702"/>
      <c r="CO39" s="702"/>
      <c r="CP39" s="702"/>
      <c r="CQ39" s="703"/>
      <c r="CR39" s="661">
        <v>1297384</v>
      </c>
      <c r="CS39" s="662"/>
      <c r="CT39" s="662"/>
      <c r="CU39" s="662"/>
      <c r="CV39" s="662"/>
      <c r="CW39" s="662"/>
      <c r="CX39" s="662"/>
      <c r="CY39" s="663"/>
      <c r="CZ39" s="666">
        <v>2</v>
      </c>
      <c r="DA39" s="695"/>
      <c r="DB39" s="695"/>
      <c r="DC39" s="696"/>
      <c r="DD39" s="669">
        <v>1096592</v>
      </c>
      <c r="DE39" s="662"/>
      <c r="DF39" s="662"/>
      <c r="DG39" s="662"/>
      <c r="DH39" s="662"/>
      <c r="DI39" s="662"/>
      <c r="DJ39" s="662"/>
      <c r="DK39" s="663"/>
      <c r="DL39" s="669" t="s">
        <v>181</v>
      </c>
      <c r="DM39" s="662"/>
      <c r="DN39" s="662"/>
      <c r="DO39" s="662"/>
      <c r="DP39" s="662"/>
      <c r="DQ39" s="662"/>
      <c r="DR39" s="662"/>
      <c r="DS39" s="662"/>
      <c r="DT39" s="662"/>
      <c r="DU39" s="662"/>
      <c r="DV39" s="663"/>
      <c r="DW39" s="666" t="s">
        <v>181</v>
      </c>
      <c r="DX39" s="695"/>
      <c r="DY39" s="695"/>
      <c r="DZ39" s="695"/>
      <c r="EA39" s="695"/>
      <c r="EB39" s="695"/>
      <c r="EC39" s="697"/>
    </row>
    <row r="40" spans="2:133" ht="11.25" customHeight="1" x14ac:dyDescent="0.15">
      <c r="AQ40" s="698" t="s">
        <v>351</v>
      </c>
      <c r="AR40" s="699"/>
      <c r="AS40" s="699"/>
      <c r="AT40" s="699"/>
      <c r="AU40" s="699"/>
      <c r="AV40" s="699"/>
      <c r="AW40" s="699"/>
      <c r="AX40" s="699"/>
      <c r="AY40" s="700"/>
      <c r="AZ40" s="661">
        <v>1242553</v>
      </c>
      <c r="BA40" s="664"/>
      <c r="BB40" s="664"/>
      <c r="BC40" s="664"/>
      <c r="BD40" s="662"/>
      <c r="BE40" s="662"/>
      <c r="BF40" s="701"/>
      <c r="BG40" s="706"/>
      <c r="BH40" s="707"/>
      <c r="BI40" s="707"/>
      <c r="BJ40" s="707"/>
      <c r="BK40" s="707"/>
      <c r="BL40" s="234"/>
      <c r="BM40" s="702" t="s">
        <v>352</v>
      </c>
      <c r="BN40" s="702"/>
      <c r="BO40" s="702"/>
      <c r="BP40" s="702"/>
      <c r="BQ40" s="702"/>
      <c r="BR40" s="702"/>
      <c r="BS40" s="702"/>
      <c r="BT40" s="702"/>
      <c r="BU40" s="703"/>
      <c r="BV40" s="661" t="s">
        <v>181</v>
      </c>
      <c r="BW40" s="664"/>
      <c r="BX40" s="664"/>
      <c r="BY40" s="664"/>
      <c r="BZ40" s="664"/>
      <c r="CA40" s="664"/>
      <c r="CB40" s="704"/>
      <c r="CD40" s="705" t="s">
        <v>353</v>
      </c>
      <c r="CE40" s="702"/>
      <c r="CF40" s="702"/>
      <c r="CG40" s="702"/>
      <c r="CH40" s="702"/>
      <c r="CI40" s="702"/>
      <c r="CJ40" s="702"/>
      <c r="CK40" s="702"/>
      <c r="CL40" s="702"/>
      <c r="CM40" s="702"/>
      <c r="CN40" s="702"/>
      <c r="CO40" s="702"/>
      <c r="CP40" s="702"/>
      <c r="CQ40" s="703"/>
      <c r="CR40" s="661">
        <v>2465276</v>
      </c>
      <c r="CS40" s="664"/>
      <c r="CT40" s="664"/>
      <c r="CU40" s="664"/>
      <c r="CV40" s="664"/>
      <c r="CW40" s="664"/>
      <c r="CX40" s="664"/>
      <c r="CY40" s="665"/>
      <c r="CZ40" s="666">
        <v>3.9</v>
      </c>
      <c r="DA40" s="695"/>
      <c r="DB40" s="695"/>
      <c r="DC40" s="696"/>
      <c r="DD40" s="669">
        <v>989196</v>
      </c>
      <c r="DE40" s="664"/>
      <c r="DF40" s="664"/>
      <c r="DG40" s="664"/>
      <c r="DH40" s="664"/>
      <c r="DI40" s="664"/>
      <c r="DJ40" s="664"/>
      <c r="DK40" s="665"/>
      <c r="DL40" s="669" t="s">
        <v>154</v>
      </c>
      <c r="DM40" s="664"/>
      <c r="DN40" s="664"/>
      <c r="DO40" s="664"/>
      <c r="DP40" s="664"/>
      <c r="DQ40" s="664"/>
      <c r="DR40" s="664"/>
      <c r="DS40" s="664"/>
      <c r="DT40" s="664"/>
      <c r="DU40" s="664"/>
      <c r="DV40" s="665"/>
      <c r="DW40" s="666" t="s">
        <v>181</v>
      </c>
      <c r="DX40" s="695"/>
      <c r="DY40" s="695"/>
      <c r="DZ40" s="695"/>
      <c r="EA40" s="695"/>
      <c r="EB40" s="695"/>
      <c r="EC40" s="697"/>
    </row>
    <row r="41" spans="2:133" ht="11.25" customHeight="1" x14ac:dyDescent="0.15">
      <c r="AQ41" s="710" t="s">
        <v>354</v>
      </c>
      <c r="AR41" s="711"/>
      <c r="AS41" s="711"/>
      <c r="AT41" s="711"/>
      <c r="AU41" s="711"/>
      <c r="AV41" s="711"/>
      <c r="AW41" s="711"/>
      <c r="AX41" s="711"/>
      <c r="AY41" s="712"/>
      <c r="AZ41" s="676">
        <v>3489275</v>
      </c>
      <c r="BA41" s="713"/>
      <c r="BB41" s="713"/>
      <c r="BC41" s="713"/>
      <c r="BD41" s="677"/>
      <c r="BE41" s="677"/>
      <c r="BF41" s="714"/>
      <c r="BG41" s="708"/>
      <c r="BH41" s="709"/>
      <c r="BI41" s="709"/>
      <c r="BJ41" s="709"/>
      <c r="BK41" s="709"/>
      <c r="BL41" s="235"/>
      <c r="BM41" s="715" t="s">
        <v>355</v>
      </c>
      <c r="BN41" s="715"/>
      <c r="BO41" s="715"/>
      <c r="BP41" s="715"/>
      <c r="BQ41" s="715"/>
      <c r="BR41" s="715"/>
      <c r="BS41" s="715"/>
      <c r="BT41" s="715"/>
      <c r="BU41" s="716"/>
      <c r="BV41" s="676">
        <v>311</v>
      </c>
      <c r="BW41" s="713"/>
      <c r="BX41" s="713"/>
      <c r="BY41" s="713"/>
      <c r="BZ41" s="713"/>
      <c r="CA41" s="713"/>
      <c r="CB41" s="717"/>
      <c r="CD41" s="705" t="s">
        <v>356</v>
      </c>
      <c r="CE41" s="702"/>
      <c r="CF41" s="702"/>
      <c r="CG41" s="702"/>
      <c r="CH41" s="702"/>
      <c r="CI41" s="702"/>
      <c r="CJ41" s="702"/>
      <c r="CK41" s="702"/>
      <c r="CL41" s="702"/>
      <c r="CM41" s="702"/>
      <c r="CN41" s="702"/>
      <c r="CO41" s="702"/>
      <c r="CP41" s="702"/>
      <c r="CQ41" s="703"/>
      <c r="CR41" s="661" t="s">
        <v>154</v>
      </c>
      <c r="CS41" s="662"/>
      <c r="CT41" s="662"/>
      <c r="CU41" s="662"/>
      <c r="CV41" s="662"/>
      <c r="CW41" s="662"/>
      <c r="CX41" s="662"/>
      <c r="CY41" s="663"/>
      <c r="CZ41" s="666" t="s">
        <v>181</v>
      </c>
      <c r="DA41" s="695"/>
      <c r="DB41" s="695"/>
      <c r="DC41" s="696"/>
      <c r="DD41" s="669" t="s">
        <v>181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8" t="s">
        <v>357</v>
      </c>
      <c r="C42" s="228"/>
      <c r="D42" s="228"/>
      <c r="E42" s="228"/>
      <c r="F42" s="228"/>
      <c r="G42" s="228"/>
      <c r="H42" s="228"/>
      <c r="I42" s="228"/>
      <c r="J42" s="228"/>
      <c r="K42" s="228"/>
      <c r="L42" s="228"/>
      <c r="M42" s="228"/>
      <c r="N42" s="228"/>
      <c r="O42" s="228"/>
      <c r="P42" s="228"/>
      <c r="Q42" s="228"/>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BV42" s="237"/>
      <c r="BW42" s="237"/>
      <c r="BX42" s="237"/>
      <c r="BY42" s="237"/>
      <c r="BZ42" s="237"/>
      <c r="CA42" s="237"/>
      <c r="CB42" s="237"/>
      <c r="CD42" s="658" t="s">
        <v>358</v>
      </c>
      <c r="CE42" s="659"/>
      <c r="CF42" s="659"/>
      <c r="CG42" s="659"/>
      <c r="CH42" s="659"/>
      <c r="CI42" s="659"/>
      <c r="CJ42" s="659"/>
      <c r="CK42" s="659"/>
      <c r="CL42" s="659"/>
      <c r="CM42" s="659"/>
      <c r="CN42" s="659"/>
      <c r="CO42" s="659"/>
      <c r="CP42" s="659"/>
      <c r="CQ42" s="660"/>
      <c r="CR42" s="661">
        <v>11648069</v>
      </c>
      <c r="CS42" s="664"/>
      <c r="CT42" s="664"/>
      <c r="CU42" s="664"/>
      <c r="CV42" s="664"/>
      <c r="CW42" s="664"/>
      <c r="CX42" s="664"/>
      <c r="CY42" s="665"/>
      <c r="CZ42" s="666">
        <v>18.2</v>
      </c>
      <c r="DA42" s="667"/>
      <c r="DB42" s="667"/>
      <c r="DC42" s="668"/>
      <c r="DD42" s="669">
        <v>3372887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8" t="s">
        <v>359</v>
      </c>
      <c r="C43" s="228"/>
      <c r="D43" s="228"/>
      <c r="E43" s="228"/>
      <c r="F43" s="228"/>
      <c r="G43" s="228"/>
      <c r="H43" s="228"/>
      <c r="I43" s="228"/>
      <c r="J43" s="228"/>
      <c r="K43" s="228"/>
      <c r="L43" s="228"/>
      <c r="M43" s="228"/>
      <c r="N43" s="228"/>
      <c r="O43" s="228"/>
      <c r="P43" s="228"/>
      <c r="Q43" s="228"/>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CD43" s="658" t="s">
        <v>360</v>
      </c>
      <c r="CE43" s="659"/>
      <c r="CF43" s="659"/>
      <c r="CG43" s="659"/>
      <c r="CH43" s="659"/>
      <c r="CI43" s="659"/>
      <c r="CJ43" s="659"/>
      <c r="CK43" s="659"/>
      <c r="CL43" s="659"/>
      <c r="CM43" s="659"/>
      <c r="CN43" s="659"/>
      <c r="CO43" s="659"/>
      <c r="CP43" s="659"/>
      <c r="CQ43" s="660"/>
      <c r="CR43" s="661">
        <v>390972</v>
      </c>
      <c r="CS43" s="662"/>
      <c r="CT43" s="662"/>
      <c r="CU43" s="662"/>
      <c r="CV43" s="662"/>
      <c r="CW43" s="662"/>
      <c r="CX43" s="662"/>
      <c r="CY43" s="663"/>
      <c r="CZ43" s="666">
        <v>0.6</v>
      </c>
      <c r="DA43" s="695"/>
      <c r="DB43" s="695"/>
      <c r="DC43" s="696"/>
      <c r="DD43" s="669">
        <v>387674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39" t="s">
        <v>361</v>
      </c>
      <c r="CD44" s="689" t="s">
        <v>312</v>
      </c>
      <c r="CE44" s="690"/>
      <c r="CF44" s="658" t="s">
        <v>362</v>
      </c>
      <c r="CG44" s="659"/>
      <c r="CH44" s="659"/>
      <c r="CI44" s="659"/>
      <c r="CJ44" s="659"/>
      <c r="CK44" s="659"/>
      <c r="CL44" s="659"/>
      <c r="CM44" s="659"/>
      <c r="CN44" s="659"/>
      <c r="CO44" s="659"/>
      <c r="CP44" s="659"/>
      <c r="CQ44" s="660"/>
      <c r="CR44" s="661">
        <v>11508000</v>
      </c>
      <c r="CS44" s="664"/>
      <c r="CT44" s="664"/>
      <c r="CU44" s="664"/>
      <c r="CV44" s="664"/>
      <c r="CW44" s="664"/>
      <c r="CX44" s="664"/>
      <c r="CY44" s="665"/>
      <c r="CZ44" s="666">
        <v>18</v>
      </c>
      <c r="DA44" s="667"/>
      <c r="DB44" s="667"/>
      <c r="DC44" s="668"/>
      <c r="DD44" s="669">
        <v>3238549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363</v>
      </c>
      <c r="CG45" s="659"/>
      <c r="CH45" s="659"/>
      <c r="CI45" s="659"/>
      <c r="CJ45" s="659"/>
      <c r="CK45" s="659"/>
      <c r="CL45" s="659"/>
      <c r="CM45" s="659"/>
      <c r="CN45" s="659"/>
      <c r="CO45" s="659"/>
      <c r="CP45" s="659"/>
      <c r="CQ45" s="660"/>
      <c r="CR45" s="661">
        <v>4605577</v>
      </c>
      <c r="CS45" s="662"/>
      <c r="CT45" s="662"/>
      <c r="CU45" s="662"/>
      <c r="CV45" s="662"/>
      <c r="CW45" s="662"/>
      <c r="CX45" s="662"/>
      <c r="CY45" s="663"/>
      <c r="CZ45" s="666">
        <v>7.2</v>
      </c>
      <c r="DA45" s="695"/>
      <c r="DB45" s="695"/>
      <c r="DC45" s="696"/>
      <c r="DD45" s="669">
        <v>576941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364</v>
      </c>
      <c r="CG46" s="659"/>
      <c r="CH46" s="659"/>
      <c r="CI46" s="659"/>
      <c r="CJ46" s="659"/>
      <c r="CK46" s="659"/>
      <c r="CL46" s="659"/>
      <c r="CM46" s="659"/>
      <c r="CN46" s="659"/>
      <c r="CO46" s="659"/>
      <c r="CP46" s="659"/>
      <c r="CQ46" s="660"/>
      <c r="CR46" s="661">
        <v>6664832</v>
      </c>
      <c r="CS46" s="664"/>
      <c r="CT46" s="664"/>
      <c r="CU46" s="664"/>
      <c r="CV46" s="664"/>
      <c r="CW46" s="664"/>
      <c r="CX46" s="664"/>
      <c r="CY46" s="665"/>
      <c r="CZ46" s="666">
        <v>10.4</v>
      </c>
      <c r="DA46" s="667"/>
      <c r="DB46" s="667"/>
      <c r="DC46" s="668"/>
      <c r="DD46" s="669">
        <v>2628217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365</v>
      </c>
      <c r="CG47" s="659"/>
      <c r="CH47" s="659"/>
      <c r="CI47" s="659"/>
      <c r="CJ47" s="659"/>
      <c r="CK47" s="659"/>
      <c r="CL47" s="659"/>
      <c r="CM47" s="659"/>
      <c r="CN47" s="659"/>
      <c r="CO47" s="659"/>
      <c r="CP47" s="659"/>
      <c r="CQ47" s="660"/>
      <c r="CR47" s="661">
        <v>140069</v>
      </c>
      <c r="CS47" s="662"/>
      <c r="CT47" s="662"/>
      <c r="CU47" s="662"/>
      <c r="CV47" s="662"/>
      <c r="CW47" s="662"/>
      <c r="CX47" s="662"/>
      <c r="CY47" s="663"/>
      <c r="CZ47" s="666">
        <v>0.2</v>
      </c>
      <c r="DA47" s="695"/>
      <c r="DB47" s="695"/>
      <c r="DC47" s="696"/>
      <c r="DD47" s="669">
        <v>134338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366</v>
      </c>
      <c r="CG48" s="659"/>
      <c r="CH48" s="659"/>
      <c r="CI48" s="659"/>
      <c r="CJ48" s="659"/>
      <c r="CK48" s="659"/>
      <c r="CL48" s="659"/>
      <c r="CM48" s="659"/>
      <c r="CN48" s="659"/>
      <c r="CO48" s="659"/>
      <c r="CP48" s="659"/>
      <c r="CQ48" s="660"/>
      <c r="CR48" s="661" t="s">
        <v>181</v>
      </c>
      <c r="CS48" s="664"/>
      <c r="CT48" s="664"/>
      <c r="CU48" s="664"/>
      <c r="CV48" s="664"/>
      <c r="CW48" s="664"/>
      <c r="CX48" s="664"/>
      <c r="CY48" s="665"/>
      <c r="CZ48" s="666" t="s">
        <v>181</v>
      </c>
      <c r="DA48" s="667"/>
      <c r="DB48" s="667"/>
      <c r="DC48" s="668"/>
      <c r="DD48" s="669" t="s">
        <v>154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367</v>
      </c>
      <c r="CE49" s="674"/>
      <c r="CF49" s="674"/>
      <c r="CG49" s="674"/>
      <c r="CH49" s="674"/>
      <c r="CI49" s="674"/>
      <c r="CJ49" s="674"/>
      <c r="CK49" s="674"/>
      <c r="CL49" s="674"/>
      <c r="CM49" s="674"/>
      <c r="CN49" s="674"/>
      <c r="CO49" s="674"/>
      <c r="CP49" s="674"/>
      <c r="CQ49" s="675"/>
      <c r="CR49" s="676">
        <v>63970904</v>
      </c>
      <c r="CS49" s="677"/>
      <c r="CT49" s="677"/>
      <c r="CU49" s="677"/>
      <c r="CV49" s="677"/>
      <c r="CW49" s="677"/>
      <c r="CX49" s="677"/>
      <c r="CY49" s="678"/>
      <c r="CZ49" s="679">
        <v>100</v>
      </c>
      <c r="DA49" s="680"/>
      <c r="DB49" s="680"/>
      <c r="DC49" s="681"/>
      <c r="DD49" s="682">
        <v>41476452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nQFbb2qQ8TViV4XJ7bqLReTpfJDLVahp0rctHkQX8ivup9GWPd64+2/VfW5dyemY9jgAdjBtkQN0C+bB0Q/jNg==" saltValue="8tjAdbKVsElQouD25Xk8A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368</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201" t="s">
        <v>369</v>
      </c>
      <c r="DK2" s="1202"/>
      <c r="DL2" s="1202"/>
      <c r="DM2" s="1202"/>
      <c r="DN2" s="1202"/>
      <c r="DO2" s="1203"/>
      <c r="DP2" s="248"/>
      <c r="DQ2" s="1201" t="s">
        <v>370</v>
      </c>
      <c r="DR2" s="1202"/>
      <c r="DS2" s="1202"/>
      <c r="DT2" s="1202"/>
      <c r="DU2" s="1202"/>
      <c r="DV2" s="1202"/>
      <c r="DW2" s="1202"/>
      <c r="DX2" s="1202"/>
      <c r="DY2" s="1202"/>
      <c r="DZ2" s="1203"/>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53" t="s">
        <v>371</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1"/>
      <c r="BA4" s="251"/>
      <c r="BB4" s="251"/>
      <c r="BC4" s="251"/>
      <c r="BD4" s="251"/>
      <c r="BE4" s="252"/>
      <c r="BF4" s="252"/>
      <c r="BG4" s="252"/>
      <c r="BH4" s="252"/>
      <c r="BI4" s="252"/>
      <c r="BJ4" s="252"/>
      <c r="BK4" s="252"/>
      <c r="BL4" s="252"/>
      <c r="BM4" s="252"/>
      <c r="BN4" s="252"/>
      <c r="BO4" s="252"/>
      <c r="BP4" s="252"/>
      <c r="BQ4" s="251" t="s">
        <v>372</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84" t="s">
        <v>373</v>
      </c>
      <c r="B5" s="1085"/>
      <c r="C5" s="1085"/>
      <c r="D5" s="1085"/>
      <c r="E5" s="1085"/>
      <c r="F5" s="1085"/>
      <c r="G5" s="1085"/>
      <c r="H5" s="1085"/>
      <c r="I5" s="1085"/>
      <c r="J5" s="1085"/>
      <c r="K5" s="1085"/>
      <c r="L5" s="1085"/>
      <c r="M5" s="1085"/>
      <c r="N5" s="1085"/>
      <c r="O5" s="1085"/>
      <c r="P5" s="1086"/>
      <c r="Q5" s="1090" t="s">
        <v>374</v>
      </c>
      <c r="R5" s="1091"/>
      <c r="S5" s="1091"/>
      <c r="T5" s="1091"/>
      <c r="U5" s="1092"/>
      <c r="V5" s="1090" t="s">
        <v>375</v>
      </c>
      <c r="W5" s="1091"/>
      <c r="X5" s="1091"/>
      <c r="Y5" s="1091"/>
      <c r="Z5" s="1092"/>
      <c r="AA5" s="1090" t="s">
        <v>376</v>
      </c>
      <c r="AB5" s="1091"/>
      <c r="AC5" s="1091"/>
      <c r="AD5" s="1091"/>
      <c r="AE5" s="1091"/>
      <c r="AF5" s="1204" t="s">
        <v>377</v>
      </c>
      <c r="AG5" s="1091"/>
      <c r="AH5" s="1091"/>
      <c r="AI5" s="1091"/>
      <c r="AJ5" s="1106"/>
      <c r="AK5" s="1091" t="s">
        <v>378</v>
      </c>
      <c r="AL5" s="1091"/>
      <c r="AM5" s="1091"/>
      <c r="AN5" s="1091"/>
      <c r="AO5" s="1092"/>
      <c r="AP5" s="1090" t="s">
        <v>379</v>
      </c>
      <c r="AQ5" s="1091"/>
      <c r="AR5" s="1091"/>
      <c r="AS5" s="1091"/>
      <c r="AT5" s="1092"/>
      <c r="AU5" s="1090" t="s">
        <v>380</v>
      </c>
      <c r="AV5" s="1091"/>
      <c r="AW5" s="1091"/>
      <c r="AX5" s="1091"/>
      <c r="AY5" s="1106"/>
      <c r="AZ5" s="255"/>
      <c r="BA5" s="255"/>
      <c r="BB5" s="255"/>
      <c r="BC5" s="255"/>
      <c r="BD5" s="255"/>
      <c r="BE5" s="256"/>
      <c r="BF5" s="256"/>
      <c r="BG5" s="256"/>
      <c r="BH5" s="256"/>
      <c r="BI5" s="256"/>
      <c r="BJ5" s="256"/>
      <c r="BK5" s="256"/>
      <c r="BL5" s="256"/>
      <c r="BM5" s="256"/>
      <c r="BN5" s="256"/>
      <c r="BO5" s="256"/>
      <c r="BP5" s="256"/>
      <c r="BQ5" s="1084" t="s">
        <v>381</v>
      </c>
      <c r="BR5" s="1085"/>
      <c r="BS5" s="1085"/>
      <c r="BT5" s="1085"/>
      <c r="BU5" s="1085"/>
      <c r="BV5" s="1085"/>
      <c r="BW5" s="1085"/>
      <c r="BX5" s="1085"/>
      <c r="BY5" s="1085"/>
      <c r="BZ5" s="1085"/>
      <c r="CA5" s="1085"/>
      <c r="CB5" s="1085"/>
      <c r="CC5" s="1085"/>
      <c r="CD5" s="1085"/>
      <c r="CE5" s="1085"/>
      <c r="CF5" s="1085"/>
      <c r="CG5" s="1086"/>
      <c r="CH5" s="1090" t="s">
        <v>382</v>
      </c>
      <c r="CI5" s="1091"/>
      <c r="CJ5" s="1091"/>
      <c r="CK5" s="1091"/>
      <c r="CL5" s="1092"/>
      <c r="CM5" s="1090" t="s">
        <v>383</v>
      </c>
      <c r="CN5" s="1091"/>
      <c r="CO5" s="1091"/>
      <c r="CP5" s="1091"/>
      <c r="CQ5" s="1092"/>
      <c r="CR5" s="1090" t="s">
        <v>384</v>
      </c>
      <c r="CS5" s="1091"/>
      <c r="CT5" s="1091"/>
      <c r="CU5" s="1091"/>
      <c r="CV5" s="1092"/>
      <c r="CW5" s="1090" t="s">
        <v>385</v>
      </c>
      <c r="CX5" s="1091"/>
      <c r="CY5" s="1091"/>
      <c r="CZ5" s="1091"/>
      <c r="DA5" s="1092"/>
      <c r="DB5" s="1090" t="s">
        <v>386</v>
      </c>
      <c r="DC5" s="1091"/>
      <c r="DD5" s="1091"/>
      <c r="DE5" s="1091"/>
      <c r="DF5" s="1092"/>
      <c r="DG5" s="1189" t="s">
        <v>387</v>
      </c>
      <c r="DH5" s="1190"/>
      <c r="DI5" s="1190"/>
      <c r="DJ5" s="1190"/>
      <c r="DK5" s="1191"/>
      <c r="DL5" s="1189" t="s">
        <v>388</v>
      </c>
      <c r="DM5" s="1190"/>
      <c r="DN5" s="1190"/>
      <c r="DO5" s="1190"/>
      <c r="DP5" s="1191"/>
      <c r="DQ5" s="1090" t="s">
        <v>389</v>
      </c>
      <c r="DR5" s="1091"/>
      <c r="DS5" s="1091"/>
      <c r="DT5" s="1091"/>
      <c r="DU5" s="1092"/>
      <c r="DV5" s="1090" t="s">
        <v>380</v>
      </c>
      <c r="DW5" s="1091"/>
      <c r="DX5" s="1091"/>
      <c r="DY5" s="1091"/>
      <c r="DZ5" s="1106"/>
      <c r="EA5" s="253"/>
    </row>
    <row r="6" spans="1:131" s="254"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5"/>
      <c r="AG6" s="1094"/>
      <c r="AH6" s="1094"/>
      <c r="AI6" s="1094"/>
      <c r="AJ6" s="1107"/>
      <c r="AK6" s="1094"/>
      <c r="AL6" s="1094"/>
      <c r="AM6" s="1094"/>
      <c r="AN6" s="1094"/>
      <c r="AO6" s="1095"/>
      <c r="AP6" s="1093"/>
      <c r="AQ6" s="1094"/>
      <c r="AR6" s="1094"/>
      <c r="AS6" s="1094"/>
      <c r="AT6" s="1095"/>
      <c r="AU6" s="1093"/>
      <c r="AV6" s="1094"/>
      <c r="AW6" s="1094"/>
      <c r="AX6" s="1094"/>
      <c r="AY6" s="1107"/>
      <c r="AZ6" s="251"/>
      <c r="BA6" s="251"/>
      <c r="BB6" s="251"/>
      <c r="BC6" s="251"/>
      <c r="BD6" s="251"/>
      <c r="BE6" s="252"/>
      <c r="BF6" s="252"/>
      <c r="BG6" s="252"/>
      <c r="BH6" s="252"/>
      <c r="BI6" s="252"/>
      <c r="BJ6" s="252"/>
      <c r="BK6" s="252"/>
      <c r="BL6" s="252"/>
      <c r="BM6" s="252"/>
      <c r="BN6" s="252"/>
      <c r="BO6" s="252"/>
      <c r="BP6" s="252"/>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2"/>
      <c r="DH6" s="1193"/>
      <c r="DI6" s="1193"/>
      <c r="DJ6" s="1193"/>
      <c r="DK6" s="1194"/>
      <c r="DL6" s="1192"/>
      <c r="DM6" s="1193"/>
      <c r="DN6" s="1193"/>
      <c r="DO6" s="1193"/>
      <c r="DP6" s="1194"/>
      <c r="DQ6" s="1093"/>
      <c r="DR6" s="1094"/>
      <c r="DS6" s="1094"/>
      <c r="DT6" s="1094"/>
      <c r="DU6" s="1095"/>
      <c r="DV6" s="1093"/>
      <c r="DW6" s="1094"/>
      <c r="DX6" s="1094"/>
      <c r="DY6" s="1094"/>
      <c r="DZ6" s="1107"/>
      <c r="EA6" s="253"/>
    </row>
    <row r="7" spans="1:131" s="254" customFormat="1" ht="26.25" customHeight="1" thickTop="1" x14ac:dyDescent="0.15">
      <c r="A7" s="257">
        <v>1</v>
      </c>
      <c r="B7" s="1139" t="s">
        <v>390</v>
      </c>
      <c r="C7" s="1140"/>
      <c r="D7" s="1140"/>
      <c r="E7" s="1140"/>
      <c r="F7" s="1140"/>
      <c r="G7" s="1140"/>
      <c r="H7" s="1140"/>
      <c r="I7" s="1140"/>
      <c r="J7" s="1140"/>
      <c r="K7" s="1140"/>
      <c r="L7" s="1140"/>
      <c r="M7" s="1140"/>
      <c r="N7" s="1140"/>
      <c r="O7" s="1140"/>
      <c r="P7" s="1141"/>
      <c r="Q7" s="1195">
        <v>66597</v>
      </c>
      <c r="R7" s="1196"/>
      <c r="S7" s="1196"/>
      <c r="T7" s="1196"/>
      <c r="U7" s="1196"/>
      <c r="V7" s="1196">
        <v>64088</v>
      </c>
      <c r="W7" s="1196"/>
      <c r="X7" s="1196"/>
      <c r="Y7" s="1196"/>
      <c r="Z7" s="1196"/>
      <c r="AA7" s="1196">
        <v>2508</v>
      </c>
      <c r="AB7" s="1196"/>
      <c r="AC7" s="1196"/>
      <c r="AD7" s="1196"/>
      <c r="AE7" s="1197"/>
      <c r="AF7" s="1198">
        <v>1706</v>
      </c>
      <c r="AG7" s="1199"/>
      <c r="AH7" s="1199"/>
      <c r="AI7" s="1199"/>
      <c r="AJ7" s="1200"/>
      <c r="AK7" s="1182">
        <v>3348</v>
      </c>
      <c r="AL7" s="1183"/>
      <c r="AM7" s="1183"/>
      <c r="AN7" s="1183"/>
      <c r="AO7" s="1183"/>
      <c r="AP7" s="1183">
        <v>51140</v>
      </c>
      <c r="AQ7" s="1183"/>
      <c r="AR7" s="1183"/>
      <c r="AS7" s="1183"/>
      <c r="AT7" s="1183"/>
      <c r="AU7" s="1184"/>
      <c r="AV7" s="1184"/>
      <c r="AW7" s="1184"/>
      <c r="AX7" s="1184"/>
      <c r="AY7" s="1185"/>
      <c r="AZ7" s="251"/>
      <c r="BA7" s="251"/>
      <c r="BB7" s="251"/>
      <c r="BC7" s="251"/>
      <c r="BD7" s="251"/>
      <c r="BE7" s="252"/>
      <c r="BF7" s="252"/>
      <c r="BG7" s="252"/>
      <c r="BH7" s="252"/>
      <c r="BI7" s="252"/>
      <c r="BJ7" s="252"/>
      <c r="BK7" s="252"/>
      <c r="BL7" s="252"/>
      <c r="BM7" s="252"/>
      <c r="BN7" s="252"/>
      <c r="BO7" s="252"/>
      <c r="BP7" s="252"/>
      <c r="BQ7" s="258">
        <v>1</v>
      </c>
      <c r="BR7" s="259"/>
      <c r="BS7" s="1186" t="s">
        <v>601</v>
      </c>
      <c r="BT7" s="1187"/>
      <c r="BU7" s="1187"/>
      <c r="BV7" s="1187"/>
      <c r="BW7" s="1187"/>
      <c r="BX7" s="1187"/>
      <c r="BY7" s="1187"/>
      <c r="BZ7" s="1187"/>
      <c r="CA7" s="1187"/>
      <c r="CB7" s="1187"/>
      <c r="CC7" s="1187"/>
      <c r="CD7" s="1187"/>
      <c r="CE7" s="1187"/>
      <c r="CF7" s="1187"/>
      <c r="CG7" s="1188"/>
      <c r="CH7" s="1179">
        <v>-2</v>
      </c>
      <c r="CI7" s="1180"/>
      <c r="CJ7" s="1180"/>
      <c r="CK7" s="1180"/>
      <c r="CL7" s="1181"/>
      <c r="CM7" s="1179">
        <v>147</v>
      </c>
      <c r="CN7" s="1180"/>
      <c r="CO7" s="1180"/>
      <c r="CP7" s="1180"/>
      <c r="CQ7" s="1181"/>
      <c r="CR7" s="1179">
        <v>100</v>
      </c>
      <c r="CS7" s="1180"/>
      <c r="CT7" s="1180"/>
      <c r="CU7" s="1180"/>
      <c r="CV7" s="1181"/>
      <c r="CW7" s="1179">
        <v>8</v>
      </c>
      <c r="CX7" s="1180"/>
      <c r="CY7" s="1180"/>
      <c r="CZ7" s="1180"/>
      <c r="DA7" s="1181"/>
      <c r="DB7" s="1179" t="s">
        <v>526</v>
      </c>
      <c r="DC7" s="1180"/>
      <c r="DD7" s="1180"/>
      <c r="DE7" s="1180"/>
      <c r="DF7" s="1181"/>
      <c r="DG7" s="1179" t="s">
        <v>526</v>
      </c>
      <c r="DH7" s="1180"/>
      <c r="DI7" s="1180"/>
      <c r="DJ7" s="1180"/>
      <c r="DK7" s="1181"/>
      <c r="DL7" s="1179" t="s">
        <v>526</v>
      </c>
      <c r="DM7" s="1180"/>
      <c r="DN7" s="1180"/>
      <c r="DO7" s="1180"/>
      <c r="DP7" s="1181"/>
      <c r="DQ7" s="1179" t="s">
        <v>526</v>
      </c>
      <c r="DR7" s="1180"/>
      <c r="DS7" s="1180"/>
      <c r="DT7" s="1180"/>
      <c r="DU7" s="1181"/>
      <c r="DV7" s="1206"/>
      <c r="DW7" s="1207"/>
      <c r="DX7" s="1207"/>
      <c r="DY7" s="1207"/>
      <c r="DZ7" s="1208"/>
      <c r="EA7" s="253"/>
    </row>
    <row r="8" spans="1:131" s="254" customFormat="1" ht="26.25" customHeight="1" x14ac:dyDescent="0.15">
      <c r="A8" s="260">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6"/>
      <c r="AL8" s="1177"/>
      <c r="AM8" s="1177"/>
      <c r="AN8" s="1177"/>
      <c r="AO8" s="1177"/>
      <c r="AP8" s="1177"/>
      <c r="AQ8" s="1177"/>
      <c r="AR8" s="1177"/>
      <c r="AS8" s="1177"/>
      <c r="AT8" s="1177"/>
      <c r="AU8" s="1174"/>
      <c r="AV8" s="1174"/>
      <c r="AW8" s="1174"/>
      <c r="AX8" s="1174"/>
      <c r="AY8" s="1175"/>
      <c r="AZ8" s="251"/>
      <c r="BA8" s="251"/>
      <c r="BB8" s="251"/>
      <c r="BC8" s="251"/>
      <c r="BD8" s="251"/>
      <c r="BE8" s="252"/>
      <c r="BF8" s="252"/>
      <c r="BG8" s="252"/>
      <c r="BH8" s="252"/>
      <c r="BI8" s="252"/>
      <c r="BJ8" s="252"/>
      <c r="BK8" s="252"/>
      <c r="BL8" s="252"/>
      <c r="BM8" s="252"/>
      <c r="BN8" s="252"/>
      <c r="BO8" s="252"/>
      <c r="BP8" s="252"/>
      <c r="BQ8" s="261">
        <v>2</v>
      </c>
      <c r="BR8" s="262"/>
      <c r="BS8" s="1103" t="s">
        <v>602</v>
      </c>
      <c r="BT8" s="1104"/>
      <c r="BU8" s="1104"/>
      <c r="BV8" s="1104"/>
      <c r="BW8" s="1104"/>
      <c r="BX8" s="1104"/>
      <c r="BY8" s="1104"/>
      <c r="BZ8" s="1104"/>
      <c r="CA8" s="1104"/>
      <c r="CB8" s="1104"/>
      <c r="CC8" s="1104"/>
      <c r="CD8" s="1104"/>
      <c r="CE8" s="1104"/>
      <c r="CF8" s="1104"/>
      <c r="CG8" s="1105"/>
      <c r="CH8" s="1078">
        <v>-60</v>
      </c>
      <c r="CI8" s="1079"/>
      <c r="CJ8" s="1079"/>
      <c r="CK8" s="1079"/>
      <c r="CL8" s="1080"/>
      <c r="CM8" s="1078">
        <v>-2031</v>
      </c>
      <c r="CN8" s="1079"/>
      <c r="CO8" s="1079"/>
      <c r="CP8" s="1079"/>
      <c r="CQ8" s="1080"/>
      <c r="CR8" s="1078">
        <v>818</v>
      </c>
      <c r="CS8" s="1079"/>
      <c r="CT8" s="1079"/>
      <c r="CU8" s="1079"/>
      <c r="CV8" s="1080"/>
      <c r="CW8" s="1178" t="s">
        <v>606</v>
      </c>
      <c r="CX8" s="1079"/>
      <c r="CY8" s="1079"/>
      <c r="CZ8" s="1079"/>
      <c r="DA8" s="1080"/>
      <c r="DB8" s="1078">
        <v>2037</v>
      </c>
      <c r="DC8" s="1079"/>
      <c r="DD8" s="1079"/>
      <c r="DE8" s="1079"/>
      <c r="DF8" s="1080"/>
      <c r="DG8" s="1078" t="s">
        <v>526</v>
      </c>
      <c r="DH8" s="1079"/>
      <c r="DI8" s="1079"/>
      <c r="DJ8" s="1079"/>
      <c r="DK8" s="1080"/>
      <c r="DL8" s="1078">
        <v>329</v>
      </c>
      <c r="DM8" s="1079"/>
      <c r="DN8" s="1079"/>
      <c r="DO8" s="1079"/>
      <c r="DP8" s="1080"/>
      <c r="DQ8" s="1078">
        <v>164</v>
      </c>
      <c r="DR8" s="1079"/>
      <c r="DS8" s="1079"/>
      <c r="DT8" s="1079"/>
      <c r="DU8" s="1080"/>
      <c r="DV8" s="1081"/>
      <c r="DW8" s="1082"/>
      <c r="DX8" s="1082"/>
      <c r="DY8" s="1082"/>
      <c r="DZ8" s="1083"/>
      <c r="EA8" s="253"/>
    </row>
    <row r="9" spans="1:131" s="254" customFormat="1" ht="26.25" customHeight="1" x14ac:dyDescent="0.15">
      <c r="A9" s="260">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6"/>
      <c r="AL9" s="1177"/>
      <c r="AM9" s="1177"/>
      <c r="AN9" s="1177"/>
      <c r="AO9" s="1177"/>
      <c r="AP9" s="1177"/>
      <c r="AQ9" s="1177"/>
      <c r="AR9" s="1177"/>
      <c r="AS9" s="1177"/>
      <c r="AT9" s="1177"/>
      <c r="AU9" s="1174"/>
      <c r="AV9" s="1174"/>
      <c r="AW9" s="1174"/>
      <c r="AX9" s="1174"/>
      <c r="AY9" s="1175"/>
      <c r="AZ9" s="251"/>
      <c r="BA9" s="251"/>
      <c r="BB9" s="251"/>
      <c r="BC9" s="251"/>
      <c r="BD9" s="251"/>
      <c r="BE9" s="252"/>
      <c r="BF9" s="252"/>
      <c r="BG9" s="252"/>
      <c r="BH9" s="252"/>
      <c r="BI9" s="252"/>
      <c r="BJ9" s="252"/>
      <c r="BK9" s="252"/>
      <c r="BL9" s="252"/>
      <c r="BM9" s="252"/>
      <c r="BN9" s="252"/>
      <c r="BO9" s="252"/>
      <c r="BP9" s="252"/>
      <c r="BQ9" s="261">
        <v>3</v>
      </c>
      <c r="BR9" s="262"/>
      <c r="BS9" s="1103" t="s">
        <v>603</v>
      </c>
      <c r="BT9" s="1104"/>
      <c r="BU9" s="1104"/>
      <c r="BV9" s="1104"/>
      <c r="BW9" s="1104"/>
      <c r="BX9" s="1104"/>
      <c r="BY9" s="1104"/>
      <c r="BZ9" s="1104"/>
      <c r="CA9" s="1104"/>
      <c r="CB9" s="1104"/>
      <c r="CC9" s="1104"/>
      <c r="CD9" s="1104"/>
      <c r="CE9" s="1104"/>
      <c r="CF9" s="1104"/>
      <c r="CG9" s="1105"/>
      <c r="CH9" s="1078" t="s">
        <v>613</v>
      </c>
      <c r="CI9" s="1079"/>
      <c r="CJ9" s="1079"/>
      <c r="CK9" s="1079"/>
      <c r="CL9" s="1080"/>
      <c r="CM9" s="1078">
        <v>6</v>
      </c>
      <c r="CN9" s="1079"/>
      <c r="CO9" s="1079"/>
      <c r="CP9" s="1079"/>
      <c r="CQ9" s="1080"/>
      <c r="CR9" s="1078">
        <v>3</v>
      </c>
      <c r="CS9" s="1079"/>
      <c r="CT9" s="1079"/>
      <c r="CU9" s="1079"/>
      <c r="CV9" s="1080"/>
      <c r="CW9" s="1078" t="s">
        <v>526</v>
      </c>
      <c r="CX9" s="1079"/>
      <c r="CY9" s="1079"/>
      <c r="CZ9" s="1079"/>
      <c r="DA9" s="1080"/>
      <c r="DB9" s="1078" t="s">
        <v>526</v>
      </c>
      <c r="DC9" s="1079"/>
      <c r="DD9" s="1079"/>
      <c r="DE9" s="1079"/>
      <c r="DF9" s="1080"/>
      <c r="DG9" s="1078" t="s">
        <v>526</v>
      </c>
      <c r="DH9" s="1079"/>
      <c r="DI9" s="1079"/>
      <c r="DJ9" s="1079"/>
      <c r="DK9" s="1080"/>
      <c r="DL9" s="1078" t="s">
        <v>526</v>
      </c>
      <c r="DM9" s="1079"/>
      <c r="DN9" s="1079"/>
      <c r="DO9" s="1079"/>
      <c r="DP9" s="1080"/>
      <c r="DQ9" s="1078" t="s">
        <v>526</v>
      </c>
      <c r="DR9" s="1079"/>
      <c r="DS9" s="1079"/>
      <c r="DT9" s="1079"/>
      <c r="DU9" s="1080"/>
      <c r="DV9" s="1081"/>
      <c r="DW9" s="1082"/>
      <c r="DX9" s="1082"/>
      <c r="DY9" s="1082"/>
      <c r="DZ9" s="1083"/>
      <c r="EA9" s="253"/>
    </row>
    <row r="10" spans="1:131" s="254" customFormat="1" ht="26.25" customHeight="1" x14ac:dyDescent="0.15">
      <c r="A10" s="260">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6"/>
      <c r="AL10" s="1177"/>
      <c r="AM10" s="1177"/>
      <c r="AN10" s="1177"/>
      <c r="AO10" s="1177"/>
      <c r="AP10" s="1177"/>
      <c r="AQ10" s="1177"/>
      <c r="AR10" s="1177"/>
      <c r="AS10" s="1177"/>
      <c r="AT10" s="1177"/>
      <c r="AU10" s="1174"/>
      <c r="AV10" s="1174"/>
      <c r="AW10" s="1174"/>
      <c r="AX10" s="1174"/>
      <c r="AY10" s="1175"/>
      <c r="AZ10" s="251"/>
      <c r="BA10" s="251"/>
      <c r="BB10" s="251"/>
      <c r="BC10" s="251"/>
      <c r="BD10" s="251"/>
      <c r="BE10" s="252"/>
      <c r="BF10" s="252"/>
      <c r="BG10" s="252"/>
      <c r="BH10" s="252"/>
      <c r="BI10" s="252"/>
      <c r="BJ10" s="252"/>
      <c r="BK10" s="252"/>
      <c r="BL10" s="252"/>
      <c r="BM10" s="252"/>
      <c r="BN10" s="252"/>
      <c r="BO10" s="252"/>
      <c r="BP10" s="252"/>
      <c r="BQ10" s="261">
        <v>4</v>
      </c>
      <c r="BR10" s="262"/>
      <c r="BS10" s="1103" t="s">
        <v>604</v>
      </c>
      <c r="BT10" s="1104"/>
      <c r="BU10" s="1104"/>
      <c r="BV10" s="1104"/>
      <c r="BW10" s="1104"/>
      <c r="BX10" s="1104"/>
      <c r="BY10" s="1104"/>
      <c r="BZ10" s="1104"/>
      <c r="CA10" s="1104"/>
      <c r="CB10" s="1104"/>
      <c r="CC10" s="1104"/>
      <c r="CD10" s="1104"/>
      <c r="CE10" s="1104"/>
      <c r="CF10" s="1104"/>
      <c r="CG10" s="1105"/>
      <c r="CH10" s="1078">
        <v>-2</v>
      </c>
      <c r="CI10" s="1079"/>
      <c r="CJ10" s="1079"/>
      <c r="CK10" s="1079"/>
      <c r="CL10" s="1080"/>
      <c r="CM10" s="1078">
        <v>116</v>
      </c>
      <c r="CN10" s="1079"/>
      <c r="CO10" s="1079"/>
      <c r="CP10" s="1079"/>
      <c r="CQ10" s="1080"/>
      <c r="CR10" s="1078">
        <v>15</v>
      </c>
      <c r="CS10" s="1079"/>
      <c r="CT10" s="1079"/>
      <c r="CU10" s="1079"/>
      <c r="CV10" s="1080"/>
      <c r="CW10" s="1078" t="s">
        <v>526</v>
      </c>
      <c r="CX10" s="1079"/>
      <c r="CY10" s="1079"/>
      <c r="CZ10" s="1079"/>
      <c r="DA10" s="1080"/>
      <c r="DB10" s="1078" t="s">
        <v>526</v>
      </c>
      <c r="DC10" s="1079"/>
      <c r="DD10" s="1079"/>
      <c r="DE10" s="1079"/>
      <c r="DF10" s="1080"/>
      <c r="DG10" s="1078" t="s">
        <v>526</v>
      </c>
      <c r="DH10" s="1079"/>
      <c r="DI10" s="1079"/>
      <c r="DJ10" s="1079"/>
      <c r="DK10" s="1080"/>
      <c r="DL10" s="1078" t="s">
        <v>526</v>
      </c>
      <c r="DM10" s="1079"/>
      <c r="DN10" s="1079"/>
      <c r="DO10" s="1079"/>
      <c r="DP10" s="1080"/>
      <c r="DQ10" s="1078" t="s">
        <v>526</v>
      </c>
      <c r="DR10" s="1079"/>
      <c r="DS10" s="1079"/>
      <c r="DT10" s="1079"/>
      <c r="DU10" s="1080"/>
      <c r="DV10" s="1081"/>
      <c r="DW10" s="1082"/>
      <c r="DX10" s="1082"/>
      <c r="DY10" s="1082"/>
      <c r="DZ10" s="1083"/>
      <c r="EA10" s="253"/>
    </row>
    <row r="11" spans="1:131" s="254" customFormat="1" ht="26.25" customHeight="1" x14ac:dyDescent="0.15">
      <c r="A11" s="260">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6"/>
      <c r="AL11" s="1177"/>
      <c r="AM11" s="1177"/>
      <c r="AN11" s="1177"/>
      <c r="AO11" s="1177"/>
      <c r="AP11" s="1177"/>
      <c r="AQ11" s="1177"/>
      <c r="AR11" s="1177"/>
      <c r="AS11" s="1177"/>
      <c r="AT11" s="1177"/>
      <c r="AU11" s="1174"/>
      <c r="AV11" s="1174"/>
      <c r="AW11" s="1174"/>
      <c r="AX11" s="1174"/>
      <c r="AY11" s="1175"/>
      <c r="AZ11" s="251"/>
      <c r="BA11" s="251"/>
      <c r="BB11" s="251"/>
      <c r="BC11" s="251"/>
      <c r="BD11" s="251"/>
      <c r="BE11" s="252"/>
      <c r="BF11" s="252"/>
      <c r="BG11" s="252"/>
      <c r="BH11" s="252"/>
      <c r="BI11" s="252"/>
      <c r="BJ11" s="252"/>
      <c r="BK11" s="252"/>
      <c r="BL11" s="252"/>
      <c r="BM11" s="252"/>
      <c r="BN11" s="252"/>
      <c r="BO11" s="252"/>
      <c r="BP11" s="252"/>
      <c r="BQ11" s="261">
        <v>5</v>
      </c>
      <c r="BR11" s="262"/>
      <c r="BS11" s="1103" t="s">
        <v>605</v>
      </c>
      <c r="BT11" s="1104"/>
      <c r="BU11" s="1104"/>
      <c r="BV11" s="1104"/>
      <c r="BW11" s="1104"/>
      <c r="BX11" s="1104"/>
      <c r="BY11" s="1104"/>
      <c r="BZ11" s="1104"/>
      <c r="CA11" s="1104"/>
      <c r="CB11" s="1104"/>
      <c r="CC11" s="1104"/>
      <c r="CD11" s="1104"/>
      <c r="CE11" s="1104"/>
      <c r="CF11" s="1104"/>
      <c r="CG11" s="1105"/>
      <c r="CH11" s="1078">
        <v>1</v>
      </c>
      <c r="CI11" s="1079"/>
      <c r="CJ11" s="1079"/>
      <c r="CK11" s="1079"/>
      <c r="CL11" s="1080"/>
      <c r="CM11" s="1078">
        <v>118</v>
      </c>
      <c r="CN11" s="1079"/>
      <c r="CO11" s="1079"/>
      <c r="CP11" s="1079"/>
      <c r="CQ11" s="1080"/>
      <c r="CR11" s="1078">
        <v>6</v>
      </c>
      <c r="CS11" s="1079"/>
      <c r="CT11" s="1079"/>
      <c r="CU11" s="1079"/>
      <c r="CV11" s="1080"/>
      <c r="CW11" s="1078" t="s">
        <v>526</v>
      </c>
      <c r="CX11" s="1079"/>
      <c r="CY11" s="1079"/>
      <c r="CZ11" s="1079"/>
      <c r="DA11" s="1080"/>
      <c r="DB11" s="1078" t="s">
        <v>526</v>
      </c>
      <c r="DC11" s="1079"/>
      <c r="DD11" s="1079"/>
      <c r="DE11" s="1079"/>
      <c r="DF11" s="1080"/>
      <c r="DG11" s="1078" t="s">
        <v>526</v>
      </c>
      <c r="DH11" s="1079"/>
      <c r="DI11" s="1079"/>
      <c r="DJ11" s="1079"/>
      <c r="DK11" s="1080"/>
      <c r="DL11" s="1078" t="s">
        <v>526</v>
      </c>
      <c r="DM11" s="1079"/>
      <c r="DN11" s="1079"/>
      <c r="DO11" s="1079"/>
      <c r="DP11" s="1080"/>
      <c r="DQ11" s="1078" t="s">
        <v>526</v>
      </c>
      <c r="DR11" s="1079"/>
      <c r="DS11" s="1079"/>
      <c r="DT11" s="1079"/>
      <c r="DU11" s="1080"/>
      <c r="DV11" s="1081"/>
      <c r="DW11" s="1082"/>
      <c r="DX11" s="1082"/>
      <c r="DY11" s="1082"/>
      <c r="DZ11" s="1083"/>
      <c r="EA11" s="253"/>
    </row>
    <row r="12" spans="1:131" s="254" customFormat="1" ht="26.25" customHeight="1" x14ac:dyDescent="0.15">
      <c r="A12" s="260">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6"/>
      <c r="AL12" s="1177"/>
      <c r="AM12" s="1177"/>
      <c r="AN12" s="1177"/>
      <c r="AO12" s="1177"/>
      <c r="AP12" s="1177"/>
      <c r="AQ12" s="1177"/>
      <c r="AR12" s="1177"/>
      <c r="AS12" s="1177"/>
      <c r="AT12" s="1177"/>
      <c r="AU12" s="1174"/>
      <c r="AV12" s="1174"/>
      <c r="AW12" s="1174"/>
      <c r="AX12" s="1174"/>
      <c r="AY12" s="1175"/>
      <c r="AZ12" s="251"/>
      <c r="BA12" s="251"/>
      <c r="BB12" s="251"/>
      <c r="BC12" s="251"/>
      <c r="BD12" s="251"/>
      <c r="BE12" s="252"/>
      <c r="BF12" s="252"/>
      <c r="BG12" s="252"/>
      <c r="BH12" s="252"/>
      <c r="BI12" s="252"/>
      <c r="BJ12" s="252"/>
      <c r="BK12" s="252"/>
      <c r="BL12" s="252"/>
      <c r="BM12" s="252"/>
      <c r="BN12" s="252"/>
      <c r="BO12" s="252"/>
      <c r="BP12" s="252"/>
      <c r="BQ12" s="261">
        <v>6</v>
      </c>
      <c r="BR12" s="262"/>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3"/>
    </row>
    <row r="13" spans="1:131" s="254" customFormat="1" ht="26.25" customHeight="1" x14ac:dyDescent="0.15">
      <c r="A13" s="260">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6"/>
      <c r="AL13" s="1177"/>
      <c r="AM13" s="1177"/>
      <c r="AN13" s="1177"/>
      <c r="AO13" s="1177"/>
      <c r="AP13" s="1177"/>
      <c r="AQ13" s="1177"/>
      <c r="AR13" s="1177"/>
      <c r="AS13" s="1177"/>
      <c r="AT13" s="1177"/>
      <c r="AU13" s="1174"/>
      <c r="AV13" s="1174"/>
      <c r="AW13" s="1174"/>
      <c r="AX13" s="1174"/>
      <c r="AY13" s="1175"/>
      <c r="AZ13" s="251"/>
      <c r="BA13" s="251"/>
      <c r="BB13" s="251"/>
      <c r="BC13" s="251"/>
      <c r="BD13" s="251"/>
      <c r="BE13" s="252"/>
      <c r="BF13" s="252"/>
      <c r="BG13" s="252"/>
      <c r="BH13" s="252"/>
      <c r="BI13" s="252"/>
      <c r="BJ13" s="252"/>
      <c r="BK13" s="252"/>
      <c r="BL13" s="252"/>
      <c r="BM13" s="252"/>
      <c r="BN13" s="252"/>
      <c r="BO13" s="252"/>
      <c r="BP13" s="252"/>
      <c r="BQ13" s="261">
        <v>7</v>
      </c>
      <c r="BR13" s="262"/>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3"/>
    </row>
    <row r="14" spans="1:131" s="254" customFormat="1" ht="26.25" customHeight="1" x14ac:dyDescent="0.15">
      <c r="A14" s="260">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6"/>
      <c r="AL14" s="1177"/>
      <c r="AM14" s="1177"/>
      <c r="AN14" s="1177"/>
      <c r="AO14" s="1177"/>
      <c r="AP14" s="1177"/>
      <c r="AQ14" s="1177"/>
      <c r="AR14" s="1177"/>
      <c r="AS14" s="1177"/>
      <c r="AT14" s="1177"/>
      <c r="AU14" s="1174"/>
      <c r="AV14" s="1174"/>
      <c r="AW14" s="1174"/>
      <c r="AX14" s="1174"/>
      <c r="AY14" s="1175"/>
      <c r="AZ14" s="251"/>
      <c r="BA14" s="251"/>
      <c r="BB14" s="251"/>
      <c r="BC14" s="251"/>
      <c r="BD14" s="251"/>
      <c r="BE14" s="252"/>
      <c r="BF14" s="252"/>
      <c r="BG14" s="252"/>
      <c r="BH14" s="252"/>
      <c r="BI14" s="252"/>
      <c r="BJ14" s="252"/>
      <c r="BK14" s="252"/>
      <c r="BL14" s="252"/>
      <c r="BM14" s="252"/>
      <c r="BN14" s="252"/>
      <c r="BO14" s="252"/>
      <c r="BP14" s="252"/>
      <c r="BQ14" s="261">
        <v>8</v>
      </c>
      <c r="BR14" s="262"/>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3"/>
    </row>
    <row r="15" spans="1:131" s="254" customFormat="1" ht="26.25" customHeight="1" x14ac:dyDescent="0.15">
      <c r="A15" s="260">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6"/>
      <c r="AL15" s="1177"/>
      <c r="AM15" s="1177"/>
      <c r="AN15" s="1177"/>
      <c r="AO15" s="1177"/>
      <c r="AP15" s="1177"/>
      <c r="AQ15" s="1177"/>
      <c r="AR15" s="1177"/>
      <c r="AS15" s="1177"/>
      <c r="AT15" s="1177"/>
      <c r="AU15" s="1174"/>
      <c r="AV15" s="1174"/>
      <c r="AW15" s="1174"/>
      <c r="AX15" s="1174"/>
      <c r="AY15" s="1175"/>
      <c r="AZ15" s="251"/>
      <c r="BA15" s="251"/>
      <c r="BB15" s="251"/>
      <c r="BC15" s="251"/>
      <c r="BD15" s="251"/>
      <c r="BE15" s="252"/>
      <c r="BF15" s="252"/>
      <c r="BG15" s="252"/>
      <c r="BH15" s="252"/>
      <c r="BI15" s="252"/>
      <c r="BJ15" s="252"/>
      <c r="BK15" s="252"/>
      <c r="BL15" s="252"/>
      <c r="BM15" s="252"/>
      <c r="BN15" s="252"/>
      <c r="BO15" s="252"/>
      <c r="BP15" s="252"/>
      <c r="BQ15" s="261">
        <v>9</v>
      </c>
      <c r="BR15" s="262"/>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3"/>
    </row>
    <row r="16" spans="1:131" s="254" customFormat="1" ht="26.25" customHeight="1" x14ac:dyDescent="0.15">
      <c r="A16" s="260">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6"/>
      <c r="AL16" s="1177"/>
      <c r="AM16" s="1177"/>
      <c r="AN16" s="1177"/>
      <c r="AO16" s="1177"/>
      <c r="AP16" s="1177"/>
      <c r="AQ16" s="1177"/>
      <c r="AR16" s="1177"/>
      <c r="AS16" s="1177"/>
      <c r="AT16" s="1177"/>
      <c r="AU16" s="1174"/>
      <c r="AV16" s="1174"/>
      <c r="AW16" s="1174"/>
      <c r="AX16" s="1174"/>
      <c r="AY16" s="1175"/>
      <c r="AZ16" s="251"/>
      <c r="BA16" s="251"/>
      <c r="BB16" s="251"/>
      <c r="BC16" s="251"/>
      <c r="BD16" s="251"/>
      <c r="BE16" s="252"/>
      <c r="BF16" s="252"/>
      <c r="BG16" s="252"/>
      <c r="BH16" s="252"/>
      <c r="BI16" s="252"/>
      <c r="BJ16" s="252"/>
      <c r="BK16" s="252"/>
      <c r="BL16" s="252"/>
      <c r="BM16" s="252"/>
      <c r="BN16" s="252"/>
      <c r="BO16" s="252"/>
      <c r="BP16" s="252"/>
      <c r="BQ16" s="261">
        <v>10</v>
      </c>
      <c r="BR16" s="262"/>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3"/>
    </row>
    <row r="17" spans="1:131" s="254" customFormat="1" ht="26.25" customHeight="1" x14ac:dyDescent="0.15">
      <c r="A17" s="260">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6"/>
      <c r="AL17" s="1177"/>
      <c r="AM17" s="1177"/>
      <c r="AN17" s="1177"/>
      <c r="AO17" s="1177"/>
      <c r="AP17" s="1177"/>
      <c r="AQ17" s="1177"/>
      <c r="AR17" s="1177"/>
      <c r="AS17" s="1177"/>
      <c r="AT17" s="1177"/>
      <c r="AU17" s="1174"/>
      <c r="AV17" s="1174"/>
      <c r="AW17" s="1174"/>
      <c r="AX17" s="1174"/>
      <c r="AY17" s="1175"/>
      <c r="AZ17" s="251"/>
      <c r="BA17" s="251"/>
      <c r="BB17" s="251"/>
      <c r="BC17" s="251"/>
      <c r="BD17" s="251"/>
      <c r="BE17" s="252"/>
      <c r="BF17" s="252"/>
      <c r="BG17" s="252"/>
      <c r="BH17" s="252"/>
      <c r="BI17" s="252"/>
      <c r="BJ17" s="252"/>
      <c r="BK17" s="252"/>
      <c r="BL17" s="252"/>
      <c r="BM17" s="252"/>
      <c r="BN17" s="252"/>
      <c r="BO17" s="252"/>
      <c r="BP17" s="252"/>
      <c r="BQ17" s="261">
        <v>11</v>
      </c>
      <c r="BR17" s="262"/>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3"/>
    </row>
    <row r="18" spans="1:131" s="254" customFormat="1" ht="26.25" customHeight="1" x14ac:dyDescent="0.15">
      <c r="A18" s="260">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6"/>
      <c r="AL18" s="1177"/>
      <c r="AM18" s="1177"/>
      <c r="AN18" s="1177"/>
      <c r="AO18" s="1177"/>
      <c r="AP18" s="1177"/>
      <c r="AQ18" s="1177"/>
      <c r="AR18" s="1177"/>
      <c r="AS18" s="1177"/>
      <c r="AT18" s="1177"/>
      <c r="AU18" s="1174"/>
      <c r="AV18" s="1174"/>
      <c r="AW18" s="1174"/>
      <c r="AX18" s="1174"/>
      <c r="AY18" s="1175"/>
      <c r="AZ18" s="251"/>
      <c r="BA18" s="251"/>
      <c r="BB18" s="251"/>
      <c r="BC18" s="251"/>
      <c r="BD18" s="251"/>
      <c r="BE18" s="252"/>
      <c r="BF18" s="252"/>
      <c r="BG18" s="252"/>
      <c r="BH18" s="252"/>
      <c r="BI18" s="252"/>
      <c r="BJ18" s="252"/>
      <c r="BK18" s="252"/>
      <c r="BL18" s="252"/>
      <c r="BM18" s="252"/>
      <c r="BN18" s="252"/>
      <c r="BO18" s="252"/>
      <c r="BP18" s="252"/>
      <c r="BQ18" s="261">
        <v>12</v>
      </c>
      <c r="BR18" s="262"/>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3"/>
    </row>
    <row r="19" spans="1:131" s="254" customFormat="1" ht="26.25" customHeight="1" x14ac:dyDescent="0.15">
      <c r="A19" s="260">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6"/>
      <c r="AL19" s="1177"/>
      <c r="AM19" s="1177"/>
      <c r="AN19" s="1177"/>
      <c r="AO19" s="1177"/>
      <c r="AP19" s="1177"/>
      <c r="AQ19" s="1177"/>
      <c r="AR19" s="1177"/>
      <c r="AS19" s="1177"/>
      <c r="AT19" s="1177"/>
      <c r="AU19" s="1174"/>
      <c r="AV19" s="1174"/>
      <c r="AW19" s="1174"/>
      <c r="AX19" s="1174"/>
      <c r="AY19" s="1175"/>
      <c r="AZ19" s="251"/>
      <c r="BA19" s="251"/>
      <c r="BB19" s="251"/>
      <c r="BC19" s="251"/>
      <c r="BD19" s="251"/>
      <c r="BE19" s="252"/>
      <c r="BF19" s="252"/>
      <c r="BG19" s="252"/>
      <c r="BH19" s="252"/>
      <c r="BI19" s="252"/>
      <c r="BJ19" s="252"/>
      <c r="BK19" s="252"/>
      <c r="BL19" s="252"/>
      <c r="BM19" s="252"/>
      <c r="BN19" s="252"/>
      <c r="BO19" s="252"/>
      <c r="BP19" s="252"/>
      <c r="BQ19" s="261">
        <v>13</v>
      </c>
      <c r="BR19" s="262"/>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3"/>
    </row>
    <row r="20" spans="1:131" s="254" customFormat="1" ht="26.25" customHeight="1" x14ac:dyDescent="0.15">
      <c r="A20" s="260">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6"/>
      <c r="AL20" s="1177"/>
      <c r="AM20" s="1177"/>
      <c r="AN20" s="1177"/>
      <c r="AO20" s="1177"/>
      <c r="AP20" s="1177"/>
      <c r="AQ20" s="1177"/>
      <c r="AR20" s="1177"/>
      <c r="AS20" s="1177"/>
      <c r="AT20" s="1177"/>
      <c r="AU20" s="1174"/>
      <c r="AV20" s="1174"/>
      <c r="AW20" s="1174"/>
      <c r="AX20" s="1174"/>
      <c r="AY20" s="1175"/>
      <c r="AZ20" s="251"/>
      <c r="BA20" s="251"/>
      <c r="BB20" s="251"/>
      <c r="BC20" s="251"/>
      <c r="BD20" s="251"/>
      <c r="BE20" s="252"/>
      <c r="BF20" s="252"/>
      <c r="BG20" s="252"/>
      <c r="BH20" s="252"/>
      <c r="BI20" s="252"/>
      <c r="BJ20" s="252"/>
      <c r="BK20" s="252"/>
      <c r="BL20" s="252"/>
      <c r="BM20" s="252"/>
      <c r="BN20" s="252"/>
      <c r="BO20" s="252"/>
      <c r="BP20" s="252"/>
      <c r="BQ20" s="261">
        <v>14</v>
      </c>
      <c r="BR20" s="262"/>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3"/>
    </row>
    <row r="21" spans="1:131" s="254" customFormat="1" ht="26.25" customHeight="1" thickBot="1" x14ac:dyDescent="0.2">
      <c r="A21" s="260">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6"/>
      <c r="AL21" s="1177"/>
      <c r="AM21" s="1177"/>
      <c r="AN21" s="1177"/>
      <c r="AO21" s="1177"/>
      <c r="AP21" s="1177"/>
      <c r="AQ21" s="1177"/>
      <c r="AR21" s="1177"/>
      <c r="AS21" s="1177"/>
      <c r="AT21" s="1177"/>
      <c r="AU21" s="1174"/>
      <c r="AV21" s="1174"/>
      <c r="AW21" s="1174"/>
      <c r="AX21" s="1174"/>
      <c r="AY21" s="1175"/>
      <c r="AZ21" s="251"/>
      <c r="BA21" s="251"/>
      <c r="BB21" s="251"/>
      <c r="BC21" s="251"/>
      <c r="BD21" s="251"/>
      <c r="BE21" s="252"/>
      <c r="BF21" s="252"/>
      <c r="BG21" s="252"/>
      <c r="BH21" s="252"/>
      <c r="BI21" s="252"/>
      <c r="BJ21" s="252"/>
      <c r="BK21" s="252"/>
      <c r="BL21" s="252"/>
      <c r="BM21" s="252"/>
      <c r="BN21" s="252"/>
      <c r="BO21" s="252"/>
      <c r="BP21" s="252"/>
      <c r="BQ21" s="261">
        <v>15</v>
      </c>
      <c r="BR21" s="262"/>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3"/>
    </row>
    <row r="22" spans="1:131" s="254" customFormat="1" ht="26.25" customHeight="1" x14ac:dyDescent="0.15">
      <c r="A22" s="260">
        <v>16</v>
      </c>
      <c r="B22" s="1126"/>
      <c r="C22" s="1127"/>
      <c r="D22" s="1127"/>
      <c r="E22" s="1127"/>
      <c r="F22" s="1127"/>
      <c r="G22" s="1127"/>
      <c r="H22" s="1127"/>
      <c r="I22" s="1127"/>
      <c r="J22" s="1127"/>
      <c r="K22" s="1127"/>
      <c r="L22" s="1127"/>
      <c r="M22" s="1127"/>
      <c r="N22" s="1127"/>
      <c r="O22" s="1127"/>
      <c r="P22" s="1128"/>
      <c r="Q22" s="1171"/>
      <c r="R22" s="1172"/>
      <c r="S22" s="1172"/>
      <c r="T22" s="1172"/>
      <c r="U22" s="1172"/>
      <c r="V22" s="1172"/>
      <c r="W22" s="1172"/>
      <c r="X22" s="1172"/>
      <c r="Y22" s="1172"/>
      <c r="Z22" s="1172"/>
      <c r="AA22" s="1172"/>
      <c r="AB22" s="1172"/>
      <c r="AC22" s="1172"/>
      <c r="AD22" s="1172"/>
      <c r="AE22" s="1173"/>
      <c r="AF22" s="1108"/>
      <c r="AG22" s="1109"/>
      <c r="AH22" s="1109"/>
      <c r="AI22" s="1109"/>
      <c r="AJ22" s="1110"/>
      <c r="AK22" s="1167"/>
      <c r="AL22" s="1168"/>
      <c r="AM22" s="1168"/>
      <c r="AN22" s="1168"/>
      <c r="AO22" s="1168"/>
      <c r="AP22" s="1168"/>
      <c r="AQ22" s="1168"/>
      <c r="AR22" s="1168"/>
      <c r="AS22" s="1168"/>
      <c r="AT22" s="1168"/>
      <c r="AU22" s="1169"/>
      <c r="AV22" s="1169"/>
      <c r="AW22" s="1169"/>
      <c r="AX22" s="1169"/>
      <c r="AY22" s="1170"/>
      <c r="AZ22" s="1124" t="s">
        <v>391</v>
      </c>
      <c r="BA22" s="1124"/>
      <c r="BB22" s="1124"/>
      <c r="BC22" s="1124"/>
      <c r="BD22" s="1125"/>
      <c r="BE22" s="252"/>
      <c r="BF22" s="252"/>
      <c r="BG22" s="252"/>
      <c r="BH22" s="252"/>
      <c r="BI22" s="252"/>
      <c r="BJ22" s="252"/>
      <c r="BK22" s="252"/>
      <c r="BL22" s="252"/>
      <c r="BM22" s="252"/>
      <c r="BN22" s="252"/>
      <c r="BO22" s="252"/>
      <c r="BP22" s="252"/>
      <c r="BQ22" s="261">
        <v>16</v>
      </c>
      <c r="BR22" s="262"/>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3"/>
    </row>
    <row r="23" spans="1:131" s="254" customFormat="1" ht="26.25" customHeight="1" thickBot="1" x14ac:dyDescent="0.2">
      <c r="A23" s="263" t="s">
        <v>392</v>
      </c>
      <c r="B23" s="1033" t="s">
        <v>393</v>
      </c>
      <c r="C23" s="1034"/>
      <c r="D23" s="1034"/>
      <c r="E23" s="1034"/>
      <c r="F23" s="1034"/>
      <c r="G23" s="1034"/>
      <c r="H23" s="1034"/>
      <c r="I23" s="1034"/>
      <c r="J23" s="1034"/>
      <c r="K23" s="1034"/>
      <c r="L23" s="1034"/>
      <c r="M23" s="1034"/>
      <c r="N23" s="1034"/>
      <c r="O23" s="1034"/>
      <c r="P23" s="1035"/>
      <c r="Q23" s="1158">
        <v>66597</v>
      </c>
      <c r="R23" s="1159"/>
      <c r="S23" s="1159"/>
      <c r="T23" s="1159"/>
      <c r="U23" s="1159"/>
      <c r="V23" s="1159">
        <v>64088</v>
      </c>
      <c r="W23" s="1159"/>
      <c r="X23" s="1159"/>
      <c r="Y23" s="1159"/>
      <c r="Z23" s="1159"/>
      <c r="AA23" s="1159">
        <v>2508</v>
      </c>
      <c r="AB23" s="1159"/>
      <c r="AC23" s="1159"/>
      <c r="AD23" s="1159"/>
      <c r="AE23" s="1160"/>
      <c r="AF23" s="1161">
        <v>1706</v>
      </c>
      <c r="AG23" s="1159"/>
      <c r="AH23" s="1159"/>
      <c r="AI23" s="1159"/>
      <c r="AJ23" s="1162"/>
      <c r="AK23" s="1163"/>
      <c r="AL23" s="1164"/>
      <c r="AM23" s="1164"/>
      <c r="AN23" s="1164"/>
      <c r="AO23" s="1164"/>
      <c r="AP23" s="1159">
        <v>51140</v>
      </c>
      <c r="AQ23" s="1159"/>
      <c r="AR23" s="1159"/>
      <c r="AS23" s="1159"/>
      <c r="AT23" s="1159"/>
      <c r="AU23" s="1165"/>
      <c r="AV23" s="1165"/>
      <c r="AW23" s="1165"/>
      <c r="AX23" s="1165"/>
      <c r="AY23" s="1166"/>
      <c r="AZ23" s="1155" t="s">
        <v>181</v>
      </c>
      <c r="BA23" s="1156"/>
      <c r="BB23" s="1156"/>
      <c r="BC23" s="1156"/>
      <c r="BD23" s="1157"/>
      <c r="BE23" s="252"/>
      <c r="BF23" s="252"/>
      <c r="BG23" s="252"/>
      <c r="BH23" s="252"/>
      <c r="BI23" s="252"/>
      <c r="BJ23" s="252"/>
      <c r="BK23" s="252"/>
      <c r="BL23" s="252"/>
      <c r="BM23" s="252"/>
      <c r="BN23" s="252"/>
      <c r="BO23" s="252"/>
      <c r="BP23" s="252"/>
      <c r="BQ23" s="261">
        <v>17</v>
      </c>
      <c r="BR23" s="262"/>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3"/>
    </row>
    <row r="24" spans="1:131" s="254" customFormat="1" ht="26.25" customHeight="1" x14ac:dyDescent="0.15">
      <c r="A24" s="1154" t="s">
        <v>394</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1"/>
      <c r="BA24" s="251"/>
      <c r="BB24" s="251"/>
      <c r="BC24" s="251"/>
      <c r="BD24" s="251"/>
      <c r="BE24" s="252"/>
      <c r="BF24" s="252"/>
      <c r="BG24" s="252"/>
      <c r="BH24" s="252"/>
      <c r="BI24" s="252"/>
      <c r="BJ24" s="252"/>
      <c r="BK24" s="252"/>
      <c r="BL24" s="252"/>
      <c r="BM24" s="252"/>
      <c r="BN24" s="252"/>
      <c r="BO24" s="252"/>
      <c r="BP24" s="252"/>
      <c r="BQ24" s="261">
        <v>18</v>
      </c>
      <c r="BR24" s="262"/>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3"/>
    </row>
    <row r="25" spans="1:131" s="246" customFormat="1" ht="26.25" customHeight="1" thickBot="1" x14ac:dyDescent="0.2">
      <c r="A25" s="1153" t="s">
        <v>395</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1"/>
      <c r="BK25" s="251"/>
      <c r="BL25" s="251"/>
      <c r="BM25" s="251"/>
      <c r="BN25" s="251"/>
      <c r="BO25" s="264"/>
      <c r="BP25" s="264"/>
      <c r="BQ25" s="261">
        <v>19</v>
      </c>
      <c r="BR25" s="262"/>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5"/>
    </row>
    <row r="26" spans="1:131" s="246" customFormat="1" ht="26.25" customHeight="1" x14ac:dyDescent="0.15">
      <c r="A26" s="1084" t="s">
        <v>373</v>
      </c>
      <c r="B26" s="1085"/>
      <c r="C26" s="1085"/>
      <c r="D26" s="1085"/>
      <c r="E26" s="1085"/>
      <c r="F26" s="1085"/>
      <c r="G26" s="1085"/>
      <c r="H26" s="1085"/>
      <c r="I26" s="1085"/>
      <c r="J26" s="1085"/>
      <c r="K26" s="1085"/>
      <c r="L26" s="1085"/>
      <c r="M26" s="1085"/>
      <c r="N26" s="1085"/>
      <c r="O26" s="1085"/>
      <c r="P26" s="1086"/>
      <c r="Q26" s="1090" t="s">
        <v>396</v>
      </c>
      <c r="R26" s="1091"/>
      <c r="S26" s="1091"/>
      <c r="T26" s="1091"/>
      <c r="U26" s="1092"/>
      <c r="V26" s="1090" t="s">
        <v>397</v>
      </c>
      <c r="W26" s="1091"/>
      <c r="X26" s="1091"/>
      <c r="Y26" s="1091"/>
      <c r="Z26" s="1092"/>
      <c r="AA26" s="1090" t="s">
        <v>398</v>
      </c>
      <c r="AB26" s="1091"/>
      <c r="AC26" s="1091"/>
      <c r="AD26" s="1091"/>
      <c r="AE26" s="1091"/>
      <c r="AF26" s="1149" t="s">
        <v>399</v>
      </c>
      <c r="AG26" s="1097"/>
      <c r="AH26" s="1097"/>
      <c r="AI26" s="1097"/>
      <c r="AJ26" s="1150"/>
      <c r="AK26" s="1091" t="s">
        <v>400</v>
      </c>
      <c r="AL26" s="1091"/>
      <c r="AM26" s="1091"/>
      <c r="AN26" s="1091"/>
      <c r="AO26" s="1092"/>
      <c r="AP26" s="1090" t="s">
        <v>401</v>
      </c>
      <c r="AQ26" s="1091"/>
      <c r="AR26" s="1091"/>
      <c r="AS26" s="1091"/>
      <c r="AT26" s="1092"/>
      <c r="AU26" s="1090" t="s">
        <v>402</v>
      </c>
      <c r="AV26" s="1091"/>
      <c r="AW26" s="1091"/>
      <c r="AX26" s="1091"/>
      <c r="AY26" s="1092"/>
      <c r="AZ26" s="1090" t="s">
        <v>403</v>
      </c>
      <c r="BA26" s="1091"/>
      <c r="BB26" s="1091"/>
      <c r="BC26" s="1091"/>
      <c r="BD26" s="1092"/>
      <c r="BE26" s="1090" t="s">
        <v>380</v>
      </c>
      <c r="BF26" s="1091"/>
      <c r="BG26" s="1091"/>
      <c r="BH26" s="1091"/>
      <c r="BI26" s="1106"/>
      <c r="BJ26" s="251"/>
      <c r="BK26" s="251"/>
      <c r="BL26" s="251"/>
      <c r="BM26" s="251"/>
      <c r="BN26" s="251"/>
      <c r="BO26" s="264"/>
      <c r="BP26" s="264"/>
      <c r="BQ26" s="261">
        <v>20</v>
      </c>
      <c r="BR26" s="262"/>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5"/>
    </row>
    <row r="27" spans="1:131" s="246"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1"/>
      <c r="AG27" s="1100"/>
      <c r="AH27" s="1100"/>
      <c r="AI27" s="1100"/>
      <c r="AJ27" s="1152"/>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1"/>
      <c r="BK27" s="251"/>
      <c r="BL27" s="251"/>
      <c r="BM27" s="251"/>
      <c r="BN27" s="251"/>
      <c r="BO27" s="264"/>
      <c r="BP27" s="264"/>
      <c r="BQ27" s="261">
        <v>21</v>
      </c>
      <c r="BR27" s="262"/>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5"/>
    </row>
    <row r="28" spans="1:131" s="246" customFormat="1" ht="26.25" customHeight="1" thickTop="1" x14ac:dyDescent="0.15">
      <c r="A28" s="265">
        <v>1</v>
      </c>
      <c r="B28" s="1139" t="s">
        <v>404</v>
      </c>
      <c r="C28" s="1140"/>
      <c r="D28" s="1140"/>
      <c r="E28" s="1140"/>
      <c r="F28" s="1140"/>
      <c r="G28" s="1140"/>
      <c r="H28" s="1140"/>
      <c r="I28" s="1140"/>
      <c r="J28" s="1140"/>
      <c r="K28" s="1140"/>
      <c r="L28" s="1140"/>
      <c r="M28" s="1140"/>
      <c r="N28" s="1140"/>
      <c r="O28" s="1140"/>
      <c r="P28" s="1141"/>
      <c r="Q28" s="1142">
        <v>17606</v>
      </c>
      <c r="R28" s="1143"/>
      <c r="S28" s="1143"/>
      <c r="T28" s="1143"/>
      <c r="U28" s="1143"/>
      <c r="V28" s="1143">
        <v>17264</v>
      </c>
      <c r="W28" s="1143"/>
      <c r="X28" s="1143"/>
      <c r="Y28" s="1143"/>
      <c r="Z28" s="1143"/>
      <c r="AA28" s="1143">
        <v>342</v>
      </c>
      <c r="AB28" s="1143"/>
      <c r="AC28" s="1143"/>
      <c r="AD28" s="1143"/>
      <c r="AE28" s="1144"/>
      <c r="AF28" s="1145">
        <v>342</v>
      </c>
      <c r="AG28" s="1143"/>
      <c r="AH28" s="1143"/>
      <c r="AI28" s="1143"/>
      <c r="AJ28" s="1146"/>
      <c r="AK28" s="1147">
        <v>1360</v>
      </c>
      <c r="AL28" s="1135"/>
      <c r="AM28" s="1135"/>
      <c r="AN28" s="1135"/>
      <c r="AO28" s="1135"/>
      <c r="AP28" s="1148" t="s">
        <v>592</v>
      </c>
      <c r="AQ28" s="1135"/>
      <c r="AR28" s="1135"/>
      <c r="AS28" s="1135"/>
      <c r="AT28" s="1135"/>
      <c r="AU28" s="1135" t="s">
        <v>526</v>
      </c>
      <c r="AV28" s="1135"/>
      <c r="AW28" s="1135"/>
      <c r="AX28" s="1135"/>
      <c r="AY28" s="1135"/>
      <c r="AZ28" s="1136" t="s">
        <v>526</v>
      </c>
      <c r="BA28" s="1136"/>
      <c r="BB28" s="1136"/>
      <c r="BC28" s="1136"/>
      <c r="BD28" s="1136"/>
      <c r="BE28" s="1137"/>
      <c r="BF28" s="1137"/>
      <c r="BG28" s="1137"/>
      <c r="BH28" s="1137"/>
      <c r="BI28" s="1138"/>
      <c r="BJ28" s="251"/>
      <c r="BK28" s="251"/>
      <c r="BL28" s="251"/>
      <c r="BM28" s="251"/>
      <c r="BN28" s="251"/>
      <c r="BO28" s="264"/>
      <c r="BP28" s="264"/>
      <c r="BQ28" s="261">
        <v>22</v>
      </c>
      <c r="BR28" s="262"/>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5"/>
    </row>
    <row r="29" spans="1:131" s="246" customFormat="1" ht="26.25" customHeight="1" x14ac:dyDescent="0.15">
      <c r="A29" s="265">
        <v>2</v>
      </c>
      <c r="B29" s="1126" t="s">
        <v>405</v>
      </c>
      <c r="C29" s="1127"/>
      <c r="D29" s="1127"/>
      <c r="E29" s="1127"/>
      <c r="F29" s="1127"/>
      <c r="G29" s="1127"/>
      <c r="H29" s="1127"/>
      <c r="I29" s="1127"/>
      <c r="J29" s="1127"/>
      <c r="K29" s="1127"/>
      <c r="L29" s="1127"/>
      <c r="M29" s="1127"/>
      <c r="N29" s="1127"/>
      <c r="O29" s="1127"/>
      <c r="P29" s="1128"/>
      <c r="Q29" s="1132">
        <v>12326</v>
      </c>
      <c r="R29" s="1133"/>
      <c r="S29" s="1133"/>
      <c r="T29" s="1133"/>
      <c r="U29" s="1133"/>
      <c r="V29" s="1133">
        <v>11932</v>
      </c>
      <c r="W29" s="1133"/>
      <c r="X29" s="1133"/>
      <c r="Y29" s="1133"/>
      <c r="Z29" s="1133"/>
      <c r="AA29" s="1133">
        <v>395</v>
      </c>
      <c r="AB29" s="1133"/>
      <c r="AC29" s="1133"/>
      <c r="AD29" s="1133"/>
      <c r="AE29" s="1134"/>
      <c r="AF29" s="1108">
        <v>395</v>
      </c>
      <c r="AG29" s="1109"/>
      <c r="AH29" s="1109"/>
      <c r="AI29" s="1109"/>
      <c r="AJ29" s="1110"/>
      <c r="AK29" s="1069">
        <v>1654</v>
      </c>
      <c r="AL29" s="1060"/>
      <c r="AM29" s="1060"/>
      <c r="AN29" s="1060"/>
      <c r="AO29" s="1060"/>
      <c r="AP29" s="1060" t="s">
        <v>526</v>
      </c>
      <c r="AQ29" s="1060"/>
      <c r="AR29" s="1060"/>
      <c r="AS29" s="1060"/>
      <c r="AT29" s="1060"/>
      <c r="AU29" s="1060" t="s">
        <v>526</v>
      </c>
      <c r="AV29" s="1060"/>
      <c r="AW29" s="1060"/>
      <c r="AX29" s="1060"/>
      <c r="AY29" s="1060"/>
      <c r="AZ29" s="1131" t="s">
        <v>526</v>
      </c>
      <c r="BA29" s="1131"/>
      <c r="BB29" s="1131"/>
      <c r="BC29" s="1131"/>
      <c r="BD29" s="1131"/>
      <c r="BE29" s="1121"/>
      <c r="BF29" s="1121"/>
      <c r="BG29" s="1121"/>
      <c r="BH29" s="1121"/>
      <c r="BI29" s="1122"/>
      <c r="BJ29" s="251"/>
      <c r="BK29" s="251"/>
      <c r="BL29" s="251"/>
      <c r="BM29" s="251"/>
      <c r="BN29" s="251"/>
      <c r="BO29" s="264"/>
      <c r="BP29" s="264"/>
      <c r="BQ29" s="261">
        <v>23</v>
      </c>
      <c r="BR29" s="262"/>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5"/>
    </row>
    <row r="30" spans="1:131" s="246" customFormat="1" ht="26.25" customHeight="1" x14ac:dyDescent="0.15">
      <c r="A30" s="265">
        <v>3</v>
      </c>
      <c r="B30" s="1126" t="s">
        <v>406</v>
      </c>
      <c r="C30" s="1127"/>
      <c r="D30" s="1127"/>
      <c r="E30" s="1127"/>
      <c r="F30" s="1127"/>
      <c r="G30" s="1127"/>
      <c r="H30" s="1127"/>
      <c r="I30" s="1127"/>
      <c r="J30" s="1127"/>
      <c r="K30" s="1127"/>
      <c r="L30" s="1127"/>
      <c r="M30" s="1127"/>
      <c r="N30" s="1127"/>
      <c r="O30" s="1127"/>
      <c r="P30" s="1128"/>
      <c r="Q30" s="1132">
        <v>1807</v>
      </c>
      <c r="R30" s="1133"/>
      <c r="S30" s="1133"/>
      <c r="T30" s="1133"/>
      <c r="U30" s="1133"/>
      <c r="V30" s="1133">
        <v>1794</v>
      </c>
      <c r="W30" s="1133"/>
      <c r="X30" s="1133"/>
      <c r="Y30" s="1133"/>
      <c r="Z30" s="1133"/>
      <c r="AA30" s="1133">
        <v>13</v>
      </c>
      <c r="AB30" s="1133"/>
      <c r="AC30" s="1133"/>
      <c r="AD30" s="1133"/>
      <c r="AE30" s="1134"/>
      <c r="AF30" s="1108">
        <v>13</v>
      </c>
      <c r="AG30" s="1109"/>
      <c r="AH30" s="1109"/>
      <c r="AI30" s="1109"/>
      <c r="AJ30" s="1110"/>
      <c r="AK30" s="1069">
        <v>364</v>
      </c>
      <c r="AL30" s="1060"/>
      <c r="AM30" s="1060"/>
      <c r="AN30" s="1060"/>
      <c r="AO30" s="1060"/>
      <c r="AP30" s="1060" t="s">
        <v>526</v>
      </c>
      <c r="AQ30" s="1060"/>
      <c r="AR30" s="1060"/>
      <c r="AS30" s="1060"/>
      <c r="AT30" s="1060"/>
      <c r="AU30" s="1060" t="s">
        <v>526</v>
      </c>
      <c r="AV30" s="1060"/>
      <c r="AW30" s="1060"/>
      <c r="AX30" s="1060"/>
      <c r="AY30" s="1060"/>
      <c r="AZ30" s="1131" t="s">
        <v>526</v>
      </c>
      <c r="BA30" s="1131"/>
      <c r="BB30" s="1131"/>
      <c r="BC30" s="1131"/>
      <c r="BD30" s="1131"/>
      <c r="BE30" s="1121"/>
      <c r="BF30" s="1121"/>
      <c r="BG30" s="1121"/>
      <c r="BH30" s="1121"/>
      <c r="BI30" s="1122"/>
      <c r="BJ30" s="251"/>
      <c r="BK30" s="251"/>
      <c r="BL30" s="251"/>
      <c r="BM30" s="251"/>
      <c r="BN30" s="251"/>
      <c r="BO30" s="264"/>
      <c r="BP30" s="264"/>
      <c r="BQ30" s="261">
        <v>24</v>
      </c>
      <c r="BR30" s="262"/>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5"/>
    </row>
    <row r="31" spans="1:131" s="246" customFormat="1" ht="26.25" customHeight="1" x14ac:dyDescent="0.15">
      <c r="A31" s="265">
        <v>4</v>
      </c>
      <c r="B31" s="1126" t="s">
        <v>407</v>
      </c>
      <c r="C31" s="1127"/>
      <c r="D31" s="1127"/>
      <c r="E31" s="1127"/>
      <c r="F31" s="1127"/>
      <c r="G31" s="1127"/>
      <c r="H31" s="1127"/>
      <c r="I31" s="1127"/>
      <c r="J31" s="1127"/>
      <c r="K31" s="1127"/>
      <c r="L31" s="1127"/>
      <c r="M31" s="1127"/>
      <c r="N31" s="1127"/>
      <c r="O31" s="1127"/>
      <c r="P31" s="1128"/>
      <c r="Q31" s="1132">
        <v>81</v>
      </c>
      <c r="R31" s="1133"/>
      <c r="S31" s="1133"/>
      <c r="T31" s="1133"/>
      <c r="U31" s="1133"/>
      <c r="V31" s="1133">
        <v>81</v>
      </c>
      <c r="W31" s="1133"/>
      <c r="X31" s="1133"/>
      <c r="Y31" s="1133"/>
      <c r="Z31" s="1133"/>
      <c r="AA31" s="1133">
        <v>0</v>
      </c>
      <c r="AB31" s="1133"/>
      <c r="AC31" s="1133"/>
      <c r="AD31" s="1133"/>
      <c r="AE31" s="1134"/>
      <c r="AF31" s="1108">
        <v>0</v>
      </c>
      <c r="AG31" s="1109"/>
      <c r="AH31" s="1109"/>
      <c r="AI31" s="1109"/>
      <c r="AJ31" s="1110"/>
      <c r="AK31" s="1069">
        <v>57</v>
      </c>
      <c r="AL31" s="1060"/>
      <c r="AM31" s="1060"/>
      <c r="AN31" s="1060"/>
      <c r="AO31" s="1060"/>
      <c r="AP31" s="1060">
        <v>462</v>
      </c>
      <c r="AQ31" s="1060"/>
      <c r="AR31" s="1060"/>
      <c r="AS31" s="1060"/>
      <c r="AT31" s="1060"/>
      <c r="AU31" s="1060">
        <v>462</v>
      </c>
      <c r="AV31" s="1060"/>
      <c r="AW31" s="1060"/>
      <c r="AX31" s="1060"/>
      <c r="AY31" s="1060"/>
      <c r="AZ31" s="1131" t="s">
        <v>526</v>
      </c>
      <c r="BA31" s="1131"/>
      <c r="BB31" s="1131"/>
      <c r="BC31" s="1131"/>
      <c r="BD31" s="1131"/>
      <c r="BE31" s="1121"/>
      <c r="BF31" s="1121"/>
      <c r="BG31" s="1121"/>
      <c r="BH31" s="1121"/>
      <c r="BI31" s="1122"/>
      <c r="BJ31" s="251"/>
      <c r="BK31" s="251"/>
      <c r="BL31" s="251"/>
      <c r="BM31" s="251"/>
      <c r="BN31" s="251"/>
      <c r="BO31" s="264"/>
      <c r="BP31" s="264"/>
      <c r="BQ31" s="261">
        <v>25</v>
      </c>
      <c r="BR31" s="262"/>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5"/>
    </row>
    <row r="32" spans="1:131" s="246" customFormat="1" ht="26.25" customHeight="1" x14ac:dyDescent="0.15">
      <c r="A32" s="265">
        <v>5</v>
      </c>
      <c r="B32" s="1126" t="s">
        <v>408</v>
      </c>
      <c r="C32" s="1127"/>
      <c r="D32" s="1127"/>
      <c r="E32" s="1127"/>
      <c r="F32" s="1127"/>
      <c r="G32" s="1127"/>
      <c r="H32" s="1127"/>
      <c r="I32" s="1127"/>
      <c r="J32" s="1127"/>
      <c r="K32" s="1127"/>
      <c r="L32" s="1127"/>
      <c r="M32" s="1127"/>
      <c r="N32" s="1127"/>
      <c r="O32" s="1127"/>
      <c r="P32" s="1128"/>
      <c r="Q32" s="1132">
        <v>2774</v>
      </c>
      <c r="R32" s="1133"/>
      <c r="S32" s="1133"/>
      <c r="T32" s="1133"/>
      <c r="U32" s="1133"/>
      <c r="V32" s="1133">
        <v>2433</v>
      </c>
      <c r="W32" s="1133"/>
      <c r="X32" s="1133"/>
      <c r="Y32" s="1133"/>
      <c r="Z32" s="1133"/>
      <c r="AA32" s="1133">
        <v>341</v>
      </c>
      <c r="AB32" s="1133"/>
      <c r="AC32" s="1133"/>
      <c r="AD32" s="1133"/>
      <c r="AE32" s="1134"/>
      <c r="AF32" s="1108">
        <v>1707</v>
      </c>
      <c r="AG32" s="1109"/>
      <c r="AH32" s="1109"/>
      <c r="AI32" s="1109"/>
      <c r="AJ32" s="1110"/>
      <c r="AK32" s="1069">
        <v>141</v>
      </c>
      <c r="AL32" s="1060"/>
      <c r="AM32" s="1060"/>
      <c r="AN32" s="1060"/>
      <c r="AO32" s="1060"/>
      <c r="AP32" s="1060">
        <v>7364</v>
      </c>
      <c r="AQ32" s="1060"/>
      <c r="AR32" s="1060"/>
      <c r="AS32" s="1060"/>
      <c r="AT32" s="1060"/>
      <c r="AU32" s="1060" t="s">
        <v>526</v>
      </c>
      <c r="AV32" s="1060"/>
      <c r="AW32" s="1060"/>
      <c r="AX32" s="1060"/>
      <c r="AY32" s="1060"/>
      <c r="AZ32" s="1131" t="s">
        <v>526</v>
      </c>
      <c r="BA32" s="1131"/>
      <c r="BB32" s="1131"/>
      <c r="BC32" s="1131"/>
      <c r="BD32" s="1131"/>
      <c r="BE32" s="1121" t="s">
        <v>409</v>
      </c>
      <c r="BF32" s="1121"/>
      <c r="BG32" s="1121"/>
      <c r="BH32" s="1121"/>
      <c r="BI32" s="1122"/>
      <c r="BJ32" s="251"/>
      <c r="BK32" s="251"/>
      <c r="BL32" s="251"/>
      <c r="BM32" s="251"/>
      <c r="BN32" s="251"/>
      <c r="BO32" s="264"/>
      <c r="BP32" s="264"/>
      <c r="BQ32" s="261">
        <v>26</v>
      </c>
      <c r="BR32" s="262"/>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5"/>
    </row>
    <row r="33" spans="1:131" s="246" customFormat="1" ht="26.25" customHeight="1" x14ac:dyDescent="0.15">
      <c r="A33" s="265">
        <v>6</v>
      </c>
      <c r="B33" s="1126" t="s">
        <v>410</v>
      </c>
      <c r="C33" s="1127"/>
      <c r="D33" s="1127"/>
      <c r="E33" s="1127"/>
      <c r="F33" s="1127"/>
      <c r="G33" s="1127"/>
      <c r="H33" s="1127"/>
      <c r="I33" s="1127"/>
      <c r="J33" s="1127"/>
      <c r="K33" s="1127"/>
      <c r="L33" s="1127"/>
      <c r="M33" s="1127"/>
      <c r="N33" s="1127"/>
      <c r="O33" s="1127"/>
      <c r="P33" s="1128"/>
      <c r="Q33" s="1132">
        <v>15936</v>
      </c>
      <c r="R33" s="1133"/>
      <c r="S33" s="1133"/>
      <c r="T33" s="1133"/>
      <c r="U33" s="1133"/>
      <c r="V33" s="1133">
        <v>16468</v>
      </c>
      <c r="W33" s="1133"/>
      <c r="X33" s="1133"/>
      <c r="Y33" s="1133"/>
      <c r="Z33" s="1133"/>
      <c r="AA33" s="1133">
        <v>532</v>
      </c>
      <c r="AB33" s="1133"/>
      <c r="AC33" s="1133"/>
      <c r="AD33" s="1133"/>
      <c r="AE33" s="1134"/>
      <c r="AF33" s="1108">
        <v>1779</v>
      </c>
      <c r="AG33" s="1109"/>
      <c r="AH33" s="1109"/>
      <c r="AI33" s="1109"/>
      <c r="AJ33" s="1110"/>
      <c r="AK33" s="1069">
        <v>1565</v>
      </c>
      <c r="AL33" s="1060"/>
      <c r="AM33" s="1060"/>
      <c r="AN33" s="1060"/>
      <c r="AO33" s="1060"/>
      <c r="AP33" s="1060">
        <v>11668</v>
      </c>
      <c r="AQ33" s="1060"/>
      <c r="AR33" s="1060"/>
      <c r="AS33" s="1060"/>
      <c r="AT33" s="1060"/>
      <c r="AU33" s="1060">
        <v>7098</v>
      </c>
      <c r="AV33" s="1060"/>
      <c r="AW33" s="1060"/>
      <c r="AX33" s="1060"/>
      <c r="AY33" s="1060"/>
      <c r="AZ33" s="1131" t="s">
        <v>526</v>
      </c>
      <c r="BA33" s="1131"/>
      <c r="BB33" s="1131"/>
      <c r="BC33" s="1131"/>
      <c r="BD33" s="1131"/>
      <c r="BE33" s="1121" t="s">
        <v>411</v>
      </c>
      <c r="BF33" s="1121"/>
      <c r="BG33" s="1121"/>
      <c r="BH33" s="1121"/>
      <c r="BI33" s="1122"/>
      <c r="BJ33" s="251"/>
      <c r="BK33" s="251"/>
      <c r="BL33" s="251"/>
      <c r="BM33" s="251"/>
      <c r="BN33" s="251"/>
      <c r="BO33" s="264"/>
      <c r="BP33" s="264"/>
      <c r="BQ33" s="261">
        <v>27</v>
      </c>
      <c r="BR33" s="262"/>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5"/>
    </row>
    <row r="34" spans="1:131" s="246" customFormat="1" ht="26.25" customHeight="1" x14ac:dyDescent="0.15">
      <c r="A34" s="265">
        <v>7</v>
      </c>
      <c r="B34" s="1126" t="s">
        <v>412</v>
      </c>
      <c r="C34" s="1127"/>
      <c r="D34" s="1127"/>
      <c r="E34" s="1127"/>
      <c r="F34" s="1127"/>
      <c r="G34" s="1127"/>
      <c r="H34" s="1127"/>
      <c r="I34" s="1127"/>
      <c r="J34" s="1127"/>
      <c r="K34" s="1127"/>
      <c r="L34" s="1127"/>
      <c r="M34" s="1127"/>
      <c r="N34" s="1127"/>
      <c r="O34" s="1127"/>
      <c r="P34" s="1128"/>
      <c r="Q34" s="1132">
        <v>170</v>
      </c>
      <c r="R34" s="1133"/>
      <c r="S34" s="1133"/>
      <c r="T34" s="1133"/>
      <c r="U34" s="1133"/>
      <c r="V34" s="1133">
        <v>149</v>
      </c>
      <c r="W34" s="1133"/>
      <c r="X34" s="1133"/>
      <c r="Y34" s="1133"/>
      <c r="Z34" s="1133"/>
      <c r="AA34" s="1133">
        <v>21</v>
      </c>
      <c r="AB34" s="1133"/>
      <c r="AC34" s="1133"/>
      <c r="AD34" s="1133"/>
      <c r="AE34" s="1134"/>
      <c r="AF34" s="1108">
        <v>21</v>
      </c>
      <c r="AG34" s="1109"/>
      <c r="AH34" s="1109"/>
      <c r="AI34" s="1109"/>
      <c r="AJ34" s="1110"/>
      <c r="AK34" s="1069">
        <v>125</v>
      </c>
      <c r="AL34" s="1060"/>
      <c r="AM34" s="1060"/>
      <c r="AN34" s="1060"/>
      <c r="AO34" s="1060"/>
      <c r="AP34" s="1060">
        <v>956</v>
      </c>
      <c r="AQ34" s="1060"/>
      <c r="AR34" s="1060"/>
      <c r="AS34" s="1060"/>
      <c r="AT34" s="1060"/>
      <c r="AU34" s="1060">
        <v>853</v>
      </c>
      <c r="AV34" s="1060"/>
      <c r="AW34" s="1060"/>
      <c r="AX34" s="1060"/>
      <c r="AY34" s="1060"/>
      <c r="AZ34" s="1131" t="s">
        <v>526</v>
      </c>
      <c r="BA34" s="1131"/>
      <c r="BB34" s="1131"/>
      <c r="BC34" s="1131"/>
      <c r="BD34" s="1131"/>
      <c r="BE34" s="1121" t="s">
        <v>413</v>
      </c>
      <c r="BF34" s="1121"/>
      <c r="BG34" s="1121"/>
      <c r="BH34" s="1121"/>
      <c r="BI34" s="1122"/>
      <c r="BJ34" s="251"/>
      <c r="BK34" s="251"/>
      <c r="BL34" s="251"/>
      <c r="BM34" s="251"/>
      <c r="BN34" s="251"/>
      <c r="BO34" s="264"/>
      <c r="BP34" s="264"/>
      <c r="BQ34" s="261">
        <v>28</v>
      </c>
      <c r="BR34" s="262"/>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5"/>
    </row>
    <row r="35" spans="1:131" s="246" customFormat="1" ht="26.25" customHeight="1" x14ac:dyDescent="0.15">
      <c r="A35" s="265">
        <v>8</v>
      </c>
      <c r="B35" s="1126" t="s">
        <v>414</v>
      </c>
      <c r="C35" s="1127"/>
      <c r="D35" s="1127"/>
      <c r="E35" s="1127"/>
      <c r="F35" s="1127"/>
      <c r="G35" s="1127"/>
      <c r="H35" s="1127"/>
      <c r="I35" s="1127"/>
      <c r="J35" s="1127"/>
      <c r="K35" s="1127"/>
      <c r="L35" s="1127"/>
      <c r="M35" s="1127"/>
      <c r="N35" s="1127"/>
      <c r="O35" s="1127"/>
      <c r="P35" s="1128"/>
      <c r="Q35" s="1132">
        <v>6146</v>
      </c>
      <c r="R35" s="1133"/>
      <c r="S35" s="1133"/>
      <c r="T35" s="1133"/>
      <c r="U35" s="1133"/>
      <c r="V35" s="1133">
        <v>6162</v>
      </c>
      <c r="W35" s="1133"/>
      <c r="X35" s="1133"/>
      <c r="Y35" s="1133"/>
      <c r="Z35" s="1133"/>
      <c r="AA35" s="1133">
        <v>-16</v>
      </c>
      <c r="AB35" s="1133"/>
      <c r="AC35" s="1133"/>
      <c r="AD35" s="1133"/>
      <c r="AE35" s="1134"/>
      <c r="AF35" s="1108">
        <v>-16</v>
      </c>
      <c r="AG35" s="1109"/>
      <c r="AH35" s="1109"/>
      <c r="AI35" s="1109"/>
      <c r="AJ35" s="1110"/>
      <c r="AK35" s="1069">
        <v>2963</v>
      </c>
      <c r="AL35" s="1060"/>
      <c r="AM35" s="1060"/>
      <c r="AN35" s="1060"/>
      <c r="AO35" s="1060"/>
      <c r="AP35" s="1060">
        <v>31815</v>
      </c>
      <c r="AQ35" s="1060"/>
      <c r="AR35" s="1060"/>
      <c r="AS35" s="1060"/>
      <c r="AT35" s="1060"/>
      <c r="AU35" s="1060">
        <v>23384</v>
      </c>
      <c r="AV35" s="1060"/>
      <c r="AW35" s="1060"/>
      <c r="AX35" s="1060"/>
      <c r="AY35" s="1060"/>
      <c r="AZ35" s="1131">
        <v>1</v>
      </c>
      <c r="BA35" s="1131"/>
      <c r="BB35" s="1131"/>
      <c r="BC35" s="1131"/>
      <c r="BD35" s="1131"/>
      <c r="BE35" s="1121" t="s">
        <v>415</v>
      </c>
      <c r="BF35" s="1121"/>
      <c r="BG35" s="1121"/>
      <c r="BH35" s="1121"/>
      <c r="BI35" s="1122"/>
      <c r="BJ35" s="251"/>
      <c r="BK35" s="251"/>
      <c r="BL35" s="251"/>
      <c r="BM35" s="251"/>
      <c r="BN35" s="251"/>
      <c r="BO35" s="264"/>
      <c r="BP35" s="264"/>
      <c r="BQ35" s="261">
        <v>29</v>
      </c>
      <c r="BR35" s="262"/>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5"/>
    </row>
    <row r="36" spans="1:131" s="246" customFormat="1" ht="26.25" customHeight="1" x14ac:dyDescent="0.15">
      <c r="A36" s="265">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1"/>
      <c r="BK36" s="251"/>
      <c r="BL36" s="251"/>
      <c r="BM36" s="251"/>
      <c r="BN36" s="251"/>
      <c r="BO36" s="264"/>
      <c r="BP36" s="264"/>
      <c r="BQ36" s="261">
        <v>30</v>
      </c>
      <c r="BR36" s="262"/>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5"/>
    </row>
    <row r="37" spans="1:131" s="246" customFormat="1" ht="26.25" customHeight="1" x14ac:dyDescent="0.15">
      <c r="A37" s="265">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1"/>
      <c r="BK37" s="251"/>
      <c r="BL37" s="251"/>
      <c r="BM37" s="251"/>
      <c r="BN37" s="251"/>
      <c r="BO37" s="264"/>
      <c r="BP37" s="264"/>
      <c r="BQ37" s="261">
        <v>31</v>
      </c>
      <c r="BR37" s="262"/>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5"/>
    </row>
    <row r="38" spans="1:131" s="246" customFormat="1" ht="26.25" customHeight="1" x14ac:dyDescent="0.15">
      <c r="A38" s="265">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1"/>
      <c r="BK38" s="251"/>
      <c r="BL38" s="251"/>
      <c r="BM38" s="251"/>
      <c r="BN38" s="251"/>
      <c r="BO38" s="264"/>
      <c r="BP38" s="264"/>
      <c r="BQ38" s="261">
        <v>32</v>
      </c>
      <c r="BR38" s="262"/>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5"/>
    </row>
    <row r="39" spans="1:131" s="246" customFormat="1" ht="26.25" customHeight="1" x14ac:dyDescent="0.15">
      <c r="A39" s="265">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1"/>
      <c r="BK39" s="251"/>
      <c r="BL39" s="251"/>
      <c r="BM39" s="251"/>
      <c r="BN39" s="251"/>
      <c r="BO39" s="264"/>
      <c r="BP39" s="264"/>
      <c r="BQ39" s="261">
        <v>33</v>
      </c>
      <c r="BR39" s="262"/>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5"/>
    </row>
    <row r="40" spans="1:131" s="246" customFormat="1" ht="26.25" customHeight="1" x14ac:dyDescent="0.15">
      <c r="A40" s="260">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1"/>
      <c r="BK40" s="251"/>
      <c r="BL40" s="251"/>
      <c r="BM40" s="251"/>
      <c r="BN40" s="251"/>
      <c r="BO40" s="264"/>
      <c r="BP40" s="264"/>
      <c r="BQ40" s="261">
        <v>34</v>
      </c>
      <c r="BR40" s="262"/>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5"/>
    </row>
    <row r="41" spans="1:131" s="246" customFormat="1" ht="26.25" customHeight="1" x14ac:dyDescent="0.15">
      <c r="A41" s="260">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1"/>
      <c r="BK41" s="251"/>
      <c r="BL41" s="251"/>
      <c r="BM41" s="251"/>
      <c r="BN41" s="251"/>
      <c r="BO41" s="264"/>
      <c r="BP41" s="264"/>
      <c r="BQ41" s="261">
        <v>35</v>
      </c>
      <c r="BR41" s="262"/>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5"/>
    </row>
    <row r="42" spans="1:131" s="246" customFormat="1" ht="26.25" customHeight="1" x14ac:dyDescent="0.15">
      <c r="A42" s="260">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1"/>
      <c r="BK42" s="251"/>
      <c r="BL42" s="251"/>
      <c r="BM42" s="251"/>
      <c r="BN42" s="251"/>
      <c r="BO42" s="264"/>
      <c r="BP42" s="264"/>
      <c r="BQ42" s="261">
        <v>36</v>
      </c>
      <c r="BR42" s="262"/>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5"/>
    </row>
    <row r="43" spans="1:131" s="246" customFormat="1" ht="26.25" customHeight="1" x14ac:dyDescent="0.15">
      <c r="A43" s="260">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1"/>
      <c r="BK43" s="251"/>
      <c r="BL43" s="251"/>
      <c r="BM43" s="251"/>
      <c r="BN43" s="251"/>
      <c r="BO43" s="264"/>
      <c r="BP43" s="264"/>
      <c r="BQ43" s="261">
        <v>37</v>
      </c>
      <c r="BR43" s="262"/>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5"/>
    </row>
    <row r="44" spans="1:131" s="246" customFormat="1" ht="26.25" customHeight="1" x14ac:dyDescent="0.15">
      <c r="A44" s="260">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1"/>
      <c r="BK44" s="251"/>
      <c r="BL44" s="251"/>
      <c r="BM44" s="251"/>
      <c r="BN44" s="251"/>
      <c r="BO44" s="264"/>
      <c r="BP44" s="264"/>
      <c r="BQ44" s="261">
        <v>38</v>
      </c>
      <c r="BR44" s="262"/>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5"/>
    </row>
    <row r="45" spans="1:131" s="246" customFormat="1" ht="26.25" customHeight="1" x14ac:dyDescent="0.15">
      <c r="A45" s="260">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1"/>
      <c r="BK45" s="251"/>
      <c r="BL45" s="251"/>
      <c r="BM45" s="251"/>
      <c r="BN45" s="251"/>
      <c r="BO45" s="264"/>
      <c r="BP45" s="264"/>
      <c r="BQ45" s="261">
        <v>39</v>
      </c>
      <c r="BR45" s="262"/>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5"/>
    </row>
    <row r="46" spans="1:131" s="246" customFormat="1" ht="26.25" customHeight="1" x14ac:dyDescent="0.15">
      <c r="A46" s="260">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1"/>
      <c r="BK46" s="251"/>
      <c r="BL46" s="251"/>
      <c r="BM46" s="251"/>
      <c r="BN46" s="251"/>
      <c r="BO46" s="264"/>
      <c r="BP46" s="264"/>
      <c r="BQ46" s="261">
        <v>40</v>
      </c>
      <c r="BR46" s="262"/>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5"/>
    </row>
    <row r="47" spans="1:131" s="246" customFormat="1" ht="26.25" customHeight="1" x14ac:dyDescent="0.15">
      <c r="A47" s="260">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1"/>
      <c r="BK47" s="251"/>
      <c r="BL47" s="251"/>
      <c r="BM47" s="251"/>
      <c r="BN47" s="251"/>
      <c r="BO47" s="264"/>
      <c r="BP47" s="264"/>
      <c r="BQ47" s="261">
        <v>41</v>
      </c>
      <c r="BR47" s="262"/>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5"/>
    </row>
    <row r="48" spans="1:131" s="246" customFormat="1" ht="26.25" customHeight="1" x14ac:dyDescent="0.15">
      <c r="A48" s="260">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1"/>
      <c r="BK48" s="251"/>
      <c r="BL48" s="251"/>
      <c r="BM48" s="251"/>
      <c r="BN48" s="251"/>
      <c r="BO48" s="264"/>
      <c r="BP48" s="264"/>
      <c r="BQ48" s="261">
        <v>42</v>
      </c>
      <c r="BR48" s="262"/>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5"/>
    </row>
    <row r="49" spans="1:131" s="246" customFormat="1" ht="26.25" customHeight="1" x14ac:dyDescent="0.15">
      <c r="A49" s="260">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1"/>
      <c r="BK49" s="251"/>
      <c r="BL49" s="251"/>
      <c r="BM49" s="251"/>
      <c r="BN49" s="251"/>
      <c r="BO49" s="264"/>
      <c r="BP49" s="264"/>
      <c r="BQ49" s="261">
        <v>43</v>
      </c>
      <c r="BR49" s="262"/>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5"/>
    </row>
    <row r="50" spans="1:131" s="246" customFormat="1" ht="26.25" customHeight="1" x14ac:dyDescent="0.15">
      <c r="A50" s="260">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1"/>
      <c r="BK50" s="251"/>
      <c r="BL50" s="251"/>
      <c r="BM50" s="251"/>
      <c r="BN50" s="251"/>
      <c r="BO50" s="264"/>
      <c r="BP50" s="264"/>
      <c r="BQ50" s="261">
        <v>44</v>
      </c>
      <c r="BR50" s="262"/>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5"/>
    </row>
    <row r="51" spans="1:131" s="246" customFormat="1" ht="26.25" customHeight="1" x14ac:dyDescent="0.15">
      <c r="A51" s="260">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1"/>
      <c r="BK51" s="251"/>
      <c r="BL51" s="251"/>
      <c r="BM51" s="251"/>
      <c r="BN51" s="251"/>
      <c r="BO51" s="264"/>
      <c r="BP51" s="264"/>
      <c r="BQ51" s="261">
        <v>45</v>
      </c>
      <c r="BR51" s="262"/>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5"/>
    </row>
    <row r="52" spans="1:131" s="246" customFormat="1" ht="26.25" customHeight="1" x14ac:dyDescent="0.15">
      <c r="A52" s="260">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1"/>
      <c r="BK52" s="251"/>
      <c r="BL52" s="251"/>
      <c r="BM52" s="251"/>
      <c r="BN52" s="251"/>
      <c r="BO52" s="264"/>
      <c r="BP52" s="264"/>
      <c r="BQ52" s="261">
        <v>46</v>
      </c>
      <c r="BR52" s="262"/>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5"/>
    </row>
    <row r="53" spans="1:131" s="246" customFormat="1" ht="26.25" customHeight="1" x14ac:dyDescent="0.15">
      <c r="A53" s="260">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1"/>
      <c r="BK53" s="251"/>
      <c r="BL53" s="251"/>
      <c r="BM53" s="251"/>
      <c r="BN53" s="251"/>
      <c r="BO53" s="264"/>
      <c r="BP53" s="264"/>
      <c r="BQ53" s="261">
        <v>47</v>
      </c>
      <c r="BR53" s="262"/>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5"/>
    </row>
    <row r="54" spans="1:131" s="246" customFormat="1" ht="26.25" customHeight="1" x14ac:dyDescent="0.15">
      <c r="A54" s="260">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1"/>
      <c r="BK54" s="251"/>
      <c r="BL54" s="251"/>
      <c r="BM54" s="251"/>
      <c r="BN54" s="251"/>
      <c r="BO54" s="264"/>
      <c r="BP54" s="264"/>
      <c r="BQ54" s="261">
        <v>48</v>
      </c>
      <c r="BR54" s="262"/>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5"/>
    </row>
    <row r="55" spans="1:131" s="246" customFormat="1" ht="26.25" customHeight="1" x14ac:dyDescent="0.15">
      <c r="A55" s="260">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1"/>
      <c r="BK55" s="251"/>
      <c r="BL55" s="251"/>
      <c r="BM55" s="251"/>
      <c r="BN55" s="251"/>
      <c r="BO55" s="264"/>
      <c r="BP55" s="264"/>
      <c r="BQ55" s="261">
        <v>49</v>
      </c>
      <c r="BR55" s="262"/>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5"/>
    </row>
    <row r="56" spans="1:131" s="246" customFormat="1" ht="26.25" customHeight="1" x14ac:dyDescent="0.15">
      <c r="A56" s="260">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1"/>
      <c r="BK56" s="251"/>
      <c r="BL56" s="251"/>
      <c r="BM56" s="251"/>
      <c r="BN56" s="251"/>
      <c r="BO56" s="264"/>
      <c r="BP56" s="264"/>
      <c r="BQ56" s="261">
        <v>50</v>
      </c>
      <c r="BR56" s="262"/>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5"/>
    </row>
    <row r="57" spans="1:131" s="246" customFormat="1" ht="26.25" customHeight="1" x14ac:dyDescent="0.15">
      <c r="A57" s="260">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1"/>
      <c r="BK57" s="251"/>
      <c r="BL57" s="251"/>
      <c r="BM57" s="251"/>
      <c r="BN57" s="251"/>
      <c r="BO57" s="264"/>
      <c r="BP57" s="264"/>
      <c r="BQ57" s="261">
        <v>51</v>
      </c>
      <c r="BR57" s="262"/>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5"/>
    </row>
    <row r="58" spans="1:131" s="246" customFormat="1" ht="26.25" customHeight="1" x14ac:dyDescent="0.15">
      <c r="A58" s="260">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1"/>
      <c r="BK58" s="251"/>
      <c r="BL58" s="251"/>
      <c r="BM58" s="251"/>
      <c r="BN58" s="251"/>
      <c r="BO58" s="264"/>
      <c r="BP58" s="264"/>
      <c r="BQ58" s="261">
        <v>52</v>
      </c>
      <c r="BR58" s="262"/>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5"/>
    </row>
    <row r="59" spans="1:131" s="246" customFormat="1" ht="26.25" customHeight="1" x14ac:dyDescent="0.15">
      <c r="A59" s="260">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1"/>
      <c r="BK59" s="251"/>
      <c r="BL59" s="251"/>
      <c r="BM59" s="251"/>
      <c r="BN59" s="251"/>
      <c r="BO59" s="264"/>
      <c r="BP59" s="264"/>
      <c r="BQ59" s="261">
        <v>53</v>
      </c>
      <c r="BR59" s="262"/>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5"/>
    </row>
    <row r="60" spans="1:131" s="246" customFormat="1" ht="26.25" customHeight="1" x14ac:dyDescent="0.15">
      <c r="A60" s="260">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1"/>
      <c r="BK60" s="251"/>
      <c r="BL60" s="251"/>
      <c r="BM60" s="251"/>
      <c r="BN60" s="251"/>
      <c r="BO60" s="264"/>
      <c r="BP60" s="264"/>
      <c r="BQ60" s="261">
        <v>54</v>
      </c>
      <c r="BR60" s="262"/>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5"/>
    </row>
    <row r="61" spans="1:131" s="246" customFormat="1" ht="26.25" customHeight="1" thickBot="1" x14ac:dyDescent="0.2">
      <c r="A61" s="260">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1"/>
      <c r="BK61" s="251"/>
      <c r="BL61" s="251"/>
      <c r="BM61" s="251"/>
      <c r="BN61" s="251"/>
      <c r="BO61" s="264"/>
      <c r="BP61" s="264"/>
      <c r="BQ61" s="261">
        <v>55</v>
      </c>
      <c r="BR61" s="262"/>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5"/>
    </row>
    <row r="62" spans="1:131" s="246" customFormat="1" ht="26.25" customHeight="1" x14ac:dyDescent="0.15">
      <c r="A62" s="260">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416</v>
      </c>
      <c r="BK62" s="1124"/>
      <c r="BL62" s="1124"/>
      <c r="BM62" s="1124"/>
      <c r="BN62" s="1125"/>
      <c r="BO62" s="264"/>
      <c r="BP62" s="264"/>
      <c r="BQ62" s="261">
        <v>56</v>
      </c>
      <c r="BR62" s="262"/>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5"/>
    </row>
    <row r="63" spans="1:131" s="246" customFormat="1" ht="26.25" customHeight="1" thickBot="1" x14ac:dyDescent="0.2">
      <c r="A63" s="263" t="s">
        <v>392</v>
      </c>
      <c r="B63" s="1033" t="s">
        <v>417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4242</v>
      </c>
      <c r="AG63" s="1048"/>
      <c r="AH63" s="1048"/>
      <c r="AI63" s="1048"/>
      <c r="AJ63" s="1119"/>
      <c r="AK63" s="1120"/>
      <c r="AL63" s="1052"/>
      <c r="AM63" s="1052"/>
      <c r="AN63" s="1052"/>
      <c r="AO63" s="1052"/>
      <c r="AP63" s="1048">
        <v>52265</v>
      </c>
      <c r="AQ63" s="1048"/>
      <c r="AR63" s="1048"/>
      <c r="AS63" s="1048"/>
      <c r="AT63" s="1048"/>
      <c r="AU63" s="1048">
        <v>31797</v>
      </c>
      <c r="AV63" s="1048"/>
      <c r="AW63" s="1048"/>
      <c r="AX63" s="1048"/>
      <c r="AY63" s="1048"/>
      <c r="AZ63" s="1114"/>
      <c r="BA63" s="1114"/>
      <c r="BB63" s="1114"/>
      <c r="BC63" s="1114"/>
      <c r="BD63" s="1114"/>
      <c r="BE63" s="1049"/>
      <c r="BF63" s="1049"/>
      <c r="BG63" s="1049"/>
      <c r="BH63" s="1049"/>
      <c r="BI63" s="1050"/>
      <c r="BJ63" s="1115" t="s">
        <v>418</v>
      </c>
      <c r="BK63" s="1040"/>
      <c r="BL63" s="1040"/>
      <c r="BM63" s="1040"/>
      <c r="BN63" s="1116"/>
      <c r="BO63" s="264"/>
      <c r="BP63" s="264"/>
      <c r="BQ63" s="261">
        <v>57</v>
      </c>
      <c r="BR63" s="262"/>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5"/>
    </row>
    <row r="65" spans="1:131" s="246" customFormat="1" ht="26.25" customHeight="1" thickBot="1" x14ac:dyDescent="0.2">
      <c r="A65" s="251" t="s">
        <v>419</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5"/>
    </row>
    <row r="66" spans="1:131" s="246" customFormat="1" ht="26.25" customHeight="1" x14ac:dyDescent="0.15">
      <c r="A66" s="1084" t="s">
        <v>420</v>
      </c>
      <c r="B66" s="1085"/>
      <c r="C66" s="1085"/>
      <c r="D66" s="1085"/>
      <c r="E66" s="1085"/>
      <c r="F66" s="1085"/>
      <c r="G66" s="1085"/>
      <c r="H66" s="1085"/>
      <c r="I66" s="1085"/>
      <c r="J66" s="1085"/>
      <c r="K66" s="1085"/>
      <c r="L66" s="1085"/>
      <c r="M66" s="1085"/>
      <c r="N66" s="1085"/>
      <c r="O66" s="1085"/>
      <c r="P66" s="1086"/>
      <c r="Q66" s="1090" t="s">
        <v>421</v>
      </c>
      <c r="R66" s="1091"/>
      <c r="S66" s="1091"/>
      <c r="T66" s="1091"/>
      <c r="U66" s="1092"/>
      <c r="V66" s="1090" t="s">
        <v>397</v>
      </c>
      <c r="W66" s="1091"/>
      <c r="X66" s="1091"/>
      <c r="Y66" s="1091"/>
      <c r="Z66" s="1092"/>
      <c r="AA66" s="1090" t="s">
        <v>422</v>
      </c>
      <c r="AB66" s="1091"/>
      <c r="AC66" s="1091"/>
      <c r="AD66" s="1091"/>
      <c r="AE66" s="1092"/>
      <c r="AF66" s="1096" t="s">
        <v>399</v>
      </c>
      <c r="AG66" s="1097"/>
      <c r="AH66" s="1097"/>
      <c r="AI66" s="1097"/>
      <c r="AJ66" s="1098"/>
      <c r="AK66" s="1090" t="s">
        <v>423</v>
      </c>
      <c r="AL66" s="1085"/>
      <c r="AM66" s="1085"/>
      <c r="AN66" s="1085"/>
      <c r="AO66" s="1086"/>
      <c r="AP66" s="1090" t="s">
        <v>424</v>
      </c>
      <c r="AQ66" s="1091"/>
      <c r="AR66" s="1091"/>
      <c r="AS66" s="1091"/>
      <c r="AT66" s="1092"/>
      <c r="AU66" s="1090" t="s">
        <v>425</v>
      </c>
      <c r="AV66" s="1091"/>
      <c r="AW66" s="1091"/>
      <c r="AX66" s="1091"/>
      <c r="AY66" s="1092"/>
      <c r="AZ66" s="1090" t="s">
        <v>380</v>
      </c>
      <c r="BA66" s="1091"/>
      <c r="BB66" s="1091"/>
      <c r="BC66" s="1091"/>
      <c r="BD66" s="1106"/>
      <c r="BE66" s="264"/>
      <c r="BF66" s="264"/>
      <c r="BG66" s="264"/>
      <c r="BH66" s="264"/>
      <c r="BI66" s="264"/>
      <c r="BJ66" s="264"/>
      <c r="BK66" s="264"/>
      <c r="BL66" s="264"/>
      <c r="BM66" s="264"/>
      <c r="BN66" s="264"/>
      <c r="BO66" s="264"/>
      <c r="BP66" s="264"/>
      <c r="BQ66" s="261">
        <v>60</v>
      </c>
      <c r="BR66" s="266"/>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5"/>
    </row>
    <row r="67" spans="1:131" s="246"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4"/>
      <c r="BF67" s="264"/>
      <c r="BG67" s="264"/>
      <c r="BH67" s="264"/>
      <c r="BI67" s="264"/>
      <c r="BJ67" s="264"/>
      <c r="BK67" s="264"/>
      <c r="BL67" s="264"/>
      <c r="BM67" s="264"/>
      <c r="BN67" s="264"/>
      <c r="BO67" s="264"/>
      <c r="BP67" s="264"/>
      <c r="BQ67" s="261">
        <v>61</v>
      </c>
      <c r="BR67" s="266"/>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5"/>
    </row>
    <row r="68" spans="1:131" s="246" customFormat="1" ht="26.25" customHeight="1" thickTop="1" x14ac:dyDescent="0.15">
      <c r="A68" s="257">
        <v>1</v>
      </c>
      <c r="B68" s="1074" t="s">
        <v>593</v>
      </c>
      <c r="C68" s="1075"/>
      <c r="D68" s="1075"/>
      <c r="E68" s="1075"/>
      <c r="F68" s="1075"/>
      <c r="G68" s="1075"/>
      <c r="H68" s="1075"/>
      <c r="I68" s="1075"/>
      <c r="J68" s="1075"/>
      <c r="K68" s="1075"/>
      <c r="L68" s="1075"/>
      <c r="M68" s="1075"/>
      <c r="N68" s="1075"/>
      <c r="O68" s="1075"/>
      <c r="P68" s="1076"/>
      <c r="Q68" s="1077">
        <v>116</v>
      </c>
      <c r="R68" s="1071"/>
      <c r="S68" s="1071"/>
      <c r="T68" s="1071"/>
      <c r="U68" s="1071"/>
      <c r="V68" s="1071">
        <v>114</v>
      </c>
      <c r="W68" s="1071"/>
      <c r="X68" s="1071"/>
      <c r="Y68" s="1071"/>
      <c r="Z68" s="1071"/>
      <c r="AA68" s="1071">
        <v>2</v>
      </c>
      <c r="AB68" s="1071"/>
      <c r="AC68" s="1071"/>
      <c r="AD68" s="1071"/>
      <c r="AE68" s="1071"/>
      <c r="AF68" s="1071">
        <v>2</v>
      </c>
      <c r="AG68" s="1071"/>
      <c r="AH68" s="1071"/>
      <c r="AI68" s="1071"/>
      <c r="AJ68" s="1071"/>
      <c r="AK68" s="1071" t="s">
        <v>526</v>
      </c>
      <c r="AL68" s="1071"/>
      <c r="AM68" s="1071"/>
      <c r="AN68" s="1071"/>
      <c r="AO68" s="1071"/>
      <c r="AP68" s="1071" t="s">
        <v>526</v>
      </c>
      <c r="AQ68" s="1071"/>
      <c r="AR68" s="1071"/>
      <c r="AS68" s="1071"/>
      <c r="AT68" s="1071"/>
      <c r="AU68" s="1071" t="s">
        <v>526</v>
      </c>
      <c r="AV68" s="1071"/>
      <c r="AW68" s="1071"/>
      <c r="AX68" s="1071"/>
      <c r="AY68" s="1071"/>
      <c r="AZ68" s="1072"/>
      <c r="BA68" s="1072"/>
      <c r="BB68" s="1072"/>
      <c r="BC68" s="1072"/>
      <c r="BD68" s="1073"/>
      <c r="BE68" s="264"/>
      <c r="BF68" s="264"/>
      <c r="BG68" s="264"/>
      <c r="BH68" s="264"/>
      <c r="BI68" s="264"/>
      <c r="BJ68" s="264"/>
      <c r="BK68" s="264"/>
      <c r="BL68" s="264"/>
      <c r="BM68" s="264"/>
      <c r="BN68" s="264"/>
      <c r="BO68" s="264"/>
      <c r="BP68" s="264"/>
      <c r="BQ68" s="261">
        <v>62</v>
      </c>
      <c r="BR68" s="266"/>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5"/>
    </row>
    <row r="69" spans="1:131" s="246" customFormat="1" ht="26.25" customHeight="1" x14ac:dyDescent="0.15">
      <c r="A69" s="260">
        <v>2</v>
      </c>
      <c r="B69" s="1063" t="s">
        <v>594</v>
      </c>
      <c r="C69" s="1064"/>
      <c r="D69" s="1064"/>
      <c r="E69" s="1064"/>
      <c r="F69" s="1064"/>
      <c r="G69" s="1064"/>
      <c r="H69" s="1064"/>
      <c r="I69" s="1064"/>
      <c r="J69" s="1064"/>
      <c r="K69" s="1064"/>
      <c r="L69" s="1064"/>
      <c r="M69" s="1064"/>
      <c r="N69" s="1064"/>
      <c r="O69" s="1064"/>
      <c r="P69" s="1065"/>
      <c r="Q69" s="1066">
        <v>6</v>
      </c>
      <c r="R69" s="1060"/>
      <c r="S69" s="1060"/>
      <c r="T69" s="1060"/>
      <c r="U69" s="1060"/>
      <c r="V69" s="1060">
        <v>6</v>
      </c>
      <c r="W69" s="1060"/>
      <c r="X69" s="1060"/>
      <c r="Y69" s="1060"/>
      <c r="Z69" s="1060"/>
      <c r="AA69" s="1060">
        <v>0</v>
      </c>
      <c r="AB69" s="1060"/>
      <c r="AC69" s="1060"/>
      <c r="AD69" s="1060"/>
      <c r="AE69" s="1060"/>
      <c r="AF69" s="1060">
        <v>0</v>
      </c>
      <c r="AG69" s="1060"/>
      <c r="AH69" s="1060"/>
      <c r="AI69" s="1060"/>
      <c r="AJ69" s="1060"/>
      <c r="AK69" s="1060" t="s">
        <v>526</v>
      </c>
      <c r="AL69" s="1060"/>
      <c r="AM69" s="1060"/>
      <c r="AN69" s="1060"/>
      <c r="AO69" s="1060"/>
      <c r="AP69" s="1060" t="s">
        <v>526</v>
      </c>
      <c r="AQ69" s="1060"/>
      <c r="AR69" s="1060"/>
      <c r="AS69" s="1060"/>
      <c r="AT69" s="1060"/>
      <c r="AU69" s="1060" t="s">
        <v>526</v>
      </c>
      <c r="AV69" s="1060"/>
      <c r="AW69" s="1060"/>
      <c r="AX69" s="1060"/>
      <c r="AY69" s="1060"/>
      <c r="AZ69" s="1061"/>
      <c r="BA69" s="1061"/>
      <c r="BB69" s="1061"/>
      <c r="BC69" s="1061"/>
      <c r="BD69" s="1062"/>
      <c r="BE69" s="264"/>
      <c r="BF69" s="264"/>
      <c r="BG69" s="264"/>
      <c r="BH69" s="264"/>
      <c r="BI69" s="264"/>
      <c r="BJ69" s="264"/>
      <c r="BK69" s="264"/>
      <c r="BL69" s="264"/>
      <c r="BM69" s="264"/>
      <c r="BN69" s="264"/>
      <c r="BO69" s="264"/>
      <c r="BP69" s="264"/>
      <c r="BQ69" s="261">
        <v>63</v>
      </c>
      <c r="BR69" s="266"/>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5"/>
    </row>
    <row r="70" spans="1:131" s="246" customFormat="1" ht="26.25" customHeight="1" x14ac:dyDescent="0.15">
      <c r="A70" s="260">
        <v>3</v>
      </c>
      <c r="B70" s="1063" t="s">
        <v>595</v>
      </c>
      <c r="C70" s="1064"/>
      <c r="D70" s="1064"/>
      <c r="E70" s="1064"/>
      <c r="F70" s="1064"/>
      <c r="G70" s="1064"/>
      <c r="H70" s="1064"/>
      <c r="I70" s="1064"/>
      <c r="J70" s="1064"/>
      <c r="K70" s="1064"/>
      <c r="L70" s="1064"/>
      <c r="M70" s="1064"/>
      <c r="N70" s="1064"/>
      <c r="O70" s="1064"/>
      <c r="P70" s="1065"/>
      <c r="Q70" s="1066">
        <v>17</v>
      </c>
      <c r="R70" s="1060"/>
      <c r="S70" s="1060"/>
      <c r="T70" s="1060"/>
      <c r="U70" s="1060"/>
      <c r="V70" s="1060">
        <v>14</v>
      </c>
      <c r="W70" s="1060"/>
      <c r="X70" s="1060"/>
      <c r="Y70" s="1060"/>
      <c r="Z70" s="1060"/>
      <c r="AA70" s="1060">
        <v>3</v>
      </c>
      <c r="AB70" s="1060"/>
      <c r="AC70" s="1060"/>
      <c r="AD70" s="1060"/>
      <c r="AE70" s="1060"/>
      <c r="AF70" s="1060">
        <v>3</v>
      </c>
      <c r="AG70" s="1060"/>
      <c r="AH70" s="1060"/>
      <c r="AI70" s="1060"/>
      <c r="AJ70" s="1060"/>
      <c r="AK70" s="1060" t="s">
        <v>526</v>
      </c>
      <c r="AL70" s="1060"/>
      <c r="AM70" s="1060"/>
      <c r="AN70" s="1060"/>
      <c r="AO70" s="1060"/>
      <c r="AP70" s="1060" t="s">
        <v>526</v>
      </c>
      <c r="AQ70" s="1060"/>
      <c r="AR70" s="1060"/>
      <c r="AS70" s="1060"/>
      <c r="AT70" s="1060"/>
      <c r="AU70" s="1060" t="s">
        <v>526</v>
      </c>
      <c r="AV70" s="1060"/>
      <c r="AW70" s="1060"/>
      <c r="AX70" s="1060"/>
      <c r="AY70" s="1060"/>
      <c r="AZ70" s="1061"/>
      <c r="BA70" s="1061"/>
      <c r="BB70" s="1061"/>
      <c r="BC70" s="1061"/>
      <c r="BD70" s="1062"/>
      <c r="BE70" s="264"/>
      <c r="BF70" s="264"/>
      <c r="BG70" s="264"/>
      <c r="BH70" s="264"/>
      <c r="BI70" s="264"/>
      <c r="BJ70" s="264"/>
      <c r="BK70" s="264"/>
      <c r="BL70" s="264"/>
      <c r="BM70" s="264"/>
      <c r="BN70" s="264"/>
      <c r="BO70" s="264"/>
      <c r="BP70" s="264"/>
      <c r="BQ70" s="261">
        <v>64</v>
      </c>
      <c r="BR70" s="266"/>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5"/>
    </row>
    <row r="71" spans="1:131" s="246" customFormat="1" ht="26.25" customHeight="1" x14ac:dyDescent="0.15">
      <c r="A71" s="260">
        <v>4</v>
      </c>
      <c r="B71" s="1063" t="s">
        <v>596</v>
      </c>
      <c r="C71" s="1064"/>
      <c r="D71" s="1064"/>
      <c r="E71" s="1064"/>
      <c r="F71" s="1064"/>
      <c r="G71" s="1064"/>
      <c r="H71" s="1064"/>
      <c r="I71" s="1064"/>
      <c r="J71" s="1064"/>
      <c r="K71" s="1064"/>
      <c r="L71" s="1064"/>
      <c r="M71" s="1064"/>
      <c r="N71" s="1064"/>
      <c r="O71" s="1064"/>
      <c r="P71" s="1065"/>
      <c r="Q71" s="1066">
        <v>956</v>
      </c>
      <c r="R71" s="1060"/>
      <c r="S71" s="1060"/>
      <c r="T71" s="1060"/>
      <c r="U71" s="1060"/>
      <c r="V71" s="1060">
        <v>850</v>
      </c>
      <c r="W71" s="1060"/>
      <c r="X71" s="1060"/>
      <c r="Y71" s="1060"/>
      <c r="Z71" s="1060"/>
      <c r="AA71" s="1060">
        <v>106</v>
      </c>
      <c r="AB71" s="1060"/>
      <c r="AC71" s="1060"/>
      <c r="AD71" s="1060"/>
      <c r="AE71" s="1060"/>
      <c r="AF71" s="1060">
        <v>59</v>
      </c>
      <c r="AG71" s="1060"/>
      <c r="AH71" s="1060"/>
      <c r="AI71" s="1060"/>
      <c r="AJ71" s="1060"/>
      <c r="AK71" s="1060">
        <v>30</v>
      </c>
      <c r="AL71" s="1060"/>
      <c r="AM71" s="1060"/>
      <c r="AN71" s="1060"/>
      <c r="AO71" s="1060"/>
      <c r="AP71" s="1060">
        <v>789</v>
      </c>
      <c r="AQ71" s="1060"/>
      <c r="AR71" s="1060"/>
      <c r="AS71" s="1060"/>
      <c r="AT71" s="1060"/>
      <c r="AU71" s="1060">
        <v>431</v>
      </c>
      <c r="AV71" s="1060"/>
      <c r="AW71" s="1060"/>
      <c r="AX71" s="1060"/>
      <c r="AY71" s="1060"/>
      <c r="AZ71" s="1061"/>
      <c r="BA71" s="1061"/>
      <c r="BB71" s="1061"/>
      <c r="BC71" s="1061"/>
      <c r="BD71" s="1062"/>
      <c r="BE71" s="264"/>
      <c r="BF71" s="264"/>
      <c r="BG71" s="264"/>
      <c r="BH71" s="264"/>
      <c r="BI71" s="264"/>
      <c r="BJ71" s="264"/>
      <c r="BK71" s="264"/>
      <c r="BL71" s="264"/>
      <c r="BM71" s="264"/>
      <c r="BN71" s="264"/>
      <c r="BO71" s="264"/>
      <c r="BP71" s="264"/>
      <c r="BQ71" s="261">
        <v>65</v>
      </c>
      <c r="BR71" s="266"/>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5"/>
    </row>
    <row r="72" spans="1:131" s="246" customFormat="1" ht="26.25" customHeight="1" x14ac:dyDescent="0.15">
      <c r="A72" s="260">
        <v>5</v>
      </c>
      <c r="B72" s="1063" t="s">
        <v>597</v>
      </c>
      <c r="C72" s="1064"/>
      <c r="D72" s="1064"/>
      <c r="E72" s="1064"/>
      <c r="F72" s="1064"/>
      <c r="G72" s="1064"/>
      <c r="H72" s="1064"/>
      <c r="I72" s="1064"/>
      <c r="J72" s="1064"/>
      <c r="K72" s="1064"/>
      <c r="L72" s="1064"/>
      <c r="M72" s="1064"/>
      <c r="N72" s="1064"/>
      <c r="O72" s="1064"/>
      <c r="P72" s="1065"/>
      <c r="Q72" s="1066">
        <v>443</v>
      </c>
      <c r="R72" s="1060"/>
      <c r="S72" s="1060"/>
      <c r="T72" s="1060"/>
      <c r="U72" s="1060"/>
      <c r="V72" s="1060">
        <v>426</v>
      </c>
      <c r="W72" s="1060"/>
      <c r="X72" s="1060"/>
      <c r="Y72" s="1060"/>
      <c r="Z72" s="1060"/>
      <c r="AA72" s="1060">
        <v>16</v>
      </c>
      <c r="AB72" s="1060"/>
      <c r="AC72" s="1060"/>
      <c r="AD72" s="1060"/>
      <c r="AE72" s="1060"/>
      <c r="AF72" s="1060">
        <v>16</v>
      </c>
      <c r="AG72" s="1060"/>
      <c r="AH72" s="1060"/>
      <c r="AI72" s="1060"/>
      <c r="AJ72" s="1060"/>
      <c r="AK72" s="1060">
        <v>55</v>
      </c>
      <c r="AL72" s="1060"/>
      <c r="AM72" s="1060"/>
      <c r="AN72" s="1060"/>
      <c r="AO72" s="1060"/>
      <c r="AP72" s="1060">
        <v>21</v>
      </c>
      <c r="AQ72" s="1060"/>
      <c r="AR72" s="1060"/>
      <c r="AS72" s="1060"/>
      <c r="AT72" s="1060"/>
      <c r="AU72" s="1060" t="s">
        <v>526</v>
      </c>
      <c r="AV72" s="1060"/>
      <c r="AW72" s="1060"/>
      <c r="AX72" s="1060"/>
      <c r="AY72" s="1060"/>
      <c r="AZ72" s="1061"/>
      <c r="BA72" s="1061"/>
      <c r="BB72" s="1061"/>
      <c r="BC72" s="1061"/>
      <c r="BD72" s="1062"/>
      <c r="BE72" s="264"/>
      <c r="BF72" s="264"/>
      <c r="BG72" s="264"/>
      <c r="BH72" s="264"/>
      <c r="BI72" s="264"/>
      <c r="BJ72" s="264"/>
      <c r="BK72" s="264"/>
      <c r="BL72" s="264"/>
      <c r="BM72" s="264"/>
      <c r="BN72" s="264"/>
      <c r="BO72" s="264"/>
      <c r="BP72" s="264"/>
      <c r="BQ72" s="261">
        <v>66</v>
      </c>
      <c r="BR72" s="266"/>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5"/>
    </row>
    <row r="73" spans="1:131" s="246" customFormat="1" ht="26.25" customHeight="1" x14ac:dyDescent="0.15">
      <c r="A73" s="260">
        <v>6</v>
      </c>
      <c r="B73" s="1063" t="s">
        <v>598</v>
      </c>
      <c r="C73" s="1064"/>
      <c r="D73" s="1064"/>
      <c r="E73" s="1064"/>
      <c r="F73" s="1064"/>
      <c r="G73" s="1064"/>
      <c r="H73" s="1064"/>
      <c r="I73" s="1064"/>
      <c r="J73" s="1064"/>
      <c r="K73" s="1064"/>
      <c r="L73" s="1064"/>
      <c r="M73" s="1064"/>
      <c r="N73" s="1064"/>
      <c r="O73" s="1064"/>
      <c r="P73" s="1065"/>
      <c r="Q73" s="1066">
        <v>1556</v>
      </c>
      <c r="R73" s="1060"/>
      <c r="S73" s="1060"/>
      <c r="T73" s="1060"/>
      <c r="U73" s="1060"/>
      <c r="V73" s="1060">
        <v>1545</v>
      </c>
      <c r="W73" s="1060"/>
      <c r="X73" s="1060"/>
      <c r="Y73" s="1060"/>
      <c r="Z73" s="1060"/>
      <c r="AA73" s="1060">
        <v>10</v>
      </c>
      <c r="AB73" s="1060"/>
      <c r="AC73" s="1060"/>
      <c r="AD73" s="1060"/>
      <c r="AE73" s="1060"/>
      <c r="AF73" s="1060">
        <v>10</v>
      </c>
      <c r="AG73" s="1060"/>
      <c r="AH73" s="1060"/>
      <c r="AI73" s="1060"/>
      <c r="AJ73" s="1060"/>
      <c r="AK73" s="1060" t="s">
        <v>526</v>
      </c>
      <c r="AL73" s="1060"/>
      <c r="AM73" s="1060"/>
      <c r="AN73" s="1060"/>
      <c r="AO73" s="1060"/>
      <c r="AP73" s="1060" t="s">
        <v>526</v>
      </c>
      <c r="AQ73" s="1060"/>
      <c r="AR73" s="1060"/>
      <c r="AS73" s="1060"/>
      <c r="AT73" s="1060"/>
      <c r="AU73" s="1060" t="s">
        <v>526</v>
      </c>
      <c r="AV73" s="1060"/>
      <c r="AW73" s="1060"/>
      <c r="AX73" s="1060"/>
      <c r="AY73" s="1060"/>
      <c r="AZ73" s="1061"/>
      <c r="BA73" s="1061"/>
      <c r="BB73" s="1061"/>
      <c r="BC73" s="1061"/>
      <c r="BD73" s="1062"/>
      <c r="BE73" s="264"/>
      <c r="BF73" s="264"/>
      <c r="BG73" s="264"/>
      <c r="BH73" s="264"/>
      <c r="BI73" s="264"/>
      <c r="BJ73" s="264"/>
      <c r="BK73" s="264"/>
      <c r="BL73" s="264"/>
      <c r="BM73" s="264"/>
      <c r="BN73" s="264"/>
      <c r="BO73" s="264"/>
      <c r="BP73" s="264"/>
      <c r="BQ73" s="261">
        <v>67</v>
      </c>
      <c r="BR73" s="266"/>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5"/>
    </row>
    <row r="74" spans="1:131" s="246" customFormat="1" ht="26.25" customHeight="1" x14ac:dyDescent="0.15">
      <c r="A74" s="260">
        <v>7</v>
      </c>
      <c r="B74" s="1063" t="s">
        <v>600</v>
      </c>
      <c r="C74" s="1064"/>
      <c r="D74" s="1064"/>
      <c r="E74" s="1064"/>
      <c r="F74" s="1064"/>
      <c r="G74" s="1064"/>
      <c r="H74" s="1064"/>
      <c r="I74" s="1064"/>
      <c r="J74" s="1064"/>
      <c r="K74" s="1064"/>
      <c r="L74" s="1064"/>
      <c r="M74" s="1064"/>
      <c r="N74" s="1064"/>
      <c r="O74" s="1064"/>
      <c r="P74" s="1065"/>
      <c r="Q74" s="1066">
        <v>297</v>
      </c>
      <c r="R74" s="1060"/>
      <c r="S74" s="1060"/>
      <c r="T74" s="1060"/>
      <c r="U74" s="1060"/>
      <c r="V74" s="1060">
        <v>286</v>
      </c>
      <c r="W74" s="1060"/>
      <c r="X74" s="1060"/>
      <c r="Y74" s="1060"/>
      <c r="Z74" s="1060"/>
      <c r="AA74" s="1060">
        <v>11</v>
      </c>
      <c r="AB74" s="1060"/>
      <c r="AC74" s="1060"/>
      <c r="AD74" s="1060"/>
      <c r="AE74" s="1060"/>
      <c r="AF74" s="1060">
        <v>11</v>
      </c>
      <c r="AG74" s="1060"/>
      <c r="AH74" s="1060"/>
      <c r="AI74" s="1060"/>
      <c r="AJ74" s="1060"/>
      <c r="AK74" s="1060">
        <v>5</v>
      </c>
      <c r="AL74" s="1060"/>
      <c r="AM74" s="1060"/>
      <c r="AN74" s="1060"/>
      <c r="AO74" s="1060"/>
      <c r="AP74" s="1060" t="s">
        <v>526</v>
      </c>
      <c r="AQ74" s="1060"/>
      <c r="AR74" s="1060"/>
      <c r="AS74" s="1060"/>
      <c r="AT74" s="1060"/>
      <c r="AU74" s="1060" t="s">
        <v>526</v>
      </c>
      <c r="AV74" s="1060"/>
      <c r="AW74" s="1060"/>
      <c r="AX74" s="1060"/>
      <c r="AY74" s="1060"/>
      <c r="AZ74" s="1061"/>
      <c r="BA74" s="1061"/>
      <c r="BB74" s="1061"/>
      <c r="BC74" s="1061"/>
      <c r="BD74" s="1062"/>
      <c r="BE74" s="264"/>
      <c r="BF74" s="264"/>
      <c r="BG74" s="264"/>
      <c r="BH74" s="264"/>
      <c r="BI74" s="264"/>
      <c r="BJ74" s="264"/>
      <c r="BK74" s="264"/>
      <c r="BL74" s="264"/>
      <c r="BM74" s="264"/>
      <c r="BN74" s="264"/>
      <c r="BO74" s="264"/>
      <c r="BP74" s="264"/>
      <c r="BQ74" s="261">
        <v>68</v>
      </c>
      <c r="BR74" s="266"/>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5"/>
    </row>
    <row r="75" spans="1:131" s="246" customFormat="1" ht="26.25" customHeight="1" x14ac:dyDescent="0.15">
      <c r="A75" s="260">
        <v>8</v>
      </c>
      <c r="B75" s="1063" t="s">
        <v>599</v>
      </c>
      <c r="C75" s="1064"/>
      <c r="D75" s="1064"/>
      <c r="E75" s="1064"/>
      <c r="F75" s="1064"/>
      <c r="G75" s="1064"/>
      <c r="H75" s="1064"/>
      <c r="I75" s="1064"/>
      <c r="J75" s="1064"/>
      <c r="K75" s="1064"/>
      <c r="L75" s="1064"/>
      <c r="M75" s="1064"/>
      <c r="N75" s="1064"/>
      <c r="O75" s="1064"/>
      <c r="P75" s="1065"/>
      <c r="Q75" s="1067">
        <v>422222</v>
      </c>
      <c r="R75" s="1068"/>
      <c r="S75" s="1068"/>
      <c r="T75" s="1068"/>
      <c r="U75" s="1069"/>
      <c r="V75" s="1070">
        <v>410039</v>
      </c>
      <c r="W75" s="1068"/>
      <c r="X75" s="1068"/>
      <c r="Y75" s="1068"/>
      <c r="Z75" s="1069"/>
      <c r="AA75" s="1070">
        <v>12183</v>
      </c>
      <c r="AB75" s="1068"/>
      <c r="AC75" s="1068"/>
      <c r="AD75" s="1068"/>
      <c r="AE75" s="1069"/>
      <c r="AF75" s="1070">
        <v>12183</v>
      </c>
      <c r="AG75" s="1068"/>
      <c r="AH75" s="1068"/>
      <c r="AI75" s="1068"/>
      <c r="AJ75" s="1069"/>
      <c r="AK75" s="1070">
        <v>1416</v>
      </c>
      <c r="AL75" s="1068"/>
      <c r="AM75" s="1068"/>
      <c r="AN75" s="1068"/>
      <c r="AO75" s="1069"/>
      <c r="AP75" s="1070" t="s">
        <v>526</v>
      </c>
      <c r="AQ75" s="1068"/>
      <c r="AR75" s="1068"/>
      <c r="AS75" s="1068"/>
      <c r="AT75" s="1069"/>
      <c r="AU75" s="1070" t="s">
        <v>526</v>
      </c>
      <c r="AV75" s="1068"/>
      <c r="AW75" s="1068"/>
      <c r="AX75" s="1068"/>
      <c r="AY75" s="1069"/>
      <c r="AZ75" s="1061"/>
      <c r="BA75" s="1061"/>
      <c r="BB75" s="1061"/>
      <c r="BC75" s="1061"/>
      <c r="BD75" s="1062"/>
      <c r="BE75" s="264"/>
      <c r="BF75" s="264"/>
      <c r="BG75" s="264"/>
      <c r="BH75" s="264"/>
      <c r="BI75" s="264"/>
      <c r="BJ75" s="264"/>
      <c r="BK75" s="264"/>
      <c r="BL75" s="264"/>
      <c r="BM75" s="264"/>
      <c r="BN75" s="264"/>
      <c r="BO75" s="264"/>
      <c r="BP75" s="264"/>
      <c r="BQ75" s="261">
        <v>69</v>
      </c>
      <c r="BR75" s="266"/>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5"/>
    </row>
    <row r="76" spans="1:131" s="246" customFormat="1" ht="26.25" customHeight="1" x14ac:dyDescent="0.15">
      <c r="A76" s="260">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4"/>
      <c r="BF76" s="264"/>
      <c r="BG76" s="264"/>
      <c r="BH76" s="264"/>
      <c r="BI76" s="264"/>
      <c r="BJ76" s="264"/>
      <c r="BK76" s="264"/>
      <c r="BL76" s="264"/>
      <c r="BM76" s="264"/>
      <c r="BN76" s="264"/>
      <c r="BO76" s="264"/>
      <c r="BP76" s="264"/>
      <c r="BQ76" s="261">
        <v>70</v>
      </c>
      <c r="BR76" s="266"/>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5"/>
    </row>
    <row r="77" spans="1:131" s="246" customFormat="1" ht="26.25" customHeight="1" x14ac:dyDescent="0.15">
      <c r="A77" s="260">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4"/>
      <c r="BF77" s="264"/>
      <c r="BG77" s="264"/>
      <c r="BH77" s="264"/>
      <c r="BI77" s="264"/>
      <c r="BJ77" s="264"/>
      <c r="BK77" s="264"/>
      <c r="BL77" s="264"/>
      <c r="BM77" s="264"/>
      <c r="BN77" s="264"/>
      <c r="BO77" s="264"/>
      <c r="BP77" s="264"/>
      <c r="BQ77" s="261">
        <v>71</v>
      </c>
      <c r="BR77" s="266"/>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5"/>
    </row>
    <row r="78" spans="1:131" s="246" customFormat="1" ht="26.25" customHeight="1" x14ac:dyDescent="0.15">
      <c r="A78" s="260">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4"/>
      <c r="BF78" s="264"/>
      <c r="BG78" s="264"/>
      <c r="BH78" s="264"/>
      <c r="BI78" s="264"/>
      <c r="BJ78" s="267"/>
      <c r="BK78" s="267"/>
      <c r="BL78" s="267"/>
      <c r="BM78" s="267"/>
      <c r="BN78" s="267"/>
      <c r="BO78" s="264"/>
      <c r="BP78" s="264"/>
      <c r="BQ78" s="261">
        <v>72</v>
      </c>
      <c r="BR78" s="266"/>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5"/>
    </row>
    <row r="79" spans="1:131" s="246" customFormat="1" ht="26.25" customHeight="1" x14ac:dyDescent="0.15">
      <c r="A79" s="260">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4"/>
      <c r="BF79" s="264"/>
      <c r="BG79" s="264"/>
      <c r="BH79" s="264"/>
      <c r="BI79" s="264"/>
      <c r="BJ79" s="267"/>
      <c r="BK79" s="267"/>
      <c r="BL79" s="267"/>
      <c r="BM79" s="267"/>
      <c r="BN79" s="267"/>
      <c r="BO79" s="264"/>
      <c r="BP79" s="264"/>
      <c r="BQ79" s="261">
        <v>73</v>
      </c>
      <c r="BR79" s="266"/>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5"/>
    </row>
    <row r="80" spans="1:131" s="246" customFormat="1" ht="26.25" customHeight="1" x14ac:dyDescent="0.15">
      <c r="A80" s="260">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4"/>
      <c r="BF80" s="264"/>
      <c r="BG80" s="264"/>
      <c r="BH80" s="264"/>
      <c r="BI80" s="264"/>
      <c r="BJ80" s="264"/>
      <c r="BK80" s="264"/>
      <c r="BL80" s="264"/>
      <c r="BM80" s="264"/>
      <c r="BN80" s="264"/>
      <c r="BO80" s="264"/>
      <c r="BP80" s="264"/>
      <c r="BQ80" s="261">
        <v>74</v>
      </c>
      <c r="BR80" s="266"/>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5"/>
    </row>
    <row r="81" spans="1:131" s="246" customFormat="1" ht="26.25" customHeight="1" x14ac:dyDescent="0.15">
      <c r="A81" s="260">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4"/>
      <c r="BF81" s="264"/>
      <c r="BG81" s="264"/>
      <c r="BH81" s="264"/>
      <c r="BI81" s="264"/>
      <c r="BJ81" s="264"/>
      <c r="BK81" s="264"/>
      <c r="BL81" s="264"/>
      <c r="BM81" s="264"/>
      <c r="BN81" s="264"/>
      <c r="BO81" s="264"/>
      <c r="BP81" s="264"/>
      <c r="BQ81" s="261">
        <v>75</v>
      </c>
      <c r="BR81" s="266"/>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5"/>
    </row>
    <row r="82" spans="1:131" s="246" customFormat="1" ht="26.25" customHeight="1" x14ac:dyDescent="0.15">
      <c r="A82" s="260">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4"/>
      <c r="BF82" s="264"/>
      <c r="BG82" s="264"/>
      <c r="BH82" s="264"/>
      <c r="BI82" s="264"/>
      <c r="BJ82" s="264"/>
      <c r="BK82" s="264"/>
      <c r="BL82" s="264"/>
      <c r="BM82" s="264"/>
      <c r="BN82" s="264"/>
      <c r="BO82" s="264"/>
      <c r="BP82" s="264"/>
      <c r="BQ82" s="261">
        <v>76</v>
      </c>
      <c r="BR82" s="266"/>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5"/>
    </row>
    <row r="83" spans="1:131" s="246" customFormat="1" ht="26.25" customHeight="1" x14ac:dyDescent="0.15">
      <c r="A83" s="260">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4"/>
      <c r="BF83" s="264"/>
      <c r="BG83" s="264"/>
      <c r="BH83" s="264"/>
      <c r="BI83" s="264"/>
      <c r="BJ83" s="264"/>
      <c r="BK83" s="264"/>
      <c r="BL83" s="264"/>
      <c r="BM83" s="264"/>
      <c r="BN83" s="264"/>
      <c r="BO83" s="264"/>
      <c r="BP83" s="264"/>
      <c r="BQ83" s="261">
        <v>77</v>
      </c>
      <c r="BR83" s="266"/>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5"/>
    </row>
    <row r="84" spans="1:131" s="246" customFormat="1" ht="26.25" customHeight="1" x14ac:dyDescent="0.15">
      <c r="A84" s="260">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4"/>
      <c r="BF84" s="264"/>
      <c r="BG84" s="264"/>
      <c r="BH84" s="264"/>
      <c r="BI84" s="264"/>
      <c r="BJ84" s="264"/>
      <c r="BK84" s="264"/>
      <c r="BL84" s="264"/>
      <c r="BM84" s="264"/>
      <c r="BN84" s="264"/>
      <c r="BO84" s="264"/>
      <c r="BP84" s="264"/>
      <c r="BQ84" s="261">
        <v>78</v>
      </c>
      <c r="BR84" s="266"/>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5"/>
    </row>
    <row r="85" spans="1:131" s="246" customFormat="1" ht="26.25" customHeight="1" x14ac:dyDescent="0.15">
      <c r="A85" s="260">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4"/>
      <c r="BF85" s="264"/>
      <c r="BG85" s="264"/>
      <c r="BH85" s="264"/>
      <c r="BI85" s="264"/>
      <c r="BJ85" s="264"/>
      <c r="BK85" s="264"/>
      <c r="BL85" s="264"/>
      <c r="BM85" s="264"/>
      <c r="BN85" s="264"/>
      <c r="BO85" s="264"/>
      <c r="BP85" s="264"/>
      <c r="BQ85" s="261">
        <v>79</v>
      </c>
      <c r="BR85" s="266"/>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5"/>
    </row>
    <row r="86" spans="1:131" s="246" customFormat="1" ht="26.25" customHeight="1" x14ac:dyDescent="0.15">
      <c r="A86" s="260">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4"/>
      <c r="BF86" s="264"/>
      <c r="BG86" s="264"/>
      <c r="BH86" s="264"/>
      <c r="BI86" s="264"/>
      <c r="BJ86" s="264"/>
      <c r="BK86" s="264"/>
      <c r="BL86" s="264"/>
      <c r="BM86" s="264"/>
      <c r="BN86" s="264"/>
      <c r="BO86" s="264"/>
      <c r="BP86" s="264"/>
      <c r="BQ86" s="261">
        <v>80</v>
      </c>
      <c r="BR86" s="266"/>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5"/>
    </row>
    <row r="87" spans="1:131" s="246" customFormat="1" ht="26.25" customHeight="1" x14ac:dyDescent="0.15">
      <c r="A87" s="268">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4"/>
      <c r="BF87" s="264"/>
      <c r="BG87" s="264"/>
      <c r="BH87" s="264"/>
      <c r="BI87" s="264"/>
      <c r="BJ87" s="264"/>
      <c r="BK87" s="264"/>
      <c r="BL87" s="264"/>
      <c r="BM87" s="264"/>
      <c r="BN87" s="264"/>
      <c r="BO87" s="264"/>
      <c r="BP87" s="264"/>
      <c r="BQ87" s="261">
        <v>81</v>
      </c>
      <c r="BR87" s="266"/>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5"/>
    </row>
    <row r="88" spans="1:131" s="246" customFormat="1" ht="26.25" customHeight="1" thickBot="1" x14ac:dyDescent="0.2">
      <c r="A88" s="263" t="s">
        <v>392</v>
      </c>
      <c r="B88" s="1033" t="s">
        <v>426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12284</v>
      </c>
      <c r="AG88" s="1048"/>
      <c r="AH88" s="1048"/>
      <c r="AI88" s="1048"/>
      <c r="AJ88" s="1048"/>
      <c r="AK88" s="1052"/>
      <c r="AL88" s="1052"/>
      <c r="AM88" s="1052"/>
      <c r="AN88" s="1052"/>
      <c r="AO88" s="1052"/>
      <c r="AP88" s="1048">
        <v>810</v>
      </c>
      <c r="AQ88" s="1048"/>
      <c r="AR88" s="1048"/>
      <c r="AS88" s="1048"/>
      <c r="AT88" s="1048"/>
      <c r="AU88" s="1048">
        <v>431</v>
      </c>
      <c r="AV88" s="1048"/>
      <c r="AW88" s="1048"/>
      <c r="AX88" s="1048"/>
      <c r="AY88" s="1048"/>
      <c r="AZ88" s="1049"/>
      <c r="BA88" s="1049"/>
      <c r="BB88" s="1049"/>
      <c r="BC88" s="1049"/>
      <c r="BD88" s="1050"/>
      <c r="BE88" s="264"/>
      <c r="BF88" s="264"/>
      <c r="BG88" s="264"/>
      <c r="BH88" s="264"/>
      <c r="BI88" s="264"/>
      <c r="BJ88" s="264"/>
      <c r="BK88" s="264"/>
      <c r="BL88" s="264"/>
      <c r="BM88" s="264"/>
      <c r="BN88" s="264"/>
      <c r="BO88" s="264"/>
      <c r="BP88" s="264"/>
      <c r="BQ88" s="261">
        <v>82</v>
      </c>
      <c r="BR88" s="266"/>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392</v>
      </c>
      <c r="BR102" s="1033" t="s">
        <v>427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942</v>
      </c>
      <c r="CS102" s="1040"/>
      <c r="CT102" s="1040"/>
      <c r="CU102" s="1040"/>
      <c r="CV102" s="1041"/>
      <c r="CW102" s="1039">
        <v>8</v>
      </c>
      <c r="CX102" s="1040"/>
      <c r="CY102" s="1040"/>
      <c r="CZ102" s="1040"/>
      <c r="DA102" s="1041"/>
      <c r="DB102" s="1039">
        <v>2037</v>
      </c>
      <c r="DC102" s="1040"/>
      <c r="DD102" s="1040"/>
      <c r="DE102" s="1040"/>
      <c r="DF102" s="1041"/>
      <c r="DG102" s="1039" t="s">
        <v>526</v>
      </c>
      <c r="DH102" s="1040"/>
      <c r="DI102" s="1040"/>
      <c r="DJ102" s="1040"/>
      <c r="DK102" s="1041"/>
      <c r="DL102" s="1039">
        <v>329</v>
      </c>
      <c r="DM102" s="1040"/>
      <c r="DN102" s="1040"/>
      <c r="DO102" s="1040"/>
      <c r="DP102" s="1041"/>
      <c r="DQ102" s="1039">
        <v>164</v>
      </c>
      <c r="DR102" s="1040"/>
      <c r="DS102" s="1040"/>
      <c r="DT102" s="1040"/>
      <c r="DU102" s="1041"/>
      <c r="DV102" s="1022"/>
      <c r="DW102" s="1023"/>
      <c r="DX102" s="1023"/>
      <c r="DY102" s="1023"/>
      <c r="DZ102" s="1024"/>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25" t="s">
        <v>428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26" t="s">
        <v>429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430</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431</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27" t="s">
        <v>432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5" customFormat="1" ht="26.25" customHeight="1" x14ac:dyDescent="0.15">
      <c r="A109" s="982" t="s">
        <v>434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435</v>
      </c>
      <c r="AB109" s="983"/>
      <c r="AC109" s="983"/>
      <c r="AD109" s="983"/>
      <c r="AE109" s="984"/>
      <c r="AF109" s="985" t="s">
        <v>311</v>
      </c>
      <c r="AG109" s="983"/>
      <c r="AH109" s="983"/>
      <c r="AI109" s="983"/>
      <c r="AJ109" s="984"/>
      <c r="AK109" s="985" t="s">
        <v>310</v>
      </c>
      <c r="AL109" s="983"/>
      <c r="AM109" s="983"/>
      <c r="AN109" s="983"/>
      <c r="AO109" s="984"/>
      <c r="AP109" s="985" t="s">
        <v>436</v>
      </c>
      <c r="AQ109" s="983"/>
      <c r="AR109" s="983"/>
      <c r="AS109" s="983"/>
      <c r="AT109" s="1014"/>
      <c r="AU109" s="982" t="s">
        <v>434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435</v>
      </c>
      <c r="BR109" s="983"/>
      <c r="BS109" s="983"/>
      <c r="BT109" s="983"/>
      <c r="BU109" s="984"/>
      <c r="BV109" s="985" t="s">
        <v>311</v>
      </c>
      <c r="BW109" s="983"/>
      <c r="BX109" s="983"/>
      <c r="BY109" s="983"/>
      <c r="BZ109" s="984"/>
      <c r="CA109" s="985" t="s">
        <v>310</v>
      </c>
      <c r="CB109" s="983"/>
      <c r="CC109" s="983"/>
      <c r="CD109" s="983"/>
      <c r="CE109" s="984"/>
      <c r="CF109" s="1021" t="s">
        <v>436</v>
      </c>
      <c r="CG109" s="1021"/>
      <c r="CH109" s="1021"/>
      <c r="CI109" s="1021"/>
      <c r="CJ109" s="1021"/>
      <c r="CK109" s="985" t="s">
        <v>437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435</v>
      </c>
      <c r="DH109" s="983"/>
      <c r="DI109" s="983"/>
      <c r="DJ109" s="983"/>
      <c r="DK109" s="984"/>
      <c r="DL109" s="985" t="s">
        <v>311</v>
      </c>
      <c r="DM109" s="983"/>
      <c r="DN109" s="983"/>
      <c r="DO109" s="983"/>
      <c r="DP109" s="984"/>
      <c r="DQ109" s="985" t="s">
        <v>310</v>
      </c>
      <c r="DR109" s="983"/>
      <c r="DS109" s="983"/>
      <c r="DT109" s="983"/>
      <c r="DU109" s="984"/>
      <c r="DV109" s="985" t="s">
        <v>436</v>
      </c>
      <c r="DW109" s="983"/>
      <c r="DX109" s="983"/>
      <c r="DY109" s="983"/>
      <c r="DZ109" s="1014"/>
    </row>
    <row r="110" spans="1:131" s="245" customFormat="1" ht="26.25" customHeight="1" x14ac:dyDescent="0.15">
      <c r="A110" s="885" t="s">
        <v>438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6937034</v>
      </c>
      <c r="AB110" s="976"/>
      <c r="AC110" s="976"/>
      <c r="AD110" s="976"/>
      <c r="AE110" s="977"/>
      <c r="AF110" s="978">
        <v>6671047</v>
      </c>
      <c r="AG110" s="976"/>
      <c r="AH110" s="976"/>
      <c r="AI110" s="976"/>
      <c r="AJ110" s="977"/>
      <c r="AK110" s="978">
        <v>5710577</v>
      </c>
      <c r="AL110" s="976"/>
      <c r="AM110" s="976"/>
      <c r="AN110" s="976"/>
      <c r="AO110" s="977"/>
      <c r="AP110" s="979">
        <v>18</v>
      </c>
      <c r="AQ110" s="980"/>
      <c r="AR110" s="980"/>
      <c r="AS110" s="980"/>
      <c r="AT110" s="981"/>
      <c r="AU110" s="1015" t="s">
        <v>72</v>
      </c>
      <c r="AV110" s="1016"/>
      <c r="AW110" s="1016"/>
      <c r="AX110" s="1016"/>
      <c r="AY110" s="1016"/>
      <c r="AZ110" s="941" t="s">
        <v>439</v>
      </c>
      <c r="BA110" s="886"/>
      <c r="BB110" s="886"/>
      <c r="BC110" s="886"/>
      <c r="BD110" s="886"/>
      <c r="BE110" s="886"/>
      <c r="BF110" s="886"/>
      <c r="BG110" s="886"/>
      <c r="BH110" s="886"/>
      <c r="BI110" s="886"/>
      <c r="BJ110" s="886"/>
      <c r="BK110" s="886"/>
      <c r="BL110" s="886"/>
      <c r="BM110" s="886"/>
      <c r="BN110" s="886"/>
      <c r="BO110" s="886"/>
      <c r="BP110" s="887"/>
      <c r="BQ110" s="942">
        <v>52420274</v>
      </c>
      <c r="BR110" s="923"/>
      <c r="BS110" s="923"/>
      <c r="BT110" s="923"/>
      <c r="BU110" s="923"/>
      <c r="BV110" s="923">
        <v>51243903</v>
      </c>
      <c r="BW110" s="923"/>
      <c r="BX110" s="923"/>
      <c r="BY110" s="923"/>
      <c r="BZ110" s="923"/>
      <c r="CA110" s="923">
        <v>51140469</v>
      </c>
      <c r="CB110" s="923"/>
      <c r="CC110" s="923"/>
      <c r="CD110" s="923"/>
      <c r="CE110" s="923"/>
      <c r="CF110" s="947">
        <v>161</v>
      </c>
      <c r="CG110" s="948"/>
      <c r="CH110" s="948"/>
      <c r="CI110" s="948"/>
      <c r="CJ110" s="948"/>
      <c r="CK110" s="1011" t="s">
        <v>440</v>
      </c>
      <c r="CL110" s="897"/>
      <c r="CM110" s="972" t="s">
        <v>441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418</v>
      </c>
      <c r="DH110" s="923"/>
      <c r="DI110" s="923"/>
      <c r="DJ110" s="923"/>
      <c r="DK110" s="923"/>
      <c r="DL110" s="923" t="s">
        <v>442</v>
      </c>
      <c r="DM110" s="923"/>
      <c r="DN110" s="923"/>
      <c r="DO110" s="923"/>
      <c r="DP110" s="923"/>
      <c r="DQ110" s="923" t="s">
        <v>442</v>
      </c>
      <c r="DR110" s="923"/>
      <c r="DS110" s="923"/>
      <c r="DT110" s="923"/>
      <c r="DU110" s="923"/>
      <c r="DV110" s="924" t="s">
        <v>418</v>
      </c>
      <c r="DW110" s="924"/>
      <c r="DX110" s="924"/>
      <c r="DY110" s="924"/>
      <c r="DZ110" s="925"/>
    </row>
    <row r="111" spans="1:131" s="245" customFormat="1" ht="26.25" customHeight="1" x14ac:dyDescent="0.15">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442</v>
      </c>
      <c r="AB111" s="1004"/>
      <c r="AC111" s="1004"/>
      <c r="AD111" s="1004"/>
      <c r="AE111" s="1005"/>
      <c r="AF111" s="1006" t="s">
        <v>442</v>
      </c>
      <c r="AG111" s="1004"/>
      <c r="AH111" s="1004"/>
      <c r="AI111" s="1004"/>
      <c r="AJ111" s="1005"/>
      <c r="AK111" s="1006" t="s">
        <v>442</v>
      </c>
      <c r="AL111" s="1004"/>
      <c r="AM111" s="1004"/>
      <c r="AN111" s="1004"/>
      <c r="AO111" s="1005"/>
      <c r="AP111" s="1007" t="s">
        <v>442</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v>831712</v>
      </c>
      <c r="BR111" s="895"/>
      <c r="BS111" s="895"/>
      <c r="BT111" s="895"/>
      <c r="BU111" s="895"/>
      <c r="BV111" s="895">
        <v>958256</v>
      </c>
      <c r="BW111" s="895"/>
      <c r="BX111" s="895"/>
      <c r="BY111" s="895"/>
      <c r="BZ111" s="895"/>
      <c r="CA111" s="895">
        <v>964008</v>
      </c>
      <c r="CB111" s="895"/>
      <c r="CC111" s="895"/>
      <c r="CD111" s="895"/>
      <c r="CE111" s="895"/>
      <c r="CF111" s="956">
        <v>3</v>
      </c>
      <c r="CG111" s="957"/>
      <c r="CH111" s="957"/>
      <c r="CI111" s="957"/>
      <c r="CJ111" s="957"/>
      <c r="CK111" s="1012"/>
      <c r="CL111" s="899"/>
      <c r="CM111" s="902" t="s">
        <v>445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446</v>
      </c>
      <c r="DH111" s="895"/>
      <c r="DI111" s="895"/>
      <c r="DJ111" s="895"/>
      <c r="DK111" s="895"/>
      <c r="DL111" s="895" t="s">
        <v>446</v>
      </c>
      <c r="DM111" s="895"/>
      <c r="DN111" s="895"/>
      <c r="DO111" s="895"/>
      <c r="DP111" s="895"/>
      <c r="DQ111" s="895" t="s">
        <v>446</v>
      </c>
      <c r="DR111" s="895"/>
      <c r="DS111" s="895"/>
      <c r="DT111" s="895"/>
      <c r="DU111" s="895"/>
      <c r="DV111" s="872" t="s">
        <v>446</v>
      </c>
      <c r="DW111" s="872"/>
      <c r="DX111" s="872"/>
      <c r="DY111" s="872"/>
      <c r="DZ111" s="873"/>
    </row>
    <row r="112" spans="1:131" s="245" customFormat="1" ht="26.25" customHeight="1" x14ac:dyDescent="0.15">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449</v>
      </c>
      <c r="AB112" s="858"/>
      <c r="AC112" s="858"/>
      <c r="AD112" s="858"/>
      <c r="AE112" s="859"/>
      <c r="AF112" s="860" t="s">
        <v>449</v>
      </c>
      <c r="AG112" s="858"/>
      <c r="AH112" s="858"/>
      <c r="AI112" s="858"/>
      <c r="AJ112" s="859"/>
      <c r="AK112" s="860" t="s">
        <v>449</v>
      </c>
      <c r="AL112" s="858"/>
      <c r="AM112" s="858"/>
      <c r="AN112" s="858"/>
      <c r="AO112" s="859"/>
      <c r="AP112" s="905" t="s">
        <v>442</v>
      </c>
      <c r="AQ112" s="906"/>
      <c r="AR112" s="906"/>
      <c r="AS112" s="906"/>
      <c r="AT112" s="907"/>
      <c r="AU112" s="1017"/>
      <c r="AV112" s="1018"/>
      <c r="AW112" s="1018"/>
      <c r="AX112" s="1018"/>
      <c r="AY112" s="1018"/>
      <c r="AZ112" s="893" t="s">
        <v>450</v>
      </c>
      <c r="BA112" s="828"/>
      <c r="BB112" s="828"/>
      <c r="BC112" s="828"/>
      <c r="BD112" s="828"/>
      <c r="BE112" s="828"/>
      <c r="BF112" s="828"/>
      <c r="BG112" s="828"/>
      <c r="BH112" s="828"/>
      <c r="BI112" s="828"/>
      <c r="BJ112" s="828"/>
      <c r="BK112" s="828"/>
      <c r="BL112" s="828"/>
      <c r="BM112" s="828"/>
      <c r="BN112" s="828"/>
      <c r="BO112" s="828"/>
      <c r="BP112" s="829"/>
      <c r="BQ112" s="894">
        <v>35713379</v>
      </c>
      <c r="BR112" s="895"/>
      <c r="BS112" s="895"/>
      <c r="BT112" s="895"/>
      <c r="BU112" s="895"/>
      <c r="BV112" s="895">
        <v>33606989</v>
      </c>
      <c r="BW112" s="895"/>
      <c r="BX112" s="895"/>
      <c r="BY112" s="895"/>
      <c r="BZ112" s="895"/>
      <c r="CA112" s="895">
        <v>31797965</v>
      </c>
      <c r="CB112" s="895"/>
      <c r="CC112" s="895"/>
      <c r="CD112" s="895"/>
      <c r="CE112" s="895"/>
      <c r="CF112" s="956">
        <v>100.1</v>
      </c>
      <c r="CG112" s="957"/>
      <c r="CH112" s="957"/>
      <c r="CI112" s="957"/>
      <c r="CJ112" s="957"/>
      <c r="CK112" s="1012"/>
      <c r="CL112" s="899"/>
      <c r="CM112" s="902" t="s">
        <v>451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449</v>
      </c>
      <c r="DH112" s="895"/>
      <c r="DI112" s="895"/>
      <c r="DJ112" s="895"/>
      <c r="DK112" s="895"/>
      <c r="DL112" s="895" t="s">
        <v>449</v>
      </c>
      <c r="DM112" s="895"/>
      <c r="DN112" s="895"/>
      <c r="DO112" s="895"/>
      <c r="DP112" s="895"/>
      <c r="DQ112" s="895" t="s">
        <v>449</v>
      </c>
      <c r="DR112" s="895"/>
      <c r="DS112" s="895"/>
      <c r="DT112" s="895"/>
      <c r="DU112" s="895"/>
      <c r="DV112" s="872" t="s">
        <v>449</v>
      </c>
      <c r="DW112" s="872"/>
      <c r="DX112" s="872"/>
      <c r="DY112" s="872"/>
      <c r="DZ112" s="873"/>
    </row>
    <row r="113" spans="1:130" s="245" customFormat="1" ht="26.25" customHeight="1" x14ac:dyDescent="0.15">
      <c r="A113" s="999"/>
      <c r="B113" s="1000"/>
      <c r="C113" s="828" t="s">
        <v>452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3085230</v>
      </c>
      <c r="AB113" s="1004"/>
      <c r="AC113" s="1004"/>
      <c r="AD113" s="1004"/>
      <c r="AE113" s="1005"/>
      <c r="AF113" s="1006">
        <v>3257507</v>
      </c>
      <c r="AG113" s="1004"/>
      <c r="AH113" s="1004"/>
      <c r="AI113" s="1004"/>
      <c r="AJ113" s="1005"/>
      <c r="AK113" s="1006">
        <v>3167783</v>
      </c>
      <c r="AL113" s="1004"/>
      <c r="AM113" s="1004"/>
      <c r="AN113" s="1004"/>
      <c r="AO113" s="1005"/>
      <c r="AP113" s="1007">
        <v>10</v>
      </c>
      <c r="AQ113" s="1008"/>
      <c r="AR113" s="1008"/>
      <c r="AS113" s="1008"/>
      <c r="AT113" s="1009"/>
      <c r="AU113" s="1017"/>
      <c r="AV113" s="1018"/>
      <c r="AW113" s="1018"/>
      <c r="AX113" s="1018"/>
      <c r="AY113" s="1018"/>
      <c r="AZ113" s="893" t="s">
        <v>453</v>
      </c>
      <c r="BA113" s="828"/>
      <c r="BB113" s="828"/>
      <c r="BC113" s="828"/>
      <c r="BD113" s="828"/>
      <c r="BE113" s="828"/>
      <c r="BF113" s="828"/>
      <c r="BG113" s="828"/>
      <c r="BH113" s="828"/>
      <c r="BI113" s="828"/>
      <c r="BJ113" s="828"/>
      <c r="BK113" s="828"/>
      <c r="BL113" s="828"/>
      <c r="BM113" s="828"/>
      <c r="BN113" s="828"/>
      <c r="BO113" s="828"/>
      <c r="BP113" s="829"/>
      <c r="BQ113" s="894">
        <v>725962</v>
      </c>
      <c r="BR113" s="895"/>
      <c r="BS113" s="895"/>
      <c r="BT113" s="895"/>
      <c r="BU113" s="895"/>
      <c r="BV113" s="895">
        <v>570208</v>
      </c>
      <c r="BW113" s="895"/>
      <c r="BX113" s="895"/>
      <c r="BY113" s="895"/>
      <c r="BZ113" s="895"/>
      <c r="CA113" s="895">
        <v>431468</v>
      </c>
      <c r="CB113" s="895"/>
      <c r="CC113" s="895"/>
      <c r="CD113" s="895"/>
      <c r="CE113" s="895"/>
      <c r="CF113" s="956">
        <v>1.4</v>
      </c>
      <c r="CG113" s="957"/>
      <c r="CH113" s="957"/>
      <c r="CI113" s="957"/>
      <c r="CJ113" s="957"/>
      <c r="CK113" s="1012"/>
      <c r="CL113" s="899"/>
      <c r="CM113" s="902" t="s">
        <v>454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449</v>
      </c>
      <c r="DH113" s="858"/>
      <c r="DI113" s="858"/>
      <c r="DJ113" s="858"/>
      <c r="DK113" s="859"/>
      <c r="DL113" s="860" t="s">
        <v>449</v>
      </c>
      <c r="DM113" s="858"/>
      <c r="DN113" s="858"/>
      <c r="DO113" s="858"/>
      <c r="DP113" s="859"/>
      <c r="DQ113" s="860" t="s">
        <v>449</v>
      </c>
      <c r="DR113" s="858"/>
      <c r="DS113" s="858"/>
      <c r="DT113" s="858"/>
      <c r="DU113" s="859"/>
      <c r="DV113" s="905" t="s">
        <v>449</v>
      </c>
      <c r="DW113" s="906"/>
      <c r="DX113" s="906"/>
      <c r="DY113" s="906"/>
      <c r="DZ113" s="907"/>
    </row>
    <row r="114" spans="1:130" s="245" customFormat="1" ht="26.25" customHeight="1" x14ac:dyDescent="0.15">
      <c r="A114" s="999"/>
      <c r="B114" s="1000"/>
      <c r="C114" s="828" t="s">
        <v>455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173892</v>
      </c>
      <c r="AB114" s="858"/>
      <c r="AC114" s="858"/>
      <c r="AD114" s="858"/>
      <c r="AE114" s="859"/>
      <c r="AF114" s="860">
        <v>176915</v>
      </c>
      <c r="AG114" s="858"/>
      <c r="AH114" s="858"/>
      <c r="AI114" s="858"/>
      <c r="AJ114" s="859"/>
      <c r="AK114" s="860">
        <v>177240</v>
      </c>
      <c r="AL114" s="858"/>
      <c r="AM114" s="858"/>
      <c r="AN114" s="858"/>
      <c r="AO114" s="859"/>
      <c r="AP114" s="905">
        <v>0.6</v>
      </c>
      <c r="AQ114" s="906"/>
      <c r="AR114" s="906"/>
      <c r="AS114" s="906"/>
      <c r="AT114" s="907"/>
      <c r="AU114" s="1017"/>
      <c r="AV114" s="1018"/>
      <c r="AW114" s="1018"/>
      <c r="AX114" s="1018"/>
      <c r="AY114" s="1018"/>
      <c r="AZ114" s="893" t="s">
        <v>456</v>
      </c>
      <c r="BA114" s="828"/>
      <c r="BB114" s="828"/>
      <c r="BC114" s="828"/>
      <c r="BD114" s="828"/>
      <c r="BE114" s="828"/>
      <c r="BF114" s="828"/>
      <c r="BG114" s="828"/>
      <c r="BH114" s="828"/>
      <c r="BI114" s="828"/>
      <c r="BJ114" s="828"/>
      <c r="BK114" s="828"/>
      <c r="BL114" s="828"/>
      <c r="BM114" s="828"/>
      <c r="BN114" s="828"/>
      <c r="BO114" s="828"/>
      <c r="BP114" s="829"/>
      <c r="BQ114" s="894">
        <v>9959110</v>
      </c>
      <c r="BR114" s="895"/>
      <c r="BS114" s="895"/>
      <c r="BT114" s="895"/>
      <c r="BU114" s="895"/>
      <c r="BV114" s="895">
        <v>9711945</v>
      </c>
      <c r="BW114" s="895"/>
      <c r="BX114" s="895"/>
      <c r="BY114" s="895"/>
      <c r="BZ114" s="895"/>
      <c r="CA114" s="895">
        <v>9638903</v>
      </c>
      <c r="CB114" s="895"/>
      <c r="CC114" s="895"/>
      <c r="CD114" s="895"/>
      <c r="CE114" s="895"/>
      <c r="CF114" s="956">
        <v>30.4</v>
      </c>
      <c r="CG114" s="957"/>
      <c r="CH114" s="957"/>
      <c r="CI114" s="957"/>
      <c r="CJ114" s="957"/>
      <c r="CK114" s="1012"/>
      <c r="CL114" s="899"/>
      <c r="CM114" s="902" t="s">
        <v>457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442</v>
      </c>
      <c r="DH114" s="858"/>
      <c r="DI114" s="858"/>
      <c r="DJ114" s="858"/>
      <c r="DK114" s="859"/>
      <c r="DL114" s="860" t="s">
        <v>449</v>
      </c>
      <c r="DM114" s="858"/>
      <c r="DN114" s="858"/>
      <c r="DO114" s="858"/>
      <c r="DP114" s="859"/>
      <c r="DQ114" s="860" t="s">
        <v>449</v>
      </c>
      <c r="DR114" s="858"/>
      <c r="DS114" s="858"/>
      <c r="DT114" s="858"/>
      <c r="DU114" s="859"/>
      <c r="DV114" s="905" t="s">
        <v>449</v>
      </c>
      <c r="DW114" s="906"/>
      <c r="DX114" s="906"/>
      <c r="DY114" s="906"/>
      <c r="DZ114" s="907"/>
    </row>
    <row r="115" spans="1:130" s="245" customFormat="1" ht="26.25" customHeight="1" x14ac:dyDescent="0.15">
      <c r="A115" s="999"/>
      <c r="B115" s="1000"/>
      <c r="C115" s="828" t="s">
        <v>458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166794</v>
      </c>
      <c r="AB115" s="1004"/>
      <c r="AC115" s="1004"/>
      <c r="AD115" s="1004"/>
      <c r="AE115" s="1005"/>
      <c r="AF115" s="1006">
        <v>173420</v>
      </c>
      <c r="AG115" s="1004"/>
      <c r="AH115" s="1004"/>
      <c r="AI115" s="1004"/>
      <c r="AJ115" s="1005"/>
      <c r="AK115" s="1006">
        <v>126625</v>
      </c>
      <c r="AL115" s="1004"/>
      <c r="AM115" s="1004"/>
      <c r="AN115" s="1004"/>
      <c r="AO115" s="1005"/>
      <c r="AP115" s="1007">
        <v>0.4</v>
      </c>
      <c r="AQ115" s="1008"/>
      <c r="AR115" s="1008"/>
      <c r="AS115" s="1008"/>
      <c r="AT115" s="1009"/>
      <c r="AU115" s="1017"/>
      <c r="AV115" s="1018"/>
      <c r="AW115" s="1018"/>
      <c r="AX115" s="1018"/>
      <c r="AY115" s="1018"/>
      <c r="AZ115" s="893" t="s">
        <v>459</v>
      </c>
      <c r="BA115" s="828"/>
      <c r="BB115" s="828"/>
      <c r="BC115" s="828"/>
      <c r="BD115" s="828"/>
      <c r="BE115" s="828"/>
      <c r="BF115" s="828"/>
      <c r="BG115" s="828"/>
      <c r="BH115" s="828"/>
      <c r="BI115" s="828"/>
      <c r="BJ115" s="828"/>
      <c r="BK115" s="828"/>
      <c r="BL115" s="828"/>
      <c r="BM115" s="828"/>
      <c r="BN115" s="828"/>
      <c r="BO115" s="828"/>
      <c r="BP115" s="829"/>
      <c r="BQ115" s="894">
        <v>181750</v>
      </c>
      <c r="BR115" s="895"/>
      <c r="BS115" s="895"/>
      <c r="BT115" s="895"/>
      <c r="BU115" s="895"/>
      <c r="BV115" s="895">
        <v>176750</v>
      </c>
      <c r="BW115" s="895"/>
      <c r="BX115" s="895"/>
      <c r="BY115" s="895"/>
      <c r="BZ115" s="895"/>
      <c r="CA115" s="895">
        <v>164250</v>
      </c>
      <c r="CB115" s="895"/>
      <c r="CC115" s="895"/>
      <c r="CD115" s="895"/>
      <c r="CE115" s="895"/>
      <c r="CF115" s="956">
        <v>0.5</v>
      </c>
      <c r="CG115" s="957"/>
      <c r="CH115" s="957"/>
      <c r="CI115" s="957"/>
      <c r="CJ115" s="957"/>
      <c r="CK115" s="1012"/>
      <c r="CL115" s="899"/>
      <c r="CM115" s="893" t="s">
        <v>460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449</v>
      </c>
      <c r="DH115" s="858"/>
      <c r="DI115" s="858"/>
      <c r="DJ115" s="858"/>
      <c r="DK115" s="859"/>
      <c r="DL115" s="860" t="s">
        <v>449</v>
      </c>
      <c r="DM115" s="858"/>
      <c r="DN115" s="858"/>
      <c r="DO115" s="858"/>
      <c r="DP115" s="859"/>
      <c r="DQ115" s="860" t="s">
        <v>449</v>
      </c>
      <c r="DR115" s="858"/>
      <c r="DS115" s="858"/>
      <c r="DT115" s="858"/>
      <c r="DU115" s="859"/>
      <c r="DV115" s="905" t="s">
        <v>449</v>
      </c>
      <c r="DW115" s="906"/>
      <c r="DX115" s="906"/>
      <c r="DY115" s="906"/>
      <c r="DZ115" s="907"/>
    </row>
    <row r="116" spans="1:130" s="245" customFormat="1" ht="26.25" customHeight="1" x14ac:dyDescent="0.15">
      <c r="A116" s="1001"/>
      <c r="B116" s="1002"/>
      <c r="C116" s="961" t="s">
        <v>461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449</v>
      </c>
      <c r="AB116" s="858"/>
      <c r="AC116" s="858"/>
      <c r="AD116" s="858"/>
      <c r="AE116" s="859"/>
      <c r="AF116" s="860" t="s">
        <v>449</v>
      </c>
      <c r="AG116" s="858"/>
      <c r="AH116" s="858"/>
      <c r="AI116" s="858"/>
      <c r="AJ116" s="859"/>
      <c r="AK116" s="860" t="s">
        <v>449</v>
      </c>
      <c r="AL116" s="858"/>
      <c r="AM116" s="858"/>
      <c r="AN116" s="858"/>
      <c r="AO116" s="859"/>
      <c r="AP116" s="905" t="s">
        <v>449</v>
      </c>
      <c r="AQ116" s="906"/>
      <c r="AR116" s="906"/>
      <c r="AS116" s="906"/>
      <c r="AT116" s="907"/>
      <c r="AU116" s="1017"/>
      <c r="AV116" s="1018"/>
      <c r="AW116" s="1018"/>
      <c r="AX116" s="1018"/>
      <c r="AY116" s="1018"/>
      <c r="AZ116" s="944" t="s">
        <v>462</v>
      </c>
      <c r="BA116" s="945"/>
      <c r="BB116" s="945"/>
      <c r="BC116" s="945"/>
      <c r="BD116" s="945"/>
      <c r="BE116" s="945"/>
      <c r="BF116" s="945"/>
      <c r="BG116" s="945"/>
      <c r="BH116" s="945"/>
      <c r="BI116" s="945"/>
      <c r="BJ116" s="945"/>
      <c r="BK116" s="945"/>
      <c r="BL116" s="945"/>
      <c r="BM116" s="945"/>
      <c r="BN116" s="945"/>
      <c r="BO116" s="945"/>
      <c r="BP116" s="946"/>
      <c r="BQ116" s="894" t="s">
        <v>449</v>
      </c>
      <c r="BR116" s="895"/>
      <c r="BS116" s="895"/>
      <c r="BT116" s="895"/>
      <c r="BU116" s="895"/>
      <c r="BV116" s="895" t="s">
        <v>449</v>
      </c>
      <c r="BW116" s="895"/>
      <c r="BX116" s="895"/>
      <c r="BY116" s="895"/>
      <c r="BZ116" s="895"/>
      <c r="CA116" s="895" t="s">
        <v>449</v>
      </c>
      <c r="CB116" s="895"/>
      <c r="CC116" s="895"/>
      <c r="CD116" s="895"/>
      <c r="CE116" s="895"/>
      <c r="CF116" s="956" t="s">
        <v>449</v>
      </c>
      <c r="CG116" s="957"/>
      <c r="CH116" s="957"/>
      <c r="CI116" s="957"/>
      <c r="CJ116" s="957"/>
      <c r="CK116" s="1012"/>
      <c r="CL116" s="899"/>
      <c r="CM116" s="902" t="s">
        <v>463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358668</v>
      </c>
      <c r="DH116" s="858"/>
      <c r="DI116" s="858"/>
      <c r="DJ116" s="858"/>
      <c r="DK116" s="859"/>
      <c r="DL116" s="860">
        <v>584542</v>
      </c>
      <c r="DM116" s="858"/>
      <c r="DN116" s="858"/>
      <c r="DO116" s="858"/>
      <c r="DP116" s="859"/>
      <c r="DQ116" s="860">
        <v>649844</v>
      </c>
      <c r="DR116" s="858"/>
      <c r="DS116" s="858"/>
      <c r="DT116" s="858"/>
      <c r="DU116" s="859"/>
      <c r="DV116" s="905">
        <v>2</v>
      </c>
      <c r="DW116" s="906"/>
      <c r="DX116" s="906"/>
      <c r="DY116" s="906"/>
      <c r="DZ116" s="907"/>
    </row>
    <row r="117" spans="1:130" s="245" customFormat="1" ht="26.25" customHeight="1" x14ac:dyDescent="0.15">
      <c r="A117" s="98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464</v>
      </c>
      <c r="Z117" s="984"/>
      <c r="AA117" s="989">
        <v>10362950</v>
      </c>
      <c r="AB117" s="990"/>
      <c r="AC117" s="990"/>
      <c r="AD117" s="990"/>
      <c r="AE117" s="991"/>
      <c r="AF117" s="992">
        <v>10278889</v>
      </c>
      <c r="AG117" s="990"/>
      <c r="AH117" s="990"/>
      <c r="AI117" s="990"/>
      <c r="AJ117" s="991"/>
      <c r="AK117" s="992">
        <v>9182225</v>
      </c>
      <c r="AL117" s="990"/>
      <c r="AM117" s="990"/>
      <c r="AN117" s="990"/>
      <c r="AO117" s="991"/>
      <c r="AP117" s="993"/>
      <c r="AQ117" s="994"/>
      <c r="AR117" s="994"/>
      <c r="AS117" s="994"/>
      <c r="AT117" s="995"/>
      <c r="AU117" s="1017"/>
      <c r="AV117" s="1018"/>
      <c r="AW117" s="1018"/>
      <c r="AX117" s="1018"/>
      <c r="AY117" s="1018"/>
      <c r="AZ117" s="944" t="s">
        <v>465</v>
      </c>
      <c r="BA117" s="945"/>
      <c r="BB117" s="945"/>
      <c r="BC117" s="945"/>
      <c r="BD117" s="945"/>
      <c r="BE117" s="945"/>
      <c r="BF117" s="945"/>
      <c r="BG117" s="945"/>
      <c r="BH117" s="945"/>
      <c r="BI117" s="945"/>
      <c r="BJ117" s="945"/>
      <c r="BK117" s="945"/>
      <c r="BL117" s="945"/>
      <c r="BM117" s="945"/>
      <c r="BN117" s="945"/>
      <c r="BO117" s="945"/>
      <c r="BP117" s="946"/>
      <c r="BQ117" s="894" t="s">
        <v>249</v>
      </c>
      <c r="BR117" s="895"/>
      <c r="BS117" s="895"/>
      <c r="BT117" s="895"/>
      <c r="BU117" s="895"/>
      <c r="BV117" s="895" t="s">
        <v>466</v>
      </c>
      <c r="BW117" s="895"/>
      <c r="BX117" s="895"/>
      <c r="BY117" s="895"/>
      <c r="BZ117" s="895"/>
      <c r="CA117" s="895" t="s">
        <v>249</v>
      </c>
      <c r="CB117" s="895"/>
      <c r="CC117" s="895"/>
      <c r="CD117" s="895"/>
      <c r="CE117" s="895"/>
      <c r="CF117" s="956" t="s">
        <v>467</v>
      </c>
      <c r="CG117" s="957"/>
      <c r="CH117" s="957"/>
      <c r="CI117" s="957"/>
      <c r="CJ117" s="957"/>
      <c r="CK117" s="1012"/>
      <c r="CL117" s="899"/>
      <c r="CM117" s="902" t="s">
        <v>468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v>112550</v>
      </c>
      <c r="DH117" s="858"/>
      <c r="DI117" s="858"/>
      <c r="DJ117" s="858"/>
      <c r="DK117" s="859"/>
      <c r="DL117" s="860">
        <v>373714</v>
      </c>
      <c r="DM117" s="858"/>
      <c r="DN117" s="858"/>
      <c r="DO117" s="858"/>
      <c r="DP117" s="859"/>
      <c r="DQ117" s="860">
        <v>314164</v>
      </c>
      <c r="DR117" s="858"/>
      <c r="DS117" s="858"/>
      <c r="DT117" s="858"/>
      <c r="DU117" s="859"/>
      <c r="DV117" s="905">
        <v>1</v>
      </c>
      <c r="DW117" s="906"/>
      <c r="DX117" s="906"/>
      <c r="DY117" s="906"/>
      <c r="DZ117" s="907"/>
    </row>
    <row r="118" spans="1:130" s="245" customFormat="1" ht="26.25" customHeight="1" x14ac:dyDescent="0.15">
      <c r="A118" s="982" t="s">
        <v>437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435</v>
      </c>
      <c r="AB118" s="983"/>
      <c r="AC118" s="983"/>
      <c r="AD118" s="983"/>
      <c r="AE118" s="984"/>
      <c r="AF118" s="985" t="s">
        <v>311</v>
      </c>
      <c r="AG118" s="983"/>
      <c r="AH118" s="983"/>
      <c r="AI118" s="983"/>
      <c r="AJ118" s="984"/>
      <c r="AK118" s="985" t="s">
        <v>310</v>
      </c>
      <c r="AL118" s="983"/>
      <c r="AM118" s="983"/>
      <c r="AN118" s="983"/>
      <c r="AO118" s="984"/>
      <c r="AP118" s="986" t="s">
        <v>436</v>
      </c>
      <c r="AQ118" s="987"/>
      <c r="AR118" s="987"/>
      <c r="AS118" s="987"/>
      <c r="AT118" s="988"/>
      <c r="AU118" s="1017"/>
      <c r="AV118" s="1018"/>
      <c r="AW118" s="1018"/>
      <c r="AX118" s="1018"/>
      <c r="AY118" s="1018"/>
      <c r="AZ118" s="960" t="s">
        <v>469</v>
      </c>
      <c r="BA118" s="961"/>
      <c r="BB118" s="961"/>
      <c r="BC118" s="961"/>
      <c r="BD118" s="961"/>
      <c r="BE118" s="961"/>
      <c r="BF118" s="961"/>
      <c r="BG118" s="961"/>
      <c r="BH118" s="961"/>
      <c r="BI118" s="961"/>
      <c r="BJ118" s="961"/>
      <c r="BK118" s="961"/>
      <c r="BL118" s="961"/>
      <c r="BM118" s="961"/>
      <c r="BN118" s="961"/>
      <c r="BO118" s="961"/>
      <c r="BP118" s="962"/>
      <c r="BQ118" s="963" t="s">
        <v>470</v>
      </c>
      <c r="BR118" s="926"/>
      <c r="BS118" s="926"/>
      <c r="BT118" s="926"/>
      <c r="BU118" s="926"/>
      <c r="BV118" s="926" t="s">
        <v>471</v>
      </c>
      <c r="BW118" s="926"/>
      <c r="BX118" s="926"/>
      <c r="BY118" s="926"/>
      <c r="BZ118" s="926"/>
      <c r="CA118" s="926" t="s">
        <v>471</v>
      </c>
      <c r="CB118" s="926"/>
      <c r="CC118" s="926"/>
      <c r="CD118" s="926"/>
      <c r="CE118" s="926"/>
      <c r="CF118" s="956" t="s">
        <v>471</v>
      </c>
      <c r="CG118" s="957"/>
      <c r="CH118" s="957"/>
      <c r="CI118" s="957"/>
      <c r="CJ118" s="957"/>
      <c r="CK118" s="1012"/>
      <c r="CL118" s="899"/>
      <c r="CM118" s="902" t="s">
        <v>472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v>360494</v>
      </c>
      <c r="DH118" s="858"/>
      <c r="DI118" s="858"/>
      <c r="DJ118" s="858"/>
      <c r="DK118" s="859"/>
      <c r="DL118" s="860" t="s">
        <v>473</v>
      </c>
      <c r="DM118" s="858"/>
      <c r="DN118" s="858"/>
      <c r="DO118" s="858"/>
      <c r="DP118" s="859"/>
      <c r="DQ118" s="860" t="s">
        <v>474</v>
      </c>
      <c r="DR118" s="858"/>
      <c r="DS118" s="858"/>
      <c r="DT118" s="858"/>
      <c r="DU118" s="859"/>
      <c r="DV118" s="905" t="s">
        <v>418</v>
      </c>
      <c r="DW118" s="906"/>
      <c r="DX118" s="906"/>
      <c r="DY118" s="906"/>
      <c r="DZ118" s="907"/>
    </row>
    <row r="119" spans="1:130" s="245" customFormat="1" ht="26.25" customHeight="1" x14ac:dyDescent="0.15">
      <c r="A119" s="896" t="s">
        <v>440</v>
      </c>
      <c r="B119" s="897"/>
      <c r="C119" s="972" t="s">
        <v>441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474</v>
      </c>
      <c r="AB119" s="976"/>
      <c r="AC119" s="976"/>
      <c r="AD119" s="976"/>
      <c r="AE119" s="977"/>
      <c r="AF119" s="978" t="s">
        <v>473</v>
      </c>
      <c r="AG119" s="976"/>
      <c r="AH119" s="976"/>
      <c r="AI119" s="976"/>
      <c r="AJ119" s="977"/>
      <c r="AK119" s="978" t="s">
        <v>466</v>
      </c>
      <c r="AL119" s="976"/>
      <c r="AM119" s="976"/>
      <c r="AN119" s="976"/>
      <c r="AO119" s="977"/>
      <c r="AP119" s="979" t="s">
        <v>471</v>
      </c>
      <c r="AQ119" s="980"/>
      <c r="AR119" s="980"/>
      <c r="AS119" s="980"/>
      <c r="AT119" s="981"/>
      <c r="AU119" s="1019"/>
      <c r="AV119" s="1020"/>
      <c r="AW119" s="1020"/>
      <c r="AX119" s="1020"/>
      <c r="AY119" s="1020"/>
      <c r="AZ119" s="276" t="s">
        <v>190</v>
      </c>
      <c r="BA119" s="276"/>
      <c r="BB119" s="276"/>
      <c r="BC119" s="276"/>
      <c r="BD119" s="276"/>
      <c r="BE119" s="276"/>
      <c r="BF119" s="276"/>
      <c r="BG119" s="276"/>
      <c r="BH119" s="276"/>
      <c r="BI119" s="276"/>
      <c r="BJ119" s="276"/>
      <c r="BK119" s="276"/>
      <c r="BL119" s="276"/>
      <c r="BM119" s="276"/>
      <c r="BN119" s="276"/>
      <c r="BO119" s="958" t="s">
        <v>475</v>
      </c>
      <c r="BP119" s="959"/>
      <c r="BQ119" s="963">
        <v>99832187</v>
      </c>
      <c r="BR119" s="926"/>
      <c r="BS119" s="926"/>
      <c r="BT119" s="926"/>
      <c r="BU119" s="926"/>
      <c r="BV119" s="926">
        <v>96268051</v>
      </c>
      <c r="BW119" s="926"/>
      <c r="BX119" s="926"/>
      <c r="BY119" s="926"/>
      <c r="BZ119" s="926"/>
      <c r="CA119" s="926">
        <v>94137063</v>
      </c>
      <c r="CB119" s="926"/>
      <c r="CC119" s="926"/>
      <c r="CD119" s="926"/>
      <c r="CE119" s="926"/>
      <c r="CF119" s="824"/>
      <c r="CG119" s="825"/>
      <c r="CH119" s="825"/>
      <c r="CI119" s="825"/>
      <c r="CJ119" s="915"/>
      <c r="CK119" s="1013"/>
      <c r="CL119" s="901"/>
      <c r="CM119" s="919" t="s">
        <v>476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249</v>
      </c>
      <c r="DH119" s="841"/>
      <c r="DI119" s="841"/>
      <c r="DJ119" s="841"/>
      <c r="DK119" s="842"/>
      <c r="DL119" s="843" t="s">
        <v>467</v>
      </c>
      <c r="DM119" s="841"/>
      <c r="DN119" s="841"/>
      <c r="DO119" s="841"/>
      <c r="DP119" s="842"/>
      <c r="DQ119" s="843" t="s">
        <v>474</v>
      </c>
      <c r="DR119" s="841"/>
      <c r="DS119" s="841"/>
      <c r="DT119" s="841"/>
      <c r="DU119" s="842"/>
      <c r="DV119" s="929" t="s">
        <v>249</v>
      </c>
      <c r="DW119" s="930"/>
      <c r="DX119" s="930"/>
      <c r="DY119" s="930"/>
      <c r="DZ119" s="931"/>
    </row>
    <row r="120" spans="1:130" s="245" customFormat="1" ht="26.25" customHeight="1" x14ac:dyDescent="0.15">
      <c r="A120" s="898"/>
      <c r="B120" s="899"/>
      <c r="C120" s="902" t="s">
        <v>445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471</v>
      </c>
      <c r="AB120" s="858"/>
      <c r="AC120" s="858"/>
      <c r="AD120" s="858"/>
      <c r="AE120" s="859"/>
      <c r="AF120" s="860" t="s">
        <v>467</v>
      </c>
      <c r="AG120" s="858"/>
      <c r="AH120" s="858"/>
      <c r="AI120" s="858"/>
      <c r="AJ120" s="859"/>
      <c r="AK120" s="860" t="s">
        <v>249</v>
      </c>
      <c r="AL120" s="858"/>
      <c r="AM120" s="858"/>
      <c r="AN120" s="858"/>
      <c r="AO120" s="859"/>
      <c r="AP120" s="905" t="s">
        <v>467</v>
      </c>
      <c r="AQ120" s="906"/>
      <c r="AR120" s="906"/>
      <c r="AS120" s="906"/>
      <c r="AT120" s="907"/>
      <c r="AU120" s="964" t="s">
        <v>477</v>
      </c>
      <c r="AV120" s="965"/>
      <c r="AW120" s="965"/>
      <c r="AX120" s="965"/>
      <c r="AY120" s="966"/>
      <c r="AZ120" s="941" t="s">
        <v>478</v>
      </c>
      <c r="BA120" s="886"/>
      <c r="BB120" s="886"/>
      <c r="BC120" s="886"/>
      <c r="BD120" s="886"/>
      <c r="BE120" s="886"/>
      <c r="BF120" s="886"/>
      <c r="BG120" s="886"/>
      <c r="BH120" s="886"/>
      <c r="BI120" s="886"/>
      <c r="BJ120" s="886"/>
      <c r="BK120" s="886"/>
      <c r="BL120" s="886"/>
      <c r="BM120" s="886"/>
      <c r="BN120" s="886"/>
      <c r="BO120" s="886"/>
      <c r="BP120" s="887"/>
      <c r="BQ120" s="942">
        <v>15896527</v>
      </c>
      <c r="BR120" s="923"/>
      <c r="BS120" s="923"/>
      <c r="BT120" s="923"/>
      <c r="BU120" s="923"/>
      <c r="BV120" s="923">
        <v>15850546</v>
      </c>
      <c r="BW120" s="923"/>
      <c r="BX120" s="923"/>
      <c r="BY120" s="923"/>
      <c r="BZ120" s="923"/>
      <c r="CA120" s="923">
        <v>16070363</v>
      </c>
      <c r="CB120" s="923"/>
      <c r="CC120" s="923"/>
      <c r="CD120" s="923"/>
      <c r="CE120" s="923"/>
      <c r="CF120" s="947">
        <v>50.6</v>
      </c>
      <c r="CG120" s="948"/>
      <c r="CH120" s="948"/>
      <c r="CI120" s="948"/>
      <c r="CJ120" s="948"/>
      <c r="CK120" s="949" t="s">
        <v>479</v>
      </c>
      <c r="CL120" s="933"/>
      <c r="CM120" s="933"/>
      <c r="CN120" s="933"/>
      <c r="CO120" s="934"/>
      <c r="CP120" s="953" t="s">
        <v>480</v>
      </c>
      <c r="CQ120" s="954"/>
      <c r="CR120" s="954"/>
      <c r="CS120" s="954"/>
      <c r="CT120" s="954"/>
      <c r="CU120" s="954"/>
      <c r="CV120" s="954"/>
      <c r="CW120" s="954"/>
      <c r="CX120" s="954"/>
      <c r="CY120" s="954"/>
      <c r="CZ120" s="954"/>
      <c r="DA120" s="954"/>
      <c r="DB120" s="954"/>
      <c r="DC120" s="954"/>
      <c r="DD120" s="954"/>
      <c r="DE120" s="954"/>
      <c r="DF120" s="955"/>
      <c r="DG120" s="942">
        <v>26163207</v>
      </c>
      <c r="DH120" s="923"/>
      <c r="DI120" s="923"/>
      <c r="DJ120" s="923"/>
      <c r="DK120" s="923"/>
      <c r="DL120" s="923">
        <v>24784188</v>
      </c>
      <c r="DM120" s="923"/>
      <c r="DN120" s="923"/>
      <c r="DO120" s="923"/>
      <c r="DP120" s="923"/>
      <c r="DQ120" s="923">
        <v>23383993</v>
      </c>
      <c r="DR120" s="923"/>
      <c r="DS120" s="923"/>
      <c r="DT120" s="923"/>
      <c r="DU120" s="923"/>
      <c r="DV120" s="924">
        <v>73.599999999999994</v>
      </c>
      <c r="DW120" s="924"/>
      <c r="DX120" s="924"/>
      <c r="DY120" s="924"/>
      <c r="DZ120" s="925"/>
    </row>
    <row r="121" spans="1:130" s="245" customFormat="1" ht="26.25" customHeight="1" x14ac:dyDescent="0.15">
      <c r="A121" s="898"/>
      <c r="B121" s="899"/>
      <c r="C121" s="944" t="s">
        <v>481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418</v>
      </c>
      <c r="AB121" s="858"/>
      <c r="AC121" s="858"/>
      <c r="AD121" s="858"/>
      <c r="AE121" s="859"/>
      <c r="AF121" s="860" t="s">
        <v>249</v>
      </c>
      <c r="AG121" s="858"/>
      <c r="AH121" s="858"/>
      <c r="AI121" s="858"/>
      <c r="AJ121" s="859"/>
      <c r="AK121" s="860" t="s">
        <v>418</v>
      </c>
      <c r="AL121" s="858"/>
      <c r="AM121" s="858"/>
      <c r="AN121" s="858"/>
      <c r="AO121" s="859"/>
      <c r="AP121" s="905" t="s">
        <v>418</v>
      </c>
      <c r="AQ121" s="906"/>
      <c r="AR121" s="906"/>
      <c r="AS121" s="906"/>
      <c r="AT121" s="907"/>
      <c r="AU121" s="967"/>
      <c r="AV121" s="968"/>
      <c r="AW121" s="968"/>
      <c r="AX121" s="968"/>
      <c r="AY121" s="969"/>
      <c r="AZ121" s="893" t="s">
        <v>482</v>
      </c>
      <c r="BA121" s="828"/>
      <c r="BB121" s="828"/>
      <c r="BC121" s="828"/>
      <c r="BD121" s="828"/>
      <c r="BE121" s="828"/>
      <c r="BF121" s="828"/>
      <c r="BG121" s="828"/>
      <c r="BH121" s="828"/>
      <c r="BI121" s="828"/>
      <c r="BJ121" s="828"/>
      <c r="BK121" s="828"/>
      <c r="BL121" s="828"/>
      <c r="BM121" s="828"/>
      <c r="BN121" s="828"/>
      <c r="BO121" s="828"/>
      <c r="BP121" s="829"/>
      <c r="BQ121" s="894">
        <v>11720277</v>
      </c>
      <c r="BR121" s="895"/>
      <c r="BS121" s="895"/>
      <c r="BT121" s="895"/>
      <c r="BU121" s="895"/>
      <c r="BV121" s="895">
        <v>11357027</v>
      </c>
      <c r="BW121" s="895"/>
      <c r="BX121" s="895"/>
      <c r="BY121" s="895"/>
      <c r="BZ121" s="895"/>
      <c r="CA121" s="895">
        <v>10725925</v>
      </c>
      <c r="CB121" s="895"/>
      <c r="CC121" s="895"/>
      <c r="CD121" s="895"/>
      <c r="CE121" s="895"/>
      <c r="CF121" s="956">
        <v>33.799999999999997</v>
      </c>
      <c r="CG121" s="957"/>
      <c r="CH121" s="957"/>
      <c r="CI121" s="957"/>
      <c r="CJ121" s="957"/>
      <c r="CK121" s="950"/>
      <c r="CL121" s="936"/>
      <c r="CM121" s="936"/>
      <c r="CN121" s="936"/>
      <c r="CO121" s="937"/>
      <c r="CP121" s="916" t="s">
        <v>410</v>
      </c>
      <c r="CQ121" s="917"/>
      <c r="CR121" s="917"/>
      <c r="CS121" s="917"/>
      <c r="CT121" s="917"/>
      <c r="CU121" s="917"/>
      <c r="CV121" s="917"/>
      <c r="CW121" s="917"/>
      <c r="CX121" s="917"/>
      <c r="CY121" s="917"/>
      <c r="CZ121" s="917"/>
      <c r="DA121" s="917"/>
      <c r="DB121" s="917"/>
      <c r="DC121" s="917"/>
      <c r="DD121" s="917"/>
      <c r="DE121" s="917"/>
      <c r="DF121" s="918"/>
      <c r="DG121" s="894">
        <v>8018489</v>
      </c>
      <c r="DH121" s="895"/>
      <c r="DI121" s="895"/>
      <c r="DJ121" s="895"/>
      <c r="DK121" s="895"/>
      <c r="DL121" s="895">
        <v>7407425</v>
      </c>
      <c r="DM121" s="895"/>
      <c r="DN121" s="895"/>
      <c r="DO121" s="895"/>
      <c r="DP121" s="895"/>
      <c r="DQ121" s="895">
        <v>7098228</v>
      </c>
      <c r="DR121" s="895"/>
      <c r="DS121" s="895"/>
      <c r="DT121" s="895"/>
      <c r="DU121" s="895"/>
      <c r="DV121" s="872">
        <v>22.4</v>
      </c>
      <c r="DW121" s="872"/>
      <c r="DX121" s="872"/>
      <c r="DY121" s="872"/>
      <c r="DZ121" s="873"/>
    </row>
    <row r="122" spans="1:130" s="245" customFormat="1" ht="26.25" customHeight="1" x14ac:dyDescent="0.15">
      <c r="A122" s="898"/>
      <c r="B122" s="899"/>
      <c r="C122" s="902" t="s">
        <v>457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474</v>
      </c>
      <c r="AB122" s="858"/>
      <c r="AC122" s="858"/>
      <c r="AD122" s="858"/>
      <c r="AE122" s="859"/>
      <c r="AF122" s="860" t="s">
        <v>470</v>
      </c>
      <c r="AG122" s="858"/>
      <c r="AH122" s="858"/>
      <c r="AI122" s="858"/>
      <c r="AJ122" s="859"/>
      <c r="AK122" s="860" t="s">
        <v>474</v>
      </c>
      <c r="AL122" s="858"/>
      <c r="AM122" s="858"/>
      <c r="AN122" s="858"/>
      <c r="AO122" s="859"/>
      <c r="AP122" s="905" t="s">
        <v>471</v>
      </c>
      <c r="AQ122" s="906"/>
      <c r="AR122" s="906"/>
      <c r="AS122" s="906"/>
      <c r="AT122" s="907"/>
      <c r="AU122" s="967"/>
      <c r="AV122" s="968"/>
      <c r="AW122" s="968"/>
      <c r="AX122" s="968"/>
      <c r="AY122" s="969"/>
      <c r="AZ122" s="960" t="s">
        <v>483</v>
      </c>
      <c r="BA122" s="961"/>
      <c r="BB122" s="961"/>
      <c r="BC122" s="961"/>
      <c r="BD122" s="961"/>
      <c r="BE122" s="961"/>
      <c r="BF122" s="961"/>
      <c r="BG122" s="961"/>
      <c r="BH122" s="961"/>
      <c r="BI122" s="961"/>
      <c r="BJ122" s="961"/>
      <c r="BK122" s="961"/>
      <c r="BL122" s="961"/>
      <c r="BM122" s="961"/>
      <c r="BN122" s="961"/>
      <c r="BO122" s="961"/>
      <c r="BP122" s="962"/>
      <c r="BQ122" s="963">
        <v>69738062</v>
      </c>
      <c r="BR122" s="926"/>
      <c r="BS122" s="926"/>
      <c r="BT122" s="926"/>
      <c r="BU122" s="926"/>
      <c r="BV122" s="926">
        <v>67689516</v>
      </c>
      <c r="BW122" s="926"/>
      <c r="BX122" s="926"/>
      <c r="BY122" s="926"/>
      <c r="BZ122" s="926"/>
      <c r="CA122" s="926">
        <v>67306117</v>
      </c>
      <c r="CB122" s="926"/>
      <c r="CC122" s="926"/>
      <c r="CD122" s="926"/>
      <c r="CE122" s="926"/>
      <c r="CF122" s="927">
        <v>211.9</v>
      </c>
      <c r="CG122" s="928"/>
      <c r="CH122" s="928"/>
      <c r="CI122" s="928"/>
      <c r="CJ122" s="928"/>
      <c r="CK122" s="950"/>
      <c r="CL122" s="936"/>
      <c r="CM122" s="936"/>
      <c r="CN122" s="936"/>
      <c r="CO122" s="937"/>
      <c r="CP122" s="916" t="s">
        <v>484</v>
      </c>
      <c r="CQ122" s="917"/>
      <c r="CR122" s="917"/>
      <c r="CS122" s="917"/>
      <c r="CT122" s="917"/>
      <c r="CU122" s="917"/>
      <c r="CV122" s="917"/>
      <c r="CW122" s="917"/>
      <c r="CX122" s="917"/>
      <c r="CY122" s="917"/>
      <c r="CZ122" s="917"/>
      <c r="DA122" s="917"/>
      <c r="DB122" s="917"/>
      <c r="DC122" s="917"/>
      <c r="DD122" s="917"/>
      <c r="DE122" s="917"/>
      <c r="DF122" s="918"/>
      <c r="DG122" s="894">
        <v>965068</v>
      </c>
      <c r="DH122" s="895"/>
      <c r="DI122" s="895"/>
      <c r="DJ122" s="895"/>
      <c r="DK122" s="895"/>
      <c r="DL122" s="895">
        <v>900423</v>
      </c>
      <c r="DM122" s="895"/>
      <c r="DN122" s="895"/>
      <c r="DO122" s="895"/>
      <c r="DP122" s="895"/>
      <c r="DQ122" s="895">
        <v>853492</v>
      </c>
      <c r="DR122" s="895"/>
      <c r="DS122" s="895"/>
      <c r="DT122" s="895"/>
      <c r="DU122" s="895"/>
      <c r="DV122" s="872">
        <v>2.7</v>
      </c>
      <c r="DW122" s="872"/>
      <c r="DX122" s="872"/>
      <c r="DY122" s="872"/>
      <c r="DZ122" s="873"/>
    </row>
    <row r="123" spans="1:130" s="245" customFormat="1" ht="26.25" customHeight="1" x14ac:dyDescent="0.15">
      <c r="A123" s="898"/>
      <c r="B123" s="899"/>
      <c r="C123" s="902" t="s">
        <v>463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57203</v>
      </c>
      <c r="AB123" s="858"/>
      <c r="AC123" s="858"/>
      <c r="AD123" s="858"/>
      <c r="AE123" s="859"/>
      <c r="AF123" s="860">
        <v>66280</v>
      </c>
      <c r="AG123" s="858"/>
      <c r="AH123" s="858"/>
      <c r="AI123" s="858"/>
      <c r="AJ123" s="859"/>
      <c r="AK123" s="860">
        <v>61197</v>
      </c>
      <c r="AL123" s="858"/>
      <c r="AM123" s="858"/>
      <c r="AN123" s="858"/>
      <c r="AO123" s="859"/>
      <c r="AP123" s="905">
        <v>0.2</v>
      </c>
      <c r="AQ123" s="906"/>
      <c r="AR123" s="906"/>
      <c r="AS123" s="906"/>
      <c r="AT123" s="907"/>
      <c r="AU123" s="970"/>
      <c r="AV123" s="971"/>
      <c r="AW123" s="971"/>
      <c r="AX123" s="971"/>
      <c r="AY123" s="971"/>
      <c r="AZ123" s="276" t="s">
        <v>190</v>
      </c>
      <c r="BA123" s="276"/>
      <c r="BB123" s="276"/>
      <c r="BC123" s="276"/>
      <c r="BD123" s="276"/>
      <c r="BE123" s="276"/>
      <c r="BF123" s="276"/>
      <c r="BG123" s="276"/>
      <c r="BH123" s="276"/>
      <c r="BI123" s="276"/>
      <c r="BJ123" s="276"/>
      <c r="BK123" s="276"/>
      <c r="BL123" s="276"/>
      <c r="BM123" s="276"/>
      <c r="BN123" s="276"/>
      <c r="BO123" s="958" t="s">
        <v>485</v>
      </c>
      <c r="BP123" s="959"/>
      <c r="BQ123" s="913">
        <v>97354866</v>
      </c>
      <c r="BR123" s="914"/>
      <c r="BS123" s="914"/>
      <c r="BT123" s="914"/>
      <c r="BU123" s="914"/>
      <c r="BV123" s="914">
        <v>94897089</v>
      </c>
      <c r="BW123" s="914"/>
      <c r="BX123" s="914"/>
      <c r="BY123" s="914"/>
      <c r="BZ123" s="914"/>
      <c r="CA123" s="914">
        <v>94102405</v>
      </c>
      <c r="CB123" s="914"/>
      <c r="CC123" s="914"/>
      <c r="CD123" s="914"/>
      <c r="CE123" s="914"/>
      <c r="CF123" s="824"/>
      <c r="CG123" s="825"/>
      <c r="CH123" s="825"/>
      <c r="CI123" s="825"/>
      <c r="CJ123" s="915"/>
      <c r="CK123" s="950"/>
      <c r="CL123" s="936"/>
      <c r="CM123" s="936"/>
      <c r="CN123" s="936"/>
      <c r="CO123" s="937"/>
      <c r="CP123" s="916" t="s">
        <v>486</v>
      </c>
      <c r="CQ123" s="917"/>
      <c r="CR123" s="917"/>
      <c r="CS123" s="917"/>
      <c r="CT123" s="917"/>
      <c r="CU123" s="917"/>
      <c r="CV123" s="917"/>
      <c r="CW123" s="917"/>
      <c r="CX123" s="917"/>
      <c r="CY123" s="917"/>
      <c r="CZ123" s="917"/>
      <c r="DA123" s="917"/>
      <c r="DB123" s="917"/>
      <c r="DC123" s="917"/>
      <c r="DD123" s="917"/>
      <c r="DE123" s="917"/>
      <c r="DF123" s="918"/>
      <c r="DG123" s="857">
        <v>566615</v>
      </c>
      <c r="DH123" s="858"/>
      <c r="DI123" s="858"/>
      <c r="DJ123" s="858"/>
      <c r="DK123" s="859"/>
      <c r="DL123" s="860">
        <v>514953</v>
      </c>
      <c r="DM123" s="858"/>
      <c r="DN123" s="858"/>
      <c r="DO123" s="858"/>
      <c r="DP123" s="859"/>
      <c r="DQ123" s="860">
        <v>462252</v>
      </c>
      <c r="DR123" s="858"/>
      <c r="DS123" s="858"/>
      <c r="DT123" s="858"/>
      <c r="DU123" s="859"/>
      <c r="DV123" s="905">
        <v>1.5</v>
      </c>
      <c r="DW123" s="906"/>
      <c r="DX123" s="906"/>
      <c r="DY123" s="906"/>
      <c r="DZ123" s="907"/>
    </row>
    <row r="124" spans="1:130" s="245" customFormat="1" ht="26.25" customHeight="1" thickBot="1" x14ac:dyDescent="0.2">
      <c r="A124" s="898"/>
      <c r="B124" s="899"/>
      <c r="C124" s="902" t="s">
        <v>468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v>20739</v>
      </c>
      <c r="AB124" s="858"/>
      <c r="AC124" s="858"/>
      <c r="AD124" s="858"/>
      <c r="AE124" s="859"/>
      <c r="AF124" s="860">
        <v>18287</v>
      </c>
      <c r="AG124" s="858"/>
      <c r="AH124" s="858"/>
      <c r="AI124" s="858"/>
      <c r="AJ124" s="859"/>
      <c r="AK124" s="860">
        <v>16143</v>
      </c>
      <c r="AL124" s="858"/>
      <c r="AM124" s="858"/>
      <c r="AN124" s="858"/>
      <c r="AO124" s="859"/>
      <c r="AP124" s="905">
        <v>0.1</v>
      </c>
      <c r="AQ124" s="906"/>
      <c r="AR124" s="906"/>
      <c r="AS124" s="906"/>
      <c r="AT124" s="907"/>
      <c r="AU124" s="908" t="s">
        <v>487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7.7</v>
      </c>
      <c r="BR124" s="912"/>
      <c r="BS124" s="912"/>
      <c r="BT124" s="912"/>
      <c r="BU124" s="912"/>
      <c r="BV124" s="912">
        <v>4.3</v>
      </c>
      <c r="BW124" s="912"/>
      <c r="BX124" s="912"/>
      <c r="BY124" s="912"/>
      <c r="BZ124" s="912"/>
      <c r="CA124" s="912">
        <v>0.1</v>
      </c>
      <c r="CB124" s="912"/>
      <c r="CC124" s="912"/>
      <c r="CD124" s="912"/>
      <c r="CE124" s="912"/>
      <c r="CF124" s="802"/>
      <c r="CG124" s="803"/>
      <c r="CH124" s="803"/>
      <c r="CI124" s="803"/>
      <c r="CJ124" s="943"/>
      <c r="CK124" s="951"/>
      <c r="CL124" s="951"/>
      <c r="CM124" s="951"/>
      <c r="CN124" s="951"/>
      <c r="CO124" s="952"/>
      <c r="CP124" s="916" t="s">
        <v>488</v>
      </c>
      <c r="CQ124" s="917"/>
      <c r="CR124" s="917"/>
      <c r="CS124" s="917"/>
      <c r="CT124" s="917"/>
      <c r="CU124" s="917"/>
      <c r="CV124" s="917"/>
      <c r="CW124" s="917"/>
      <c r="CX124" s="917"/>
      <c r="CY124" s="917"/>
      <c r="CZ124" s="917"/>
      <c r="DA124" s="917"/>
      <c r="DB124" s="917"/>
      <c r="DC124" s="917"/>
      <c r="DD124" s="917"/>
      <c r="DE124" s="917"/>
      <c r="DF124" s="918"/>
      <c r="DG124" s="840" t="s">
        <v>418</v>
      </c>
      <c r="DH124" s="841"/>
      <c r="DI124" s="841"/>
      <c r="DJ124" s="841"/>
      <c r="DK124" s="842"/>
      <c r="DL124" s="843" t="s">
        <v>470</v>
      </c>
      <c r="DM124" s="841"/>
      <c r="DN124" s="841"/>
      <c r="DO124" s="841"/>
      <c r="DP124" s="842"/>
      <c r="DQ124" s="843" t="s">
        <v>249</v>
      </c>
      <c r="DR124" s="841"/>
      <c r="DS124" s="841"/>
      <c r="DT124" s="841"/>
      <c r="DU124" s="842"/>
      <c r="DV124" s="929" t="s">
        <v>474</v>
      </c>
      <c r="DW124" s="930"/>
      <c r="DX124" s="930"/>
      <c r="DY124" s="930"/>
      <c r="DZ124" s="931"/>
    </row>
    <row r="125" spans="1:130" s="245" customFormat="1" ht="26.25" customHeight="1" x14ac:dyDescent="0.15">
      <c r="A125" s="898"/>
      <c r="B125" s="899"/>
      <c r="C125" s="902" t="s">
        <v>472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v>88852</v>
      </c>
      <c r="AB125" s="858"/>
      <c r="AC125" s="858"/>
      <c r="AD125" s="858"/>
      <c r="AE125" s="859"/>
      <c r="AF125" s="860">
        <v>88853</v>
      </c>
      <c r="AG125" s="858"/>
      <c r="AH125" s="858"/>
      <c r="AI125" s="858"/>
      <c r="AJ125" s="859"/>
      <c r="AK125" s="860">
        <v>49285</v>
      </c>
      <c r="AL125" s="858"/>
      <c r="AM125" s="858"/>
      <c r="AN125" s="858"/>
      <c r="AO125" s="859"/>
      <c r="AP125" s="905">
        <v>0.2</v>
      </c>
      <c r="AQ125" s="906"/>
      <c r="AR125" s="906"/>
      <c r="AS125" s="906"/>
      <c r="AT125" s="907"/>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2" t="s">
        <v>489</v>
      </c>
      <c r="CL125" s="933"/>
      <c r="CM125" s="933"/>
      <c r="CN125" s="933"/>
      <c r="CO125" s="934"/>
      <c r="CP125" s="941" t="s">
        <v>490</v>
      </c>
      <c r="CQ125" s="886"/>
      <c r="CR125" s="886"/>
      <c r="CS125" s="886"/>
      <c r="CT125" s="886"/>
      <c r="CU125" s="886"/>
      <c r="CV125" s="886"/>
      <c r="CW125" s="886"/>
      <c r="CX125" s="886"/>
      <c r="CY125" s="886"/>
      <c r="CZ125" s="886"/>
      <c r="DA125" s="886"/>
      <c r="DB125" s="886"/>
      <c r="DC125" s="886"/>
      <c r="DD125" s="886"/>
      <c r="DE125" s="886"/>
      <c r="DF125" s="887"/>
      <c r="DG125" s="942" t="s">
        <v>466</v>
      </c>
      <c r="DH125" s="923"/>
      <c r="DI125" s="923"/>
      <c r="DJ125" s="923"/>
      <c r="DK125" s="923"/>
      <c r="DL125" s="923" t="s">
        <v>249</v>
      </c>
      <c r="DM125" s="923"/>
      <c r="DN125" s="923"/>
      <c r="DO125" s="923"/>
      <c r="DP125" s="923"/>
      <c r="DQ125" s="923" t="s">
        <v>249</v>
      </c>
      <c r="DR125" s="923"/>
      <c r="DS125" s="923"/>
      <c r="DT125" s="923"/>
      <c r="DU125" s="923"/>
      <c r="DV125" s="924" t="s">
        <v>249</v>
      </c>
      <c r="DW125" s="924"/>
      <c r="DX125" s="924"/>
      <c r="DY125" s="924"/>
      <c r="DZ125" s="925"/>
    </row>
    <row r="126" spans="1:130" s="245" customFormat="1" ht="26.25" customHeight="1" thickBot="1" x14ac:dyDescent="0.2">
      <c r="A126" s="898"/>
      <c r="B126" s="899"/>
      <c r="C126" s="902" t="s">
        <v>476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467</v>
      </c>
      <c r="AB126" s="858"/>
      <c r="AC126" s="858"/>
      <c r="AD126" s="858"/>
      <c r="AE126" s="859"/>
      <c r="AF126" s="860" t="s">
        <v>491</v>
      </c>
      <c r="AG126" s="858"/>
      <c r="AH126" s="858"/>
      <c r="AI126" s="858"/>
      <c r="AJ126" s="859"/>
      <c r="AK126" s="860" t="s">
        <v>466</v>
      </c>
      <c r="AL126" s="858"/>
      <c r="AM126" s="858"/>
      <c r="AN126" s="858"/>
      <c r="AO126" s="859"/>
      <c r="AP126" s="905" t="s">
        <v>249</v>
      </c>
      <c r="AQ126" s="906"/>
      <c r="AR126" s="906"/>
      <c r="AS126" s="906"/>
      <c r="AT126" s="907"/>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35"/>
      <c r="CL126" s="936"/>
      <c r="CM126" s="936"/>
      <c r="CN126" s="936"/>
      <c r="CO126" s="937"/>
      <c r="CP126" s="893" t="s">
        <v>492</v>
      </c>
      <c r="CQ126" s="828"/>
      <c r="CR126" s="828"/>
      <c r="CS126" s="828"/>
      <c r="CT126" s="828"/>
      <c r="CU126" s="828"/>
      <c r="CV126" s="828"/>
      <c r="CW126" s="828"/>
      <c r="CX126" s="828"/>
      <c r="CY126" s="828"/>
      <c r="CZ126" s="828"/>
      <c r="DA126" s="828"/>
      <c r="DB126" s="828"/>
      <c r="DC126" s="828"/>
      <c r="DD126" s="828"/>
      <c r="DE126" s="828"/>
      <c r="DF126" s="829"/>
      <c r="DG126" s="894" t="s">
        <v>467</v>
      </c>
      <c r="DH126" s="895"/>
      <c r="DI126" s="895"/>
      <c r="DJ126" s="895"/>
      <c r="DK126" s="895"/>
      <c r="DL126" s="895" t="s">
        <v>418</v>
      </c>
      <c r="DM126" s="895"/>
      <c r="DN126" s="895"/>
      <c r="DO126" s="895"/>
      <c r="DP126" s="895"/>
      <c r="DQ126" s="895" t="s">
        <v>418</v>
      </c>
      <c r="DR126" s="895"/>
      <c r="DS126" s="895"/>
      <c r="DT126" s="895"/>
      <c r="DU126" s="895"/>
      <c r="DV126" s="872" t="s">
        <v>249</v>
      </c>
      <c r="DW126" s="872"/>
      <c r="DX126" s="872"/>
      <c r="DY126" s="872"/>
      <c r="DZ126" s="873"/>
    </row>
    <row r="127" spans="1:130" s="245" customFormat="1" ht="26.25" customHeight="1" x14ac:dyDescent="0.15">
      <c r="A127" s="900"/>
      <c r="B127" s="901"/>
      <c r="C127" s="919" t="s">
        <v>493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471</v>
      </c>
      <c r="AB127" s="858"/>
      <c r="AC127" s="858"/>
      <c r="AD127" s="858"/>
      <c r="AE127" s="859"/>
      <c r="AF127" s="860" t="s">
        <v>467</v>
      </c>
      <c r="AG127" s="858"/>
      <c r="AH127" s="858"/>
      <c r="AI127" s="858"/>
      <c r="AJ127" s="859"/>
      <c r="AK127" s="860" t="s">
        <v>249</v>
      </c>
      <c r="AL127" s="858"/>
      <c r="AM127" s="858"/>
      <c r="AN127" s="858"/>
      <c r="AO127" s="859"/>
      <c r="AP127" s="905" t="s">
        <v>467</v>
      </c>
      <c r="AQ127" s="906"/>
      <c r="AR127" s="906"/>
      <c r="AS127" s="906"/>
      <c r="AT127" s="907"/>
      <c r="AU127" s="281"/>
      <c r="AV127" s="281"/>
      <c r="AW127" s="281"/>
      <c r="AX127" s="922" t="s">
        <v>494</v>
      </c>
      <c r="AY127" s="890"/>
      <c r="AZ127" s="890"/>
      <c r="BA127" s="890"/>
      <c r="BB127" s="890"/>
      <c r="BC127" s="890"/>
      <c r="BD127" s="890"/>
      <c r="BE127" s="891"/>
      <c r="BF127" s="889" t="s">
        <v>495</v>
      </c>
      <c r="BG127" s="890"/>
      <c r="BH127" s="890"/>
      <c r="BI127" s="890"/>
      <c r="BJ127" s="890"/>
      <c r="BK127" s="890"/>
      <c r="BL127" s="891"/>
      <c r="BM127" s="889" t="s">
        <v>496</v>
      </c>
      <c r="BN127" s="890"/>
      <c r="BO127" s="890"/>
      <c r="BP127" s="890"/>
      <c r="BQ127" s="890"/>
      <c r="BR127" s="890"/>
      <c r="BS127" s="891"/>
      <c r="BT127" s="889" t="s">
        <v>497</v>
      </c>
      <c r="BU127" s="890"/>
      <c r="BV127" s="890"/>
      <c r="BW127" s="890"/>
      <c r="BX127" s="890"/>
      <c r="BY127" s="890"/>
      <c r="BZ127" s="892"/>
      <c r="CA127" s="281"/>
      <c r="CB127" s="281"/>
      <c r="CC127" s="281"/>
      <c r="CD127" s="282"/>
      <c r="CE127" s="282"/>
      <c r="CF127" s="282"/>
      <c r="CG127" s="279"/>
      <c r="CH127" s="279"/>
      <c r="CI127" s="279"/>
      <c r="CJ127" s="280"/>
      <c r="CK127" s="935"/>
      <c r="CL127" s="936"/>
      <c r="CM127" s="936"/>
      <c r="CN127" s="936"/>
      <c r="CO127" s="937"/>
      <c r="CP127" s="893" t="s">
        <v>498</v>
      </c>
      <c r="CQ127" s="828"/>
      <c r="CR127" s="828"/>
      <c r="CS127" s="828"/>
      <c r="CT127" s="828"/>
      <c r="CU127" s="828"/>
      <c r="CV127" s="828"/>
      <c r="CW127" s="828"/>
      <c r="CX127" s="828"/>
      <c r="CY127" s="828"/>
      <c r="CZ127" s="828"/>
      <c r="DA127" s="828"/>
      <c r="DB127" s="828"/>
      <c r="DC127" s="828"/>
      <c r="DD127" s="828"/>
      <c r="DE127" s="828"/>
      <c r="DF127" s="829"/>
      <c r="DG127" s="894" t="s">
        <v>249</v>
      </c>
      <c r="DH127" s="895"/>
      <c r="DI127" s="895"/>
      <c r="DJ127" s="895"/>
      <c r="DK127" s="895"/>
      <c r="DL127" s="895" t="s">
        <v>474</v>
      </c>
      <c r="DM127" s="895"/>
      <c r="DN127" s="895"/>
      <c r="DO127" s="895"/>
      <c r="DP127" s="895"/>
      <c r="DQ127" s="895" t="s">
        <v>470</v>
      </c>
      <c r="DR127" s="895"/>
      <c r="DS127" s="895"/>
      <c r="DT127" s="895"/>
      <c r="DU127" s="895"/>
      <c r="DV127" s="872" t="s">
        <v>249</v>
      </c>
      <c r="DW127" s="872"/>
      <c r="DX127" s="872"/>
      <c r="DY127" s="872"/>
      <c r="DZ127" s="873"/>
    </row>
    <row r="128" spans="1:130" s="245" customFormat="1" ht="26.25" customHeight="1" thickBot="1" x14ac:dyDescent="0.2">
      <c r="A128" s="874" t="s">
        <v>499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500</v>
      </c>
      <c r="X128" s="876"/>
      <c r="Y128" s="876"/>
      <c r="Z128" s="877"/>
      <c r="AA128" s="878">
        <v>1334506</v>
      </c>
      <c r="AB128" s="879"/>
      <c r="AC128" s="879"/>
      <c r="AD128" s="879"/>
      <c r="AE128" s="880"/>
      <c r="AF128" s="881">
        <v>1341679</v>
      </c>
      <c r="AG128" s="879"/>
      <c r="AH128" s="879"/>
      <c r="AI128" s="879"/>
      <c r="AJ128" s="880"/>
      <c r="AK128" s="881">
        <v>1203431</v>
      </c>
      <c r="AL128" s="879"/>
      <c r="AM128" s="879"/>
      <c r="AN128" s="879"/>
      <c r="AO128" s="880"/>
      <c r="AP128" s="882"/>
      <c r="AQ128" s="883"/>
      <c r="AR128" s="883"/>
      <c r="AS128" s="883"/>
      <c r="AT128" s="884"/>
      <c r="AU128" s="281"/>
      <c r="AV128" s="281"/>
      <c r="AW128" s="281"/>
      <c r="AX128" s="885" t="s">
        <v>501</v>
      </c>
      <c r="AY128" s="886"/>
      <c r="AZ128" s="886"/>
      <c r="BA128" s="886"/>
      <c r="BB128" s="886"/>
      <c r="BC128" s="886"/>
      <c r="BD128" s="886"/>
      <c r="BE128" s="887"/>
      <c r="BF128" s="864" t="s">
        <v>474</v>
      </c>
      <c r="BG128" s="865"/>
      <c r="BH128" s="865"/>
      <c r="BI128" s="865"/>
      <c r="BJ128" s="865"/>
      <c r="BK128" s="865"/>
      <c r="BL128" s="888"/>
      <c r="BM128" s="864">
        <v>11.5</v>
      </c>
      <c r="BN128" s="865"/>
      <c r="BO128" s="865"/>
      <c r="BP128" s="865"/>
      <c r="BQ128" s="865"/>
      <c r="BR128" s="865"/>
      <c r="BS128" s="888"/>
      <c r="BT128" s="864">
        <v>20</v>
      </c>
      <c r="BU128" s="865"/>
      <c r="BV128" s="865"/>
      <c r="BW128" s="865"/>
      <c r="BX128" s="865"/>
      <c r="BY128" s="865"/>
      <c r="BZ128" s="866"/>
      <c r="CA128" s="282"/>
      <c r="CB128" s="282"/>
      <c r="CC128" s="282"/>
      <c r="CD128" s="282"/>
      <c r="CE128" s="282"/>
      <c r="CF128" s="282"/>
      <c r="CG128" s="279"/>
      <c r="CH128" s="279"/>
      <c r="CI128" s="279"/>
      <c r="CJ128" s="280"/>
      <c r="CK128" s="938"/>
      <c r="CL128" s="939"/>
      <c r="CM128" s="939"/>
      <c r="CN128" s="939"/>
      <c r="CO128" s="940"/>
      <c r="CP128" s="867" t="s">
        <v>502</v>
      </c>
      <c r="CQ128" s="806"/>
      <c r="CR128" s="806"/>
      <c r="CS128" s="806"/>
      <c r="CT128" s="806"/>
      <c r="CU128" s="806"/>
      <c r="CV128" s="806"/>
      <c r="CW128" s="806"/>
      <c r="CX128" s="806"/>
      <c r="CY128" s="806"/>
      <c r="CZ128" s="806"/>
      <c r="DA128" s="806"/>
      <c r="DB128" s="806"/>
      <c r="DC128" s="806"/>
      <c r="DD128" s="806"/>
      <c r="DE128" s="806"/>
      <c r="DF128" s="807"/>
      <c r="DG128" s="868">
        <v>181750</v>
      </c>
      <c r="DH128" s="869"/>
      <c r="DI128" s="869"/>
      <c r="DJ128" s="869"/>
      <c r="DK128" s="869"/>
      <c r="DL128" s="869">
        <v>176750</v>
      </c>
      <c r="DM128" s="869"/>
      <c r="DN128" s="869"/>
      <c r="DO128" s="869"/>
      <c r="DP128" s="869"/>
      <c r="DQ128" s="869">
        <v>164250</v>
      </c>
      <c r="DR128" s="869"/>
      <c r="DS128" s="869"/>
      <c r="DT128" s="869"/>
      <c r="DU128" s="869"/>
      <c r="DV128" s="870">
        <v>0.5</v>
      </c>
      <c r="DW128" s="870"/>
      <c r="DX128" s="870"/>
      <c r="DY128" s="870"/>
      <c r="DZ128" s="871"/>
    </row>
    <row r="129" spans="1:131" s="245"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503</v>
      </c>
      <c r="X129" s="855"/>
      <c r="Y129" s="855"/>
      <c r="Z129" s="856"/>
      <c r="AA129" s="857">
        <v>39430613</v>
      </c>
      <c r="AB129" s="858"/>
      <c r="AC129" s="858"/>
      <c r="AD129" s="858"/>
      <c r="AE129" s="859"/>
      <c r="AF129" s="860">
        <v>38819027</v>
      </c>
      <c r="AG129" s="858"/>
      <c r="AH129" s="858"/>
      <c r="AI129" s="858"/>
      <c r="AJ129" s="859"/>
      <c r="AK129" s="860">
        <v>38391104</v>
      </c>
      <c r="AL129" s="858"/>
      <c r="AM129" s="858"/>
      <c r="AN129" s="858"/>
      <c r="AO129" s="859"/>
      <c r="AP129" s="861"/>
      <c r="AQ129" s="862"/>
      <c r="AR129" s="862"/>
      <c r="AS129" s="862"/>
      <c r="AT129" s="863"/>
      <c r="AU129" s="283"/>
      <c r="AV129" s="283"/>
      <c r="AW129" s="283"/>
      <c r="AX129" s="827" t="s">
        <v>504</v>
      </c>
      <c r="AY129" s="828"/>
      <c r="AZ129" s="828"/>
      <c r="BA129" s="828"/>
      <c r="BB129" s="828"/>
      <c r="BC129" s="828"/>
      <c r="BD129" s="828"/>
      <c r="BE129" s="829"/>
      <c r="BF129" s="847" t="s">
        <v>471</v>
      </c>
      <c r="BG129" s="848"/>
      <c r="BH129" s="848"/>
      <c r="BI129" s="848"/>
      <c r="BJ129" s="848"/>
      <c r="BK129" s="848"/>
      <c r="BL129" s="849"/>
      <c r="BM129" s="847">
        <v>16.5</v>
      </c>
      <c r="BN129" s="848"/>
      <c r="BO129" s="848"/>
      <c r="BP129" s="848"/>
      <c r="BQ129" s="848"/>
      <c r="BR129" s="848"/>
      <c r="BS129" s="849"/>
      <c r="BT129" s="847">
        <v>30</v>
      </c>
      <c r="BU129" s="850"/>
      <c r="BV129" s="850"/>
      <c r="BW129" s="850"/>
      <c r="BX129" s="850"/>
      <c r="BY129" s="850"/>
      <c r="BZ129" s="851"/>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52" t="s">
        <v>505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506</v>
      </c>
      <c r="X130" s="855"/>
      <c r="Y130" s="855"/>
      <c r="Z130" s="856"/>
      <c r="AA130" s="857">
        <v>7261967</v>
      </c>
      <c r="AB130" s="858"/>
      <c r="AC130" s="858"/>
      <c r="AD130" s="858"/>
      <c r="AE130" s="859"/>
      <c r="AF130" s="860">
        <v>7124320</v>
      </c>
      <c r="AG130" s="858"/>
      <c r="AH130" s="858"/>
      <c r="AI130" s="858"/>
      <c r="AJ130" s="859"/>
      <c r="AK130" s="860">
        <v>6632647</v>
      </c>
      <c r="AL130" s="858"/>
      <c r="AM130" s="858"/>
      <c r="AN130" s="858"/>
      <c r="AO130" s="859"/>
      <c r="AP130" s="861"/>
      <c r="AQ130" s="862"/>
      <c r="AR130" s="862"/>
      <c r="AS130" s="862"/>
      <c r="AT130" s="863"/>
      <c r="AU130" s="283"/>
      <c r="AV130" s="283"/>
      <c r="AW130" s="283"/>
      <c r="AX130" s="827" t="s">
        <v>507</v>
      </c>
      <c r="AY130" s="828"/>
      <c r="AZ130" s="828"/>
      <c r="BA130" s="828"/>
      <c r="BB130" s="828"/>
      <c r="BC130" s="828"/>
      <c r="BD130" s="828"/>
      <c r="BE130" s="829"/>
      <c r="BF130" s="830">
        <v>5.0999999999999996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508</v>
      </c>
      <c r="X131" s="838"/>
      <c r="Y131" s="838"/>
      <c r="Z131" s="839"/>
      <c r="AA131" s="840">
        <v>32168646</v>
      </c>
      <c r="AB131" s="841"/>
      <c r="AC131" s="841"/>
      <c r="AD131" s="841"/>
      <c r="AE131" s="842"/>
      <c r="AF131" s="843">
        <v>31694707</v>
      </c>
      <c r="AG131" s="841"/>
      <c r="AH131" s="841"/>
      <c r="AI131" s="841"/>
      <c r="AJ131" s="842"/>
      <c r="AK131" s="843">
        <v>31758457</v>
      </c>
      <c r="AL131" s="841"/>
      <c r="AM131" s="841"/>
      <c r="AN131" s="841"/>
      <c r="AO131" s="842"/>
      <c r="AP131" s="844"/>
      <c r="AQ131" s="845"/>
      <c r="AR131" s="845"/>
      <c r="AS131" s="845"/>
      <c r="AT131" s="846"/>
      <c r="AU131" s="283"/>
      <c r="AV131" s="283"/>
      <c r="AW131" s="283"/>
      <c r="AX131" s="805" t="s">
        <v>509</v>
      </c>
      <c r="AY131" s="806"/>
      <c r="AZ131" s="806"/>
      <c r="BA131" s="806"/>
      <c r="BB131" s="806"/>
      <c r="BC131" s="806"/>
      <c r="BD131" s="806"/>
      <c r="BE131" s="807"/>
      <c r="BF131" s="808">
        <v>0.1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814" t="s">
        <v>510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511</v>
      </c>
      <c r="W132" s="818"/>
      <c r="X132" s="818"/>
      <c r="Y132" s="818"/>
      <c r="Z132" s="819"/>
      <c r="AA132" s="820">
        <v>5.491300442</v>
      </c>
      <c r="AB132" s="821"/>
      <c r="AC132" s="821"/>
      <c r="AD132" s="821"/>
      <c r="AE132" s="822"/>
      <c r="AF132" s="823">
        <v>5.7198509519999998</v>
      </c>
      <c r="AG132" s="821"/>
      <c r="AH132" s="821"/>
      <c r="AI132" s="821"/>
      <c r="AJ132" s="822"/>
      <c r="AK132" s="823">
        <v>4.23870404</v>
      </c>
      <c r="AL132" s="821"/>
      <c r="AM132" s="821"/>
      <c r="AN132" s="821"/>
      <c r="AO132" s="822"/>
      <c r="AP132" s="824"/>
      <c r="AQ132" s="825"/>
      <c r="AR132" s="825"/>
      <c r="AS132" s="825"/>
      <c r="AT132" s="826"/>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512</v>
      </c>
      <c r="W133" s="797"/>
      <c r="X133" s="797"/>
      <c r="Y133" s="797"/>
      <c r="Z133" s="798"/>
      <c r="AA133" s="799">
        <v>6.3</v>
      </c>
      <c r="AB133" s="800"/>
      <c r="AC133" s="800"/>
      <c r="AD133" s="800"/>
      <c r="AE133" s="801"/>
      <c r="AF133" s="799">
        <v>5.9</v>
      </c>
      <c r="AG133" s="800"/>
      <c r="AH133" s="800"/>
      <c r="AI133" s="800"/>
      <c r="AJ133" s="801"/>
      <c r="AK133" s="799">
        <v>5.0999999999999996</v>
      </c>
      <c r="AL133" s="800"/>
      <c r="AM133" s="800"/>
      <c r="AN133" s="800"/>
      <c r="AO133" s="801"/>
      <c r="AP133" s="802"/>
      <c r="AQ133" s="803"/>
      <c r="AR133" s="803"/>
      <c r="AS133" s="803"/>
      <c r="AT133" s="804"/>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bYDmBZYm8rnQiuBG+YnnniRyhWsJEkCBzUpBP40qIIgKo485iSrcp0DSgZRgwzCWwmXXB2ryAZ7jFcLrTEcQYg==" saltValue="O4973fZlRVYZHbYkIJUL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513</v>
      </c>
    </row>
    <row r="98" spans="24:120" hidden="1" x14ac:dyDescent="0.15">
      <c r="CS98" s="289"/>
      <c r="CX98" s="289"/>
      <c r="DC98" s="289"/>
      <c r="DH98" s="289"/>
    </row>
    <row r="99" spans="24:120" hidden="1" x14ac:dyDescent="0.15">
      <c r="CS99" s="289"/>
      <c r="CX99" s="289"/>
      <c r="DC99" s="289"/>
      <c r="DH99" s="289"/>
    </row>
    <row r="100" spans="24:120" hidden="1" x14ac:dyDescent="0.15"/>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urwfbiZXwMJg/xa8w+XBz/mxi8+8OooJjuyHKGG6L9e11d0Kd3nwcs2bHFtxaj4R6dvHIsU0l3bnJWMNeMz8w==" saltValue="AlyJzeWgB0IK7yMwsHLq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6" zoomScaleNormal="86"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U7kVzX2dwONdRAWO9OJNP2J/dZhcuS5k2MMqBZqm95f9UicnLN4yOb4Cxlzg+gSLSQppGN3n7Zz8CUR9rHtXw==" saltValue="gZPWsFZ4uHEAw3jhhlxo3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514</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515</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4" t="s">
        <v>516</v>
      </c>
      <c r="AP7" s="302"/>
      <c r="AQ7" s="303" t="s">
        <v>517</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5"/>
      <c r="AP8" s="308" t="s">
        <v>518</v>
      </c>
      <c r="AQ8" s="309" t="s">
        <v>519</v>
      </c>
      <c r="AR8" s="310" t="s">
        <v>520</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8" t="s">
        <v>521</v>
      </c>
      <c r="AL9" s="1229"/>
      <c r="AM9" s="1229"/>
      <c r="AN9" s="1230"/>
      <c r="AO9" s="311">
        <v>9659108</v>
      </c>
      <c r="AP9" s="311">
        <v>56806</v>
      </c>
      <c r="AQ9" s="312">
        <v>59710</v>
      </c>
      <c r="AR9" s="313">
        <v>-4.9000000000000004</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8" t="s">
        <v>522</v>
      </c>
      <c r="AL10" s="1229"/>
      <c r="AM10" s="1229"/>
      <c r="AN10" s="1230"/>
      <c r="AO10" s="314">
        <v>830995</v>
      </c>
      <c r="AP10" s="314">
        <v>4887</v>
      </c>
      <c r="AQ10" s="315">
        <v>4086</v>
      </c>
      <c r="AR10" s="316">
        <v>19.600000000000001</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8" t="s">
        <v>523</v>
      </c>
      <c r="AL11" s="1229"/>
      <c r="AM11" s="1229"/>
      <c r="AN11" s="1230"/>
      <c r="AO11" s="314">
        <v>68113</v>
      </c>
      <c r="AP11" s="314">
        <v>401</v>
      </c>
      <c r="AQ11" s="315">
        <v>2450</v>
      </c>
      <c r="AR11" s="316">
        <v>-83.6</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8" t="s">
        <v>524</v>
      </c>
      <c r="AL12" s="1229"/>
      <c r="AM12" s="1229"/>
      <c r="AN12" s="1230"/>
      <c r="AO12" s="314">
        <v>280687</v>
      </c>
      <c r="AP12" s="314">
        <v>1651</v>
      </c>
      <c r="AQ12" s="315">
        <v>384</v>
      </c>
      <c r="AR12" s="316">
        <v>329.9</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8" t="s">
        <v>525</v>
      </c>
      <c r="AL13" s="1229"/>
      <c r="AM13" s="1229"/>
      <c r="AN13" s="1230"/>
      <c r="AO13" s="314" t="s">
        <v>526</v>
      </c>
      <c r="AP13" s="314" t="s">
        <v>526</v>
      </c>
      <c r="AQ13" s="315" t="s">
        <v>526</v>
      </c>
      <c r="AR13" s="316" t="s">
        <v>526</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8" t="s">
        <v>527</v>
      </c>
      <c r="AL14" s="1229"/>
      <c r="AM14" s="1229"/>
      <c r="AN14" s="1230"/>
      <c r="AO14" s="314">
        <v>320924</v>
      </c>
      <c r="AP14" s="314">
        <v>1887</v>
      </c>
      <c r="AQ14" s="315">
        <v>1976</v>
      </c>
      <c r="AR14" s="316">
        <v>-4.5</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8" t="s">
        <v>528</v>
      </c>
      <c r="AL15" s="1229"/>
      <c r="AM15" s="1229"/>
      <c r="AN15" s="1230"/>
      <c r="AO15" s="314">
        <v>390972</v>
      </c>
      <c r="AP15" s="314">
        <v>2299</v>
      </c>
      <c r="AQ15" s="315">
        <v>1605</v>
      </c>
      <c r="AR15" s="316">
        <v>43.2</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1" t="s">
        <v>529</v>
      </c>
      <c r="AL16" s="1232"/>
      <c r="AM16" s="1232"/>
      <c r="AN16" s="1233"/>
      <c r="AO16" s="314">
        <v>-819943</v>
      </c>
      <c r="AP16" s="314">
        <v>-4822</v>
      </c>
      <c r="AQ16" s="315">
        <v>-5358</v>
      </c>
      <c r="AR16" s="316">
        <v>-10</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1" t="s">
        <v>190</v>
      </c>
      <c r="AL17" s="1232"/>
      <c r="AM17" s="1232"/>
      <c r="AN17" s="1233"/>
      <c r="AO17" s="314">
        <v>10730856</v>
      </c>
      <c r="AP17" s="314">
        <v>63109</v>
      </c>
      <c r="AQ17" s="315">
        <v>64852</v>
      </c>
      <c r="AR17" s="316">
        <v>-2.7</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530</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531</v>
      </c>
      <c r="AP20" s="322" t="s">
        <v>532</v>
      </c>
      <c r="AQ20" s="323" t="s">
        <v>533</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5" t="s">
        <v>534</v>
      </c>
      <c r="AL21" s="1226"/>
      <c r="AM21" s="1226"/>
      <c r="AN21" s="1227"/>
      <c r="AO21" s="326">
        <v>6.3</v>
      </c>
      <c r="AP21" s="327">
        <v>6.62</v>
      </c>
      <c r="AQ21" s="328">
        <v>-0.32</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5" t="s">
        <v>535</v>
      </c>
      <c r="AL22" s="1226"/>
      <c r="AM22" s="1226"/>
      <c r="AN22" s="1227"/>
      <c r="AO22" s="331">
        <v>97.8</v>
      </c>
      <c r="AP22" s="332">
        <v>99.3</v>
      </c>
      <c r="AQ22" s="333">
        <v>-1.5</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536</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537</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538</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4" t="s">
        <v>516</v>
      </c>
      <c r="AP30" s="302"/>
      <c r="AQ30" s="303" t="s">
        <v>517</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5"/>
      <c r="AP31" s="308" t="s">
        <v>518</v>
      </c>
      <c r="AQ31" s="309" t="s">
        <v>519</v>
      </c>
      <c r="AR31" s="310" t="s">
        <v>520</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6" t="s">
        <v>539</v>
      </c>
      <c r="AL32" s="1217"/>
      <c r="AM32" s="1217"/>
      <c r="AN32" s="1218"/>
      <c r="AO32" s="341">
        <v>5710577</v>
      </c>
      <c r="AP32" s="341">
        <v>33584</v>
      </c>
      <c r="AQ32" s="342">
        <v>36009</v>
      </c>
      <c r="AR32" s="343">
        <v>-6.7</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6" t="s">
        <v>540</v>
      </c>
      <c r="AL33" s="1217"/>
      <c r="AM33" s="1217"/>
      <c r="AN33" s="1218"/>
      <c r="AO33" s="341" t="s">
        <v>526</v>
      </c>
      <c r="AP33" s="341" t="s">
        <v>526</v>
      </c>
      <c r="AQ33" s="342" t="s">
        <v>526</v>
      </c>
      <c r="AR33" s="343" t="s">
        <v>526</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6" t="s">
        <v>541</v>
      </c>
      <c r="AL34" s="1217"/>
      <c r="AM34" s="1217"/>
      <c r="AN34" s="1218"/>
      <c r="AO34" s="341" t="s">
        <v>526</v>
      </c>
      <c r="AP34" s="341" t="s">
        <v>526</v>
      </c>
      <c r="AQ34" s="342">
        <v>32</v>
      </c>
      <c r="AR34" s="343" t="s">
        <v>526</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6" t="s">
        <v>542</v>
      </c>
      <c r="AL35" s="1217"/>
      <c r="AM35" s="1217"/>
      <c r="AN35" s="1218"/>
      <c r="AO35" s="341">
        <v>3167783</v>
      </c>
      <c r="AP35" s="341">
        <v>18630</v>
      </c>
      <c r="AQ35" s="342">
        <v>11361</v>
      </c>
      <c r="AR35" s="343">
        <v>64</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6" t="s">
        <v>543</v>
      </c>
      <c r="AL36" s="1217"/>
      <c r="AM36" s="1217"/>
      <c r="AN36" s="1218"/>
      <c r="AO36" s="341">
        <v>177240</v>
      </c>
      <c r="AP36" s="341">
        <v>1042</v>
      </c>
      <c r="AQ36" s="342">
        <v>521</v>
      </c>
      <c r="AR36" s="343">
        <v>100</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6" t="s">
        <v>544</v>
      </c>
      <c r="AL37" s="1217"/>
      <c r="AM37" s="1217"/>
      <c r="AN37" s="1218"/>
      <c r="AO37" s="341">
        <v>126625</v>
      </c>
      <c r="AP37" s="341">
        <v>745</v>
      </c>
      <c r="AQ37" s="342">
        <v>742</v>
      </c>
      <c r="AR37" s="343">
        <v>0.4</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19" t="s">
        <v>545</v>
      </c>
      <c r="AL38" s="1220"/>
      <c r="AM38" s="1220"/>
      <c r="AN38" s="1221"/>
      <c r="AO38" s="344" t="s">
        <v>526</v>
      </c>
      <c r="AP38" s="344" t="s">
        <v>526</v>
      </c>
      <c r="AQ38" s="345">
        <v>1</v>
      </c>
      <c r="AR38" s="333" t="s">
        <v>526</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19" t="s">
        <v>546</v>
      </c>
      <c r="AL39" s="1220"/>
      <c r="AM39" s="1220"/>
      <c r="AN39" s="1221"/>
      <c r="AO39" s="341">
        <v>-1203431</v>
      </c>
      <c r="AP39" s="341">
        <v>-7077</v>
      </c>
      <c r="AQ39" s="342">
        <v>-6512</v>
      </c>
      <c r="AR39" s="343">
        <v>8.6999999999999993</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6" t="s">
        <v>547</v>
      </c>
      <c r="AL40" s="1217"/>
      <c r="AM40" s="1217"/>
      <c r="AN40" s="1218"/>
      <c r="AO40" s="341">
        <v>-6632647</v>
      </c>
      <c r="AP40" s="341">
        <v>-39007</v>
      </c>
      <c r="AQ40" s="342">
        <v>-33153</v>
      </c>
      <c r="AR40" s="343">
        <v>17.7</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2" t="s">
        <v>305</v>
      </c>
      <c r="AL41" s="1223"/>
      <c r="AM41" s="1223"/>
      <c r="AN41" s="1224"/>
      <c r="AO41" s="341">
        <v>1346147</v>
      </c>
      <c r="AP41" s="341">
        <v>7917</v>
      </c>
      <c r="AQ41" s="342">
        <v>9001</v>
      </c>
      <c r="AR41" s="343">
        <v>-12</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548</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549</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550</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09" t="s">
        <v>516</v>
      </c>
      <c r="AN49" s="1211" t="s">
        <v>551</v>
      </c>
      <c r="AO49" s="1212"/>
      <c r="AP49" s="1212"/>
      <c r="AQ49" s="1212"/>
      <c r="AR49" s="1213"/>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0"/>
      <c r="AN50" s="357" t="s">
        <v>552</v>
      </c>
      <c r="AO50" s="358" t="s">
        <v>553</v>
      </c>
      <c r="AP50" s="359" t="s">
        <v>554</v>
      </c>
      <c r="AQ50" s="360" t="s">
        <v>555</v>
      </c>
      <c r="AR50" s="361" t="s">
        <v>556</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557</v>
      </c>
      <c r="AL51" s="354"/>
      <c r="AM51" s="362">
        <v>8935194</v>
      </c>
      <c r="AN51" s="363">
        <v>52371</v>
      </c>
      <c r="AO51" s="364">
        <v>48.3</v>
      </c>
      <c r="AP51" s="365">
        <v>44972</v>
      </c>
      <c r="AQ51" s="366">
        <v>18.2</v>
      </c>
      <c r="AR51" s="367">
        <v>30.1</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558</v>
      </c>
      <c r="AM52" s="370">
        <v>5230874</v>
      </c>
      <c r="AN52" s="371">
        <v>30659</v>
      </c>
      <c r="AO52" s="372">
        <v>81.400000000000006</v>
      </c>
      <c r="AP52" s="373">
        <v>26410</v>
      </c>
      <c r="AQ52" s="374">
        <v>22.6</v>
      </c>
      <c r="AR52" s="375">
        <v>58.8</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559</v>
      </c>
      <c r="AL53" s="354"/>
      <c r="AM53" s="362">
        <v>9220819</v>
      </c>
      <c r="AN53" s="363">
        <v>54062</v>
      </c>
      <c r="AO53" s="364">
        <v>3.2</v>
      </c>
      <c r="AP53" s="365">
        <v>52496</v>
      </c>
      <c r="AQ53" s="366">
        <v>16.7</v>
      </c>
      <c r="AR53" s="367">
        <v>-13.5</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558</v>
      </c>
      <c r="AM54" s="370">
        <v>4741807</v>
      </c>
      <c r="AN54" s="371">
        <v>27802</v>
      </c>
      <c r="AO54" s="372">
        <v>-9.3000000000000007</v>
      </c>
      <c r="AP54" s="373">
        <v>29467</v>
      </c>
      <c r="AQ54" s="374">
        <v>11.6</v>
      </c>
      <c r="AR54" s="375">
        <v>-20.9</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560</v>
      </c>
      <c r="AL55" s="354"/>
      <c r="AM55" s="362">
        <v>6237661</v>
      </c>
      <c r="AN55" s="363">
        <v>36602</v>
      </c>
      <c r="AO55" s="364">
        <v>-32.299999999999997</v>
      </c>
      <c r="AP55" s="365">
        <v>52619</v>
      </c>
      <c r="AQ55" s="366">
        <v>0.2</v>
      </c>
      <c r="AR55" s="367">
        <v>-32.5</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558</v>
      </c>
      <c r="AM56" s="370">
        <v>3681102</v>
      </c>
      <c r="AN56" s="371">
        <v>21600</v>
      </c>
      <c r="AO56" s="372">
        <v>-22.3</v>
      </c>
      <c r="AP56" s="373">
        <v>31149</v>
      </c>
      <c r="AQ56" s="374">
        <v>5.7</v>
      </c>
      <c r="AR56" s="375">
        <v>-28</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561</v>
      </c>
      <c r="AL57" s="354"/>
      <c r="AM57" s="362">
        <v>8895198</v>
      </c>
      <c r="AN57" s="363">
        <v>52253</v>
      </c>
      <c r="AO57" s="364">
        <v>42.8</v>
      </c>
      <c r="AP57" s="365">
        <v>51875</v>
      </c>
      <c r="AQ57" s="366">
        <v>-1.4</v>
      </c>
      <c r="AR57" s="367">
        <v>44.2</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558</v>
      </c>
      <c r="AM58" s="370">
        <v>5166941</v>
      </c>
      <c r="AN58" s="371">
        <v>30352</v>
      </c>
      <c r="AO58" s="372">
        <v>40.5</v>
      </c>
      <c r="AP58" s="373">
        <v>29372</v>
      </c>
      <c r="AQ58" s="374">
        <v>-5.7</v>
      </c>
      <c r="AR58" s="375">
        <v>46.2</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562</v>
      </c>
      <c r="AL59" s="354"/>
      <c r="AM59" s="362">
        <v>11508000</v>
      </c>
      <c r="AN59" s="363">
        <v>67679</v>
      </c>
      <c r="AO59" s="364">
        <v>29.5</v>
      </c>
      <c r="AP59" s="365">
        <v>48064</v>
      </c>
      <c r="AQ59" s="366">
        <v>-7.3</v>
      </c>
      <c r="AR59" s="367">
        <v>36.799999999999997</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558</v>
      </c>
      <c r="AM60" s="370">
        <v>6664832</v>
      </c>
      <c r="AN60" s="371">
        <v>39196</v>
      </c>
      <c r="AO60" s="372">
        <v>29.1</v>
      </c>
      <c r="AP60" s="373">
        <v>30373</v>
      </c>
      <c r="AQ60" s="374">
        <v>3.4</v>
      </c>
      <c r="AR60" s="375">
        <v>25.7</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563</v>
      </c>
      <c r="AL61" s="376"/>
      <c r="AM61" s="377">
        <v>8959374</v>
      </c>
      <c r="AN61" s="378">
        <v>52593</v>
      </c>
      <c r="AO61" s="379">
        <v>18.3</v>
      </c>
      <c r="AP61" s="380">
        <v>50005</v>
      </c>
      <c r="AQ61" s="381">
        <v>5.3</v>
      </c>
      <c r="AR61" s="367">
        <v>13</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558</v>
      </c>
      <c r="AM62" s="370">
        <v>5097111</v>
      </c>
      <c r="AN62" s="371">
        <v>29922</v>
      </c>
      <c r="AO62" s="372">
        <v>23.9</v>
      </c>
      <c r="AP62" s="373">
        <v>29354</v>
      </c>
      <c r="AQ62" s="374">
        <v>7.5</v>
      </c>
      <c r="AR62" s="375">
        <v>16.399999999999999</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nX74Yfw/XcNyd4IanHAzfrRjwleGlBBi9pLtGyL18JrwUM3sEUCa3r05Qq77KNlFSAc4pgb5XeyDlTG0nOUnBQ==" saltValue="bczX3LG9vd87ryJ0tZp9H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6" zoomScaleNormal="96"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9"/>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2QGkz51+K6BirpXwV222eZ+6CyvxPFi0kXkLefXG/+Vhs5PjC+mKKllNtXJ/ntxu6+/i2GN9hN5LAMmKjA9Dg==" saltValue="1iysZNENXTxd1jN5fzWr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4"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6" zoomScaleNormal="96"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A6tNsJ8Alk7J2L0ZJNCbOzyuxlm4mykFy0b78Fxx7JYVO5am0TIcVOjiXn70fzOPj401FOzOE1AdtrwtnIV3Q==" saltValue="XYD1yFsCLhzGtEDf975t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4" t="s">
        <v>3</v>
      </c>
      <c r="D47" s="1234"/>
      <c r="E47" s="1235"/>
      <c r="F47" s="11">
        <v>22.08</v>
      </c>
      <c r="G47" s="12">
        <v>21.22</v>
      </c>
      <c r="H47" s="12">
        <v>19.32</v>
      </c>
      <c r="I47" s="12">
        <v>18.579999999999998</v>
      </c>
      <c r="J47" s="13">
        <v>20.46</v>
      </c>
    </row>
    <row r="48" spans="2:10" ht="57.75" customHeight="1" x14ac:dyDescent="0.15">
      <c r="B48" s="14"/>
      <c r="C48" s="1236" t="s">
        <v>4</v>
      </c>
      <c r="D48" s="1236"/>
      <c r="E48" s="1237"/>
      <c r="F48" s="15">
        <v>5.25</v>
      </c>
      <c r="G48" s="16">
        <v>5.35</v>
      </c>
      <c r="H48" s="16">
        <v>1.65</v>
      </c>
      <c r="I48" s="16">
        <v>5.0999999999999996</v>
      </c>
      <c r="J48" s="17">
        <v>4.4400000000000004</v>
      </c>
    </row>
    <row r="49" spans="2:10" ht="57.75" customHeight="1" thickBot="1" x14ac:dyDescent="0.2">
      <c r="B49" s="18"/>
      <c r="C49" s="1238" t="s">
        <v>5</v>
      </c>
      <c r="D49" s="1238"/>
      <c r="E49" s="1239"/>
      <c r="F49" s="19" t="s">
        <v>572</v>
      </c>
      <c r="G49" s="20" t="s">
        <v>573</v>
      </c>
      <c r="H49" s="20" t="s">
        <v>574</v>
      </c>
      <c r="I49" s="20">
        <v>1.52</v>
      </c>
      <c r="J49" s="21" t="s">
        <v>575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UYLUAfqb2ULNwljQvrzrDyWk9ZUzJnrWua6/55e0eEpNlitBI9Wc2LdYjBLyMnoran55sRP55mHWWdNfcxaQw==" saltValue="sUlD0nRPDOGMZX5DiY9L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CL4604</cp:lastModifiedBy>
  <cp:lastPrinted>2020-09-09T06:48:58Z</cp:lastPrinted>
  <dcterms:created xsi:type="dcterms:W3CDTF">2020-02-10T04:12:54Z</dcterms:created>
  <dcterms:modified xsi:type="dcterms:W3CDTF">2020-09-10T06:39:22Z</dcterms:modified>
  <cp:category/>
</cp:coreProperties>
</file>