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K09GEFS01\Share2\財政課\財政係\３０財政\決算統計\○H30財政状況資料集\★提出\020909\"/>
    </mc:Choice>
  </mc:AlternateContent>
  <bookViews>
    <workbookView xWindow="0" yWindow="0" windowWidth="20490" windowHeight="72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<sst xmlns="http://schemas.openxmlformats.org/spreadsheetml/2006/main" count="1135" uniqueCount="642">
  <si>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</si>
  <si>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</si>
  <si>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</si>
  <si>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</si>
  <si>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</si>
  <si>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</si>
  <si>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</si>
  <si>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</si>
  <si>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</si>
  <si>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</si>
  <si>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</si>
  <si>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</si>
  <si>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</si>
  <si>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</si>
  <si>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</si>
  <si>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</si>
  <si>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</si>
  <si>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</si>
  <si>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</si>
  <si>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</si>
  <si>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</si>
  <si>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</si>
  <si>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</si>
  <si>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</si>
  <si>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</si>
  <si>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</si>
  <si>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</si>
  <si>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</si>
  <si>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</si>
  <si>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</si>
  <si>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</si>
  <si>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</si>
  <si>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</si>
  <si>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</si>
  <si>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</si>
  <si>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</si>
  <si>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</si>
  <si>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</si>
  <si>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</si>
  <si>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</si>
  <si>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</si>
  <si>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</si>
  <si>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</si>
  <si>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</si>
  <si>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</si>
  <si>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</si>
  <si>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</si>
  <si>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</si>
  <si>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</si>
  <si>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</si>
  <si>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</si>
  <si>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</si>
  <si>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</si>
  <si>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</si>
  <si>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</si>
  <si>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</si>
  <si>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</si>
  <si>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</si>
  <si>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</si>
  <si>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</si>
  <si>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</si>
  <si>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</si>
  <si>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</si>
  <si>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</si>
  <si>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</si>
  <si>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</si>
  <si>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</si>
  <si>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</si>
  <si>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</si>
  <si>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</si>
  <si>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</si>
  <si>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</si>
  <si>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</si>
  <si>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</si>
  <si>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</si>
  <si>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</si>
  <si>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</si>
  <si>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</si>
  <si>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</si>
  <si>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</si>
  <si>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</si>
  <si>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</si>
  <si>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</si>
  <si>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</si>
  <si>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</si>
  <si>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</si>
  <si>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</si>
  <si>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</si>
  <si>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</si>
  <si>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</si>
  <si>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</si>
  <si>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</si>
  <si>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</si>
  <si>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</si>
  <si>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</si>
  <si>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</si>
  <si>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</si>
  <si>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掛川市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</si>
  <si>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</si>
  <si>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</si>
  <si>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</si>
  <si>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</si>
  <si>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</si>
  <si>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</si>
  <si>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</si>
  <si>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</si>
  <si>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</si>
  <si>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</si>
  <si>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</si>
  <si>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</si>
  <si>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</si>
  <si>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</si>
  <si>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</si>
  <si>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</si>
  <si>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</si>
  <si>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</si>
  <si>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</si>
  <si>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</si>
  <si>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</si>
  <si>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</si>
  <si>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</si>
  <si>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</si>
  <si>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</si>
  <si>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</si>
  <si>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</si>
  <si>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</si>
  <si>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</si>
  <si>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</si>
  <si>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</si>
  <si>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</si>
  <si>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</si>
  <si>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</si>
  <si>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</si>
  <si>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</si>
  <si>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</si>
  <si>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</si>
  <si>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</si>
  <si>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</si>
  <si>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</si>
  <si>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</si>
  <si>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</si>
  <si>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</si>
  <si>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</si>
  <si>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</si>
  <si>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</si>
  <si>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</si>
  <si>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</si>
  <si>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</si>
  <si>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</si>
  <si>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</si>
  <si>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</si>
  <si>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</si>
  <si>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</si>
  <si>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</si>
  <si>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</si>
  <si>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</si>
  <si>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</si>
  <si>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</si>
  <si>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</si>
  <si>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</si>
  <si>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</si>
  <si>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</si>
  <si>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</si>
  <si>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</si>
  <si>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</si>
  <si>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</si>
  <si>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</si>
  <si>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</si>
  <si>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</si>
  <si>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</si>
  <si>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</si>
  <si>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</si>
  <si>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</si>
  <si>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</si>
  <si>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</si>
  <si>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</si>
  <si>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</si>
  <si>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</si>
  <si>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</si>
  <si>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</si>
  <si>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</si>
  <si>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</si>
  <si>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</si>
  <si>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</si>
  <si>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</si>
  <si>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</si>
  <si>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</si>
  <si>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</si>
  <si>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</si>
  <si>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</si>
  <si>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</si>
  <si>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</si>
  <si>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</si>
  <si>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</si>
  <si>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</si>
  <si>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</si>
  <si>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</si>
  <si>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</si>
  <si>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</si>
  <si>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</si>
  <si>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</si>
  <si>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</si>
  <si>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</si>
  <si>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</si>
  <si>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</si>
  <si>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</si>
  <si>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</si>
  <si>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</si>
  <si>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</si>
  <si>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</si>
  <si>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静岡県掛川市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</si>
  <si>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</si>
  <si>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</si>
  <si>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</si>
  <si>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</si>
  <si>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</si>
  <si>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</si>
  <si>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</si>
  <si>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</si>
  <si>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</si>
  <si>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</si>
  <si>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</si>
  <si>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</si>
  <si>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</si>
  <si>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</si>
  <si>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</si>
  <si>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</si>
  <si>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</si>
  <si>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</si>
  <si>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</si>
  <si>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</si>
  <si>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</si>
  <si>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</si>
  <si>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</si>
  <si>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</si>
  <si>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</si>
  <si>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</si>
  <si>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</si>
  <si>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</si>
  <si>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</si>
  <si>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</si>
  <si>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</si>
  <si>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</si>
  <si>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</si>
  <si>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</si>
  <si>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</si>
  <si>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</si>
  <si>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</si>
  <si>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</si>
  <si>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</si>
  <si>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</si>
  <si>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</si>
  <si>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</si>
  <si>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</si>
  <si>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</si>
  <si>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</si>
  <si>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</si>
  <si>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</si>
  <si>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</si>
  <si>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</si>
  <si>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</si>
  <si>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</si>
  <si>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</si>
  <si>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</si>
  <si>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</si>
  <si>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</si>
  <si>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</si>
  <si>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</si>
  <si>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</si>
  <si>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</si>
  <si>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</si>
  <si>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</si>
  <si>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</si>
  <si>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</si>
  <si>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</si>
  <si>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</si>
  <si>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</si>
  <si>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</si>
  <si>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</si>
  <si>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</si>
  <si>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</si>
  <si>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</si>
  <si>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</si>
  <si>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</si>
  <si>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</si>
  <si>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</si>
  <si>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</si>
  <si>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</si>
  <si>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</si>
  <si>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</si>
  <si>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</si>
  <si>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</si>
  <si>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</si>
  <si>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</si>
  <si>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</si>
  <si>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</si>
  <si>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</si>
  <si>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</si>
  <si>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</si>
  <si>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</si>
  <si>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</si>
  <si>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</si>
  <si>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</si>
  <si>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</si>
  <si>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</si>
  <si>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</si>
  <si>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</si>
  <si>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</si>
  <si>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</si>
  <si>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</si>
  <si>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</si>
  <si>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</si>
  <si>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</si>
  <si>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</si>
  <si>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</si>
  <si>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</si>
  <si>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</si>
  <si>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</si>
  <si>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</si>
  <si>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</si>
  <si>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</si>
  <si>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</si>
  <si>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</si>
  <si>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</si>
  <si>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</si>
  <si>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</si>
  <si>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</si>
  <si>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</si>
  <si>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</si>
  <si>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</si>
  <si>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</si>
  <si>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</si>
  <si>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</si>
  <si>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</si>
  <si>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</si>
  <si>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</si>
  <si>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</si>
  <si>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</si>
  <si>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</si>
  <si>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</si>
  <si>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</si>
  <si>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</si>
  <si>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</si>
  <si>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</si>
  <si>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</si>
  <si>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</si>
  <si>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</si>
  <si>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</si>
  <si>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</si>
  <si>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</si>
  <si>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</si>
  <si>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</si>
  <si>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</si>
  <si>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</si>
  <si>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</si>
  <si>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</si>
  <si>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</si>
  <si>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</si>
  <si>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</si>
  <si>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静岡県掛川市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</si>
  <si>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</si>
  <si>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</si>
  <si>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</si>
  <si>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</si>
  <si>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</si>
  <si>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</si>
  <si>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</si>
  <si>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</si>
  <si>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</si>
  <si>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</si>
  <si>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</si>
  <si>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</si>
  <si>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</si>
  <si>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</si>
  <si>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</si>
  <si>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</si>
  <si>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</si>
  <si>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</si>
  <si>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</si>
  <si>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</si>
  <si>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公共用地取得特別会計</t>
    <phoneticPr fontId="5"/>
  </si>
  <si>
    <t>掛川駅周辺施設管理特別会計</t>
    <phoneticPr fontId="5"/>
  </si>
  <si>
    <t>大坂・土方工業用地整備事業特別会計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</si>
  <si>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</si>
  <si>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</si>
  <si>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</si>
  <si>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</si>
  <si>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</si>
  <si>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</si>
  <si>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</si>
  <si>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</si>
  <si>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</si>
  <si>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</si>
  <si>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</si>
  <si>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</si>
  <si>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</si>
  <si>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</si>
  <si>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</si>
  <si>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</si>
  <si>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</si>
  <si>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</si>
  <si>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</si>
  <si>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</si>
  <si>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</si>
  <si>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</si>
  <si>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</si>
  <si>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t>
    <phoneticPr fontId="5"/>
  </si>
  <si>
    <t>法非適用企業</t>
    <phoneticPr fontId="5"/>
  </si>
  <si>
    <t>浄化槽市町村設置推進事業特別会計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</si>
  <si>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</si>
  <si>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</si>
  <si>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</si>
  <si>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</si>
  <si>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</si>
  <si>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</si>
  <si>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</si>
  <si>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</si>
  <si>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</si>
  <si>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</si>
  <si>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</si>
  <si>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</si>
  <si>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</si>
  <si>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</si>
  <si>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</si>
  <si>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</si>
  <si>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</si>
  <si>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</si>
  <si>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</si>
  <si>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</si>
  <si>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</si>
  <si>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</si>
  <si>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</si>
  <si>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</si>
  <si>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</si>
  <si>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</si>
  <si>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</si>
  <si>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</si>
  <si>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</si>
  <si>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</si>
  <si>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</si>
  <si>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</si>
  <si>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</si>
  <si>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</si>
  <si>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</si>
  <si>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</si>
  <si>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</si>
  <si>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</si>
  <si>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</si>
  <si>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</si>
  <si>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</si>
  <si>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</si>
  <si>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</si>
  <si>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</si>
  <si>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</si>
  <si>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</si>
  <si>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</si>
  <si>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</si>
  <si>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</si>
  <si>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</si>
  <si>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</si>
  <si>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</si>
  <si>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</si>
  <si>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</si>
  <si>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</si>
  <si>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</si>
  <si>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</si>
  <si>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</si>
  <si>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</si>
  <si>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</si>
  <si>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</si>
  <si>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</si>
  <si>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</si>
  <si>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</si>
  <si>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</si>
  <si>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</si>
  <si>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</si>
  <si>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</si>
  <si>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</si>
  <si>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</si>
  <si>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</si>
  <si>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</si>
  <si>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</si>
  <si>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</si>
  <si>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</si>
  <si>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</si>
  <si>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</si>
  <si>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</si>
  <si>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</si>
  <si>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</si>
  <si>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</si>
  <si>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</si>
  <si>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</si>
  <si>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</si>
  <si>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</si>
  <si>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</si>
  <si>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</si>
  <si>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</si>
  <si>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</si>
  <si>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</si>
  <si>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</si>
  <si>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</si>
  <si>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</si>
  <si>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</si>
  <si>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</si>
  <si>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</si>
  <si>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</si>
  <si>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</si>
  <si>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</si>
  <si>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</si>
  <si>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</si>
  <si>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</si>
  <si>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</si>
  <si>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</si>
  <si>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</si>
  <si>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</si>
  <si>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</si>
  <si>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</si>
  <si>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</si>
  <si>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</si>
  <si>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</si>
  <si>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</si>
  <si>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</si>
  <si>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</si>
  <si>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</si>
  <si>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</si>
  <si>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</si>
  <si>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</si>
  <si>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</si>
  <si>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</si>
  <si>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</si>
  <si>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</si>
  <si>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</si>
  <si>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</si>
  <si>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</si>
  <si>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</si>
  <si>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</si>
  <si>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</si>
  <si>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</si>
  <si>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</si>
  <si>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</si>
  <si>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</si>
  <si>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</si>
  <si>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</si>
  <si>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</si>
  <si>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</si>
  <si>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</si>
  <si>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</si>
  <si>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</si>
  <si>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</si>
  <si>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</si>
  <si>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</si>
  <si>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</si>
  <si>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</si>
  <si>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</si>
  <si>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</si>
  <si>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</si>
  <si>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</si>
  <si>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</si>
  <si>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</si>
  <si>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</si>
  <si>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</si>
  <si>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</si>
  <si>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</si>
  <si>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</si>
  <si>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</si>
  <si>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1.67</t>
  </si>
  <si>
    <t>▲ 0.70</t>
  </si>
  <si>
    <t>水道事業会計</t>
  </si>
  <si>
    <t>一般会計</t>
  </si>
  <si>
    <t>公共用地取得特別会計</t>
  </si>
  <si>
    <t>介護保険特別会計</t>
  </si>
  <si>
    <t>国民健康保険特別会計</t>
  </si>
  <si>
    <t>後期高齢者医療保険特別会計</t>
  </si>
  <si>
    <t>掛川駅周辺施設管理特別会計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</si>
  <si>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</si>
  <si>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</si>
  <si>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</si>
  <si>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</si>
  <si>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</si>
  <si>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</si>
  <si>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</si>
  <si>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</si>
  <si>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</si>
  <si>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</si>
  <si>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</si>
  <si>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</si>
  <si>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太田川原野谷川治水水防組合
一般会計</t>
    <rPh sb="0" eb="3">
      <t>オオタガワ</t>
    </rPh>
    <rPh sb="3" eb="6">
      <t>ハラノヤ</t>
    </rPh>
    <rPh sb="6" eb="7">
      <t>カワ</t>
    </rPh>
    <rPh sb="7" eb="9">
      <t>チスイ</t>
    </rPh>
    <rPh sb="9" eb="10">
      <t>スイ</t>
    </rPh>
    <rPh sb="11" eb="13">
      <t>クミアイ</t>
    </rPh>
    <rPh sb="14" eb="16">
      <t>イッパン</t>
    </rPh>
    <rPh sb="16" eb="18">
      <t>カイケイ</t>
    </rPh>
    <phoneticPr fontId="5"/>
  </si>
  <si>
    <t>東遠広域施設組合
一般会計</t>
    <rPh sb="0" eb="2">
      <t>トウエン</t>
    </rPh>
    <rPh sb="2" eb="4">
      <t>コウイキ</t>
    </rPh>
    <rPh sb="4" eb="6">
      <t>シセツ</t>
    </rPh>
    <rPh sb="6" eb="8">
      <t>クミアイ</t>
    </rPh>
    <rPh sb="9" eb="11">
      <t>イッパン</t>
    </rPh>
    <rPh sb="11" eb="13">
      <t>カイケイ</t>
    </rPh>
    <phoneticPr fontId="5"/>
  </si>
  <si>
    <t>小笠老人ホーム施設組合
一般会計</t>
    <rPh sb="0" eb="2">
      <t>オガサ</t>
    </rPh>
    <rPh sb="2" eb="4">
      <t>ロウジン</t>
    </rPh>
    <rPh sb="7" eb="9">
      <t>シセツ</t>
    </rPh>
    <rPh sb="9" eb="11">
      <t>クミアイ</t>
    </rPh>
    <rPh sb="12" eb="14">
      <t>イッパン</t>
    </rPh>
    <rPh sb="14" eb="16">
      <t>カイケイ</t>
    </rPh>
    <phoneticPr fontId="5"/>
  </si>
  <si>
    <t>浅羽地域湛水防除施設組合
一般会計</t>
    <rPh sb="0" eb="2">
      <t>アサバ</t>
    </rPh>
    <rPh sb="2" eb="4">
      <t>チイキ</t>
    </rPh>
    <rPh sb="4" eb="6">
      <t>タンスイ</t>
    </rPh>
    <rPh sb="6" eb="8">
      <t>ボウジョ</t>
    </rPh>
    <rPh sb="8" eb="10">
      <t>シセツ</t>
    </rPh>
    <rPh sb="10" eb="12">
      <t>クミアイ</t>
    </rPh>
    <rPh sb="13" eb="15">
      <t>イッパン</t>
    </rPh>
    <rPh sb="15" eb="17">
      <t>カイケイ</t>
    </rPh>
    <phoneticPr fontId="5"/>
  </si>
  <si>
    <t>東遠学園組合
一般会計</t>
    <rPh sb="0" eb="2">
      <t>トウエン</t>
    </rPh>
    <rPh sb="2" eb="4">
      <t>ガクエン</t>
    </rPh>
    <rPh sb="4" eb="6">
      <t>クミアイ</t>
    </rPh>
    <rPh sb="7" eb="9">
      <t>イッパン</t>
    </rPh>
    <rPh sb="9" eb="11">
      <t>カイケイ</t>
    </rPh>
    <phoneticPr fontId="5"/>
  </si>
  <si>
    <t>東遠地区聖苑組合
一般会計</t>
    <rPh sb="0" eb="2">
      <t>トウエン</t>
    </rPh>
    <rPh sb="2" eb="4">
      <t>チク</t>
    </rPh>
    <rPh sb="4" eb="6">
      <t>セイエン</t>
    </rPh>
    <rPh sb="6" eb="8">
      <t>クミアイ</t>
    </rPh>
    <rPh sb="9" eb="11">
      <t>イッパン</t>
    </rPh>
    <rPh sb="11" eb="13">
      <t>カイケイ</t>
    </rPh>
    <phoneticPr fontId="5"/>
  </si>
  <si>
    <t>静岡県大井川広域水道企業団
静岡県大井川広域水道企業団水道用水供給事業会計</t>
    <rPh sb="0" eb="3">
      <t>シズオカケン</t>
    </rPh>
    <rPh sb="3" eb="6">
      <t>オオイガワ</t>
    </rPh>
    <rPh sb="6" eb="8">
      <t>コウイキ</t>
    </rPh>
    <rPh sb="8" eb="10">
      <t>スイドウ</t>
    </rPh>
    <rPh sb="10" eb="13">
      <t>キギョウダン</t>
    </rPh>
    <phoneticPr fontId="5"/>
  </si>
  <si>
    <t>中東遠看護専門学校組合
中東遠看護専門学校組合会計</t>
    <rPh sb="0" eb="2">
      <t>チュウトウ</t>
    </rPh>
    <rPh sb="2" eb="3">
      <t>エン</t>
    </rPh>
    <rPh sb="3" eb="5">
      <t>カンゴ</t>
    </rPh>
    <rPh sb="5" eb="7">
      <t>センモン</t>
    </rPh>
    <rPh sb="7" eb="9">
      <t>ガッコウ</t>
    </rPh>
    <rPh sb="9" eb="11">
      <t>クミアイ</t>
    </rPh>
    <rPh sb="12" eb="14">
      <t>チュウトウ</t>
    </rPh>
    <rPh sb="14" eb="15">
      <t>エン</t>
    </rPh>
    <rPh sb="15" eb="17">
      <t>カンゴ</t>
    </rPh>
    <rPh sb="17" eb="19">
      <t>センモン</t>
    </rPh>
    <rPh sb="19" eb="21">
      <t>ガッコウ</t>
    </rPh>
    <rPh sb="21" eb="23">
      <t>クミアイ</t>
    </rPh>
    <rPh sb="23" eb="25">
      <t>カイケイ</t>
    </rPh>
    <phoneticPr fontId="5"/>
  </si>
  <si>
    <t>掛川市・菊川市衛生施設組合
掛川市・菊川市衛生施設組合会計</t>
    <rPh sb="0" eb="3">
      <t>カケガワシ</t>
    </rPh>
    <rPh sb="4" eb="6">
      <t>キクガワ</t>
    </rPh>
    <rPh sb="6" eb="7">
      <t>シ</t>
    </rPh>
    <rPh sb="7" eb="9">
      <t>エイセイ</t>
    </rPh>
    <rPh sb="9" eb="11">
      <t>シセツ</t>
    </rPh>
    <rPh sb="11" eb="13">
      <t>クミアイ</t>
    </rPh>
    <rPh sb="14" eb="17">
      <t>カケガワシ</t>
    </rPh>
    <rPh sb="18" eb="20">
      <t>キクガワ</t>
    </rPh>
    <rPh sb="20" eb="21">
      <t>シ</t>
    </rPh>
    <rPh sb="21" eb="23">
      <t>エイセイ</t>
    </rPh>
    <rPh sb="23" eb="25">
      <t>シセツ</t>
    </rPh>
    <rPh sb="25" eb="27">
      <t>クミアイ</t>
    </rPh>
    <rPh sb="27" eb="29">
      <t>カイケイ</t>
    </rPh>
    <phoneticPr fontId="5"/>
  </si>
  <si>
    <t>東遠工業用水道企業団
東遠工業用水道事業会計</t>
    <rPh sb="0" eb="2">
      <t>トウエン</t>
    </rPh>
    <rPh sb="2" eb="5">
      <t>コウギョウヨウ</t>
    </rPh>
    <rPh sb="5" eb="7">
      <t>スイドウ</t>
    </rPh>
    <rPh sb="7" eb="10">
      <t>キギョウダン</t>
    </rPh>
    <rPh sb="11" eb="13">
      <t>トウエン</t>
    </rPh>
    <rPh sb="13" eb="15">
      <t>コウギョウ</t>
    </rPh>
    <rPh sb="15" eb="17">
      <t>ヨウスイ</t>
    </rPh>
    <rPh sb="17" eb="18">
      <t>ドウ</t>
    </rPh>
    <rPh sb="18" eb="20">
      <t>ジギョウ</t>
    </rPh>
    <rPh sb="20" eb="22">
      <t>カイケイ</t>
    </rPh>
    <phoneticPr fontId="5"/>
  </si>
  <si>
    <t>掛川市・袋井市病院企業団
掛川市・袋井市病院企業団病院事業会計</t>
    <rPh sb="0" eb="3">
      <t>カケガワシ</t>
    </rPh>
    <rPh sb="4" eb="7">
      <t>フクロイシ</t>
    </rPh>
    <rPh sb="7" eb="9">
      <t>ビョウイン</t>
    </rPh>
    <rPh sb="9" eb="12">
      <t>キギョウダン</t>
    </rPh>
    <rPh sb="13" eb="16">
      <t>カケガワシ</t>
    </rPh>
    <rPh sb="17" eb="20">
      <t>フクロイシ</t>
    </rPh>
    <rPh sb="20" eb="22">
      <t>ビョウイン</t>
    </rPh>
    <rPh sb="22" eb="25">
      <t>キギョウダン</t>
    </rPh>
    <rPh sb="25" eb="27">
      <t>ビョウイン</t>
    </rPh>
    <rPh sb="27" eb="29">
      <t>ジギョウ</t>
    </rPh>
    <rPh sb="29" eb="31">
      <t>カイケイ</t>
    </rPh>
    <phoneticPr fontId="5"/>
  </si>
  <si>
    <t>静岡県後期高齢者医療広域連合
一般会計</t>
    <rPh sb="0" eb="3">
      <t>シズオカケン</t>
    </rPh>
    <rPh sb="3" eb="5">
      <t>コウキ</t>
    </rPh>
    <rPh sb="5" eb="8">
      <t>コウレイシャ</t>
    </rPh>
    <rPh sb="8" eb="10">
      <t>イリョウ</t>
    </rPh>
    <rPh sb="10" eb="12">
      <t>コウイキ</t>
    </rPh>
    <rPh sb="12" eb="14">
      <t>レンゴウ</t>
    </rPh>
    <rPh sb="15" eb="17">
      <t>イッパン</t>
    </rPh>
    <rPh sb="17" eb="19">
      <t>カイケイ</t>
    </rPh>
    <phoneticPr fontId="5"/>
  </si>
  <si>
    <t>静岡県後期高齢者医療広域連合
後期高齢者医療事業特別会計</t>
    <rPh sb="0" eb="3">
      <t>シズオカケン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</si>
  <si>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静岡地方税滞納整理機構
一般会計</t>
    <rPh sb="0" eb="2">
      <t>シズオカ</t>
    </rPh>
    <rPh sb="2" eb="5">
      <t>チホウゼイ</t>
    </rPh>
    <rPh sb="5" eb="7">
      <t>タイノウ</t>
    </rPh>
    <rPh sb="7" eb="9">
      <t>セイリ</t>
    </rPh>
    <rPh sb="9" eb="11">
      <t>キコウ</t>
    </rPh>
    <rPh sb="12" eb="14">
      <t>イッパン</t>
    </rPh>
    <rPh sb="14" eb="16">
      <t>カイケイ</t>
    </rPh>
    <phoneticPr fontId="5"/>
  </si>
  <si>
    <t>かけがわ街づくり</t>
    <rPh sb="4" eb="5">
      <t>マチ</t>
    </rPh>
    <phoneticPr fontId="11"/>
  </si>
  <si>
    <t>これっしかどころ</t>
  </si>
  <si>
    <t>森の都ならここ</t>
    <rPh sb="0" eb="1">
      <t>モリ</t>
    </rPh>
    <rPh sb="2" eb="3">
      <t>ミヤコ</t>
    </rPh>
    <phoneticPr fontId="11"/>
  </si>
  <si>
    <t>掛川市生涯学習振興公社</t>
    <rPh sb="0" eb="3">
      <t>カケガワシ</t>
    </rPh>
    <rPh sb="3" eb="5">
      <t>ショウガイ</t>
    </rPh>
    <rPh sb="5" eb="7">
      <t>ガクシュウ</t>
    </rPh>
    <rPh sb="7" eb="9">
      <t>シンコウ</t>
    </rPh>
    <rPh sb="9" eb="11">
      <t>コウシャ</t>
    </rPh>
    <phoneticPr fontId="11"/>
  </si>
  <si>
    <t>大東マリーナ</t>
    <rPh sb="0" eb="2">
      <t>ダイトウ</t>
    </rPh>
    <phoneticPr fontId="11"/>
  </si>
  <si>
    <t>小笠掛川勤労者福祉サービスセンター</t>
    <rPh sb="0" eb="2">
      <t>オガサ</t>
    </rPh>
    <rPh sb="2" eb="4">
      <t>カケガワ</t>
    </rPh>
    <rPh sb="4" eb="7">
      <t>キンロウシャ</t>
    </rPh>
    <rPh sb="7" eb="9">
      <t>フクシ</t>
    </rPh>
    <phoneticPr fontId="11"/>
  </si>
  <si>
    <t>掛川市土地開発公社</t>
    <rPh sb="0" eb="3">
      <t>カケガワシ</t>
    </rPh>
    <rPh sb="3" eb="5">
      <t>トチ</t>
    </rPh>
    <rPh sb="5" eb="7">
      <t>カイハツ</t>
    </rPh>
    <rPh sb="7" eb="9">
      <t>コウシャ</t>
    </rPh>
    <phoneticPr fontId="11"/>
  </si>
  <si>
    <t>中東遠タスクフォースセンター</t>
    <rPh sb="0" eb="2">
      <t>チュウトウ</t>
    </rPh>
    <rPh sb="2" eb="3">
      <t>オン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</si>
  <si>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</si>
  <si>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</si>
  <si>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</si>
  <si>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</si>
  <si>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</si>
  <si>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</si>
  <si>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</si>
  <si>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</si>
  <si>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</si>
  <si>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</si>
  <si>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</si>
  <si>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地域福祉基金</t>
    <rPh sb="0" eb="2">
      <t>チイキ</t>
    </rPh>
    <rPh sb="2" eb="4">
      <t>フクシ</t>
    </rPh>
    <rPh sb="4" eb="6">
      <t>キキン</t>
    </rPh>
    <phoneticPr fontId="2"/>
  </si>
  <si>
    <t>ふるさと応援基金</t>
    <rPh sb="4" eb="6">
      <t>オウエン</t>
    </rPh>
    <rPh sb="6" eb="8">
      <t>キキン</t>
    </rPh>
    <phoneticPr fontId="2"/>
  </si>
  <si>
    <t>生涯学習公園化基金</t>
    <rPh sb="0" eb="2">
      <t>ショウガイ</t>
    </rPh>
    <rPh sb="2" eb="4">
      <t>ガクシュウ</t>
    </rPh>
    <rPh sb="4" eb="6">
      <t>コウエン</t>
    </rPh>
    <rPh sb="6" eb="7">
      <t>カ</t>
    </rPh>
    <rPh sb="7" eb="9">
      <t>キキン</t>
    </rPh>
    <phoneticPr fontId="2"/>
  </si>
  <si>
    <t>地震・津波対策整備基金</t>
    <rPh sb="0" eb="2">
      <t>ジシン</t>
    </rPh>
    <rPh sb="3" eb="5">
      <t>ツナミ</t>
    </rPh>
    <rPh sb="5" eb="7">
      <t>タイサク</t>
    </rPh>
    <rPh sb="7" eb="9">
      <t>セイビ</t>
    </rPh>
    <rPh sb="9" eb="11">
      <t>キキン</t>
    </rPh>
    <phoneticPr fontId="2"/>
  </si>
  <si>
    <t>公共施設整備基金</t>
    <rPh sb="0" eb="2">
      <t>コウキョウ</t>
    </rPh>
    <rPh sb="2" eb="4">
      <t>シセツ</t>
    </rPh>
    <rPh sb="4" eb="6">
      <t>セイビ</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</si>
  <si>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</si>
  <si>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</si>
  <si>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</si>
  <si>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</si>
  <si>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</si>
  <si>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</si>
  <si>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</si>
  <si>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</si>
  <si>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</si>
  <si>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</si>
  <si>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</si>
  <si>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</si>
  <si>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について、どちらも前年度と比較して減少している。しかし、どちらも類似団体と比較して、高い割合となっており、特に将来負担比率については50.9ポイント上回っている。今後も、無駄な経費を見直し、起債抑制に努めるなど引き続き財政の健全性の確保を図る。</t>
    <rPh sb="31" eb="33">
      <t>ゲンショウ</t>
    </rPh>
    <rPh sb="46" eb="48">
      <t>ルイジ</t>
    </rPh>
    <rPh sb="48" eb="50">
      <t>ダンタイ</t>
    </rPh>
    <rPh sb="51" eb="53">
      <t>ヒカク</t>
    </rPh>
    <rPh sb="56" eb="57">
      <t>タカ</t>
    </rPh>
    <rPh sb="58" eb="60">
      <t>ワリアイ</t>
    </rPh>
    <rPh sb="67" eb="68">
      <t>トク</t>
    </rPh>
    <rPh sb="69" eb="71">
      <t>ショウライ</t>
    </rPh>
    <rPh sb="71" eb="73">
      <t>フタン</t>
    </rPh>
    <rPh sb="73" eb="75">
      <t>ヒリツ</t>
    </rPh>
    <rPh sb="88" eb="90">
      <t>ウワマワ</t>
    </rPh>
    <rPh sb="95" eb="97">
      <t>コンゴ</t>
    </rPh>
    <rPh sb="109" eb="111">
      <t>キサイ</t>
    </rPh>
    <rPh sb="111" eb="113">
      <t>ヨクセイ</t>
    </rPh>
    <rPh sb="114" eb="115">
      <t>ツト</t>
    </rPh>
    <phoneticPr fontId="5"/>
  </si>
  <si>
    <t>実質公債費比率</t>
    <phoneticPr fontId="5"/>
  </si>
  <si>
    <t>将来負担比率</t>
    <phoneticPr fontId="5"/>
  </si>
  <si>
    <t>実質公債費比率</t>
    <phoneticPr fontId="5"/>
  </si>
  <si>
    <t xml:space="preserve"> </t>
    <phoneticPr fontId="5"/>
  </si>
  <si>
    <t>本市の将来負担比率は類似団体平均を上回っている一方、有形固定資産減価償却率は類似団体平均を下回っている。
過去、積極的にインフラ整備を行ってきたが、その更新が滞っているために、有形固定資産減価償却率は増加を続けている。今後は公共施設等総合管理計画に基づき、長寿命化を推進していく。一方で、将来負担比率については、減少しているが、まだまだ高い水準にある。公共施設の維持修繕について計画的に進める等、起債を抑制し、長期的な視点に立った負担抑制に努める。</t>
    <rPh sb="53" eb="55">
      <t>カコ</t>
    </rPh>
    <rPh sb="56" eb="59">
      <t>セッキョクテキ</t>
    </rPh>
    <rPh sb="64" eb="66">
      <t>セイビ</t>
    </rPh>
    <rPh sb="67" eb="68">
      <t>オコナ</t>
    </rPh>
    <rPh sb="76" eb="78">
      <t>コウシン</t>
    </rPh>
    <rPh sb="79" eb="80">
      <t>トドコオ</t>
    </rPh>
    <rPh sb="100" eb="102">
      <t>ゾウカ</t>
    </rPh>
    <rPh sb="103" eb="104">
      <t>ツヅ</t>
    </rPh>
    <rPh sb="109" eb="111">
      <t>コンゴ</t>
    </rPh>
    <rPh sb="124" eb="125">
      <t>モト</t>
    </rPh>
    <rPh sb="128" eb="131">
      <t>チョウジュミョウ</t>
    </rPh>
    <rPh sb="131" eb="132">
      <t>カ</t>
    </rPh>
    <rPh sb="133" eb="135">
      <t>スイシン</t>
    </rPh>
    <rPh sb="156" eb="158">
      <t>ゲンショウ</t>
    </rPh>
    <rPh sb="168" eb="169">
      <t>タカ</t>
    </rPh>
    <rPh sb="170" eb="172">
      <t>スイジュン</t>
    </rPh>
    <rPh sb="176" eb="178">
      <t>コウキョウ</t>
    </rPh>
    <rPh sb="178" eb="180">
      <t>シセツ</t>
    </rPh>
    <rPh sb="181" eb="183">
      <t>イジ</t>
    </rPh>
    <rPh sb="183" eb="185">
      <t>シュウゼン</t>
    </rPh>
    <rPh sb="189" eb="192">
      <t>ケイカクテキ</t>
    </rPh>
    <rPh sb="193" eb="194">
      <t>スス</t>
    </rPh>
    <rPh sb="196" eb="197">
      <t>トウ</t>
    </rPh>
    <rPh sb="198" eb="200">
      <t>キサイ</t>
    </rPh>
    <rPh sb="201" eb="203">
      <t>ヨクセイ</t>
    </rPh>
    <rPh sb="205" eb="208">
      <t>チョウキテキ</t>
    </rPh>
    <rPh sb="209" eb="211">
      <t>シテン</t>
    </rPh>
    <rPh sb="212" eb="213">
      <t>タ</t>
    </rPh>
    <rPh sb="215" eb="217">
      <t>フタン</t>
    </rPh>
    <rPh sb="217" eb="219">
      <t>ヨクセイ</t>
    </rPh>
    <rPh sb="220" eb="22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</si>
</sst>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64287</c:v>
                </c:pt>
                <c:pt idx="1">
                  <c:v>46440</c:v>
                </c:pt>
                <c:pt idx="2">
                  <c:v>63257</c:v>
                </c:pt>
                <c:pt idx="3">
                  <c:v>52308</c:v>
                </c:pt>
                <c:pt idx="4">
                  <c:v>46402</c:v>
                </c:pt>
              </c:numCache>
            </c:numRef>
          </c:val>
          <c:smooth val="0"/>
          <c:extLst xmlns:c16r2="http://schemas.microsoft.com/office/drawing/2015/06/chart">
            <c:ext xmlns:c16="http://schemas.microsoft.com/office/drawing/2014/chart" uri="{C3380CC4-5D6E-409C-BE32-E72D297353CC}">
              <c16:uniqueId val="{00000000-0969-4037-9F39-64C0B87B47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56832</c:v>
                </c:pt>
                <c:pt idx="1">
                  <c:v>56506</c:v>
                </c:pt>
                <c:pt idx="2">
                  <c:v>65997</c:v>
                </c:pt>
                <c:pt idx="3">
                  <c:v>61808</c:v>
                </c:pt>
                <c:pt idx="4">
                  <c:v>60647</c:v>
                </c:pt>
              </c:numCache>
            </c:numRef>
          </c:val>
          <c:smooth val="0"/>
          <c:extLst xmlns:c16r2="http://schemas.microsoft.com/office/drawing/2015/06/chart">
            <c:ext xmlns:c16="http://schemas.microsoft.com/office/drawing/2014/chart" uri="{C3380CC4-5D6E-409C-BE32-E72D297353CC}">
              <c16:uniqueId val="{00000001-0969-4037-9F39-64C0B87B47E2}"/>
            </c:ext>
          </c:extLst>
        </c:ser>
        <c:dLbls>
          <c:showLegendKey val="0"/>
          <c:showVal val="0"/>
          <c:showCatName val="0"/>
          <c:showSerName val="0"/>
          <c:showPercent val="0"/>
          <c:showBubbleSize val="0"/>
        </c:dLbls>
        <c:marker val="1"/>
        <c:smooth val="0"/>
        <c:axId val="467087672"/>
        <c:axId val="467091984"/>
      </c:lineChart>
      <c:catAx>
        <c:axId val="467087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091984"/>
        <c:crosses val="autoZero"/>
        <c:auto val="1"/>
        <c:lblAlgn val="ctr"/>
        <c:lblOffset val="100"/>
        <c:tickLblSkip val="1"/>
        <c:tickMarkSkip val="1"/>
        <c:noMultiLvlLbl val="0"/>
      </c:catAx>
      <c:valAx>
        <c:axId val="4670919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7087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4.6399999999999997</c:v>
                </c:pt>
                <c:pt idx="1">
                  <c:v>4.99</c:v>
                </c:pt>
                <c:pt idx="2">
                  <c:v>3.72</c:v>
                </c:pt>
                <c:pt idx="3">
                  <c:v>4.43</c:v>
                </c:pt>
                <c:pt idx="4">
                  <c:v>5.08</c:v>
                </c:pt>
              </c:numCache>
            </c:numRef>
          </c:val>
          <c:extLst xmlns:c16r2="http://schemas.microsoft.com/office/drawing/2015/06/chart">
            <c:ext xmlns:c16="http://schemas.microsoft.com/office/drawing/2014/chart" uri="{C3380CC4-5D6E-409C-BE32-E72D297353CC}">
              <c16:uniqueId val="{00000000-E9BE-49C2-80B5-3BFC6F4A3E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16.510000000000002</c:v>
                </c:pt>
                <c:pt idx="1">
                  <c:v>17.02</c:v>
                </c:pt>
                <c:pt idx="2">
                  <c:v>16.66</c:v>
                </c:pt>
                <c:pt idx="3">
                  <c:v>15.32</c:v>
                </c:pt>
                <c:pt idx="4">
                  <c:v>14.67</c:v>
                </c:pt>
              </c:numCache>
            </c:numRef>
          </c:val>
          <c:extLst xmlns:c16r2="http://schemas.microsoft.com/office/drawing/2015/06/chart">
            <c:ext xmlns:c16="http://schemas.microsoft.com/office/drawing/2014/chart" uri="{C3380CC4-5D6E-409C-BE32-E72D297353CC}">
              <c16:uniqueId val="{00000001-E9BE-49C2-80B5-3BFC6F4A3ED5}"/>
            </c:ext>
          </c:extLst>
        </c:ser>
        <c:dLbls>
          <c:showLegendKey val="0"/>
          <c:showVal val="0"/>
          <c:showCatName val="0"/>
          <c:showSerName val="0"/>
          <c:showPercent val="0"/>
          <c:showBubbleSize val="0"/>
        </c:dLbls>
        <c:gapWidth val="250"/>
        <c:overlap val="100"/>
        <c:axId val="467096296"/>
        <c:axId val="467088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7.0000000000000007E-2</c:v>
                </c:pt>
                <c:pt idx="1">
                  <c:v>1.06</c:v>
                </c:pt>
                <c:pt idx="2">
                  <c:v>-1.67</c:v>
                </c:pt>
                <c:pt idx="3">
                  <c:v>-0.7</c:v>
                </c:pt>
                <c:pt idx="4">
                  <c:v>0.03</c:v>
                </c:pt>
              </c:numCache>
            </c:numRef>
          </c:val>
          <c:smooth val="0"/>
          <c:extLst xmlns:c16r2="http://schemas.microsoft.com/office/drawing/2015/06/chart">
            <c:ext xmlns:c16="http://schemas.microsoft.com/office/drawing/2014/chart" uri="{C3380CC4-5D6E-409C-BE32-E72D297353CC}">
              <c16:uniqueId val="{00000002-E9BE-49C2-80B5-3BFC6F4A3ED5}"/>
            </c:ext>
          </c:extLst>
        </c:ser>
        <c:dLbls>
          <c:showLegendKey val="0"/>
          <c:showVal val="0"/>
          <c:showCatName val="0"/>
          <c:showSerName val="0"/>
          <c:showPercent val="0"/>
          <c:showBubbleSize val="0"/>
        </c:dLbls>
        <c:marker val="1"/>
        <c:smooth val="0"/>
        <c:axId val="467096296"/>
        <c:axId val="467088064"/>
      </c:lineChart>
      <c:catAx>
        <c:axId val="467096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7088064"/>
        <c:crosses val="autoZero"/>
        <c:auto val="1"/>
        <c:lblAlgn val="ctr"/>
        <c:lblOffset val="100"/>
        <c:tickLblSkip val="1"/>
        <c:tickMarkSkip val="1"/>
        <c:noMultiLvlLbl val="0"/>
      </c:catAx>
      <c:valAx>
        <c:axId val="46708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096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137-41E8-A15F-84F52CDD81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137-41E8-A15F-84F52CDD81E5}"/>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B137-41E8-A15F-84F52CDD81E5}"/>
            </c:ext>
          </c:extLst>
        </c:ser>
        <c:ser>
          <c:idx val="3"/>
          <c:order val="3"/>
          <c:tx>
            <c:strRef>
              <c:f>データシート!$A$30</c:f>
              <c:strCache>
                <c:ptCount val="1"/>
                <c:pt idx="0">
                  <c:v>掛川駅周辺施設管理特別会計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B137-41E8-A15F-84F52CDD81E5}"/>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4-B137-41E8-A15F-84F52CDD81E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2.1</c:v>
                </c:pt>
                <c:pt idx="2">
                  <c:v>#N/A</c:v>
                </c:pt>
                <c:pt idx="3">
                  <c:v>1.68</c:v>
                </c:pt>
                <c:pt idx="4">
                  <c:v>#N/A</c:v>
                </c:pt>
                <c:pt idx="5">
                  <c:v>2.4700000000000002</c:v>
                </c:pt>
                <c:pt idx="6">
                  <c:v>#N/A</c:v>
                </c:pt>
                <c:pt idx="7">
                  <c:v>2.27</c:v>
                </c:pt>
                <c:pt idx="8">
                  <c:v>#N/A</c:v>
                </c:pt>
                <c:pt idx="9">
                  <c:v>0.74</c:v>
                </c:pt>
              </c:numCache>
            </c:numRef>
          </c:val>
          <c:extLst xmlns:c16r2="http://schemas.microsoft.com/office/drawing/2015/06/chart">
            <c:ext xmlns:c16="http://schemas.microsoft.com/office/drawing/2014/chart" uri="{C3380CC4-5D6E-409C-BE32-E72D297353CC}">
              <c16:uniqueId val="{00000005-B137-41E8-A15F-84F52CDD81E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c:v>
                </c:pt>
                <c:pt idx="2">
                  <c:v>#N/A</c:v>
                </c:pt>
                <c:pt idx="3">
                  <c:v>0.6</c:v>
                </c:pt>
                <c:pt idx="4">
                  <c:v>#N/A</c:v>
                </c:pt>
                <c:pt idx="5">
                  <c:v>0.46</c:v>
                </c:pt>
                <c:pt idx="6">
                  <c:v>#N/A</c:v>
                </c:pt>
                <c:pt idx="7">
                  <c:v>0.48</c:v>
                </c:pt>
                <c:pt idx="8">
                  <c:v>#N/A</c:v>
                </c:pt>
                <c:pt idx="9">
                  <c:v>1.06</c:v>
                </c:pt>
              </c:numCache>
            </c:numRef>
          </c:val>
          <c:extLst xmlns:c16r2="http://schemas.microsoft.com/office/drawing/2015/06/chart">
            <c:ext xmlns:c16="http://schemas.microsoft.com/office/drawing/2014/chart" uri="{C3380CC4-5D6E-409C-BE32-E72D297353CC}">
              <c16:uniqueId val="{00000006-B137-41E8-A15F-84F52CDD81E5}"/>
            </c:ext>
          </c:extLst>
        </c:ser>
        <c:ser>
          <c:idx val="7"/>
          <c:order val="7"/>
          <c:tx>
            <c:strRef>
              <c:f>データシート!$A$34</c:f>
              <c:strCache>
                <c:ptCount val="1"/>
                <c:pt idx="0">
                  <c:v>公共用地取得特別会計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1.25</c:v>
                </c:pt>
                <c:pt idx="2">
                  <c:v>#N/A</c:v>
                </c:pt>
                <c:pt idx="3">
                  <c:v>1.39</c:v>
                </c:pt>
                <c:pt idx="4">
                  <c:v>#N/A</c:v>
                </c:pt>
                <c:pt idx="5">
                  <c:v>1.63</c:v>
                </c:pt>
                <c:pt idx="6">
                  <c:v>#N/A</c:v>
                </c:pt>
                <c:pt idx="7">
                  <c:v>1.81</c:v>
                </c:pt>
                <c:pt idx="8">
                  <c:v>#N/A</c:v>
                </c:pt>
                <c:pt idx="9">
                  <c:v>1.99</c:v>
                </c:pt>
              </c:numCache>
            </c:numRef>
          </c:val>
          <c:extLst xmlns:c16r2="http://schemas.microsoft.com/office/drawing/2015/06/chart">
            <c:ext xmlns:c16="http://schemas.microsoft.com/office/drawing/2014/chart" uri="{C3380CC4-5D6E-409C-BE32-E72D297353CC}">
              <c16:uniqueId val="{00000007-B137-41E8-A15F-84F52CDD81E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4.62</c:v>
                </c:pt>
                <c:pt idx="2">
                  <c:v>#N/A</c:v>
                </c:pt>
                <c:pt idx="3">
                  <c:v>4.9800000000000004</c:v>
                </c:pt>
                <c:pt idx="4">
                  <c:v>#N/A</c:v>
                </c:pt>
                <c:pt idx="5">
                  <c:v>3.7</c:v>
                </c:pt>
                <c:pt idx="6">
                  <c:v>#N/A</c:v>
                </c:pt>
                <c:pt idx="7">
                  <c:v>4.42</c:v>
                </c:pt>
                <c:pt idx="8">
                  <c:v>#N/A</c:v>
                </c:pt>
                <c:pt idx="9">
                  <c:v>5.0599999999999996</c:v>
                </c:pt>
              </c:numCache>
            </c:numRef>
          </c:val>
          <c:extLst xmlns:c16r2="http://schemas.microsoft.com/office/drawing/2015/06/chart">
            <c:ext xmlns:c16="http://schemas.microsoft.com/office/drawing/2014/chart" uri="{C3380CC4-5D6E-409C-BE32-E72D297353CC}">
              <c16:uniqueId val="{00000008-B137-41E8-A15F-84F52CDD81E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4.6100000000000003</c:v>
                </c:pt>
                <c:pt idx="2">
                  <c:v>#N/A</c:v>
                </c:pt>
                <c:pt idx="3">
                  <c:v>4.22</c:v>
                </c:pt>
                <c:pt idx="4">
                  <c:v>#N/A</c:v>
                </c:pt>
                <c:pt idx="5">
                  <c:v>5.28</c:v>
                </c:pt>
                <c:pt idx="6">
                  <c:v>#N/A</c:v>
                </c:pt>
                <c:pt idx="7">
                  <c:v>5.65</c:v>
                </c:pt>
                <c:pt idx="8">
                  <c:v>#N/A</c:v>
                </c:pt>
                <c:pt idx="9">
                  <c:v>6.42</c:v>
                </c:pt>
              </c:numCache>
            </c:numRef>
          </c:val>
          <c:extLst xmlns:c16r2="http://schemas.microsoft.com/office/drawing/2015/06/chart">
            <c:ext xmlns:c16="http://schemas.microsoft.com/office/drawing/2014/chart" uri="{C3380CC4-5D6E-409C-BE32-E72D297353CC}">
              <c16:uniqueId val="{00000009-B137-41E8-A15F-84F52CDD81E5}"/>
            </c:ext>
          </c:extLst>
        </c:ser>
        <c:dLbls>
          <c:showLegendKey val="0"/>
          <c:showVal val="0"/>
          <c:showCatName val="0"/>
          <c:showSerName val="0"/>
          <c:showPercent val="0"/>
          <c:showBubbleSize val="0"/>
        </c:dLbls>
        <c:gapWidth val="150"/>
        <c:overlap val="100"/>
        <c:axId val="467095904"/>
        <c:axId val="467088456"/>
      </c:barChart>
      <c:catAx>
        <c:axId val="4670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088456"/>
        <c:crosses val="autoZero"/>
        <c:auto val="1"/>
        <c:lblAlgn val="ctr"/>
        <c:lblOffset val="100"/>
        <c:tickLblSkip val="1"/>
        <c:tickMarkSkip val="1"/>
        <c:noMultiLvlLbl val="0"/>
      </c:catAx>
      <c:valAx>
        <c:axId val="467088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09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5499</c:v>
                </c:pt>
                <c:pt idx="5">
                  <c:v>5518</c:v>
                </c:pt>
                <c:pt idx="8">
                  <c:v>5755</c:v>
                </c:pt>
                <c:pt idx="11">
                  <c:v>5928</c:v>
                </c:pt>
                <c:pt idx="14">
                  <c:v>5855</c:v>
                </c:pt>
              </c:numCache>
            </c:numRef>
          </c:val>
          <c:extLst xmlns:c16r2="http://schemas.microsoft.com/office/drawing/2015/06/chart">
            <c:ext xmlns:c16="http://schemas.microsoft.com/office/drawing/2014/chart" uri="{C3380CC4-5D6E-409C-BE32-E72D297353CC}">
              <c16:uniqueId val="{00000000-85C0-4D68-A314-8A0F162CEF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5C0-4D68-A314-8A0F162CEF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650</c:v>
                </c:pt>
                <c:pt idx="3">
                  <c:v>629</c:v>
                </c:pt>
                <c:pt idx="6">
                  <c:v>615</c:v>
                </c:pt>
                <c:pt idx="9">
                  <c:v>598</c:v>
                </c:pt>
                <c:pt idx="12">
                  <c:v>590</c:v>
                </c:pt>
              </c:numCache>
            </c:numRef>
          </c:val>
          <c:extLst xmlns:c16r2="http://schemas.microsoft.com/office/drawing/2015/06/chart">
            <c:ext xmlns:c16="http://schemas.microsoft.com/office/drawing/2014/chart" uri="{C3380CC4-5D6E-409C-BE32-E72D297353CC}">
              <c16:uniqueId val="{00000002-85C0-4D68-A314-8A0F162CEF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905</c:v>
                </c:pt>
                <c:pt idx="3">
                  <c:v>840</c:v>
                </c:pt>
                <c:pt idx="6">
                  <c:v>868</c:v>
                </c:pt>
                <c:pt idx="9">
                  <c:v>885</c:v>
                </c:pt>
                <c:pt idx="12">
                  <c:v>691</c:v>
                </c:pt>
              </c:numCache>
            </c:numRef>
          </c:val>
          <c:extLst xmlns:c16r2="http://schemas.microsoft.com/office/drawing/2015/06/chart">
            <c:ext xmlns:c16="http://schemas.microsoft.com/office/drawing/2014/chart" uri="{C3380CC4-5D6E-409C-BE32-E72D297353CC}">
              <c16:uniqueId val="{00000003-85C0-4D68-A314-8A0F162CEF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985</c:v>
                </c:pt>
                <c:pt idx="3">
                  <c:v>1011</c:v>
                </c:pt>
                <c:pt idx="6">
                  <c:v>1206</c:v>
                </c:pt>
                <c:pt idx="9">
                  <c:v>1105</c:v>
                </c:pt>
                <c:pt idx="12">
                  <c:v>1160</c:v>
                </c:pt>
              </c:numCache>
            </c:numRef>
          </c:val>
          <c:extLst xmlns:c16r2="http://schemas.microsoft.com/office/drawing/2015/06/chart">
            <c:ext xmlns:c16="http://schemas.microsoft.com/office/drawing/2014/chart" uri="{C3380CC4-5D6E-409C-BE32-E72D297353CC}">
              <c16:uniqueId val="{00000004-85C0-4D68-A314-8A0F162CEF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5C0-4D68-A314-8A0F162CEF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5C0-4D68-A314-8A0F162CEF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5254</c:v>
                </c:pt>
                <c:pt idx="3">
                  <c:v>5313</c:v>
                </c:pt>
                <c:pt idx="6">
                  <c:v>5239</c:v>
                </c:pt>
                <c:pt idx="9">
                  <c:v>5210</c:v>
                </c:pt>
                <c:pt idx="12">
                  <c:v>5186</c:v>
                </c:pt>
              </c:numCache>
            </c:numRef>
          </c:val>
          <c:extLst xmlns:c16r2="http://schemas.microsoft.com/office/drawing/2015/06/chart">
            <c:ext xmlns:c16="http://schemas.microsoft.com/office/drawing/2014/chart" uri="{C3380CC4-5D6E-409C-BE32-E72D297353CC}">
              <c16:uniqueId val="{00000007-85C0-4D68-A314-8A0F162CEFA8}"/>
            </c:ext>
          </c:extLst>
        </c:ser>
        <c:dLbls>
          <c:showLegendKey val="0"/>
          <c:showVal val="0"/>
          <c:showCatName val="0"/>
          <c:showSerName val="0"/>
          <c:showPercent val="0"/>
          <c:showBubbleSize val="0"/>
        </c:dLbls>
        <c:gapWidth val="100"/>
        <c:overlap val="100"/>
        <c:axId val="467091200"/>
        <c:axId val="467089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2296</c:v>
                </c:pt>
                <c:pt idx="2">
                  <c:v>#N/A</c:v>
                </c:pt>
                <c:pt idx="3">
                  <c:v>#N/A</c:v>
                </c:pt>
                <c:pt idx="4">
                  <c:v>2275</c:v>
                </c:pt>
                <c:pt idx="5">
                  <c:v>#N/A</c:v>
                </c:pt>
                <c:pt idx="6">
                  <c:v>#N/A</c:v>
                </c:pt>
                <c:pt idx="7">
                  <c:v>2173</c:v>
                </c:pt>
                <c:pt idx="8">
                  <c:v>#N/A</c:v>
                </c:pt>
                <c:pt idx="9">
                  <c:v>#N/A</c:v>
                </c:pt>
                <c:pt idx="10">
                  <c:v>1870</c:v>
                </c:pt>
                <c:pt idx="11">
                  <c:v>#N/A</c:v>
                </c:pt>
                <c:pt idx="12">
                  <c:v>#N/A</c:v>
                </c:pt>
                <c:pt idx="13">
                  <c:v>1772</c:v>
                </c:pt>
                <c:pt idx="14">
                  <c:v>#N/A</c:v>
                </c:pt>
              </c:numCache>
            </c:numRef>
          </c:val>
          <c:smooth val="0"/>
          <c:extLst xmlns:c16r2="http://schemas.microsoft.com/office/drawing/2015/06/chart">
            <c:ext xmlns:c16="http://schemas.microsoft.com/office/drawing/2014/chart" uri="{C3380CC4-5D6E-409C-BE32-E72D297353CC}">
              <c16:uniqueId val="{00000008-85C0-4D68-A314-8A0F162CEFA8}"/>
            </c:ext>
          </c:extLst>
        </c:ser>
        <c:dLbls>
          <c:showLegendKey val="0"/>
          <c:showVal val="0"/>
          <c:showCatName val="0"/>
          <c:showSerName val="0"/>
          <c:showPercent val="0"/>
          <c:showBubbleSize val="0"/>
        </c:dLbls>
        <c:marker val="1"/>
        <c:smooth val="0"/>
        <c:axId val="467091200"/>
        <c:axId val="467089240"/>
      </c:lineChart>
      <c:catAx>
        <c:axId val="467091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7089240"/>
        <c:crosses val="autoZero"/>
        <c:auto val="1"/>
        <c:lblAlgn val="ctr"/>
        <c:lblOffset val="100"/>
        <c:tickLblSkip val="1"/>
        <c:tickMarkSkip val="1"/>
        <c:noMultiLvlLbl val="0"/>
      </c:catAx>
      <c:valAx>
        <c:axId val="467089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091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46158</c:v>
                </c:pt>
                <c:pt idx="5">
                  <c:v>46289</c:v>
                </c:pt>
                <c:pt idx="8">
                  <c:v>46221</c:v>
                </c:pt>
                <c:pt idx="11">
                  <c:v>46237</c:v>
                </c:pt>
                <c:pt idx="14">
                  <c:v>46195</c:v>
                </c:pt>
              </c:numCache>
            </c:numRef>
          </c:val>
          <c:extLst xmlns:c16r2="http://schemas.microsoft.com/office/drawing/2015/06/chart">
            <c:ext xmlns:c16="http://schemas.microsoft.com/office/drawing/2014/chart" uri="{C3380CC4-5D6E-409C-BE32-E72D297353CC}">
              <c16:uniqueId val="{00000000-434C-4C52-91F1-A757332BA5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13763</c:v>
                </c:pt>
                <c:pt idx="5">
                  <c:v>12957</c:v>
                </c:pt>
                <c:pt idx="8">
                  <c:v>13060</c:v>
                </c:pt>
                <c:pt idx="11">
                  <c:v>13549</c:v>
                </c:pt>
                <c:pt idx="14">
                  <c:v>14219</c:v>
                </c:pt>
              </c:numCache>
            </c:numRef>
          </c:val>
          <c:extLst xmlns:c16r2="http://schemas.microsoft.com/office/drawing/2015/06/chart">
            <c:ext xmlns:c16="http://schemas.microsoft.com/office/drawing/2014/chart" uri="{C3380CC4-5D6E-409C-BE32-E72D297353CC}">
              <c16:uniqueId val="{00000001-434C-4C52-91F1-A757332BA5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7643</c:v>
                </c:pt>
                <c:pt idx="5">
                  <c:v>8393</c:v>
                </c:pt>
                <c:pt idx="8">
                  <c:v>7938</c:v>
                </c:pt>
                <c:pt idx="11">
                  <c:v>8069</c:v>
                </c:pt>
                <c:pt idx="14">
                  <c:v>7971</c:v>
                </c:pt>
              </c:numCache>
            </c:numRef>
          </c:val>
          <c:extLst xmlns:c16r2="http://schemas.microsoft.com/office/drawing/2015/06/chart">
            <c:ext xmlns:c16="http://schemas.microsoft.com/office/drawing/2014/chart" uri="{C3380CC4-5D6E-409C-BE32-E72D297353CC}">
              <c16:uniqueId val="{00000002-434C-4C52-91F1-A757332BA5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4C-4C52-91F1-A757332BA5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34C-4C52-91F1-A757332BA5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1549</c:v>
                </c:pt>
                <c:pt idx="3">
                  <c:v>996</c:v>
                </c:pt>
                <c:pt idx="6">
                  <c:v>745</c:v>
                </c:pt>
                <c:pt idx="9">
                  <c:v>702</c:v>
                </c:pt>
                <c:pt idx="12">
                  <c:v>0</c:v>
                </c:pt>
              </c:numCache>
            </c:numRef>
          </c:val>
          <c:extLst xmlns:c16r2="http://schemas.microsoft.com/office/drawing/2015/06/chart">
            <c:ext xmlns:c16="http://schemas.microsoft.com/office/drawing/2014/chart" uri="{C3380CC4-5D6E-409C-BE32-E72D297353CC}">
              <c16:uniqueId val="{00000005-434C-4C52-91F1-A757332BA5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6470</c:v>
                </c:pt>
                <c:pt idx="3">
                  <c:v>6207</c:v>
                </c:pt>
                <c:pt idx="6">
                  <c:v>6329</c:v>
                </c:pt>
                <c:pt idx="9">
                  <c:v>6210</c:v>
                </c:pt>
                <c:pt idx="12">
                  <c:v>6102</c:v>
                </c:pt>
              </c:numCache>
            </c:numRef>
          </c:val>
          <c:extLst xmlns:c16r2="http://schemas.microsoft.com/office/drawing/2015/06/chart">
            <c:ext xmlns:c16="http://schemas.microsoft.com/office/drawing/2014/chart" uri="{C3380CC4-5D6E-409C-BE32-E72D297353CC}">
              <c16:uniqueId val="{00000006-434C-4C52-91F1-A757332BA5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8851</c:v>
                </c:pt>
                <c:pt idx="3">
                  <c:v>7995</c:v>
                </c:pt>
                <c:pt idx="6">
                  <c:v>7086</c:v>
                </c:pt>
                <c:pt idx="9">
                  <c:v>6427</c:v>
                </c:pt>
                <c:pt idx="12">
                  <c:v>6011</c:v>
                </c:pt>
              </c:numCache>
            </c:numRef>
          </c:val>
          <c:extLst xmlns:c16r2="http://schemas.microsoft.com/office/drawing/2015/06/chart">
            <c:ext xmlns:c16="http://schemas.microsoft.com/office/drawing/2014/chart" uri="{C3380CC4-5D6E-409C-BE32-E72D297353CC}">
              <c16:uniqueId val="{00000007-434C-4C52-91F1-A757332BA5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16369</c:v>
                </c:pt>
                <c:pt idx="3">
                  <c:v>16226</c:v>
                </c:pt>
                <c:pt idx="6">
                  <c:v>17078</c:v>
                </c:pt>
                <c:pt idx="9">
                  <c:v>16928</c:v>
                </c:pt>
                <c:pt idx="12">
                  <c:v>17337</c:v>
                </c:pt>
              </c:numCache>
            </c:numRef>
          </c:val>
          <c:extLst xmlns:c16r2="http://schemas.microsoft.com/office/drawing/2015/06/chart">
            <c:ext xmlns:c16="http://schemas.microsoft.com/office/drawing/2014/chart" uri="{C3380CC4-5D6E-409C-BE32-E72D297353CC}">
              <c16:uniqueId val="{00000008-434C-4C52-91F1-A757332BA5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8303</c:v>
                </c:pt>
                <c:pt idx="3">
                  <c:v>7736</c:v>
                </c:pt>
                <c:pt idx="6">
                  <c:v>7190</c:v>
                </c:pt>
                <c:pt idx="9">
                  <c:v>5680</c:v>
                </c:pt>
                <c:pt idx="12">
                  <c:v>5419</c:v>
                </c:pt>
              </c:numCache>
            </c:numRef>
          </c:val>
          <c:extLst xmlns:c16r2="http://schemas.microsoft.com/office/drawing/2015/06/chart">
            <c:ext xmlns:c16="http://schemas.microsoft.com/office/drawing/2014/chart" uri="{C3380CC4-5D6E-409C-BE32-E72D297353CC}">
              <c16:uniqueId val="{00000009-434C-4C52-91F1-A757332BA5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47141</c:v>
                </c:pt>
                <c:pt idx="3">
                  <c:v>46579</c:v>
                </c:pt>
                <c:pt idx="6">
                  <c:v>46051</c:v>
                </c:pt>
                <c:pt idx="9">
                  <c:v>45954</c:v>
                </c:pt>
                <c:pt idx="12">
                  <c:v>45502</c:v>
                </c:pt>
              </c:numCache>
            </c:numRef>
          </c:val>
          <c:extLst xmlns:c16r2="http://schemas.microsoft.com/office/drawing/2015/06/chart">
            <c:ext xmlns:c16="http://schemas.microsoft.com/office/drawing/2014/chart" uri="{C3380CC4-5D6E-409C-BE32-E72D297353CC}">
              <c16:uniqueId val="{0000000A-434C-4C52-91F1-A757332BA5E9}"/>
            </c:ext>
          </c:extLst>
        </c:ser>
        <c:dLbls>
          <c:showLegendKey val="0"/>
          <c:showVal val="0"/>
          <c:showCatName val="0"/>
          <c:showSerName val="0"/>
          <c:showPercent val="0"/>
          <c:showBubbleSize val="0"/>
        </c:dLbls>
        <c:gapWidth val="100"/>
        <c:overlap val="100"/>
        <c:axId val="467094336"/>
        <c:axId val="46709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21119</c:v>
                </c:pt>
                <c:pt idx="2">
                  <c:v>#N/A</c:v>
                </c:pt>
                <c:pt idx="3">
                  <c:v>#N/A</c:v>
                </c:pt>
                <c:pt idx="4">
                  <c:v>18099</c:v>
                </c:pt>
                <c:pt idx="5">
                  <c:v>#N/A</c:v>
                </c:pt>
                <c:pt idx="6">
                  <c:v>#N/A</c:v>
                </c:pt>
                <c:pt idx="7">
                  <c:v>17260</c:v>
                </c:pt>
                <c:pt idx="8">
                  <c:v>#N/A</c:v>
                </c:pt>
                <c:pt idx="9">
                  <c:v>#N/A</c:v>
                </c:pt>
                <c:pt idx="10">
                  <c:v>14046</c:v>
                </c:pt>
                <c:pt idx="11">
                  <c:v>#N/A</c:v>
                </c:pt>
                <c:pt idx="12">
                  <c:v>#N/A</c:v>
                </c:pt>
                <c:pt idx="13">
                  <c:v>11986</c:v>
                </c:pt>
                <c:pt idx="14">
                  <c:v>#N/A</c:v>
                </c:pt>
              </c:numCache>
            </c:numRef>
          </c:val>
          <c:smooth val="0"/>
          <c:extLst xmlns:c16r2="http://schemas.microsoft.com/office/drawing/2015/06/chart">
            <c:ext xmlns:c16="http://schemas.microsoft.com/office/drawing/2014/chart" uri="{C3380CC4-5D6E-409C-BE32-E72D297353CC}">
              <c16:uniqueId val="{0000000B-434C-4C52-91F1-A757332BA5E9}"/>
            </c:ext>
          </c:extLst>
        </c:ser>
        <c:dLbls>
          <c:showLegendKey val="0"/>
          <c:showVal val="0"/>
          <c:showCatName val="0"/>
          <c:showSerName val="0"/>
          <c:showPercent val="0"/>
          <c:showBubbleSize val="0"/>
        </c:dLbls>
        <c:marker val="1"/>
        <c:smooth val="0"/>
        <c:axId val="467094336"/>
        <c:axId val="467098256"/>
      </c:lineChart>
      <c:catAx>
        <c:axId val="4670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7098256"/>
        <c:crosses val="autoZero"/>
        <c:auto val="1"/>
        <c:lblAlgn val="ctr"/>
        <c:lblOffset val="100"/>
        <c:tickLblSkip val="1"/>
        <c:tickMarkSkip val="1"/>
        <c:noMultiLvlLbl val="0"/>
      </c:catAx>
      <c:valAx>
        <c:axId val="46709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7094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4460</c:v>
                </c:pt>
                <c:pt idx="1">
                  <c:v>4086</c:v>
                </c:pt>
                <c:pt idx="2">
                  <c:v>3918</c:v>
                </c:pt>
              </c:numCache>
            </c:numRef>
          </c:val>
          <c:extLst xmlns:c16r2="http://schemas.microsoft.com/office/drawing/2015/06/chart">
            <c:ext xmlns:c16="http://schemas.microsoft.com/office/drawing/2014/chart" uri="{C3380CC4-5D6E-409C-BE32-E72D297353CC}">
              <c16:uniqueId val="{00000000-ACB8-4BDE-BAFF-23A9E12F81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CB8-4BDE-BAFF-23A9E12F81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2614</c:v>
                </c:pt>
                <c:pt idx="1">
                  <c:v>2492</c:v>
                </c:pt>
                <c:pt idx="2">
                  <c:v>2428</c:v>
                </c:pt>
              </c:numCache>
            </c:numRef>
          </c:val>
          <c:extLst xmlns:c16r2="http://schemas.microsoft.com/office/drawing/2015/06/chart">
            <c:ext xmlns:c16="http://schemas.microsoft.com/office/drawing/2014/chart" uri="{C3380CC4-5D6E-409C-BE32-E72D297353CC}">
              <c16:uniqueId val="{00000002-ACB8-4BDE-BAFF-23A9E12F812B}"/>
            </c:ext>
          </c:extLst>
        </c:ser>
        <c:dLbls>
          <c:showLegendKey val="0"/>
          <c:showVal val="0"/>
          <c:showCatName val="0"/>
          <c:showSerName val="0"/>
          <c:showPercent val="0"/>
          <c:showBubbleSize val="0"/>
        </c:dLbls>
        <c:gapWidth val="120"/>
        <c:overlap val="100"/>
        <c:axId val="467105704"/>
        <c:axId val="467105312"/>
      </c:barChart>
      <c:catAx>
        <c:axId val="467105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105312"/>
        <c:crosses val="autoZero"/>
        <c:auto val="1"/>
        <c:lblAlgn val="ctr"/>
        <c:lblOffset val="100"/>
        <c:tickLblSkip val="1"/>
        <c:tickMarkSkip val="1"/>
        <c:noMultiLvlLbl val="0"/>
      </c:catAx>
      <c:valAx>
        <c:axId val="467105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105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8C7-484D-A93C-173C56749DF3}"/>
                </c:ext>
                <c:ext xmlns:c15="http://schemas.microsoft.com/office/drawing/2012/chart" uri="{CE6537A1-D6FC-4f65-9D91-7224C49458BB}">
                  <c15:dlblFieldTable>
                    <c15:dlblFTEntry>
                      <c15:txfldGUID>{7F1AD2BA-957E-4A37-BC11-092E39143AF3}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8C7-484D-A93C-173C56749DF3}"/>
                </c:ext>
                <c:ext xmlns:c15="http://schemas.microsoft.com/office/drawing/2012/chart" uri="{CE6537A1-D6FC-4f65-9D91-7224C49458BB}">
                  <c15:dlblFieldTable>
                    <c15:dlblFTEntry>
                      <c15:txfldGUID>{CC692EDE-A659-47E1-8F83-F2545B805292}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8C7-484D-A93C-173C56749DF3}"/>
                </c:ext>
                <c:ext xmlns:c15="http://schemas.microsoft.com/office/drawing/2012/chart" uri="{CE6537A1-D6FC-4f65-9D91-7224C49458BB}">
                  <c15:dlblFieldTable>
                    <c15:dlblFTEntry>
                      <c15:txfldGUID>{FF6013E7-AFCE-4280-BBDD-204A21DB2A37}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8C7-484D-A93C-173C56749DF3}"/>
                </c:ext>
                <c:ext xmlns:c15="http://schemas.microsoft.com/office/drawing/2012/chart" uri="{CE6537A1-D6FC-4f65-9D91-7224C49458BB}">
                  <c15:dlblFieldTable>
                    <c15:dlblFTEntry>
                      <c15:txfldGUID>{9BBE5C1A-7774-4FCC-9015-94BA836B3E27}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8C7-484D-A93C-173C56749DF3}"/>
                </c:ext>
                <c:ext xmlns:c15="http://schemas.microsoft.com/office/drawing/2012/chart" uri="{CE6537A1-D6FC-4f65-9D91-7224C49458BB}">
                  <c15:dlblFieldTable>
                    <c15:dlblFTEntry>
                      <c15:txfldGUID>{4332EC16-1611-489C-9AFF-9CABC4179D6B}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8C7-484D-A93C-173C56749DF3}"/>
                </c:ext>
                <c:ext xmlns:c15="http://schemas.microsoft.com/office/drawing/2012/chart" uri="{CE6537A1-D6FC-4f65-9D91-7224C49458BB}">
                  <c15:dlblFieldTable>
                    <c15:dlblFTEntry>
                      <c15:txfldGUID>{3B49AE73-AC60-4BAE-987C-EB3E955345E5}</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8C7-484D-A93C-173C56749DF3}"/>
                </c:ext>
                <c:ext xmlns:c15="http://schemas.microsoft.com/office/drawing/2012/chart" uri="{CE6537A1-D6FC-4f65-9D91-7224C49458BB}">
                  <c15:layout/>
                  <c15:dlblFieldTable>
                    <c15:dlblFTEntry>
                      <c15:txfldGUID>{B568534E-0AB9-4037-BFBA-EE684BD4028C}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8C7-484D-A93C-173C56749DF3}"/>
                </c:ext>
                <c:ext xmlns:c15="http://schemas.microsoft.com/office/drawing/2012/chart" uri="{CE6537A1-D6FC-4f65-9D91-7224C49458BB}">
                  <c15:layout/>
                  <c15:dlblFieldTable>
                    <c15:dlblFTEntry>
                      <c15:txfldGUID>{0257179C-790F-431A-9831-EF68C1A9F917}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8C7-484D-A93C-173C56749DF3}"/>
                </c:ext>
                <c:ext xmlns:c15="http://schemas.microsoft.com/office/drawing/2012/chart" uri="{CE6537A1-D6FC-4f65-9D91-7224C49458BB}">
                  <c15:layout/>
                  <c15:dlblFieldTable>
                    <c15:dlblFTEntry>
                      <c15:txfldGUID>{B3ECC44A-2D6D-4428-9985-3D94A89A49FA}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55.2</c:v>
                </c:pt>
                <c:pt idx="24">
                  <c:v>56.2</c:v>
                </c:pt>
                <c:pt idx="32">
                  <c:v>57.6</c:v>
                </c:pt>
              </c:numCache>
            </c:numRef>
          </c:xVal>
          <c:yVal>
            <c:numRef>
              <c:f>公会計指標分析・財政指標組合せ分析表!$BP$51:$DC$51</c:f>
              <c:numCache>
                <c:formatCode>#,##0.0;"▲ "#,##0.0</c:formatCode>
                <c:ptCount val="40"/>
                <c:pt idx="16">
                  <c:v>76.8</c:v>
                </c:pt>
                <c:pt idx="24">
                  <c:v>63</c:v>
                </c:pt>
                <c:pt idx="32">
                  <c:v>53.6</c:v>
                </c:pt>
              </c:numCache>
            </c:numRef>
          </c:yVal>
          <c:smooth val="0"/>
          <c:extLst xmlns:c16r2="http://schemas.microsoft.com/office/drawing/2015/06/chart">
            <c:ext xmlns:c16="http://schemas.microsoft.com/office/drawing/2014/chart" uri="{C3380CC4-5D6E-409C-BE32-E72D297353CC}">
              <c16:uniqueId val="{00000009-28C7-484D-A93C-173C56749D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8C7-484D-A93C-173C56749DF3}"/>
                </c:ext>
                <c:ext xmlns:c15="http://schemas.microsoft.com/office/drawing/2012/chart" uri="{CE6537A1-D6FC-4f65-9D91-7224C49458BB}">
                  <c15:dlblFieldTable>
                    <c15:dlblFTEntry>
                      <c15:txfldGUID>{C15BB5EF-EAFF-42CF-94AF-8C2289EDA089}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8C7-484D-A93C-173C56749DF3}"/>
                </c:ext>
                <c:ext xmlns:c15="http://schemas.microsoft.com/office/drawing/2012/chart" uri="{CE6537A1-D6FC-4f65-9D91-7224C49458BB}">
                  <c15:dlblFieldTable>
                    <c15:dlblFTEntry>
                      <c15:txfldGUID>{0EE42ABF-BAC1-48A6-A4A8-EA28277AD0DA}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8C7-484D-A93C-173C56749DF3}"/>
                </c:ext>
                <c:ext xmlns:c15="http://schemas.microsoft.com/office/drawing/2012/chart" uri="{CE6537A1-D6FC-4f65-9D91-7224C49458BB}">
                  <c15:dlblFieldTable>
                    <c15:dlblFTEntry>
                      <c15:txfldGUID>{95770FEA-5B6A-459D-9570-FEF2CA971C10}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8C7-484D-A93C-173C56749DF3}"/>
                </c:ext>
                <c:ext xmlns:c15="http://schemas.microsoft.com/office/drawing/2012/chart" uri="{CE6537A1-D6FC-4f65-9D91-7224C49458BB}">
                  <c15:dlblFieldTable>
                    <c15:dlblFTEntry>
                      <c15:txfldGUID>{896B76DF-6324-4D81-956D-670A07323129}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8C7-484D-A93C-173C56749DF3}"/>
                </c:ext>
                <c:ext xmlns:c15="http://schemas.microsoft.com/office/drawing/2012/chart" uri="{CE6537A1-D6FC-4f65-9D91-7224C49458BB}">
                  <c15:dlblFieldTable>
                    <c15:dlblFTEntry>
                      <c15:txfldGUID>{08ECB256-F87D-4D6D-A07A-ABB6C3A4F927}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8C7-484D-A93C-173C56749DF3}"/>
                </c:ext>
                <c:ext xmlns:c15="http://schemas.microsoft.com/office/drawing/2012/chart" uri="{CE6537A1-D6FC-4f65-9D91-7224C49458BB}">
                  <c15:dlblFieldTable>
                    <c15:dlblFTEntry>
                      <c15:txfldGUID>{C080B479-77EC-4360-A1C0-8086EB7E075D}</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8C7-484D-A93C-173C56749DF3}"/>
                </c:ext>
                <c:ext xmlns:c15="http://schemas.microsoft.com/office/drawing/2012/chart" uri="{CE6537A1-D6FC-4f65-9D91-7224C49458BB}">
                  <c15:layout/>
                  <c15:dlblFieldTable>
                    <c15:dlblFTEntry>
                      <c15:txfldGUID>{B5EC74A8-254F-4721-B382-2D5745C75A9D}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8C7-484D-A93C-173C56749DF3}"/>
                </c:ext>
                <c:ext xmlns:c15="http://schemas.microsoft.com/office/drawing/2012/chart" uri="{CE6537A1-D6FC-4f65-9D91-7224C49458BB}">
                  <c15:layout/>
                  <c15:dlblFieldTable>
                    <c15:dlblFTEntry>
                      <c15:txfldGUID>{B04EC864-0E56-4614-B28C-D018C0542950}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8C7-484D-A93C-173C56749DF3}"/>
                </c:ext>
                <c:ext xmlns:c15="http://schemas.microsoft.com/office/drawing/2012/chart" uri="{CE6537A1-D6FC-4f65-9D91-7224C49458BB}">
                  <c15:layout/>
                  <c15:dlblFieldTable>
                    <c15:dlblFTEntry>
                      <c15:txfldGUID>{58092B9C-2F6C-4918-9964-08126610354A}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58.6</c:v>
                </c:pt>
                <c:pt idx="32">
                  <c:v>60.2</c:v>
                </c:pt>
              </c:numCache>
            </c:numRef>
          </c:xVal>
          <c:yVal>
            <c:numRef>
              <c:f>公会計指標分析・財政指標組合せ分析表!$BP$55:$DC$55</c:f>
              <c:numCache>
                <c:formatCode>#,##0.0;"▲ "#,##0.0</c:formatCode>
                <c:ptCount val="40"/>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28C7-484D-A93C-173C56749DF3}"/>
            </c:ext>
          </c:extLst>
        </c:ser>
        <c:dLbls>
          <c:showLegendKey val="0"/>
          <c:showVal val="1"/>
          <c:showCatName val="0"/>
          <c:showSerName val="0"/>
          <c:showPercent val="0"/>
          <c:showBubbleSize val="0"/>
        </c:dLbls>
        <c:axId val="467103352"/>
        <c:axId val="467107272"/>
      </c:scatterChart>
      <c:valAx>
        <c:axId val="467103352"/>
        <c:scaling>
          <c:orientation val="minMax"/>
          <c:max val="60.7"/>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107272"/>
        <c:crosses val="autoZero"/>
        <c:crossBetween val="midCat"/>
      </c:valAx>
      <c:valAx>
        <c:axId val="467107272"/>
        <c:scaling>
          <c:orientation val="minMax"/>
          <c:max val="9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103352"/>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88-45E9-A5E3-5F0988236736}"/>
                </c:ext>
                <c:ext xmlns:c15="http://schemas.microsoft.com/office/drawing/2012/chart" uri="{CE6537A1-D6FC-4f65-9D91-7224C49458BB}">
                  <c15:layout/>
                  <c15:dlblFieldTable>
                    <c15:dlblFTEntry>
                      <c15:txfldGUID>{FAA5A2C4-6DF0-4817-86D2-8D748C87A6C5}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88-45E9-A5E3-5F0988236736}"/>
                </c:ext>
                <c:ext xmlns:c15="http://schemas.microsoft.com/office/drawing/2012/chart" uri="{CE6537A1-D6FC-4f65-9D91-7224C49458BB}">
                  <c15:dlblFieldTable>
                    <c15:dlblFTEntry>
                      <c15:txfldGUID>{999A3860-FA3B-450C-8309-9B029A6D786B}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88-45E9-A5E3-5F0988236736}"/>
                </c:ext>
                <c:ext xmlns:c15="http://schemas.microsoft.com/office/drawing/2012/chart" uri="{CE6537A1-D6FC-4f65-9D91-7224C49458BB}">
                  <c15:dlblFieldTable>
                    <c15:dlblFTEntry>
                      <c15:txfldGUID>{844C1066-BA50-4136-86F8-481F847665FF}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88-45E9-A5E3-5F0988236736}"/>
                </c:ext>
                <c:ext xmlns:c15="http://schemas.microsoft.com/office/drawing/2012/chart" uri="{CE6537A1-D6FC-4f65-9D91-7224C49458BB}">
                  <c15:dlblFieldTable>
                    <c15:dlblFTEntry>
                      <c15:txfldGUID>{09A897F2-58D3-4D53-B0CE-AA1C1113B1A0}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88-45E9-A5E3-5F0988236736}"/>
                </c:ext>
                <c:ext xmlns:c15="http://schemas.microsoft.com/office/drawing/2012/chart" uri="{CE6537A1-D6FC-4f65-9D91-7224C49458BB}">
                  <c15:dlblFieldTable>
                    <c15:dlblFTEntry>
                      <c15:txfldGUID>{C7643C43-5D7C-42D3-87EB-4E9A6093090D}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88-45E9-A5E3-5F0988236736}"/>
                </c:ext>
                <c:ext xmlns:c15="http://schemas.microsoft.com/office/drawing/2012/chart" uri="{CE6537A1-D6FC-4f65-9D91-7224C49458BB}">
                  <c15:layout/>
                  <c15:dlblFieldTable>
                    <c15:dlblFTEntry>
                      <c15:txfldGUID>{28C5C48A-0192-4115-9CD3-DB64E6807794}</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88-45E9-A5E3-5F0988236736}"/>
                </c:ext>
                <c:ext xmlns:c15="http://schemas.microsoft.com/office/drawing/2012/chart" uri="{CE6537A1-D6FC-4f65-9D91-7224C49458BB}">
                  <c15:layout/>
                  <c15:dlblFieldTable>
                    <c15:dlblFTEntry>
                      <c15:txfldGUID>{413F32E6-9A89-408E-8A30-5A700CC2004E}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88-45E9-A5E3-5F0988236736}"/>
                </c:ext>
                <c:ext xmlns:c15="http://schemas.microsoft.com/office/drawing/2012/chart" uri="{CE6537A1-D6FC-4f65-9D91-7224C49458BB}">
                  <c15:layout/>
                  <c15:dlblFieldTable>
                    <c15:dlblFTEntry>
                      <c15:txfldGUID>{F8E671B3-976A-4628-A320-44C6BD30B506}</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88-45E9-A5E3-5F0988236736}"/>
                </c:ext>
                <c:ext xmlns:c15="http://schemas.microsoft.com/office/drawing/2012/chart" uri="{CE6537A1-D6FC-4f65-9D91-7224C49458BB}">
                  <c15:layout/>
                  <c15:dlblFieldTable>
                    <c15:dlblFTEntry>
                      <c15:txfldGUID>{2DAF926B-EB0E-4A35-8DD0-08786CECD0E2}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10.1</c:v>
                </c:pt>
                <c:pt idx="16">
                  <c:v>9.9</c:v>
                </c:pt>
                <c:pt idx="24">
                  <c:v>9.3000000000000007</c:v>
                </c:pt>
                <c:pt idx="32">
                  <c:v>8.6</c:v>
                </c:pt>
              </c:numCache>
            </c:numRef>
          </c:xVal>
          <c:yVal>
            <c:numRef>
              <c:f>公会計指標分析・財政指標組合せ分析表!$BP$73:$DC$73</c:f>
              <c:numCache>
                <c:formatCode>#,##0.0;"▲ "#,##0.0</c:formatCode>
                <c:ptCount val="40"/>
                <c:pt idx="0">
                  <c:v>94.2</c:v>
                </c:pt>
                <c:pt idx="8">
                  <c:v>80</c:v>
                </c:pt>
                <c:pt idx="16">
                  <c:v>76.8</c:v>
                </c:pt>
                <c:pt idx="24">
                  <c:v>63</c:v>
                </c:pt>
                <c:pt idx="32">
                  <c:v>53.6</c:v>
                </c:pt>
              </c:numCache>
            </c:numRef>
          </c:yVal>
          <c:smooth val="0"/>
          <c:extLst xmlns:c16r2="http://schemas.microsoft.com/office/drawing/2015/06/chart">
            <c:ext xmlns:c16="http://schemas.microsoft.com/office/drawing/2014/chart" uri="{C3380CC4-5D6E-409C-BE32-E72D297353CC}">
              <c16:uniqueId val="{00000009-0288-45E9-A5E3-5F098823673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88-45E9-A5E3-5F0988236736}"/>
                </c:ext>
                <c:ext xmlns:c15="http://schemas.microsoft.com/office/drawing/2012/chart" uri="{CE6537A1-D6FC-4f65-9D91-7224C49458BB}">
                  <c15:layout/>
                  <c15:dlblFieldTable>
                    <c15:dlblFTEntry>
                      <c15:txfldGUID>{C4808F62-CDF1-4DEE-BCD2-1F8877093C28}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88-45E9-A5E3-5F0988236736}"/>
                </c:ext>
                <c:ext xmlns:c15="http://schemas.microsoft.com/office/drawing/2012/chart" uri="{CE6537A1-D6FC-4f65-9D91-7224C49458BB}">
                  <c15:dlblFieldTable>
                    <c15:dlblFTEntry>
                      <c15:txfldGUID>{12107220-B370-4A22-8326-28B0AF667503}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88-45E9-A5E3-5F0988236736}"/>
                </c:ext>
                <c:ext xmlns:c15="http://schemas.microsoft.com/office/drawing/2012/chart" uri="{CE6537A1-D6FC-4f65-9D91-7224C49458BB}">
                  <c15:dlblFieldTable>
                    <c15:dlblFTEntry>
                      <c15:txfldGUID>{DBD2E2BD-8E47-4969-BF87-1FB7F28E062F}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88-45E9-A5E3-5F0988236736}"/>
                </c:ext>
                <c:ext xmlns:c15="http://schemas.microsoft.com/office/drawing/2012/chart" uri="{CE6537A1-D6FC-4f65-9D91-7224C49458BB}">
                  <c15:dlblFieldTable>
                    <c15:dlblFTEntry>
                      <c15:txfldGUID>{1FED9727-9905-4F8F-A331-4BAAC5E36373}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88-45E9-A5E3-5F0988236736}"/>
                </c:ext>
                <c:ext xmlns:c15="http://schemas.microsoft.com/office/drawing/2012/chart" uri="{CE6537A1-D6FC-4f65-9D91-7224C49458BB}">
                  <c15:dlblFieldTable>
                    <c15:dlblFTEntry>
                      <c15:txfldGUID>{61637F22-05AD-43F0-90C6-37C390F9F762}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88-45E9-A5E3-5F0988236736}"/>
                </c:ext>
                <c:ext xmlns:c15="http://schemas.microsoft.com/office/drawing/2012/chart" uri="{CE6537A1-D6FC-4f65-9D91-7224C49458BB}">
                  <c15:layout/>
                  <c15:dlblFieldTable>
                    <c15:dlblFTEntry>
                      <c15:txfldGUID>{FD925A20-D048-4A06-B837-EF7E05CEE270}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88-45E9-A5E3-5F0988236736}"/>
                </c:ext>
                <c:ext xmlns:c15="http://schemas.microsoft.com/office/drawing/2012/chart" uri="{CE6537A1-D6FC-4f65-9D91-7224C49458BB}">
                  <c15:layout/>
                  <c15:dlblFieldTable>
                    <c15:dlblFTEntry>
                      <c15:txfldGUID>{91336F80-656D-4651-88EA-54DB9E7661E2}</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88-45E9-A5E3-5F0988236736}"/>
                </c:ext>
                <c:ext xmlns:c15="http://schemas.microsoft.com/office/drawing/2012/chart" uri="{CE6537A1-D6FC-4f65-9D91-7224C49458BB}">
                  <c15:layout/>
                  <c15:dlblFieldTable>
                    <c15:dlblFTEntry>
                      <c15:txfldGUID>{89A92E8E-1E99-4743-AD70-C3CD53023D42}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88-45E9-A5E3-5F0988236736}"/>
                </c:ext>
                <c:ext xmlns:c15="http://schemas.microsoft.com/office/drawing/2012/chart" uri="{CE6537A1-D6FC-4f65-9D91-7224C49458BB}">
                  <c15:layout/>
                  <c15:dlblFieldTable>
                    <c15:dlblFTEntry>
                      <c15:txfldGUID>{16A934DE-3859-402A-8938-AA59A02E2743}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6.2</c:v>
                </c:pt>
                <c:pt idx="16">
                  <c:v>5.9</c:v>
                </c:pt>
                <c:pt idx="24">
                  <c:v>5.3</c:v>
                </c:pt>
                <c:pt idx="32">
                  <c:v>5</c:v>
                </c:pt>
              </c:numCache>
            </c:numRef>
          </c:xVal>
          <c:yVal>
            <c:numRef>
              <c:f>公会計指標分析・財政指標組合せ分析表!$BP$77:$DC$77</c:f>
              <c:numCache>
                <c:formatCode>#,##0.0;"▲ "#,##0.0</c:formatCode>
                <c:ptCount val="40"/>
                <c:pt idx="0">
                  <c:v>33.299999999999997</c:v>
                </c:pt>
                <c:pt idx="8">
                  <c:v>15.8</c:v>
                </c:pt>
                <c:pt idx="16">
                  <c:v>6.5</c:v>
                </c:pt>
                <c:pt idx="24">
                  <c:v>5.8</c:v>
                </c:pt>
                <c:pt idx="32">
                  <c:v>2.7</c:v>
                </c:pt>
              </c:numCache>
            </c:numRef>
          </c:yVal>
          <c:smooth val="0"/>
          <c:extLst xmlns:c16r2="http://schemas.microsoft.com/office/drawing/2015/06/chart">
            <c:ext xmlns:c16="http://schemas.microsoft.com/office/drawing/2014/chart" uri="{C3380CC4-5D6E-409C-BE32-E72D297353CC}">
              <c16:uniqueId val="{00000013-0288-45E9-A5E3-5F0988236736}"/>
            </c:ext>
          </c:extLst>
        </c:ser>
        <c:dLbls>
          <c:showLegendKey val="0"/>
          <c:showVal val="1"/>
          <c:showCatName val="0"/>
          <c:showSerName val="0"/>
          <c:showPercent val="0"/>
          <c:showBubbleSize val="0"/>
        </c:dLbls>
        <c:axId val="467102176"/>
        <c:axId val="467104136"/>
      </c:scatterChart>
      <c:valAx>
        <c:axId val="467102176"/>
        <c:scaling>
          <c:orientation val="minMax"/>
          <c:max val="10.799999999999999"/>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104136"/>
        <c:crosses val="autoZero"/>
        <c:crossBetween val="midCat"/>
      </c:valAx>
      <c:valAx>
        <c:axId val="467104136"/>
        <c:scaling>
          <c:orientation val="minMax"/>
          <c:max val="11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1021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年度は前年度と比較して元利償還金や組合等が起こした地方債の元利償還に対する負担金等が減少したため、実質公債費比率の分子の数値は減少した。平成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年度の元利償還金については、過去の利率の高い起債の償還の終了や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年利率見直しによる利子の減により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百万円の減となり、また、組合等については、平成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年度に設立した掛川市・袋井市病院企業団の償還が進んだことにより</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百万円の減となった。今後も新規発行地方債の抑制に努めるなど、プライマリーバランスの黒字化に配慮し、比率改善を図る。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減債基金についてはこれまで積立を行っていない。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一般会計の地方債残高の減に加え、幼保園建設に係る償還が進んだことにより、債務負担行為に基づく支出予定額も減少したことや掛川市土地開発公社への負債額等負担見込み額の皆減などの影響で、全体としては</a:t>
          </a:r>
          <a:r>
            <a:rPr kumimoji="1" lang="en-US" altLang="ja-JP" sz="1400">
              <a:latin typeface="ＭＳ ゴシック" pitchFamily="49" charset="-128"/>
              <a:ea typeface="ＭＳ ゴシック" pitchFamily="49" charset="-128"/>
            </a:rPr>
            <a:t>1,530</a:t>
          </a:r>
          <a:r>
            <a:rPr kumimoji="1" lang="ja-JP" altLang="en-US" sz="1400">
              <a:latin typeface="ＭＳ ゴシック" pitchFamily="49" charset="-128"/>
              <a:ea typeface="ＭＳ ゴシック" pitchFamily="49" charset="-128"/>
            </a:rPr>
            <a:t>百万円減少した。一方で、充当可能財源については、都市計画税のうち充当可能額の増により、全体として</a:t>
          </a:r>
          <a:r>
            <a:rPr kumimoji="1" lang="en-US" altLang="ja-JP" sz="1400">
              <a:latin typeface="ＭＳ ゴシック" pitchFamily="49" charset="-128"/>
              <a:ea typeface="ＭＳ ゴシック" pitchFamily="49" charset="-128"/>
            </a:rPr>
            <a:t>530</a:t>
          </a:r>
          <a:r>
            <a:rPr kumimoji="1" lang="ja-JP" altLang="en-US" sz="1400">
              <a:latin typeface="ＭＳ ゴシック" pitchFamily="49" charset="-128"/>
              <a:ea typeface="ＭＳ ゴシック" pitchFamily="49" charset="-128"/>
            </a:rPr>
            <a:t>百万円の増額となった結果、将来負担比率の分子としては</a:t>
          </a:r>
          <a:r>
            <a:rPr kumimoji="1" lang="en-US" altLang="ja-JP" sz="1400">
              <a:latin typeface="ＭＳ ゴシック" pitchFamily="49" charset="-128"/>
              <a:ea typeface="ＭＳ ゴシック" pitchFamily="49" charset="-128"/>
            </a:rPr>
            <a:t>2,060</a:t>
          </a:r>
          <a:r>
            <a:rPr kumimoji="1" lang="ja-JP" altLang="en-US" sz="1400">
              <a:latin typeface="ＭＳ ゴシック" pitchFamily="49" charset="-128"/>
              <a:ea typeface="ＭＳ ゴシック" pitchFamily="49" charset="-128"/>
            </a:rPr>
            <a:t>百万円の減となった。今後も、起債発行額の抑制に努め将来負担額の減少を図るとともに、計画的に基金への積立を行い、充当可能財源を確保することで、将来負担比率の改善を目指す。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静岡県掛川市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百万円の減となった。これは、必要な財政需要に対応するため、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の取崩額が大きかったことや、市内幼稚園、小学校及び中学校への空調設備整備事業や職員の退職手当支給に対応するため、その他特定目的基金の取崩を行ったことによるものである。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財政調整基金については、企業誘致等、市税収入の増収施策を展開し、自主財源の確保に努めることで市税収入の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％を目処に基金残高を確保することで、今後の財政需要等や急激な税収減などに備える。また、その他特定目的基金についても、将来を見据えた積立を行うことで健全な財政運営に資する。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主なものは、掛川市を応援するために寄せられた寄附金を活用し、寄附者の思いを実現するための事業に要する経費に充てるために設置した「ふるさと応援基金」や、地震・津波対策の整備に要する経費に充てるために設置した「地震・津波対策整備基金」、幼稚園・小学校・中学校等の教育施設の整備に要する経費に充てるために設置した「教育施設整備基金」等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年度のその他特定目的基金残高は、前年度と比較して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教育施設整備基金」を市内全幼稚園、小学校及び中学校の空調設備整備事業に充てるための取り崩しを行ったこと、認定こども園化推進事業費に充てるため「子ども希望基金」を取り崩したこと、職員の退職手当に充てるために「職員退職手当基金」を取り崩したことなど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教育施設整備基金」においては、小学校及び中学校の再編による需要が考えられる。また、「公共施設整備基金」においても、公共施設マネジメントを推進していくことで再配置に伴う需要に備え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百万円の減となった。これは、職員給や退職手当等の人件費等の減少により経常経費充当一般財源は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百万円減少したものの、地方交付税及び臨時財政対策債の減少により経常一般財源も減少したため、財政調整基金を取り崩したことによる。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今後も企業誘致等、市税収入の増収施策を展開し、自主財源の確保に努める。また、リーマンショックのような急激な税収の減など不足の事態に対応するため、市税収入の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％を目処に基金残高の確保に努める。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減債基金については、これまで積立を行っていない。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現時点で積立を行う予定はない。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117,931
113,632
265.69
47,193,362
45,596,709
1,357,436
26,711,332
45,501,876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％であり、類似団体の平均より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ポイント低く、静岡県平均や全国平均も下回っている。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年に公共施設等総合管理計画を策定し、財政負担の軽減や年度毎の平準化を目指して施設の長寿命化を進めている。そのため、今後も有形固定資産減価償却率は増加していくと考えられる。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32</xdr:row>
      <xdr:rowOff>107061</xdr:rowOff>
    </xdr:to>
    <xdr:cxnSp macro="">
      <xdr:nvCxnSpPr>
        <xdr:cNvPr id="62" name="直線コネクタ 61"/>
        <xdr:cNvCxnSpPr/>
      </xdr:nvCxnSpPr>
      <xdr:spPr>
        <a:xfrm flipV="1">
          <a:off x="4760595" y="5501386"/>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3" name="有形固定資産減価償却率最小値テキスト"/>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4" name="直線コネクタ 63"/>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36466</xdr:rowOff>
    </xdr:from>
    <xdr:ext cx="405111" cy="259045"/>
    <xdr:sp macro="" textlink="">
      <xdr:nvSpPr>
        <xdr:cNvPr id="67" name="有形固定資産減価償却率平均値テキスト"/>
        <xdr:cNvSpPr txBox="1"/>
      </xdr:nvSpPr>
      <xdr:spPr>
        <a:xfrm>
          <a:off x="4813300" y="56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13589</xdr:rowOff>
    </xdr:from>
    <xdr:to>
      <xdr:col>23</xdr:col>
      <xdr:colOff>136525</xdr:colOff>
      <xdr:row>29</xdr:row>
      <xdr:rowOff>115189</xdr:rowOff>
    </xdr:to>
    <xdr:sp macro="" textlink="">
      <xdr:nvSpPr>
        <xdr:cNvPr id="68" name="フローチャート: 判断 67"/>
        <xdr:cNvSpPr/>
      </xdr:nvSpPr>
      <xdr:spPr>
        <a:xfrm>
          <a:off x="47117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143129</xdr:rowOff>
    </xdr:from>
    <xdr:to>
      <xdr:col>15</xdr:col>
      <xdr:colOff>187325</xdr:colOff>
      <xdr:row>30</xdr:row>
      <xdr:rowOff>73279</xdr:rowOff>
    </xdr:to>
    <xdr:sp macro="" textlink="">
      <xdr:nvSpPr>
        <xdr:cNvPr id="70" name="フローチャート: 判断 69"/>
        <xdr:cNvSpPr/>
      </xdr:nvSpPr>
      <xdr:spPr>
        <a:xfrm>
          <a:off x="3238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1" name="フローチャート: 判断 70"/>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125857</xdr:rowOff>
    </xdr:from>
    <xdr:to>
      <xdr:col>23</xdr:col>
      <xdr:colOff>136525</xdr:colOff>
      <xdr:row>30</xdr:row>
      <xdr:rowOff>56007</xdr:rowOff>
    </xdr:to>
    <xdr:sp macro="" textlink="">
      <xdr:nvSpPr>
        <xdr:cNvPr id="77" name="楕円 76"/>
        <xdr:cNvSpPr/>
      </xdr:nvSpPr>
      <xdr:spPr>
        <a:xfrm>
          <a:off x="47117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104284</xdr:rowOff>
    </xdr:from>
    <xdr:ext cx="405111" cy="259045"/>
    <xdr:sp macro="" textlink="">
      <xdr:nvSpPr>
        <xdr:cNvPr id="78" name="有形固定資産減価償却率該当値テキスト"/>
        <xdr:cNvSpPr txBox="1"/>
      </xdr:nvSpPr>
      <xdr:spPr>
        <a:xfrm>
          <a:off x="4813300" y="58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79" name="楕円 78"/>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5207</xdr:rowOff>
    </xdr:from>
    <xdr:to>
      <xdr:col>23</xdr:col>
      <xdr:colOff>85725</xdr:colOff>
      <xdr:row>30</xdr:row>
      <xdr:rowOff>65659</xdr:rowOff>
    </xdr:to>
    <xdr:cxnSp macro="">
      <xdr:nvCxnSpPr>
        <xdr:cNvPr id="80" name="直線コネクタ 79"/>
        <xdr:cNvCxnSpPr/>
      </xdr:nvCxnSpPr>
      <xdr:spPr>
        <a:xfrm flipV="1">
          <a:off x="4051300" y="5920232"/>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58039</xdr:rowOff>
    </xdr:from>
    <xdr:to>
      <xdr:col>15</xdr:col>
      <xdr:colOff>187325</xdr:colOff>
      <xdr:row>30</xdr:row>
      <xdr:rowOff>159639</xdr:rowOff>
    </xdr:to>
    <xdr:sp macro="" textlink="">
      <xdr:nvSpPr>
        <xdr:cNvPr id="81" name="楕円 80"/>
        <xdr:cNvSpPr/>
      </xdr:nvSpPr>
      <xdr:spPr>
        <a:xfrm>
          <a:off x="3238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65659</xdr:rowOff>
    </xdr:from>
    <xdr:to>
      <xdr:col>19</xdr:col>
      <xdr:colOff>136525</xdr:colOff>
      <xdr:row>30</xdr:row>
      <xdr:rowOff>108839</xdr:rowOff>
    </xdr:to>
    <xdr:cxnSp macro="">
      <xdr:nvCxnSpPr>
        <xdr:cNvPr id="82" name="直線コネクタ 81"/>
        <xdr:cNvCxnSpPr/>
      </xdr:nvCxnSpPr>
      <xdr:spPr>
        <a:xfrm flipV="1">
          <a:off x="3289300" y="598068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29354</xdr:rowOff>
    </xdr:from>
    <xdr:ext cx="405111" cy="259045"/>
    <xdr:sp macro="" textlink="">
      <xdr:nvSpPr>
        <xdr:cNvPr id="83" name="n_1aveValue有形固定資産減価償却率"/>
        <xdr:cNvSpPr txBox="1"/>
      </xdr:nvSpPr>
      <xdr:spPr>
        <a:xfrm>
          <a:off x="38360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89806</xdr:rowOff>
    </xdr:from>
    <xdr:ext cx="405111" cy="259045"/>
    <xdr:sp macro="" textlink="">
      <xdr:nvSpPr>
        <xdr:cNvPr id="84" name="n_2aveValue有形固定資産減価償却率"/>
        <xdr:cNvSpPr txBox="1"/>
      </xdr:nvSpPr>
      <xdr:spPr>
        <a:xfrm>
          <a:off x="3086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85" name="n_3aveValue有形固定資産減価償却率"/>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107586</xdr:rowOff>
    </xdr:from>
    <xdr:ext cx="405111" cy="259045"/>
    <xdr:sp macro="" textlink="">
      <xdr:nvSpPr>
        <xdr:cNvPr id="86" name="n_1mainValue有形固定資産減価償却率"/>
        <xdr:cNvSpPr txBox="1"/>
      </xdr:nvSpPr>
      <xdr:spPr>
        <a:xfrm>
          <a:off x="38360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150766</xdr:rowOff>
    </xdr:from>
    <xdr:ext cx="405111" cy="259045"/>
    <xdr:sp macro="" textlink="">
      <xdr:nvSpPr>
        <xdr:cNvPr id="87" name="n_2mainValue有形固定資産減価償却率"/>
        <xdr:cNvSpPr txBox="1"/>
      </xdr:nvSpPr>
      <xdr:spPr>
        <a:xfrm>
          <a:off x="30867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％となり、類似団体や静岡県平均より高いが、全国平均より低い値となっている。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本市の将来負担額については、掛川市・菊川市衛生施設組合の負担等見込額が減少したこと等により減少した。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今後は、中長期の財政見通しの策定及び定期的な見直しを行い、債務の削減を進めることで、将来負担額の低減に努める。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94114</xdr:rowOff>
    </xdr:from>
    <xdr:to>
      <xdr:col>76</xdr:col>
      <xdr:colOff>21589</xdr:colOff>
      <xdr:row>34</xdr:row>
      <xdr:rowOff>151342</xdr:rowOff>
    </xdr:to>
    <xdr:cxnSp macro="">
      <xdr:nvCxnSpPr>
        <xdr:cNvPr id="116" name="直線コネクタ 115"/>
        <xdr:cNvCxnSpPr/>
      </xdr:nvCxnSpPr>
      <xdr:spPr>
        <a:xfrm flipV="1">
          <a:off x="14793595" y="5494789"/>
          <a:ext cx="1269" cy="125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40791</xdr:rowOff>
    </xdr:from>
    <xdr:ext cx="560923" cy="259045"/>
    <xdr:sp macro="" textlink="">
      <xdr:nvSpPr>
        <xdr:cNvPr id="119" name="債務償還比率最大値テキスト"/>
        <xdr:cNvSpPr txBox="1"/>
      </xdr:nvSpPr>
      <xdr:spPr>
        <a:xfrm>
          <a:off x="14846300" y="52700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94114</xdr:rowOff>
    </xdr:from>
    <xdr:to>
      <xdr:col>76</xdr:col>
      <xdr:colOff>111125</xdr:colOff>
      <xdr:row>27</xdr:row>
      <xdr:rowOff>94114</xdr:rowOff>
    </xdr:to>
    <xdr:cxnSp macro="">
      <xdr:nvCxnSpPr>
        <xdr:cNvPr id="120" name="直線コネクタ 119"/>
        <xdr:cNvCxnSpPr/>
      </xdr:nvCxnSpPr>
      <xdr:spPr>
        <a:xfrm>
          <a:off x="14706600" y="54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143456</xdr:rowOff>
    </xdr:from>
    <xdr:ext cx="469744" cy="259045"/>
    <xdr:sp macro="" textlink="">
      <xdr:nvSpPr>
        <xdr:cNvPr id="121" name="債務償還比率平均値テキスト"/>
        <xdr:cNvSpPr txBox="1"/>
      </xdr:nvSpPr>
      <xdr:spPr>
        <a:xfrm>
          <a:off x="14846300" y="6058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165029</xdr:rowOff>
    </xdr:from>
    <xdr:to>
      <xdr:col>76</xdr:col>
      <xdr:colOff>73025</xdr:colOff>
      <xdr:row>31</xdr:row>
      <xdr:rowOff>95179</xdr:rowOff>
    </xdr:to>
    <xdr:sp macro="" textlink="">
      <xdr:nvSpPr>
        <xdr:cNvPr id="122" name="フローチャート: 判断 121"/>
        <xdr:cNvSpPr/>
      </xdr:nvSpPr>
      <xdr:spPr>
        <a:xfrm>
          <a:off x="14744700" y="608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140801</xdr:rowOff>
    </xdr:from>
    <xdr:to>
      <xdr:col>72</xdr:col>
      <xdr:colOff>123825</xdr:colOff>
      <xdr:row>31</xdr:row>
      <xdr:rowOff>70951</xdr:rowOff>
    </xdr:to>
    <xdr:sp macro="" textlink="">
      <xdr:nvSpPr>
        <xdr:cNvPr id="123" name="フローチャート: 判断 122"/>
        <xdr:cNvSpPr/>
      </xdr:nvSpPr>
      <xdr:spPr>
        <a:xfrm>
          <a:off x="14033500" y="60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110095</xdr:rowOff>
    </xdr:from>
    <xdr:to>
      <xdr:col>76</xdr:col>
      <xdr:colOff>73025</xdr:colOff>
      <xdr:row>31</xdr:row>
      <xdr:rowOff>40245</xdr:rowOff>
    </xdr:to>
    <xdr:sp macro="" textlink="">
      <xdr:nvSpPr>
        <xdr:cNvPr id="129" name="楕円 128"/>
        <xdr:cNvSpPr/>
      </xdr:nvSpPr>
      <xdr:spPr>
        <a:xfrm>
          <a:off x="14744700" y="6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132972</xdr:rowOff>
    </xdr:from>
    <xdr:ext cx="469744" cy="259045"/>
    <xdr:sp macro="" textlink="">
      <xdr:nvSpPr>
        <xdr:cNvPr id="130" name="債務償還比率該当値テキスト"/>
        <xdr:cNvSpPr txBox="1"/>
      </xdr:nvSpPr>
      <xdr:spPr>
        <a:xfrm>
          <a:off x="14846300" y="587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85146</xdr:rowOff>
    </xdr:from>
    <xdr:to>
      <xdr:col>72</xdr:col>
      <xdr:colOff>123825</xdr:colOff>
      <xdr:row>31</xdr:row>
      <xdr:rowOff>15296</xdr:rowOff>
    </xdr:to>
    <xdr:sp macro="" textlink="">
      <xdr:nvSpPr>
        <xdr:cNvPr id="131" name="楕円 130"/>
        <xdr:cNvSpPr/>
      </xdr:nvSpPr>
      <xdr:spPr>
        <a:xfrm>
          <a:off x="14033500" y="60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135946</xdr:rowOff>
    </xdr:from>
    <xdr:to>
      <xdr:col>76</xdr:col>
      <xdr:colOff>22225</xdr:colOff>
      <xdr:row>30</xdr:row>
      <xdr:rowOff>160895</xdr:rowOff>
    </xdr:to>
    <xdr:cxnSp macro="">
      <xdr:nvCxnSpPr>
        <xdr:cNvPr id="132" name="直線コネクタ 131"/>
        <xdr:cNvCxnSpPr/>
      </xdr:nvCxnSpPr>
      <xdr:spPr>
        <a:xfrm>
          <a:off x="14084300" y="6050971"/>
          <a:ext cx="711200" cy="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62078</xdr:rowOff>
    </xdr:from>
    <xdr:ext cx="469744" cy="259045"/>
    <xdr:sp macro="" textlink="">
      <xdr:nvSpPr>
        <xdr:cNvPr id="133" name="n_1aveValue債務償還比率"/>
        <xdr:cNvSpPr txBox="1"/>
      </xdr:nvSpPr>
      <xdr:spPr>
        <a:xfrm>
          <a:off x="13836727" y="614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31823</xdr:rowOff>
    </xdr:from>
    <xdr:ext cx="469744" cy="259045"/>
    <xdr:sp macro="" textlink="">
      <xdr:nvSpPr>
        <xdr:cNvPr id="134" name="n_1mainValue債務償還比率"/>
        <xdr:cNvSpPr txBox="1"/>
      </xdr:nvSpPr>
      <xdr:spPr>
        <a:xfrm>
          <a:off x="13836727" y="577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117,931
113,632
265.69
47,193,362
45,596,709
1,357,436
26,711,332
45,501,876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156210</xdr:rowOff>
    </xdr:to>
    <xdr:cxnSp macro="">
      <xdr:nvCxnSpPr>
        <xdr:cNvPr id="54" name="直線コネクタ 53"/>
        <xdr:cNvCxnSpPr/>
      </xdr:nvCxnSpPr>
      <xdr:spPr>
        <a:xfrm flipV="1">
          <a:off x="4634865" y="5946648"/>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5" name="【道路】&#10;有形固定資産減価償却率最小値テキスト"/>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6" name="直線コネクタ 55"/>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道路】&#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132859</xdr:rowOff>
    </xdr:from>
    <xdr:ext cx="405111" cy="259045"/>
    <xdr:sp macro="" textlink="">
      <xdr:nvSpPr>
        <xdr:cNvPr id="59" name="【道路】&#10;有形固定資産減価償却率平均値テキスト"/>
        <xdr:cNvSpPr txBox="1"/>
      </xdr:nvSpPr>
      <xdr:spPr>
        <a:xfrm>
          <a:off x="4673600" y="64765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109982</xdr:rowOff>
    </xdr:from>
    <xdr:to>
      <xdr:col>24</xdr:col>
      <xdr:colOff>114300</xdr:colOff>
      <xdr:row>39</xdr:row>
      <xdr:rowOff>40132</xdr:rowOff>
    </xdr:to>
    <xdr:sp macro="" textlink="">
      <xdr:nvSpPr>
        <xdr:cNvPr id="60" name="フローチャート: 判断 59"/>
        <xdr:cNvSpPr/>
      </xdr:nvSpPr>
      <xdr:spPr>
        <a:xfrm>
          <a:off x="45847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157988</xdr:rowOff>
    </xdr:from>
    <xdr:to>
      <xdr:col>20</xdr:col>
      <xdr:colOff>38100</xdr:colOff>
      <xdr:row>39</xdr:row>
      <xdr:rowOff>88138</xdr:rowOff>
    </xdr:to>
    <xdr:sp macro="" textlink="">
      <xdr:nvSpPr>
        <xdr:cNvPr id="61" name="フローチャート: 判断 60"/>
        <xdr:cNvSpPr/>
      </xdr:nvSpPr>
      <xdr:spPr>
        <a:xfrm>
          <a:off x="3746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62" name="フローチャート: 判断 61"/>
        <xdr:cNvSpPr/>
      </xdr:nvSpPr>
      <xdr:spPr>
        <a:xfrm>
          <a:off x="2857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9" name="楕円 68"/>
        <xdr:cNvSpPr/>
      </xdr:nvSpPr>
      <xdr:spPr>
        <a:xfrm>
          <a:off x="45847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12971</xdr:rowOff>
    </xdr:from>
    <xdr:ext cx="405111" cy="259045"/>
    <xdr:sp macro="" textlink="">
      <xdr:nvSpPr>
        <xdr:cNvPr id="70" name="【道路】&#10;有形固定資産減価償却率該当値テキスト"/>
        <xdr:cNvSpPr txBox="1"/>
      </xdr:nvSpPr>
      <xdr:spPr>
        <a:xfrm>
          <a:off x="4673600"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80264</xdr:rowOff>
    </xdr:from>
    <xdr:to>
      <xdr:col>20</xdr:col>
      <xdr:colOff>38100</xdr:colOff>
      <xdr:row>40</xdr:row>
      <xdr:rowOff>10414</xdr:rowOff>
    </xdr:to>
    <xdr:sp macro="" textlink="">
      <xdr:nvSpPr>
        <xdr:cNvPr id="71" name="楕円 70"/>
        <xdr:cNvSpPr/>
      </xdr:nvSpPr>
      <xdr:spPr>
        <a:xfrm>
          <a:off x="3746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85344</xdr:rowOff>
    </xdr:from>
    <xdr:to>
      <xdr:col>24</xdr:col>
      <xdr:colOff>63500</xdr:colOff>
      <xdr:row>39</xdr:row>
      <xdr:rowOff>131064</xdr:rowOff>
    </xdr:to>
    <xdr:cxnSp macro="">
      <xdr:nvCxnSpPr>
        <xdr:cNvPr id="72" name="直線コネクタ 71"/>
        <xdr:cNvCxnSpPr/>
      </xdr:nvCxnSpPr>
      <xdr:spPr>
        <a:xfrm flipV="1">
          <a:off x="3797300" y="67718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121412</xdr:rowOff>
    </xdr:from>
    <xdr:to>
      <xdr:col>15</xdr:col>
      <xdr:colOff>101600</xdr:colOff>
      <xdr:row>40</xdr:row>
      <xdr:rowOff>51562</xdr:rowOff>
    </xdr:to>
    <xdr:sp macro="" textlink="">
      <xdr:nvSpPr>
        <xdr:cNvPr id="73" name="楕円 72"/>
        <xdr:cNvSpPr/>
      </xdr:nvSpPr>
      <xdr:spPr>
        <a:xfrm>
          <a:off x="2857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131064</xdr:rowOff>
    </xdr:from>
    <xdr:to>
      <xdr:col>19</xdr:col>
      <xdr:colOff>177800</xdr:colOff>
      <xdr:row>40</xdr:row>
      <xdr:rowOff>762</xdr:rowOff>
    </xdr:to>
    <xdr:cxnSp macro="">
      <xdr:nvCxnSpPr>
        <xdr:cNvPr id="74" name="直線コネクタ 73"/>
        <xdr:cNvCxnSpPr/>
      </xdr:nvCxnSpPr>
      <xdr:spPr>
        <a:xfrm flipV="1">
          <a:off x="2908300" y="68176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104665</xdr:rowOff>
    </xdr:from>
    <xdr:ext cx="405111" cy="259045"/>
    <xdr:sp macro="" textlink="">
      <xdr:nvSpPr>
        <xdr:cNvPr id="75" name="n_1aveValue【道路】&#10;有形固定資産減価償却率"/>
        <xdr:cNvSpPr txBox="1"/>
      </xdr:nvSpPr>
      <xdr:spPr>
        <a:xfrm>
          <a:off x="35820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145813</xdr:rowOff>
    </xdr:from>
    <xdr:ext cx="405111" cy="259045"/>
    <xdr:sp macro="" textlink="">
      <xdr:nvSpPr>
        <xdr:cNvPr id="76" name="n_2aveValue【道路】&#10;有形固定資産減価償却率"/>
        <xdr:cNvSpPr txBox="1"/>
      </xdr:nvSpPr>
      <xdr:spPr>
        <a:xfrm>
          <a:off x="2705744" y="648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7"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1541</xdr:rowOff>
    </xdr:from>
    <xdr:ext cx="405111" cy="259045"/>
    <xdr:sp macro="" textlink="">
      <xdr:nvSpPr>
        <xdr:cNvPr id="78" name="n_1mainValue【道路】&#10;有形固定資産減価償却率"/>
        <xdr:cNvSpPr txBox="1"/>
      </xdr:nvSpPr>
      <xdr:spPr>
        <a:xfrm>
          <a:off x="35820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42689</xdr:rowOff>
    </xdr:from>
    <xdr:ext cx="405111" cy="259045"/>
    <xdr:sp macro="" textlink="">
      <xdr:nvSpPr>
        <xdr:cNvPr id="79" name="n_2mainValue【道路】&#10;有形固定資産減価償却率"/>
        <xdr:cNvSpPr txBox="1"/>
      </xdr:nvSpPr>
      <xdr:spPr>
        <a:xfrm>
          <a:off x="2705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79401</xdr:rowOff>
    </xdr:from>
    <xdr:to>
      <xdr:col>54</xdr:col>
      <xdr:colOff>189865</xdr:colOff>
      <xdr:row>41</xdr:row>
      <xdr:rowOff>77419</xdr:rowOff>
    </xdr:to>
    <xdr:cxnSp macro="">
      <xdr:nvCxnSpPr>
        <xdr:cNvPr id="103" name="直線コネクタ 102"/>
        <xdr:cNvCxnSpPr/>
      </xdr:nvCxnSpPr>
      <xdr:spPr>
        <a:xfrm flipV="1">
          <a:off x="10476865" y="5908701"/>
          <a:ext cx="0" cy="11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81246</xdr:rowOff>
    </xdr:from>
    <xdr:ext cx="469744" cy="259045"/>
    <xdr:sp macro="" textlink="">
      <xdr:nvSpPr>
        <xdr:cNvPr id="104" name="【道路】&#10;一人当たり延長最小値テキスト"/>
        <xdr:cNvSpPr txBox="1"/>
      </xdr:nvSpPr>
      <xdr:spPr>
        <a:xfrm>
          <a:off x="10515600" y="711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77419</xdr:rowOff>
    </xdr:from>
    <xdr:to>
      <xdr:col>55</xdr:col>
      <xdr:colOff>88900</xdr:colOff>
      <xdr:row>41</xdr:row>
      <xdr:rowOff>77419</xdr:rowOff>
    </xdr:to>
    <xdr:cxnSp macro="">
      <xdr:nvCxnSpPr>
        <xdr:cNvPr id="105" name="直線コネクタ 104"/>
        <xdr:cNvCxnSpPr/>
      </xdr:nvCxnSpPr>
      <xdr:spPr>
        <a:xfrm>
          <a:off x="10388600" y="710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26078</xdr:rowOff>
    </xdr:from>
    <xdr:ext cx="534377" cy="259045"/>
    <xdr:sp macro="" textlink="">
      <xdr:nvSpPr>
        <xdr:cNvPr id="106" name="【道路】&#10;一人当たり延長最大値テキスト"/>
        <xdr:cNvSpPr txBox="1"/>
      </xdr:nvSpPr>
      <xdr:spPr>
        <a:xfrm>
          <a:off x="10515600" y="56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79401</xdr:rowOff>
    </xdr:from>
    <xdr:to>
      <xdr:col>55</xdr:col>
      <xdr:colOff>88900</xdr:colOff>
      <xdr:row>34</xdr:row>
      <xdr:rowOff>79401</xdr:rowOff>
    </xdr:to>
    <xdr:cxnSp macro="">
      <xdr:nvCxnSpPr>
        <xdr:cNvPr id="107" name="直線コネクタ 106"/>
        <xdr:cNvCxnSpPr/>
      </xdr:nvCxnSpPr>
      <xdr:spPr>
        <a:xfrm>
          <a:off x="10388600" y="59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145635</xdr:rowOff>
    </xdr:from>
    <xdr:ext cx="469744" cy="259045"/>
    <xdr:sp macro="" textlink="">
      <xdr:nvSpPr>
        <xdr:cNvPr id="108" name="【道路】&#10;一人当たり延長平均値テキスト"/>
        <xdr:cNvSpPr txBox="1"/>
      </xdr:nvSpPr>
      <xdr:spPr>
        <a:xfrm>
          <a:off x="105156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167208</xdr:rowOff>
    </xdr:from>
    <xdr:to>
      <xdr:col>55</xdr:col>
      <xdr:colOff>50800</xdr:colOff>
      <xdr:row>38</xdr:row>
      <xdr:rowOff>97358</xdr:rowOff>
    </xdr:to>
    <xdr:sp macro="" textlink="">
      <xdr:nvSpPr>
        <xdr:cNvPr id="109" name="フローチャート: 判断 108"/>
        <xdr:cNvSpPr/>
      </xdr:nvSpPr>
      <xdr:spPr>
        <a:xfrm>
          <a:off x="10426700" y="65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11761</xdr:rowOff>
    </xdr:from>
    <xdr:to>
      <xdr:col>50</xdr:col>
      <xdr:colOff>165100</xdr:colOff>
      <xdr:row>38</xdr:row>
      <xdr:rowOff>113361</xdr:rowOff>
    </xdr:to>
    <xdr:sp macro="" textlink="">
      <xdr:nvSpPr>
        <xdr:cNvPr id="110" name="フローチャート: 判断 109"/>
        <xdr:cNvSpPr/>
      </xdr:nvSpPr>
      <xdr:spPr>
        <a:xfrm>
          <a:off x="9588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125450</xdr:rowOff>
    </xdr:from>
    <xdr:to>
      <xdr:col>46</xdr:col>
      <xdr:colOff>38100</xdr:colOff>
      <xdr:row>38</xdr:row>
      <xdr:rowOff>55600</xdr:rowOff>
    </xdr:to>
    <xdr:sp macro="" textlink="">
      <xdr:nvSpPr>
        <xdr:cNvPr id="111" name="フローチャート: 判断 110"/>
        <xdr:cNvSpPr/>
      </xdr:nvSpPr>
      <xdr:spPr>
        <a:xfrm>
          <a:off x="8699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12" name="フローチャート: 判断 111"/>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78511</xdr:rowOff>
    </xdr:from>
    <xdr:to>
      <xdr:col>55</xdr:col>
      <xdr:colOff>50800</xdr:colOff>
      <xdr:row>35</xdr:row>
      <xdr:rowOff>8661</xdr:rowOff>
    </xdr:to>
    <xdr:sp macro="" textlink="">
      <xdr:nvSpPr>
        <xdr:cNvPr id="118" name="楕円 117"/>
        <xdr:cNvSpPr/>
      </xdr:nvSpPr>
      <xdr:spPr>
        <a:xfrm>
          <a:off x="10426700" y="59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164888</xdr:rowOff>
    </xdr:from>
    <xdr:ext cx="534377" cy="259045"/>
    <xdr:sp macro="" textlink="">
      <xdr:nvSpPr>
        <xdr:cNvPr id="119" name="【道路】&#10;一人当たり延長該当値テキスト"/>
        <xdr:cNvSpPr txBox="1"/>
      </xdr:nvSpPr>
      <xdr:spPr>
        <a:xfrm>
          <a:off x="10515600" y="582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74016</xdr:rowOff>
    </xdr:from>
    <xdr:to>
      <xdr:col>50</xdr:col>
      <xdr:colOff>165100</xdr:colOff>
      <xdr:row>35</xdr:row>
      <xdr:rowOff>4166</xdr:rowOff>
    </xdr:to>
    <xdr:sp macro="" textlink="">
      <xdr:nvSpPr>
        <xdr:cNvPr id="120" name="楕円 119"/>
        <xdr:cNvSpPr/>
      </xdr:nvSpPr>
      <xdr:spPr>
        <a:xfrm>
          <a:off x="9588500" y="59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124816</xdr:rowOff>
    </xdr:from>
    <xdr:to>
      <xdr:col>55</xdr:col>
      <xdr:colOff>0</xdr:colOff>
      <xdr:row>34</xdr:row>
      <xdr:rowOff>129311</xdr:rowOff>
    </xdr:to>
    <xdr:cxnSp macro="">
      <xdr:nvCxnSpPr>
        <xdr:cNvPr id="121" name="直線コネクタ 120"/>
        <xdr:cNvCxnSpPr/>
      </xdr:nvCxnSpPr>
      <xdr:spPr>
        <a:xfrm>
          <a:off x="9639300" y="5954116"/>
          <a:ext cx="8382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73558</xdr:rowOff>
    </xdr:from>
    <xdr:to>
      <xdr:col>46</xdr:col>
      <xdr:colOff>38100</xdr:colOff>
      <xdr:row>35</xdr:row>
      <xdr:rowOff>3708</xdr:rowOff>
    </xdr:to>
    <xdr:sp macro="" textlink="">
      <xdr:nvSpPr>
        <xdr:cNvPr id="122" name="楕円 121"/>
        <xdr:cNvSpPr/>
      </xdr:nvSpPr>
      <xdr:spPr>
        <a:xfrm>
          <a:off x="8699500" y="5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124358</xdr:rowOff>
    </xdr:from>
    <xdr:to>
      <xdr:col>50</xdr:col>
      <xdr:colOff>114300</xdr:colOff>
      <xdr:row>34</xdr:row>
      <xdr:rowOff>124816</xdr:rowOff>
    </xdr:to>
    <xdr:cxnSp macro="">
      <xdr:nvCxnSpPr>
        <xdr:cNvPr id="123" name="直線コネクタ 122"/>
        <xdr:cNvCxnSpPr/>
      </xdr:nvCxnSpPr>
      <xdr:spPr>
        <a:xfrm>
          <a:off x="8750300" y="595365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104488</xdr:rowOff>
    </xdr:from>
    <xdr:ext cx="469744" cy="259045"/>
    <xdr:sp macro="" textlink="">
      <xdr:nvSpPr>
        <xdr:cNvPr id="124" name="n_1aveValue【道路】&#10;一人当たり延長"/>
        <xdr:cNvSpPr txBox="1"/>
      </xdr:nvSpPr>
      <xdr:spPr>
        <a:xfrm>
          <a:off x="93917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46727</xdr:rowOff>
    </xdr:from>
    <xdr:ext cx="469744" cy="259045"/>
    <xdr:sp macro="" textlink="">
      <xdr:nvSpPr>
        <xdr:cNvPr id="125" name="n_2aveValue【道路】&#10;一人当たり延長"/>
        <xdr:cNvSpPr txBox="1"/>
      </xdr:nvSpPr>
      <xdr:spPr>
        <a:xfrm>
          <a:off x="8515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6"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20693</xdr:rowOff>
    </xdr:from>
    <xdr:ext cx="534377" cy="259045"/>
    <xdr:sp macro="" textlink="">
      <xdr:nvSpPr>
        <xdr:cNvPr id="127" name="n_1mainValue【道路】&#10;一人当たり延長"/>
        <xdr:cNvSpPr txBox="1"/>
      </xdr:nvSpPr>
      <xdr:spPr>
        <a:xfrm>
          <a:off x="9359411" y="56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20235</xdr:rowOff>
    </xdr:from>
    <xdr:ext cx="534377" cy="259045"/>
    <xdr:sp macro="" textlink="">
      <xdr:nvSpPr>
        <xdr:cNvPr id="128" name="n_2mainValue【道路】&#10;一人当たり延長"/>
        <xdr:cNvSpPr txBox="1"/>
      </xdr:nvSpPr>
      <xdr:spPr>
        <a:xfrm>
          <a:off x="8483111" y="56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1" name="テキスト ボックス 15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53340</xdr:rowOff>
    </xdr:from>
    <xdr:to>
      <xdr:col>24</xdr:col>
      <xdr:colOff>62865</xdr:colOff>
      <xdr:row>64</xdr:row>
      <xdr:rowOff>110490</xdr:rowOff>
    </xdr:to>
    <xdr:cxnSp macro="">
      <xdr:nvCxnSpPr>
        <xdr:cNvPr id="153" name="直線コネクタ 152"/>
        <xdr:cNvCxnSpPr/>
      </xdr:nvCxnSpPr>
      <xdr:spPr>
        <a:xfrm flipV="1">
          <a:off x="4634865" y="948309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4" name="【橋りょう・トンネ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5" name="直線コネクタ 154"/>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xdr:rowOff>
    </xdr:from>
    <xdr:ext cx="405111" cy="259045"/>
    <xdr:sp macro="" textlink="">
      <xdr:nvSpPr>
        <xdr:cNvPr id="156" name="【橋りょう・トンネル】&#10;有形固定資産減価償却率最大値テキスト"/>
        <xdr:cNvSpPr txBox="1"/>
      </xdr:nvSpPr>
      <xdr:spPr>
        <a:xfrm>
          <a:off x="4673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53340</xdr:rowOff>
    </xdr:from>
    <xdr:to>
      <xdr:col>24</xdr:col>
      <xdr:colOff>152400</xdr:colOff>
      <xdr:row>55</xdr:row>
      <xdr:rowOff>53340</xdr:rowOff>
    </xdr:to>
    <xdr:cxnSp macro="">
      <xdr:nvCxnSpPr>
        <xdr:cNvPr id="157" name="直線コネクタ 156"/>
        <xdr:cNvCxnSpPr/>
      </xdr:nvCxnSpPr>
      <xdr:spPr>
        <a:xfrm>
          <a:off x="4546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58" name="【橋りょう・トンネル】&#10;有形固定資産減価償却率平均値テキスト"/>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59" name="フローチャート: 判断 158"/>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60" name="フローチャート: 判断 15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61" name="フローチャート: 判断 160"/>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62" name="フローチャート: 判断 161"/>
        <xdr:cNvSpPr/>
      </xdr:nvSpPr>
      <xdr:spPr>
        <a:xfrm>
          <a:off x="1968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xdr:rowOff>
    </xdr:from>
    <xdr:to>
      <xdr:col>24</xdr:col>
      <xdr:colOff>114300</xdr:colOff>
      <xdr:row>56</xdr:row>
      <xdr:rowOff>111760</xdr:rowOff>
    </xdr:to>
    <xdr:sp macro="" textlink="">
      <xdr:nvSpPr>
        <xdr:cNvPr id="168" name="楕円 167"/>
        <xdr:cNvSpPr/>
      </xdr:nvSpPr>
      <xdr:spPr>
        <a:xfrm>
          <a:off x="4584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33037</xdr:rowOff>
    </xdr:from>
    <xdr:ext cx="405111" cy="259045"/>
    <xdr:sp macro="" textlink="">
      <xdr:nvSpPr>
        <xdr:cNvPr id="169" name="【橋りょう・トンネル】&#10;有形固定資産減価償却率該当値テキスト"/>
        <xdr:cNvSpPr txBox="1"/>
      </xdr:nvSpPr>
      <xdr:spPr>
        <a:xfrm>
          <a:off x="4673600"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52070</xdr:rowOff>
    </xdr:from>
    <xdr:to>
      <xdr:col>20</xdr:col>
      <xdr:colOff>38100</xdr:colOff>
      <xdr:row>56</xdr:row>
      <xdr:rowOff>153670</xdr:rowOff>
    </xdr:to>
    <xdr:sp macro="" textlink="">
      <xdr:nvSpPr>
        <xdr:cNvPr id="170" name="楕円 169"/>
        <xdr:cNvSpPr/>
      </xdr:nvSpPr>
      <xdr:spPr>
        <a:xfrm>
          <a:off x="3746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60960</xdr:rowOff>
    </xdr:from>
    <xdr:to>
      <xdr:col>24</xdr:col>
      <xdr:colOff>63500</xdr:colOff>
      <xdr:row>56</xdr:row>
      <xdr:rowOff>102870</xdr:rowOff>
    </xdr:to>
    <xdr:cxnSp macro="">
      <xdr:nvCxnSpPr>
        <xdr:cNvPr id="171" name="直線コネクタ 170"/>
        <xdr:cNvCxnSpPr/>
      </xdr:nvCxnSpPr>
      <xdr:spPr>
        <a:xfrm flipV="1">
          <a:off x="3797300" y="96621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74930</xdr:rowOff>
    </xdr:from>
    <xdr:to>
      <xdr:col>15</xdr:col>
      <xdr:colOff>101600</xdr:colOff>
      <xdr:row>57</xdr:row>
      <xdr:rowOff>5080</xdr:rowOff>
    </xdr:to>
    <xdr:sp macro="" textlink="">
      <xdr:nvSpPr>
        <xdr:cNvPr id="172" name="楕円 171"/>
        <xdr:cNvSpPr/>
      </xdr:nvSpPr>
      <xdr:spPr>
        <a:xfrm>
          <a:off x="2857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102870</xdr:rowOff>
    </xdr:from>
    <xdr:to>
      <xdr:col>19</xdr:col>
      <xdr:colOff>177800</xdr:colOff>
      <xdr:row>56</xdr:row>
      <xdr:rowOff>125730</xdr:rowOff>
    </xdr:to>
    <xdr:cxnSp macro="">
      <xdr:nvCxnSpPr>
        <xdr:cNvPr id="173" name="直線コネクタ 172"/>
        <xdr:cNvCxnSpPr/>
      </xdr:nvCxnSpPr>
      <xdr:spPr>
        <a:xfrm flipV="1">
          <a:off x="2908300" y="9704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174" name="n_1aveValue【橋りょう・トンネ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75" name="n_2aveValue【橋りょう・トンネル】&#10;有形固定資産減価償却率"/>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2557</xdr:rowOff>
    </xdr:from>
    <xdr:ext cx="405111" cy="259045"/>
    <xdr:sp macro="" textlink="">
      <xdr:nvSpPr>
        <xdr:cNvPr id="176" name="n_3aveValue【橋りょう・トンネル】&#10;有形固定資産減価償却率"/>
        <xdr:cNvSpPr txBox="1"/>
      </xdr:nvSpPr>
      <xdr:spPr>
        <a:xfrm>
          <a:off x="18167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170197</xdr:rowOff>
    </xdr:from>
    <xdr:ext cx="405111" cy="259045"/>
    <xdr:sp macro="" textlink="">
      <xdr:nvSpPr>
        <xdr:cNvPr id="177" name="n_1mainValue【橋りょう・トンネル】&#10;有形固定資産減価償却率"/>
        <xdr:cNvSpPr txBox="1"/>
      </xdr:nvSpPr>
      <xdr:spPr>
        <a:xfrm>
          <a:off x="35820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21607</xdr:rowOff>
    </xdr:from>
    <xdr:ext cx="405111" cy="259045"/>
    <xdr:sp macro="" textlink="">
      <xdr:nvSpPr>
        <xdr:cNvPr id="178" name="n_2mainValue【橋りょう・トンネル】&#10;有形固定資産減価償却率"/>
        <xdr:cNvSpPr txBox="1"/>
      </xdr:nvSpPr>
      <xdr:spPr>
        <a:xfrm>
          <a:off x="2705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2" name="テキスト ボックス 19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4" name="テキスト ボックス 19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6" name="テキスト ボックス 19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8" name="テキスト ボックス 19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00" name="テキスト ボックス 199"/>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2" name="テキスト ボックス 20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113353</xdr:rowOff>
    </xdr:from>
    <xdr:to>
      <xdr:col>54</xdr:col>
      <xdr:colOff>189865</xdr:colOff>
      <xdr:row>64</xdr:row>
      <xdr:rowOff>68642</xdr:rowOff>
    </xdr:to>
    <xdr:cxnSp macro="">
      <xdr:nvCxnSpPr>
        <xdr:cNvPr id="204" name="直線コネクタ 203"/>
        <xdr:cNvCxnSpPr/>
      </xdr:nvCxnSpPr>
      <xdr:spPr>
        <a:xfrm flipV="1">
          <a:off x="10476865" y="9543103"/>
          <a:ext cx="0" cy="1498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72469</xdr:rowOff>
    </xdr:from>
    <xdr:ext cx="534377" cy="259045"/>
    <xdr:sp macro="" textlink="">
      <xdr:nvSpPr>
        <xdr:cNvPr id="205" name="【橋りょう・トンネル】&#10;一人当たり有形固定資産（償却資産）額最小値テキスト"/>
        <xdr:cNvSpPr txBox="1"/>
      </xdr:nvSpPr>
      <xdr:spPr>
        <a:xfrm>
          <a:off x="10515600" y="110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68642</xdr:rowOff>
    </xdr:from>
    <xdr:to>
      <xdr:col>55</xdr:col>
      <xdr:colOff>88900</xdr:colOff>
      <xdr:row>64</xdr:row>
      <xdr:rowOff>68642</xdr:rowOff>
    </xdr:to>
    <xdr:cxnSp macro="">
      <xdr:nvCxnSpPr>
        <xdr:cNvPr id="206" name="直線コネクタ 205"/>
        <xdr:cNvCxnSpPr/>
      </xdr:nvCxnSpPr>
      <xdr:spPr>
        <a:xfrm>
          <a:off x="10388600" y="1104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60030</xdr:rowOff>
    </xdr:from>
    <xdr:ext cx="599010" cy="259045"/>
    <xdr:sp macro="" textlink="">
      <xdr:nvSpPr>
        <xdr:cNvPr id="207" name="【橋りょう・トンネル】&#10;一人当たり有形固定資産（償却資産）額最大値テキスト"/>
        <xdr:cNvSpPr txBox="1"/>
      </xdr:nvSpPr>
      <xdr:spPr>
        <a:xfrm>
          <a:off x="10515600" y="93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113353</xdr:rowOff>
    </xdr:from>
    <xdr:to>
      <xdr:col>55</xdr:col>
      <xdr:colOff>88900</xdr:colOff>
      <xdr:row>55</xdr:row>
      <xdr:rowOff>113353</xdr:rowOff>
    </xdr:to>
    <xdr:cxnSp macro="">
      <xdr:nvCxnSpPr>
        <xdr:cNvPr id="208" name="直線コネクタ 207"/>
        <xdr:cNvCxnSpPr/>
      </xdr:nvCxnSpPr>
      <xdr:spPr>
        <a:xfrm>
          <a:off x="10388600" y="954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108796</xdr:rowOff>
    </xdr:from>
    <xdr:ext cx="599010" cy="259045"/>
    <xdr:sp macro="" textlink="">
      <xdr:nvSpPr>
        <xdr:cNvPr id="209" name="【橋りょう・トンネル】&#10;一人当たり有形固定資産（償却資産）額平均値テキスト"/>
        <xdr:cNvSpPr txBox="1"/>
      </xdr:nvSpPr>
      <xdr:spPr>
        <a:xfrm>
          <a:off x="10515600" y="10567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130369</xdr:rowOff>
    </xdr:from>
    <xdr:to>
      <xdr:col>55</xdr:col>
      <xdr:colOff>50800</xdr:colOff>
      <xdr:row>62</xdr:row>
      <xdr:rowOff>60519</xdr:rowOff>
    </xdr:to>
    <xdr:sp macro="" textlink="">
      <xdr:nvSpPr>
        <xdr:cNvPr id="210" name="フローチャート: 判断 209"/>
        <xdr:cNvSpPr/>
      </xdr:nvSpPr>
      <xdr:spPr>
        <a:xfrm>
          <a:off x="10426700" y="1058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147955</xdr:rowOff>
    </xdr:from>
    <xdr:to>
      <xdr:col>50</xdr:col>
      <xdr:colOff>165100</xdr:colOff>
      <xdr:row>62</xdr:row>
      <xdr:rowOff>78105</xdr:rowOff>
    </xdr:to>
    <xdr:sp macro="" textlink="">
      <xdr:nvSpPr>
        <xdr:cNvPr id="211" name="フローチャート: 判断 210"/>
        <xdr:cNvSpPr/>
      </xdr:nvSpPr>
      <xdr:spPr>
        <a:xfrm>
          <a:off x="9588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164319</xdr:rowOff>
    </xdr:from>
    <xdr:to>
      <xdr:col>46</xdr:col>
      <xdr:colOff>38100</xdr:colOff>
      <xdr:row>62</xdr:row>
      <xdr:rowOff>94469</xdr:rowOff>
    </xdr:to>
    <xdr:sp macro="" textlink="">
      <xdr:nvSpPr>
        <xdr:cNvPr id="212" name="フローチャート: 判断 211"/>
        <xdr:cNvSpPr/>
      </xdr:nvSpPr>
      <xdr:spPr>
        <a:xfrm>
          <a:off x="8699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20269</xdr:rowOff>
    </xdr:from>
    <xdr:to>
      <xdr:col>41</xdr:col>
      <xdr:colOff>101600</xdr:colOff>
      <xdr:row>62</xdr:row>
      <xdr:rowOff>121869</xdr:rowOff>
    </xdr:to>
    <xdr:sp macro="" textlink="">
      <xdr:nvSpPr>
        <xdr:cNvPr id="213" name="フローチャート: 判断 212"/>
        <xdr:cNvSpPr/>
      </xdr:nvSpPr>
      <xdr:spPr>
        <a:xfrm>
          <a:off x="7810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62553</xdr:rowOff>
    </xdr:from>
    <xdr:to>
      <xdr:col>55</xdr:col>
      <xdr:colOff>50800</xdr:colOff>
      <xdr:row>55</xdr:row>
      <xdr:rowOff>164153</xdr:rowOff>
    </xdr:to>
    <xdr:sp macro="" textlink="">
      <xdr:nvSpPr>
        <xdr:cNvPr id="219" name="楕円 218"/>
        <xdr:cNvSpPr/>
      </xdr:nvSpPr>
      <xdr:spPr>
        <a:xfrm>
          <a:off x="10426700" y="949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15580</xdr:rowOff>
    </xdr:from>
    <xdr:ext cx="599010" cy="259045"/>
    <xdr:sp macro="" textlink="">
      <xdr:nvSpPr>
        <xdr:cNvPr id="220" name="【橋りょう・トンネル】&#10;一人当たり有形固定資産（償却資産）額該当値テキスト"/>
        <xdr:cNvSpPr txBox="1"/>
      </xdr:nvSpPr>
      <xdr:spPr>
        <a:xfrm>
          <a:off x="10515600" y="94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61282</xdr:rowOff>
    </xdr:from>
    <xdr:to>
      <xdr:col>50</xdr:col>
      <xdr:colOff>165100</xdr:colOff>
      <xdr:row>55</xdr:row>
      <xdr:rowOff>162882</xdr:rowOff>
    </xdr:to>
    <xdr:sp macro="" textlink="">
      <xdr:nvSpPr>
        <xdr:cNvPr id="221" name="楕円 220"/>
        <xdr:cNvSpPr/>
      </xdr:nvSpPr>
      <xdr:spPr>
        <a:xfrm>
          <a:off x="9588500" y="94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112082</xdr:rowOff>
    </xdr:from>
    <xdr:to>
      <xdr:col>55</xdr:col>
      <xdr:colOff>0</xdr:colOff>
      <xdr:row>55</xdr:row>
      <xdr:rowOff>113353</xdr:rowOff>
    </xdr:to>
    <xdr:cxnSp macro="">
      <xdr:nvCxnSpPr>
        <xdr:cNvPr id="222" name="直線コネクタ 221"/>
        <xdr:cNvCxnSpPr/>
      </xdr:nvCxnSpPr>
      <xdr:spPr>
        <a:xfrm>
          <a:off x="9639300" y="9541832"/>
          <a:ext cx="8382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70518</xdr:rowOff>
    </xdr:from>
    <xdr:to>
      <xdr:col>46</xdr:col>
      <xdr:colOff>38100</xdr:colOff>
      <xdr:row>56</xdr:row>
      <xdr:rowOff>668</xdr:rowOff>
    </xdr:to>
    <xdr:sp macro="" textlink="">
      <xdr:nvSpPr>
        <xdr:cNvPr id="223" name="楕円 222"/>
        <xdr:cNvSpPr/>
      </xdr:nvSpPr>
      <xdr:spPr>
        <a:xfrm>
          <a:off x="8699500" y="95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112082</xdr:rowOff>
    </xdr:from>
    <xdr:to>
      <xdr:col>50</xdr:col>
      <xdr:colOff>114300</xdr:colOff>
      <xdr:row>55</xdr:row>
      <xdr:rowOff>121318</xdr:rowOff>
    </xdr:to>
    <xdr:cxnSp macro="">
      <xdr:nvCxnSpPr>
        <xdr:cNvPr id="224" name="直線コネクタ 223"/>
        <xdr:cNvCxnSpPr/>
      </xdr:nvCxnSpPr>
      <xdr:spPr>
        <a:xfrm flipV="1">
          <a:off x="8750300" y="9541832"/>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69232</xdr:rowOff>
    </xdr:from>
    <xdr:ext cx="599010" cy="259045"/>
    <xdr:sp macro="" textlink="">
      <xdr:nvSpPr>
        <xdr:cNvPr id="225" name="n_1aveValue【橋りょう・トンネル】&#10;一人当たり有形固定資産（償却資産）額"/>
        <xdr:cNvSpPr txBox="1"/>
      </xdr:nvSpPr>
      <xdr:spPr>
        <a:xfrm>
          <a:off x="93270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85596</xdr:rowOff>
    </xdr:from>
    <xdr:ext cx="599010" cy="259045"/>
    <xdr:sp macro="" textlink="">
      <xdr:nvSpPr>
        <xdr:cNvPr id="226" name="n_2aveValue【橋りょう・トンネル】&#10;一人当たり有形固定資産（償却資産）額"/>
        <xdr:cNvSpPr txBox="1"/>
      </xdr:nvSpPr>
      <xdr:spPr>
        <a:xfrm>
          <a:off x="8450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138396</xdr:rowOff>
    </xdr:from>
    <xdr:ext cx="599010" cy="259045"/>
    <xdr:sp macro="" textlink="">
      <xdr:nvSpPr>
        <xdr:cNvPr id="227" name="n_3aveValue【橋りょう・トンネル】&#10;一人当たり有形固定資産（償却資産）額"/>
        <xdr:cNvSpPr txBox="1"/>
      </xdr:nvSpPr>
      <xdr:spPr>
        <a:xfrm>
          <a:off x="7561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7959</xdr:rowOff>
    </xdr:from>
    <xdr:ext cx="599010" cy="259045"/>
    <xdr:sp macro="" textlink="">
      <xdr:nvSpPr>
        <xdr:cNvPr id="228" name="n_1mainValue【橋りょう・トンネル】&#10;一人当たり有形固定資産（償却資産）額"/>
        <xdr:cNvSpPr txBox="1"/>
      </xdr:nvSpPr>
      <xdr:spPr>
        <a:xfrm>
          <a:off x="9327095" y="926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17195</xdr:rowOff>
    </xdr:from>
    <xdr:ext cx="599010" cy="259045"/>
    <xdr:sp macro="" textlink="">
      <xdr:nvSpPr>
        <xdr:cNvPr id="229" name="n_2mainValue【橋りょう・トンネル】&#10;一人当たり有形固定資産（償却資産）額"/>
        <xdr:cNvSpPr txBox="1"/>
      </xdr:nvSpPr>
      <xdr:spPr>
        <a:xfrm>
          <a:off x="8450795" y="927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87</xdr:row>
      <xdr:rowOff>9525</xdr:rowOff>
    </xdr:to>
    <xdr:cxnSp macro="">
      <xdr:nvCxnSpPr>
        <xdr:cNvPr id="254" name="直線コネクタ 253"/>
        <xdr:cNvCxnSpPr/>
      </xdr:nvCxnSpPr>
      <xdr:spPr>
        <a:xfrm flipV="1">
          <a:off x="4634865" y="13542645"/>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13352</xdr:rowOff>
    </xdr:from>
    <xdr:ext cx="405111" cy="259045"/>
    <xdr:sp macro="" textlink="">
      <xdr:nvSpPr>
        <xdr:cNvPr id="255" name="【公営住宅】&#10;有形固定資産減価償却率最小値テキスト"/>
        <xdr:cNvSpPr txBox="1"/>
      </xdr:nvSpPr>
      <xdr:spPr>
        <a:xfrm>
          <a:off x="4673600" y="1492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9525</xdr:rowOff>
    </xdr:from>
    <xdr:to>
      <xdr:col>24</xdr:col>
      <xdr:colOff>152400</xdr:colOff>
      <xdr:row>87</xdr:row>
      <xdr:rowOff>9525</xdr:rowOff>
    </xdr:to>
    <xdr:cxnSp macro="">
      <xdr:nvCxnSpPr>
        <xdr:cNvPr id="256" name="直線コネクタ 255"/>
        <xdr:cNvCxnSpPr/>
      </xdr:nvCxnSpPr>
      <xdr:spPr>
        <a:xfrm>
          <a:off x="4546600" y="1492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57"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58" name="直線コネクタ 257"/>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126382</xdr:rowOff>
    </xdr:from>
    <xdr:ext cx="405111" cy="259045"/>
    <xdr:sp macro="" textlink="">
      <xdr:nvSpPr>
        <xdr:cNvPr id="259" name="【公営住宅】&#10;有形固定資産減価償却率平均値テキスト"/>
        <xdr:cNvSpPr txBox="1"/>
      </xdr:nvSpPr>
      <xdr:spPr>
        <a:xfrm>
          <a:off x="4673600" y="13670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0" name="フローチャート: 判断 259"/>
        <xdr:cNvSpPr/>
      </xdr:nvSpPr>
      <xdr:spPr>
        <a:xfrm>
          <a:off x="45847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107314</xdr:rowOff>
    </xdr:from>
    <xdr:to>
      <xdr:col>20</xdr:col>
      <xdr:colOff>38100</xdr:colOff>
      <xdr:row>81</xdr:row>
      <xdr:rowOff>37464</xdr:rowOff>
    </xdr:to>
    <xdr:sp macro="" textlink="">
      <xdr:nvSpPr>
        <xdr:cNvPr id="261" name="フローチャート: 判断 260"/>
        <xdr:cNvSpPr/>
      </xdr:nvSpPr>
      <xdr:spPr>
        <a:xfrm>
          <a:off x="3746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62" name="フローチャート: 判断 261"/>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63" name="フローチャート: 判断 262"/>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69" name="楕円 268"/>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81932</xdr:rowOff>
    </xdr:from>
    <xdr:ext cx="405111" cy="259045"/>
    <xdr:sp macro="" textlink="">
      <xdr:nvSpPr>
        <xdr:cNvPr id="270" name="【公営住宅】&#10;有形固定資産減価償却率該当値テキスト"/>
        <xdr:cNvSpPr txBox="1"/>
      </xdr:nvSpPr>
      <xdr:spPr>
        <a:xfrm>
          <a:off x="4673600" y="1396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149225</xdr:rowOff>
    </xdr:from>
    <xdr:to>
      <xdr:col>20</xdr:col>
      <xdr:colOff>38100</xdr:colOff>
      <xdr:row>82</xdr:row>
      <xdr:rowOff>79375</xdr:rowOff>
    </xdr:to>
    <xdr:sp macro="" textlink="">
      <xdr:nvSpPr>
        <xdr:cNvPr id="271" name="楕円 270"/>
        <xdr:cNvSpPr/>
      </xdr:nvSpPr>
      <xdr:spPr>
        <a:xfrm>
          <a:off x="3746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154305</xdr:rowOff>
    </xdr:from>
    <xdr:to>
      <xdr:col>24</xdr:col>
      <xdr:colOff>63500</xdr:colOff>
      <xdr:row>82</xdr:row>
      <xdr:rowOff>28575</xdr:rowOff>
    </xdr:to>
    <xdr:cxnSp macro="">
      <xdr:nvCxnSpPr>
        <xdr:cNvPr id="272" name="直線コネクタ 271"/>
        <xdr:cNvCxnSpPr/>
      </xdr:nvCxnSpPr>
      <xdr:spPr>
        <a:xfrm flipV="1">
          <a:off x="3797300" y="14041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273" name="楕円 272"/>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89536</xdr:rowOff>
    </xdr:to>
    <xdr:cxnSp macro="">
      <xdr:nvCxnSpPr>
        <xdr:cNvPr id="274" name="直線コネクタ 273"/>
        <xdr:cNvCxnSpPr/>
      </xdr:nvCxnSpPr>
      <xdr:spPr>
        <a:xfrm flipV="1">
          <a:off x="2908300" y="140874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275" name="n_1aveValue【公営住宅】&#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6" name="n_2ave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77"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70502</xdr:rowOff>
    </xdr:from>
    <xdr:ext cx="405111" cy="259045"/>
    <xdr:sp macro="" textlink="">
      <xdr:nvSpPr>
        <xdr:cNvPr id="278" name="n_1mainValue【公営住宅】&#10;有形固定資産減価償却率"/>
        <xdr:cNvSpPr txBox="1"/>
      </xdr:nvSpPr>
      <xdr:spPr>
        <a:xfrm>
          <a:off x="3582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279" name="n_2mainValue【公営住宅】&#10;有形固定資産減価償却率"/>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0" name="直線コネクタ 28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1" name="テキスト ボックス 29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4" name="直線コネクタ 29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5" name="テキスト ボックス 29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70104</xdr:rowOff>
    </xdr:to>
    <xdr:cxnSp macro="">
      <xdr:nvCxnSpPr>
        <xdr:cNvPr id="299" name="直線コネクタ 298"/>
        <xdr:cNvCxnSpPr/>
      </xdr:nvCxnSpPr>
      <xdr:spPr>
        <a:xfrm flipV="1">
          <a:off x="10476865" y="13391769"/>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00"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01" name="直線コネクタ 300"/>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02" name="【公営住宅】&#10;一人当たり面積最大値テキスト"/>
        <xdr:cNvSpPr txBox="1"/>
      </xdr:nvSpPr>
      <xdr:spPr>
        <a:xfrm>
          <a:off x="10515600" y="131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03" name="直線コネクタ 302"/>
        <xdr:cNvCxnSpPr/>
      </xdr:nvCxnSpPr>
      <xdr:spPr>
        <a:xfrm>
          <a:off x="10388600" y="1339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159338</xdr:rowOff>
    </xdr:from>
    <xdr:ext cx="469744" cy="259045"/>
    <xdr:sp macro="" textlink="">
      <xdr:nvSpPr>
        <xdr:cNvPr id="304" name="【公営住宅】&#10;一人当たり面積平均値テキスト"/>
        <xdr:cNvSpPr txBox="1"/>
      </xdr:nvSpPr>
      <xdr:spPr>
        <a:xfrm>
          <a:off x="10515600" y="14218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136461</xdr:rowOff>
    </xdr:from>
    <xdr:to>
      <xdr:col>55</xdr:col>
      <xdr:colOff>50800</xdr:colOff>
      <xdr:row>84</xdr:row>
      <xdr:rowOff>66611</xdr:rowOff>
    </xdr:to>
    <xdr:sp macro="" textlink="">
      <xdr:nvSpPr>
        <xdr:cNvPr id="305" name="フローチャート: 判断 304"/>
        <xdr:cNvSpPr/>
      </xdr:nvSpPr>
      <xdr:spPr>
        <a:xfrm>
          <a:off x="10426700" y="143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121602</xdr:rowOff>
    </xdr:from>
    <xdr:to>
      <xdr:col>50</xdr:col>
      <xdr:colOff>165100</xdr:colOff>
      <xdr:row>84</xdr:row>
      <xdr:rowOff>51752</xdr:rowOff>
    </xdr:to>
    <xdr:sp macro="" textlink="">
      <xdr:nvSpPr>
        <xdr:cNvPr id="306" name="フローチャート: 判断 305"/>
        <xdr:cNvSpPr/>
      </xdr:nvSpPr>
      <xdr:spPr>
        <a:xfrm>
          <a:off x="9588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51308</xdr:rowOff>
    </xdr:from>
    <xdr:to>
      <xdr:col>46</xdr:col>
      <xdr:colOff>38100</xdr:colOff>
      <xdr:row>83</xdr:row>
      <xdr:rowOff>152908</xdr:rowOff>
    </xdr:to>
    <xdr:sp macro="" textlink="">
      <xdr:nvSpPr>
        <xdr:cNvPr id="307" name="フローチャート: 判断 306"/>
        <xdr:cNvSpPr/>
      </xdr:nvSpPr>
      <xdr:spPr>
        <a:xfrm>
          <a:off x="8699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308" name="フローチャート: 判断 307"/>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26733</xdr:rowOff>
    </xdr:from>
    <xdr:to>
      <xdr:col>55</xdr:col>
      <xdr:colOff>50800</xdr:colOff>
      <xdr:row>84</xdr:row>
      <xdr:rowOff>128333</xdr:rowOff>
    </xdr:to>
    <xdr:sp macro="" textlink="">
      <xdr:nvSpPr>
        <xdr:cNvPr id="314" name="楕円 313"/>
        <xdr:cNvSpPr/>
      </xdr:nvSpPr>
      <xdr:spPr>
        <a:xfrm>
          <a:off x="104267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5160</xdr:rowOff>
    </xdr:from>
    <xdr:ext cx="469744" cy="259045"/>
    <xdr:sp macro="" textlink="">
      <xdr:nvSpPr>
        <xdr:cNvPr id="315" name="【公営住宅】&#10;一人当たり面積該当値テキスト"/>
        <xdr:cNvSpPr txBox="1"/>
      </xdr:nvSpPr>
      <xdr:spPr>
        <a:xfrm>
          <a:off x="10515600"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26733</xdr:rowOff>
    </xdr:from>
    <xdr:to>
      <xdr:col>50</xdr:col>
      <xdr:colOff>165100</xdr:colOff>
      <xdr:row>84</xdr:row>
      <xdr:rowOff>128333</xdr:rowOff>
    </xdr:to>
    <xdr:sp macro="" textlink="">
      <xdr:nvSpPr>
        <xdr:cNvPr id="316" name="楕円 315"/>
        <xdr:cNvSpPr/>
      </xdr:nvSpPr>
      <xdr:spPr>
        <a:xfrm>
          <a:off x="9588500" y="144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77533</xdr:rowOff>
    </xdr:from>
    <xdr:to>
      <xdr:col>55</xdr:col>
      <xdr:colOff>0</xdr:colOff>
      <xdr:row>84</xdr:row>
      <xdr:rowOff>77533</xdr:rowOff>
    </xdr:to>
    <xdr:cxnSp macro="">
      <xdr:nvCxnSpPr>
        <xdr:cNvPr id="317" name="直線コネクタ 316"/>
        <xdr:cNvCxnSpPr/>
      </xdr:nvCxnSpPr>
      <xdr:spPr>
        <a:xfrm>
          <a:off x="9639300" y="1447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32449</xdr:rowOff>
    </xdr:from>
    <xdr:to>
      <xdr:col>46</xdr:col>
      <xdr:colOff>38100</xdr:colOff>
      <xdr:row>84</xdr:row>
      <xdr:rowOff>134049</xdr:rowOff>
    </xdr:to>
    <xdr:sp macro="" textlink="">
      <xdr:nvSpPr>
        <xdr:cNvPr id="318" name="楕円 317"/>
        <xdr:cNvSpPr/>
      </xdr:nvSpPr>
      <xdr:spPr>
        <a:xfrm>
          <a:off x="8699500" y="144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77533</xdr:rowOff>
    </xdr:from>
    <xdr:to>
      <xdr:col>50</xdr:col>
      <xdr:colOff>114300</xdr:colOff>
      <xdr:row>84</xdr:row>
      <xdr:rowOff>83249</xdr:rowOff>
    </xdr:to>
    <xdr:cxnSp macro="">
      <xdr:nvCxnSpPr>
        <xdr:cNvPr id="319" name="直線コネクタ 318"/>
        <xdr:cNvCxnSpPr/>
      </xdr:nvCxnSpPr>
      <xdr:spPr>
        <a:xfrm flipV="1">
          <a:off x="8750300" y="1447933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68279</xdr:rowOff>
    </xdr:from>
    <xdr:ext cx="469744" cy="259045"/>
    <xdr:sp macro="" textlink="">
      <xdr:nvSpPr>
        <xdr:cNvPr id="320" name="n_1aveValue【公営住宅】&#10;一人当たり面積"/>
        <xdr:cNvSpPr txBox="1"/>
      </xdr:nvSpPr>
      <xdr:spPr>
        <a:xfrm>
          <a:off x="93917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169435</xdr:rowOff>
    </xdr:from>
    <xdr:ext cx="469744" cy="259045"/>
    <xdr:sp macro="" textlink="">
      <xdr:nvSpPr>
        <xdr:cNvPr id="321" name="n_2aveValue【公営住宅】&#10;一人当たり面積"/>
        <xdr:cNvSpPr txBox="1"/>
      </xdr:nvSpPr>
      <xdr:spPr>
        <a:xfrm>
          <a:off x="8515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22"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119460</xdr:rowOff>
    </xdr:from>
    <xdr:ext cx="469744" cy="259045"/>
    <xdr:sp macro="" textlink="">
      <xdr:nvSpPr>
        <xdr:cNvPr id="323" name="n_1mainValue【公営住宅】&#10;一人当たり面積"/>
        <xdr:cNvSpPr txBox="1"/>
      </xdr:nvSpPr>
      <xdr:spPr>
        <a:xfrm>
          <a:off x="9391727" y="1452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125176</xdr:rowOff>
    </xdr:from>
    <xdr:ext cx="469744" cy="259045"/>
    <xdr:sp macro="" textlink="">
      <xdr:nvSpPr>
        <xdr:cNvPr id="324" name="n_2mainValue【公営住宅】&#10;一人当たり面積"/>
        <xdr:cNvSpPr txBox="1"/>
      </xdr:nvSpPr>
      <xdr:spPr>
        <a:xfrm>
          <a:off x="8515427" y="145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1" name="テキスト ボックス 35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2" name="直線コネクタ 351"/>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3" name="テキスト ボックス 352"/>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56" name="直線コネクタ 35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57" name="テキスト ボックス 35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9" name="テキスト ボックス 3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76200</xdr:rowOff>
    </xdr:from>
    <xdr:to>
      <xdr:col>85</xdr:col>
      <xdr:colOff>126364</xdr:colOff>
      <xdr:row>41</xdr:row>
      <xdr:rowOff>153353</xdr:rowOff>
    </xdr:to>
    <xdr:cxnSp macro="">
      <xdr:nvCxnSpPr>
        <xdr:cNvPr id="361" name="直線コネクタ 360"/>
        <xdr:cNvCxnSpPr/>
      </xdr:nvCxnSpPr>
      <xdr:spPr>
        <a:xfrm flipV="1">
          <a:off x="16318864" y="5734050"/>
          <a:ext cx="0"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362" name="【認定こども園・幼稚園・保育所】&#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363" name="直線コネクタ 362"/>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22877</xdr:rowOff>
    </xdr:from>
    <xdr:ext cx="405111" cy="259045"/>
    <xdr:sp macro="" textlink="">
      <xdr:nvSpPr>
        <xdr:cNvPr id="364" name="【認定こども園・幼稚園・保育所】&#10;有形固定資産減価償却率最大値テキスト"/>
        <xdr:cNvSpPr txBox="1"/>
      </xdr:nvSpPr>
      <xdr:spPr>
        <a:xfrm>
          <a:off x="16357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76200</xdr:rowOff>
    </xdr:from>
    <xdr:to>
      <xdr:col>86</xdr:col>
      <xdr:colOff>25400</xdr:colOff>
      <xdr:row>33</xdr:row>
      <xdr:rowOff>76200</xdr:rowOff>
    </xdr:to>
    <xdr:cxnSp macro="">
      <xdr:nvCxnSpPr>
        <xdr:cNvPr id="365" name="直線コネクタ 364"/>
        <xdr:cNvCxnSpPr/>
      </xdr:nvCxnSpPr>
      <xdr:spPr>
        <a:xfrm>
          <a:off x="16230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366" name="【認定こども園・幼稚園・保育所】&#10;有形固定資産減価償却率平均値テキスト"/>
        <xdr:cNvSpPr txBox="1"/>
      </xdr:nvSpPr>
      <xdr:spPr>
        <a:xfrm>
          <a:off x="16357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367" name="フローチャート: 判断 366"/>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11113</xdr:rowOff>
    </xdr:from>
    <xdr:to>
      <xdr:col>81</xdr:col>
      <xdr:colOff>101600</xdr:colOff>
      <xdr:row>39</xdr:row>
      <xdr:rowOff>112713</xdr:rowOff>
    </xdr:to>
    <xdr:sp macro="" textlink="">
      <xdr:nvSpPr>
        <xdr:cNvPr id="368" name="フローチャート: 判断 367"/>
        <xdr:cNvSpPr/>
      </xdr:nvSpPr>
      <xdr:spPr>
        <a:xfrm>
          <a:off x="1543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33972</xdr:rowOff>
    </xdr:from>
    <xdr:to>
      <xdr:col>76</xdr:col>
      <xdr:colOff>165100</xdr:colOff>
      <xdr:row>39</xdr:row>
      <xdr:rowOff>135572</xdr:rowOff>
    </xdr:to>
    <xdr:sp macro="" textlink="">
      <xdr:nvSpPr>
        <xdr:cNvPr id="369" name="フローチャート: 判断 368"/>
        <xdr:cNvSpPr/>
      </xdr:nvSpPr>
      <xdr:spPr>
        <a:xfrm>
          <a:off x="14541500" y="672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28257</xdr:rowOff>
    </xdr:from>
    <xdr:to>
      <xdr:col>72</xdr:col>
      <xdr:colOff>38100</xdr:colOff>
      <xdr:row>39</xdr:row>
      <xdr:rowOff>129857</xdr:rowOff>
    </xdr:to>
    <xdr:sp macro="" textlink="">
      <xdr:nvSpPr>
        <xdr:cNvPr id="370" name="フローチャート: 判断 369"/>
        <xdr:cNvSpPr/>
      </xdr:nvSpPr>
      <xdr:spPr>
        <a:xfrm>
          <a:off x="13652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36830</xdr:rowOff>
    </xdr:from>
    <xdr:to>
      <xdr:col>85</xdr:col>
      <xdr:colOff>177800</xdr:colOff>
      <xdr:row>36</xdr:row>
      <xdr:rowOff>138430</xdr:rowOff>
    </xdr:to>
    <xdr:sp macro="" textlink="">
      <xdr:nvSpPr>
        <xdr:cNvPr id="376" name="楕円 375"/>
        <xdr:cNvSpPr/>
      </xdr:nvSpPr>
      <xdr:spPr>
        <a:xfrm>
          <a:off x="16268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59707</xdr:rowOff>
    </xdr:from>
    <xdr:ext cx="405111" cy="259045"/>
    <xdr:sp macro="" textlink="">
      <xdr:nvSpPr>
        <xdr:cNvPr id="377" name="【認定こども園・幼稚園・保育所】&#10;有形固定資産減価償却率該当値テキスト"/>
        <xdr:cNvSpPr txBox="1"/>
      </xdr:nvSpPr>
      <xdr:spPr>
        <a:xfrm>
          <a:off x="16357600"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378" name="楕円 377"/>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87630</xdr:rowOff>
    </xdr:from>
    <xdr:to>
      <xdr:col>85</xdr:col>
      <xdr:colOff>127000</xdr:colOff>
      <xdr:row>36</xdr:row>
      <xdr:rowOff>156210</xdr:rowOff>
    </xdr:to>
    <xdr:cxnSp macro="">
      <xdr:nvCxnSpPr>
        <xdr:cNvPr id="379" name="直線コネクタ 378"/>
        <xdr:cNvCxnSpPr/>
      </xdr:nvCxnSpPr>
      <xdr:spPr>
        <a:xfrm flipV="1">
          <a:off x="15481300" y="62598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136842</xdr:rowOff>
    </xdr:from>
    <xdr:to>
      <xdr:col>76</xdr:col>
      <xdr:colOff>165100</xdr:colOff>
      <xdr:row>37</xdr:row>
      <xdr:rowOff>66992</xdr:rowOff>
    </xdr:to>
    <xdr:sp macro="" textlink="">
      <xdr:nvSpPr>
        <xdr:cNvPr id="380" name="楕円 379"/>
        <xdr:cNvSpPr/>
      </xdr:nvSpPr>
      <xdr:spPr>
        <a:xfrm>
          <a:off x="14541500" y="63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16192</xdr:rowOff>
    </xdr:to>
    <xdr:cxnSp macro="">
      <xdr:nvCxnSpPr>
        <xdr:cNvPr id="381" name="直線コネクタ 380"/>
        <xdr:cNvCxnSpPr/>
      </xdr:nvCxnSpPr>
      <xdr:spPr>
        <a:xfrm flipV="1">
          <a:off x="14592300" y="632841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103840</xdr:rowOff>
    </xdr:from>
    <xdr:ext cx="405111" cy="259045"/>
    <xdr:sp macro="" textlink="">
      <xdr:nvSpPr>
        <xdr:cNvPr id="382" name="n_1aveValue【認定こども園・幼稚園・保育所】&#10;有形固定資産減価償却率"/>
        <xdr:cNvSpPr txBox="1"/>
      </xdr:nvSpPr>
      <xdr:spPr>
        <a:xfrm>
          <a:off x="15266044" y="6790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126699</xdr:rowOff>
    </xdr:from>
    <xdr:ext cx="405111" cy="259045"/>
    <xdr:sp macro="" textlink="">
      <xdr:nvSpPr>
        <xdr:cNvPr id="383" name="n_2aveValue【認定こども園・幼稚園・保育所】&#10;有形固定資産減価償却率"/>
        <xdr:cNvSpPr txBox="1"/>
      </xdr:nvSpPr>
      <xdr:spPr>
        <a:xfrm>
          <a:off x="14389744" y="6813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146384</xdr:rowOff>
    </xdr:from>
    <xdr:ext cx="405111" cy="259045"/>
    <xdr:sp macro="" textlink="">
      <xdr:nvSpPr>
        <xdr:cNvPr id="384" name="n_3aveValue【認定こども園・幼稚園・保育所】&#10;有形固定資産減価償却率"/>
        <xdr:cNvSpPr txBox="1"/>
      </xdr:nvSpPr>
      <xdr:spPr>
        <a:xfrm>
          <a:off x="13500744"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385" name="n_1main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83519</xdr:rowOff>
    </xdr:from>
    <xdr:ext cx="405111" cy="259045"/>
    <xdr:sp macro="" textlink="">
      <xdr:nvSpPr>
        <xdr:cNvPr id="386" name="n_2mainValue【認定こども園・幼稚園・保育所】&#10;有形固定資産減価償却率"/>
        <xdr:cNvSpPr txBox="1"/>
      </xdr:nvSpPr>
      <xdr:spPr>
        <a:xfrm>
          <a:off x="14389744" y="6084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7" name="正方形/長方形 3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8" name="正方形/長方形 3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9" name="正方形/長方形 3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0" name="正方形/長方形 3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1" name="正方形/長方形 3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2" name="正方形/長方形 3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3" name="正方形/長方形 3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4" name="正方形/長方形 3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5" name="テキスト ボックス 3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6" name="直線コネクタ 3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8" name="テキスト ボックス 39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0" name="テキスト ボックス 39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2" name="テキスト ボックス 40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4" name="テキスト ボックス 40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6" name="テキスト ボックス 40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156210</xdr:rowOff>
    </xdr:from>
    <xdr:to>
      <xdr:col>116</xdr:col>
      <xdr:colOff>62864</xdr:colOff>
      <xdr:row>41</xdr:row>
      <xdr:rowOff>156210</xdr:rowOff>
    </xdr:to>
    <xdr:cxnSp macro="">
      <xdr:nvCxnSpPr>
        <xdr:cNvPr id="410" name="直線コネクタ 409"/>
        <xdr:cNvCxnSpPr/>
      </xdr:nvCxnSpPr>
      <xdr:spPr>
        <a:xfrm flipV="1">
          <a:off x="22160864" y="58140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1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12" name="直線コネクタ 41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102887</xdr:rowOff>
    </xdr:from>
    <xdr:ext cx="469744" cy="259045"/>
    <xdr:sp macro="" textlink="">
      <xdr:nvSpPr>
        <xdr:cNvPr id="413" name="【認定こども園・幼稚園・保育所】&#10;一人当たり面積最大値テキスト"/>
        <xdr:cNvSpPr txBox="1"/>
      </xdr:nvSpPr>
      <xdr:spPr>
        <a:xfrm>
          <a:off x="22199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156210</xdr:rowOff>
    </xdr:from>
    <xdr:to>
      <xdr:col>116</xdr:col>
      <xdr:colOff>152400</xdr:colOff>
      <xdr:row>33</xdr:row>
      <xdr:rowOff>156210</xdr:rowOff>
    </xdr:to>
    <xdr:cxnSp macro="">
      <xdr:nvCxnSpPr>
        <xdr:cNvPr id="414" name="直線コネクタ 413"/>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82567</xdr:rowOff>
    </xdr:from>
    <xdr:ext cx="469744" cy="259045"/>
    <xdr:sp macro="" textlink="">
      <xdr:nvSpPr>
        <xdr:cNvPr id="415" name="【認定こども園・幼稚園・保育所】&#10;一人当たり面積平均値テキスト"/>
        <xdr:cNvSpPr txBox="1"/>
      </xdr:nvSpPr>
      <xdr:spPr>
        <a:xfrm>
          <a:off x="22199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16" name="フローチャート: 判断 415"/>
        <xdr:cNvSpPr/>
      </xdr:nvSpPr>
      <xdr:spPr>
        <a:xfrm>
          <a:off x="22110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417" name="フローチャート: 判断 416"/>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18" name="フローチャート: 判断 417"/>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19" name="フローチャート: 判断 41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0" name="テキスト ボックス 4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1" name="テキスト ボックス 4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2" name="テキスト ボックス 4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3" name="テキスト ボックス 4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4" name="テキスト ボックス 4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425" name="楕円 424"/>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426" name="【認定こども園・幼稚園・保育所】&#10;一人当たり面積該当値テキスト"/>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109220</xdr:rowOff>
    </xdr:from>
    <xdr:to>
      <xdr:col>112</xdr:col>
      <xdr:colOff>38100</xdr:colOff>
      <xdr:row>40</xdr:row>
      <xdr:rowOff>39370</xdr:rowOff>
    </xdr:to>
    <xdr:sp macro="" textlink="">
      <xdr:nvSpPr>
        <xdr:cNvPr id="427" name="楕円 426"/>
        <xdr:cNvSpPr/>
      </xdr:nvSpPr>
      <xdr:spPr>
        <a:xfrm>
          <a:off x="21272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39</xdr:row>
      <xdr:rowOff>160020</xdr:rowOff>
    </xdr:to>
    <xdr:cxnSp macro="">
      <xdr:nvCxnSpPr>
        <xdr:cNvPr id="428" name="直線コネクタ 427"/>
        <xdr:cNvCxnSpPr/>
      </xdr:nvCxnSpPr>
      <xdr:spPr>
        <a:xfrm>
          <a:off x="21323300" y="6846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109220</xdr:rowOff>
    </xdr:from>
    <xdr:to>
      <xdr:col>107</xdr:col>
      <xdr:colOff>101600</xdr:colOff>
      <xdr:row>40</xdr:row>
      <xdr:rowOff>39370</xdr:rowOff>
    </xdr:to>
    <xdr:sp macro="" textlink="">
      <xdr:nvSpPr>
        <xdr:cNvPr id="429" name="楕円 428"/>
        <xdr:cNvSpPr/>
      </xdr:nvSpPr>
      <xdr:spPr>
        <a:xfrm>
          <a:off x="20383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160020</xdr:rowOff>
    </xdr:from>
    <xdr:to>
      <xdr:col>111</xdr:col>
      <xdr:colOff>177800</xdr:colOff>
      <xdr:row>39</xdr:row>
      <xdr:rowOff>160020</xdr:rowOff>
    </xdr:to>
    <xdr:cxnSp macro="">
      <xdr:nvCxnSpPr>
        <xdr:cNvPr id="430" name="直線コネクタ 429"/>
        <xdr:cNvCxnSpPr/>
      </xdr:nvCxnSpPr>
      <xdr:spPr>
        <a:xfrm>
          <a:off x="20434300" y="6846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431" name="n_1aveValue【認定こども園・幼稚園・保育所】&#10;一人当たり面積"/>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32"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33"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30497</xdr:rowOff>
    </xdr:from>
    <xdr:ext cx="469744" cy="259045"/>
    <xdr:sp macro="" textlink="">
      <xdr:nvSpPr>
        <xdr:cNvPr id="434" name="n_1mainValue【認定こども園・幼稚園・保育所】&#10;一人当たり面積"/>
        <xdr:cNvSpPr txBox="1"/>
      </xdr:nvSpPr>
      <xdr:spPr>
        <a:xfrm>
          <a:off x="210757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435" name="n_2mainValue【認定こども園・幼稚園・保育所】&#10;一人当たり面積"/>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6" name="テキスト ボックス 4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7" name="直線コネクタ 44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8" name="テキスト ボックス 44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9" name="直線コネクタ 44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0" name="テキスト ボックス 44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1" name="直線コネクタ 45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2" name="テキスト ボックス 45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3" name="直線コネクタ 45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4" name="テキスト ボックス 45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5" name="直線コネクタ 45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6" name="テキスト ボックス 45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7" name="直線コネクタ 45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8" name="テキスト ボックス 45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0" name="テキスト ボックス 45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75112</xdr:rowOff>
    </xdr:from>
    <xdr:to>
      <xdr:col>85</xdr:col>
      <xdr:colOff>126364</xdr:colOff>
      <xdr:row>65</xdr:row>
      <xdr:rowOff>34290</xdr:rowOff>
    </xdr:to>
    <xdr:cxnSp macro="">
      <xdr:nvCxnSpPr>
        <xdr:cNvPr id="462" name="直線コネクタ 461"/>
        <xdr:cNvCxnSpPr/>
      </xdr:nvCxnSpPr>
      <xdr:spPr>
        <a:xfrm flipV="1">
          <a:off x="16318864" y="967631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38117</xdr:rowOff>
    </xdr:from>
    <xdr:ext cx="405111" cy="259045"/>
    <xdr:sp macro="" textlink="">
      <xdr:nvSpPr>
        <xdr:cNvPr id="463" name="【学校施設】&#10;有形固定資産減価償却率最小値テキスト"/>
        <xdr:cNvSpPr txBox="1"/>
      </xdr:nvSpPr>
      <xdr:spPr>
        <a:xfrm>
          <a:off x="16357600" y="1118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34290</xdr:rowOff>
    </xdr:from>
    <xdr:to>
      <xdr:col>86</xdr:col>
      <xdr:colOff>25400</xdr:colOff>
      <xdr:row>65</xdr:row>
      <xdr:rowOff>34290</xdr:rowOff>
    </xdr:to>
    <xdr:cxnSp macro="">
      <xdr:nvCxnSpPr>
        <xdr:cNvPr id="464" name="直線コネクタ 463"/>
        <xdr:cNvCxnSpPr/>
      </xdr:nvCxnSpPr>
      <xdr:spPr>
        <a:xfrm>
          <a:off x="16230600" y="1117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21789</xdr:rowOff>
    </xdr:from>
    <xdr:ext cx="405111" cy="259045"/>
    <xdr:sp macro="" textlink="">
      <xdr:nvSpPr>
        <xdr:cNvPr id="465" name="【学校施設】&#10;有形固定資産減価償却率最大値テキスト"/>
        <xdr:cNvSpPr txBox="1"/>
      </xdr:nvSpPr>
      <xdr:spPr>
        <a:xfrm>
          <a:off x="16357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75112</xdr:rowOff>
    </xdr:from>
    <xdr:to>
      <xdr:col>86</xdr:col>
      <xdr:colOff>25400</xdr:colOff>
      <xdr:row>56</xdr:row>
      <xdr:rowOff>75112</xdr:rowOff>
    </xdr:to>
    <xdr:cxnSp macro="">
      <xdr:nvCxnSpPr>
        <xdr:cNvPr id="466" name="直線コネクタ 465"/>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108874</xdr:rowOff>
    </xdr:from>
    <xdr:ext cx="405111" cy="259045"/>
    <xdr:sp macro="" textlink="">
      <xdr:nvSpPr>
        <xdr:cNvPr id="467" name="【学校施設】&#10;有形固定資産減価償却率平均値テキスト"/>
        <xdr:cNvSpPr txBox="1"/>
      </xdr:nvSpPr>
      <xdr:spPr>
        <a:xfrm>
          <a:off x="16357600" y="10224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468" name="フローチャート: 判断 467"/>
        <xdr:cNvSpPr/>
      </xdr:nvSpPr>
      <xdr:spPr>
        <a:xfrm>
          <a:off x="162687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156573</xdr:rowOff>
    </xdr:from>
    <xdr:to>
      <xdr:col>81</xdr:col>
      <xdr:colOff>101600</xdr:colOff>
      <xdr:row>60</xdr:row>
      <xdr:rowOff>86723</xdr:rowOff>
    </xdr:to>
    <xdr:sp macro="" textlink="">
      <xdr:nvSpPr>
        <xdr:cNvPr id="469" name="フローチャート: 判断 468"/>
        <xdr:cNvSpPr/>
      </xdr:nvSpPr>
      <xdr:spPr>
        <a:xfrm>
          <a:off x="15430500" y="1027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70" name="フローチャート: 判断 469"/>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34109</xdr:rowOff>
    </xdr:from>
    <xdr:to>
      <xdr:col>72</xdr:col>
      <xdr:colOff>38100</xdr:colOff>
      <xdr:row>60</xdr:row>
      <xdr:rowOff>135709</xdr:rowOff>
    </xdr:to>
    <xdr:sp macro="" textlink="">
      <xdr:nvSpPr>
        <xdr:cNvPr id="471" name="フローチャート: 判断 470"/>
        <xdr:cNvSpPr/>
      </xdr:nvSpPr>
      <xdr:spPr>
        <a:xfrm>
          <a:off x="1365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2" name="テキスト ボックス 4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3" name="テキスト ボックス 4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4" name="テキスト ボックス 4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5" name="テキスト ボックス 4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6" name="テキスト ボックス 4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477" name="楕円 476"/>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478" name="【学校施設】&#10;有形固定資産減価償却率該当値テキスト"/>
        <xdr:cNvSpPr txBox="1"/>
      </xdr:nvSpPr>
      <xdr:spPr>
        <a:xfrm>
          <a:off x="16357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479" name="楕円 478"/>
        <xdr:cNvSpPr/>
      </xdr:nvSpPr>
      <xdr:spPr>
        <a:xfrm>
          <a:off x="15430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168184</xdr:rowOff>
    </xdr:from>
    <xdr:to>
      <xdr:col>85</xdr:col>
      <xdr:colOff>127000</xdr:colOff>
      <xdr:row>60</xdr:row>
      <xdr:rowOff>62049</xdr:rowOff>
    </xdr:to>
    <xdr:cxnSp macro="">
      <xdr:nvCxnSpPr>
        <xdr:cNvPr id="480" name="直線コネクタ 479"/>
        <xdr:cNvCxnSpPr/>
      </xdr:nvCxnSpPr>
      <xdr:spPr>
        <a:xfrm flipV="1">
          <a:off x="15481300" y="102837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481" name="楕円 480"/>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62049</xdr:rowOff>
    </xdr:to>
    <xdr:cxnSp macro="">
      <xdr:nvCxnSpPr>
        <xdr:cNvPr id="482" name="直線コネクタ 481"/>
        <xdr:cNvCxnSpPr/>
      </xdr:nvCxnSpPr>
      <xdr:spPr>
        <a:xfrm>
          <a:off x="14592300" y="103065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103250</xdr:rowOff>
    </xdr:from>
    <xdr:ext cx="405111" cy="259045"/>
    <xdr:sp macro="" textlink="">
      <xdr:nvSpPr>
        <xdr:cNvPr id="483" name="n_1aveValue【学校施設】&#10;有形固定資産減価償却率"/>
        <xdr:cNvSpPr txBox="1"/>
      </xdr:nvSpPr>
      <xdr:spPr>
        <a:xfrm>
          <a:off x="15266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84" name="n_2aveValue【学校施設】&#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152236</xdr:rowOff>
    </xdr:from>
    <xdr:ext cx="405111" cy="259045"/>
    <xdr:sp macro="" textlink="">
      <xdr:nvSpPr>
        <xdr:cNvPr id="485" name="n_3aveValue【学校施設】&#10;有形固定資産減価償却率"/>
        <xdr:cNvSpPr txBox="1"/>
      </xdr:nvSpPr>
      <xdr:spPr>
        <a:xfrm>
          <a:off x="13500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486" name="n_1mainValue【学校施設】&#10;有形固定資産減価償却率"/>
        <xdr:cNvSpPr txBox="1"/>
      </xdr:nvSpPr>
      <xdr:spPr>
        <a:xfrm>
          <a:off x="15266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487" name="n_2mainValue【学校施設】&#10;有形固定資産減価償却率"/>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8" name="テキスト ボックス 4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9" name="直線コネクタ 4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0" name="テキスト ボックス 4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1" name="直線コネクタ 5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2" name="テキスト ボックス 5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3" name="直線コネクタ 5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4" name="テキスト ボックス 5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5" name="直線コネクタ 5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6" name="テキスト ボックス 5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7" name="直線コネクタ 5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8" name="テキスト ボックス 5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92202</xdr:rowOff>
    </xdr:from>
    <xdr:to>
      <xdr:col>116</xdr:col>
      <xdr:colOff>62864</xdr:colOff>
      <xdr:row>64</xdr:row>
      <xdr:rowOff>94488</xdr:rowOff>
    </xdr:to>
    <xdr:cxnSp macro="">
      <xdr:nvCxnSpPr>
        <xdr:cNvPr id="510" name="直線コネクタ 509"/>
        <xdr:cNvCxnSpPr/>
      </xdr:nvCxnSpPr>
      <xdr:spPr>
        <a:xfrm flipV="1">
          <a:off x="22160864" y="952195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98315</xdr:rowOff>
    </xdr:from>
    <xdr:ext cx="469744" cy="259045"/>
    <xdr:sp macro="" textlink="">
      <xdr:nvSpPr>
        <xdr:cNvPr id="511" name="【学校施設】&#10;一人当たり面積最小値テキスト"/>
        <xdr:cNvSpPr txBox="1"/>
      </xdr:nvSpPr>
      <xdr:spPr>
        <a:xfrm>
          <a:off x="22199600"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94488</xdr:rowOff>
    </xdr:from>
    <xdr:to>
      <xdr:col>116</xdr:col>
      <xdr:colOff>152400</xdr:colOff>
      <xdr:row>64</xdr:row>
      <xdr:rowOff>94488</xdr:rowOff>
    </xdr:to>
    <xdr:cxnSp macro="">
      <xdr:nvCxnSpPr>
        <xdr:cNvPr id="512" name="直線コネクタ 511"/>
        <xdr:cNvCxnSpPr/>
      </xdr:nvCxnSpPr>
      <xdr:spPr>
        <a:xfrm>
          <a:off x="22072600" y="1106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38879</xdr:rowOff>
    </xdr:from>
    <xdr:ext cx="469744" cy="259045"/>
    <xdr:sp macro="" textlink="">
      <xdr:nvSpPr>
        <xdr:cNvPr id="513" name="【学校施設】&#10;一人当たり面積最大値テキスト"/>
        <xdr:cNvSpPr txBox="1"/>
      </xdr:nvSpPr>
      <xdr:spPr>
        <a:xfrm>
          <a:off x="221996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92202</xdr:rowOff>
    </xdr:from>
    <xdr:to>
      <xdr:col>116</xdr:col>
      <xdr:colOff>152400</xdr:colOff>
      <xdr:row>55</xdr:row>
      <xdr:rowOff>92202</xdr:rowOff>
    </xdr:to>
    <xdr:cxnSp macro="">
      <xdr:nvCxnSpPr>
        <xdr:cNvPr id="514" name="直線コネクタ 513"/>
        <xdr:cNvCxnSpPr/>
      </xdr:nvCxnSpPr>
      <xdr:spPr>
        <a:xfrm>
          <a:off x="22072600" y="9521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145051</xdr:rowOff>
    </xdr:from>
    <xdr:ext cx="469744" cy="259045"/>
    <xdr:sp macro="" textlink="">
      <xdr:nvSpPr>
        <xdr:cNvPr id="515" name="【学校施設】&#10;一人当たり面積平均値テキスト"/>
        <xdr:cNvSpPr txBox="1"/>
      </xdr:nvSpPr>
      <xdr:spPr>
        <a:xfrm>
          <a:off x="22199600" y="10432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122174</xdr:rowOff>
    </xdr:from>
    <xdr:to>
      <xdr:col>116</xdr:col>
      <xdr:colOff>114300</xdr:colOff>
      <xdr:row>62</xdr:row>
      <xdr:rowOff>52324</xdr:rowOff>
    </xdr:to>
    <xdr:sp macro="" textlink="">
      <xdr:nvSpPr>
        <xdr:cNvPr id="516" name="フローチャート: 判断 515"/>
        <xdr:cNvSpPr/>
      </xdr:nvSpPr>
      <xdr:spPr>
        <a:xfrm>
          <a:off x="22110700" y="105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517" name="フローチャート: 判断 516"/>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55118</xdr:rowOff>
    </xdr:from>
    <xdr:to>
      <xdr:col>107</xdr:col>
      <xdr:colOff>101600</xdr:colOff>
      <xdr:row>61</xdr:row>
      <xdr:rowOff>156718</xdr:rowOff>
    </xdr:to>
    <xdr:sp macro="" textlink="">
      <xdr:nvSpPr>
        <xdr:cNvPr id="518" name="フローチャート: 判断 517"/>
        <xdr:cNvSpPr/>
      </xdr:nvSpPr>
      <xdr:spPr>
        <a:xfrm>
          <a:off x="20383500" y="1051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519" name="フローチャート: 判断 518"/>
        <xdr:cNvSpPr/>
      </xdr:nvSpPr>
      <xdr:spPr>
        <a:xfrm>
          <a:off x="19494500" y="104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60452</xdr:rowOff>
    </xdr:from>
    <xdr:to>
      <xdr:col>116</xdr:col>
      <xdr:colOff>114300</xdr:colOff>
      <xdr:row>62</xdr:row>
      <xdr:rowOff>162052</xdr:rowOff>
    </xdr:to>
    <xdr:sp macro="" textlink="">
      <xdr:nvSpPr>
        <xdr:cNvPr id="525" name="楕円 524"/>
        <xdr:cNvSpPr/>
      </xdr:nvSpPr>
      <xdr:spPr>
        <a:xfrm>
          <a:off x="221107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38879</xdr:rowOff>
    </xdr:from>
    <xdr:ext cx="469744" cy="259045"/>
    <xdr:sp macro="" textlink="">
      <xdr:nvSpPr>
        <xdr:cNvPr id="526" name="【学校施設】&#10;一人当たり面積該当値テキスト"/>
        <xdr:cNvSpPr txBox="1"/>
      </xdr:nvSpPr>
      <xdr:spPr>
        <a:xfrm>
          <a:off x="22199600" y="106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58928</xdr:rowOff>
    </xdr:from>
    <xdr:to>
      <xdr:col>112</xdr:col>
      <xdr:colOff>38100</xdr:colOff>
      <xdr:row>62</xdr:row>
      <xdr:rowOff>160528</xdr:rowOff>
    </xdr:to>
    <xdr:sp macro="" textlink="">
      <xdr:nvSpPr>
        <xdr:cNvPr id="527" name="楕円 526"/>
        <xdr:cNvSpPr/>
      </xdr:nvSpPr>
      <xdr:spPr>
        <a:xfrm>
          <a:off x="2127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109728</xdr:rowOff>
    </xdr:from>
    <xdr:to>
      <xdr:col>116</xdr:col>
      <xdr:colOff>63500</xdr:colOff>
      <xdr:row>62</xdr:row>
      <xdr:rowOff>111252</xdr:rowOff>
    </xdr:to>
    <xdr:cxnSp macro="">
      <xdr:nvCxnSpPr>
        <xdr:cNvPr id="528" name="直線コネクタ 527"/>
        <xdr:cNvCxnSpPr/>
      </xdr:nvCxnSpPr>
      <xdr:spPr>
        <a:xfrm>
          <a:off x="21323300" y="107396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57404</xdr:rowOff>
    </xdr:from>
    <xdr:to>
      <xdr:col>107</xdr:col>
      <xdr:colOff>101600</xdr:colOff>
      <xdr:row>62</xdr:row>
      <xdr:rowOff>159004</xdr:rowOff>
    </xdr:to>
    <xdr:sp macro="" textlink="">
      <xdr:nvSpPr>
        <xdr:cNvPr id="529" name="楕円 528"/>
        <xdr:cNvSpPr/>
      </xdr:nvSpPr>
      <xdr:spPr>
        <a:xfrm>
          <a:off x="20383500" y="106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108204</xdr:rowOff>
    </xdr:from>
    <xdr:to>
      <xdr:col>111</xdr:col>
      <xdr:colOff>177800</xdr:colOff>
      <xdr:row>62</xdr:row>
      <xdr:rowOff>109728</xdr:rowOff>
    </xdr:to>
    <xdr:cxnSp macro="">
      <xdr:nvCxnSpPr>
        <xdr:cNvPr id="530" name="直線コネクタ 529"/>
        <xdr:cNvCxnSpPr/>
      </xdr:nvCxnSpPr>
      <xdr:spPr>
        <a:xfrm>
          <a:off x="20434300" y="1073810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531" name="n_1aveValue【学校施設】&#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1795</xdr:rowOff>
    </xdr:from>
    <xdr:ext cx="469744" cy="259045"/>
    <xdr:sp macro="" textlink="">
      <xdr:nvSpPr>
        <xdr:cNvPr id="532" name="n_2aveValue【学校施設】&#10;一人当たり面積"/>
        <xdr:cNvSpPr txBox="1"/>
      </xdr:nvSpPr>
      <xdr:spPr>
        <a:xfrm>
          <a:off x="20199427" y="102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533" name="n_3ave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151655</xdr:rowOff>
    </xdr:from>
    <xdr:ext cx="469744" cy="259045"/>
    <xdr:sp macro="" textlink="">
      <xdr:nvSpPr>
        <xdr:cNvPr id="534" name="n_1mainValue【学校施設】&#10;一人当たり面積"/>
        <xdr:cNvSpPr txBox="1"/>
      </xdr:nvSpPr>
      <xdr:spPr>
        <a:xfrm>
          <a:off x="21075727"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535" name="n_2mainValue【学校施設】&#10;一人当たり面積"/>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6" name="直線コネクタ 5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7" name="テキスト ボックス 5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8" name="直線コネクタ 5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9" name="テキスト ボックス 5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0" name="直線コネクタ 5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1" name="テキスト ボックス 5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2" name="直線コネクタ 5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3" name="テキスト ボックス 5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4" name="直線コネクタ 5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5" name="テキスト ボックス 5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6" name="直線コネクタ 5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7" name="テキスト ボックス 5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xdr:rowOff>
    </xdr:to>
    <xdr:cxnSp macro="">
      <xdr:nvCxnSpPr>
        <xdr:cNvPr id="561" name="直線コネクタ 560"/>
        <xdr:cNvCxnSpPr/>
      </xdr:nvCxnSpPr>
      <xdr:spPr>
        <a:xfrm flipV="1">
          <a:off x="16318864"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4371</xdr:rowOff>
    </xdr:from>
    <xdr:ext cx="405111" cy="259045"/>
    <xdr:sp macro="" textlink="">
      <xdr:nvSpPr>
        <xdr:cNvPr id="562" name="【児童館】&#10;有形固定資産減価償却率最小値テキスト"/>
        <xdr:cNvSpPr txBox="1"/>
      </xdr:nvSpPr>
      <xdr:spPr>
        <a:xfrm>
          <a:off x="16357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63" name="直線コネクタ 562"/>
        <xdr:cNvCxnSpPr/>
      </xdr:nvCxnSpPr>
      <xdr:spPr>
        <a:xfrm>
          <a:off x="16230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4"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5" name="直線コネクタ 56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169834</xdr:rowOff>
    </xdr:from>
    <xdr:ext cx="405111" cy="259045"/>
    <xdr:sp macro="" textlink="">
      <xdr:nvSpPr>
        <xdr:cNvPr id="566" name="【児童館】&#10;有形固定資産減価償却率平均値テキスト"/>
        <xdr:cNvSpPr txBox="1"/>
      </xdr:nvSpPr>
      <xdr:spPr>
        <a:xfrm>
          <a:off x="16357600" y="1405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567" name="フローチャート: 判断 566"/>
        <xdr:cNvSpPr/>
      </xdr:nvSpPr>
      <xdr:spPr>
        <a:xfrm>
          <a:off x="162687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24856</xdr:rowOff>
    </xdr:from>
    <xdr:to>
      <xdr:col>81</xdr:col>
      <xdr:colOff>101600</xdr:colOff>
      <xdr:row>82</xdr:row>
      <xdr:rowOff>126456</xdr:rowOff>
    </xdr:to>
    <xdr:sp macro="" textlink="">
      <xdr:nvSpPr>
        <xdr:cNvPr id="568" name="フローチャート: 判断 567"/>
        <xdr:cNvSpPr/>
      </xdr:nvSpPr>
      <xdr:spPr>
        <a:xfrm>
          <a:off x="15430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569" name="フローチャート: 判断 568"/>
        <xdr:cNvSpPr/>
      </xdr:nvSpPr>
      <xdr:spPr>
        <a:xfrm>
          <a:off x="14541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570" name="フローチャート: 判断 569"/>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576" name="楕円 575"/>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577" name="【児童館】&#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139156</xdr:rowOff>
    </xdr:from>
    <xdr:to>
      <xdr:col>81</xdr:col>
      <xdr:colOff>101600</xdr:colOff>
      <xdr:row>81</xdr:row>
      <xdr:rowOff>69306</xdr:rowOff>
    </xdr:to>
    <xdr:sp macro="" textlink="">
      <xdr:nvSpPr>
        <xdr:cNvPr id="578" name="楕円 577"/>
        <xdr:cNvSpPr/>
      </xdr:nvSpPr>
      <xdr:spPr>
        <a:xfrm>
          <a:off x="15430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18506</xdr:rowOff>
    </xdr:to>
    <xdr:cxnSp macro="">
      <xdr:nvCxnSpPr>
        <xdr:cNvPr id="579" name="直線コネクタ 578"/>
        <xdr:cNvCxnSpPr/>
      </xdr:nvCxnSpPr>
      <xdr:spPr>
        <a:xfrm flipV="1">
          <a:off x="15481300" y="1386840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5262</xdr:rowOff>
    </xdr:from>
    <xdr:to>
      <xdr:col>76</xdr:col>
      <xdr:colOff>165100</xdr:colOff>
      <xdr:row>81</xdr:row>
      <xdr:rowOff>106862</xdr:rowOff>
    </xdr:to>
    <xdr:sp macro="" textlink="">
      <xdr:nvSpPr>
        <xdr:cNvPr id="580" name="楕円 579"/>
        <xdr:cNvSpPr/>
      </xdr:nvSpPr>
      <xdr:spPr>
        <a:xfrm>
          <a:off x="14541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18506</xdr:rowOff>
    </xdr:from>
    <xdr:to>
      <xdr:col>81</xdr:col>
      <xdr:colOff>50800</xdr:colOff>
      <xdr:row>81</xdr:row>
      <xdr:rowOff>56062</xdr:rowOff>
    </xdr:to>
    <xdr:cxnSp macro="">
      <xdr:nvCxnSpPr>
        <xdr:cNvPr id="581" name="直線コネクタ 580"/>
        <xdr:cNvCxnSpPr/>
      </xdr:nvCxnSpPr>
      <xdr:spPr>
        <a:xfrm flipV="1">
          <a:off x="14592300" y="139059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117583</xdr:rowOff>
    </xdr:from>
    <xdr:ext cx="405111" cy="259045"/>
    <xdr:sp macro="" textlink="">
      <xdr:nvSpPr>
        <xdr:cNvPr id="582" name="n_1aveValue【児童館】&#10;有形固定資産減価償却率"/>
        <xdr:cNvSpPr txBox="1"/>
      </xdr:nvSpPr>
      <xdr:spPr>
        <a:xfrm>
          <a:off x="15266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96356</xdr:rowOff>
    </xdr:from>
    <xdr:ext cx="405111" cy="259045"/>
    <xdr:sp macro="" textlink="">
      <xdr:nvSpPr>
        <xdr:cNvPr id="583" name="n_2aveValue【児童館】&#10;有形固定資産減価償却率"/>
        <xdr:cNvSpPr txBox="1"/>
      </xdr:nvSpPr>
      <xdr:spPr>
        <a:xfrm>
          <a:off x="14389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84"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85833</xdr:rowOff>
    </xdr:from>
    <xdr:ext cx="405111" cy="259045"/>
    <xdr:sp macro="" textlink="">
      <xdr:nvSpPr>
        <xdr:cNvPr id="585" name="n_1mainValue【児童館】&#10;有形固定資産減価償却率"/>
        <xdr:cNvSpPr txBox="1"/>
      </xdr:nvSpPr>
      <xdr:spPr>
        <a:xfrm>
          <a:off x="152660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586" name="n_2mainValue【児童館】&#10;有形固定資産減価償却率"/>
        <xdr:cNvSpPr txBox="1"/>
      </xdr:nvSpPr>
      <xdr:spPr>
        <a:xfrm>
          <a:off x="14389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7" name="直線コネクタ 59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8" name="テキスト ボックス 59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9" name="直線コネクタ 59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0" name="テキスト ボックス 59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1" name="直線コネクタ 60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2" name="テキスト ボックス 60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3" name="直線コネクタ 60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4" name="テキスト ボックス 60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5" name="直線コネクタ 60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6" name="テキスト ボックス 60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7" name="直線コネクタ 60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8" name="テキスト ボックス 60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12" name="直線コネクタ 611"/>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13"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14" name="直線コネクタ 613"/>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15"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16" name="直線コネクタ 615"/>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99984</xdr:rowOff>
    </xdr:from>
    <xdr:ext cx="469744" cy="259045"/>
    <xdr:sp macro="" textlink="">
      <xdr:nvSpPr>
        <xdr:cNvPr id="617" name="【児童館】&#10;一人当たり面積平均値テキスト"/>
        <xdr:cNvSpPr txBox="1"/>
      </xdr:nvSpPr>
      <xdr:spPr>
        <a:xfrm>
          <a:off x="22199600" y="1415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18" name="フローチャート: 判断 617"/>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19" name="フローチャート: 判断 61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20" name="フローチャート: 判断 619"/>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21" name="フローチャート: 判断 62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52614</xdr:rowOff>
    </xdr:from>
    <xdr:to>
      <xdr:col>116</xdr:col>
      <xdr:colOff>114300</xdr:colOff>
      <xdr:row>86</xdr:row>
      <xdr:rowOff>154214</xdr:rowOff>
    </xdr:to>
    <xdr:sp macro="" textlink="">
      <xdr:nvSpPr>
        <xdr:cNvPr id="627" name="楕円 626"/>
        <xdr:cNvSpPr/>
      </xdr:nvSpPr>
      <xdr:spPr>
        <a:xfrm>
          <a:off x="221107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138991</xdr:rowOff>
    </xdr:from>
    <xdr:ext cx="469744" cy="259045"/>
    <xdr:sp macro="" textlink="">
      <xdr:nvSpPr>
        <xdr:cNvPr id="628" name="【児童館】&#10;一人当たり面積該当値テキスト"/>
        <xdr:cNvSpPr txBox="1"/>
      </xdr:nvSpPr>
      <xdr:spPr>
        <a:xfrm>
          <a:off x="22199600" y="14712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52614</xdr:rowOff>
    </xdr:from>
    <xdr:to>
      <xdr:col>112</xdr:col>
      <xdr:colOff>38100</xdr:colOff>
      <xdr:row>86</xdr:row>
      <xdr:rowOff>154214</xdr:rowOff>
    </xdr:to>
    <xdr:sp macro="" textlink="">
      <xdr:nvSpPr>
        <xdr:cNvPr id="629" name="楕円 628"/>
        <xdr:cNvSpPr/>
      </xdr:nvSpPr>
      <xdr:spPr>
        <a:xfrm>
          <a:off x="21272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103414</xdr:rowOff>
    </xdr:from>
    <xdr:to>
      <xdr:col>116</xdr:col>
      <xdr:colOff>63500</xdr:colOff>
      <xdr:row>86</xdr:row>
      <xdr:rowOff>103414</xdr:rowOff>
    </xdr:to>
    <xdr:cxnSp macro="">
      <xdr:nvCxnSpPr>
        <xdr:cNvPr id="630" name="直線コネクタ 629"/>
        <xdr:cNvCxnSpPr/>
      </xdr:nvCxnSpPr>
      <xdr:spPr>
        <a:xfrm>
          <a:off x="21323300" y="14848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52614</xdr:rowOff>
    </xdr:from>
    <xdr:to>
      <xdr:col>107</xdr:col>
      <xdr:colOff>101600</xdr:colOff>
      <xdr:row>86</xdr:row>
      <xdr:rowOff>154214</xdr:rowOff>
    </xdr:to>
    <xdr:sp macro="" textlink="">
      <xdr:nvSpPr>
        <xdr:cNvPr id="631" name="楕円 630"/>
        <xdr:cNvSpPr/>
      </xdr:nvSpPr>
      <xdr:spPr>
        <a:xfrm>
          <a:off x="20383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103414</xdr:rowOff>
    </xdr:from>
    <xdr:to>
      <xdr:col>111</xdr:col>
      <xdr:colOff>177800</xdr:colOff>
      <xdr:row>86</xdr:row>
      <xdr:rowOff>103414</xdr:rowOff>
    </xdr:to>
    <xdr:cxnSp macro="">
      <xdr:nvCxnSpPr>
        <xdr:cNvPr id="632" name="直線コネクタ 631"/>
        <xdr:cNvCxnSpPr/>
      </xdr:nvCxnSpPr>
      <xdr:spPr>
        <a:xfrm>
          <a:off x="20434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3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34" name="n_2ave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35" name="n_3ave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145341</xdr:rowOff>
    </xdr:from>
    <xdr:ext cx="469744" cy="259045"/>
    <xdr:sp macro="" textlink="">
      <xdr:nvSpPr>
        <xdr:cNvPr id="636" name="n_1mainValue【児童館】&#10;一人当たり面積"/>
        <xdr:cNvSpPr txBox="1"/>
      </xdr:nvSpPr>
      <xdr:spPr>
        <a:xfrm>
          <a:off x="210757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145341</xdr:rowOff>
    </xdr:from>
    <xdr:ext cx="469744" cy="259045"/>
    <xdr:sp macro="" textlink="">
      <xdr:nvSpPr>
        <xdr:cNvPr id="637" name="n_2mainValue【児童館】&#10;一人当たり面積"/>
        <xdr:cNvSpPr txBox="1"/>
      </xdr:nvSpPr>
      <xdr:spPr>
        <a:xfrm>
          <a:off x="20199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8" name="テキスト ボックス 6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0" name="テキスト ボックス 6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47625</xdr:rowOff>
    </xdr:from>
    <xdr:to>
      <xdr:col>85</xdr:col>
      <xdr:colOff>126364</xdr:colOff>
      <xdr:row>107</xdr:row>
      <xdr:rowOff>99061</xdr:rowOff>
    </xdr:to>
    <xdr:cxnSp macro="">
      <xdr:nvCxnSpPr>
        <xdr:cNvPr id="662" name="直線コネクタ 661"/>
        <xdr:cNvCxnSpPr/>
      </xdr:nvCxnSpPr>
      <xdr:spPr>
        <a:xfrm flipV="1">
          <a:off x="16318864" y="17364075"/>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63"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64" name="直線コネクタ 663"/>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165752</xdr:rowOff>
    </xdr:from>
    <xdr:ext cx="405111" cy="259045"/>
    <xdr:sp macro="" textlink="">
      <xdr:nvSpPr>
        <xdr:cNvPr id="665" name="【公民館】&#10;有形固定資産減価償却率最大値テキスト"/>
        <xdr:cNvSpPr txBox="1"/>
      </xdr:nvSpPr>
      <xdr:spPr>
        <a:xfrm>
          <a:off x="16357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47625</xdr:rowOff>
    </xdr:from>
    <xdr:to>
      <xdr:col>86</xdr:col>
      <xdr:colOff>25400</xdr:colOff>
      <xdr:row>101</xdr:row>
      <xdr:rowOff>47625</xdr:rowOff>
    </xdr:to>
    <xdr:cxnSp macro="">
      <xdr:nvCxnSpPr>
        <xdr:cNvPr id="666" name="直線コネクタ 665"/>
        <xdr:cNvCxnSpPr/>
      </xdr:nvCxnSpPr>
      <xdr:spPr>
        <a:xfrm>
          <a:off x="16230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85741</xdr:rowOff>
    </xdr:from>
    <xdr:ext cx="405111" cy="259045"/>
    <xdr:sp macro="" textlink="">
      <xdr:nvSpPr>
        <xdr:cNvPr id="667" name="【公民館】&#10;有形固定資産減価償却率平均値テキスト"/>
        <xdr:cNvSpPr txBox="1"/>
      </xdr:nvSpPr>
      <xdr:spPr>
        <a:xfrm>
          <a:off x="16357600" y="1791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107314</xdr:rowOff>
    </xdr:from>
    <xdr:to>
      <xdr:col>85</xdr:col>
      <xdr:colOff>177800</xdr:colOff>
      <xdr:row>105</xdr:row>
      <xdr:rowOff>37464</xdr:rowOff>
    </xdr:to>
    <xdr:sp macro="" textlink="">
      <xdr:nvSpPr>
        <xdr:cNvPr id="668" name="フローチャート: 判断 667"/>
        <xdr:cNvSpPr/>
      </xdr:nvSpPr>
      <xdr:spPr>
        <a:xfrm>
          <a:off x="162687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69" name="フローチャート: 判断 668"/>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70" name="フローチャート: 判断 669"/>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71" name="フローチャート: 判断 670"/>
        <xdr:cNvSpPr/>
      </xdr:nvSpPr>
      <xdr:spPr>
        <a:xfrm>
          <a:off x="13652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677" name="楕円 676"/>
        <xdr:cNvSpPr/>
      </xdr:nvSpPr>
      <xdr:spPr>
        <a:xfrm>
          <a:off x="16268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6366</xdr:rowOff>
    </xdr:from>
    <xdr:ext cx="405111" cy="259045"/>
    <xdr:sp macro="" textlink="">
      <xdr:nvSpPr>
        <xdr:cNvPr id="678" name="【公民館】&#10;有形固定資産減価償却率該当値テキスト"/>
        <xdr:cNvSpPr txBox="1"/>
      </xdr:nvSpPr>
      <xdr:spPr>
        <a:xfrm>
          <a:off x="16357600"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79" name="楕円 678"/>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34289</xdr:rowOff>
    </xdr:from>
    <xdr:to>
      <xdr:col>85</xdr:col>
      <xdr:colOff>127000</xdr:colOff>
      <xdr:row>104</xdr:row>
      <xdr:rowOff>76200</xdr:rowOff>
    </xdr:to>
    <xdr:cxnSp macro="">
      <xdr:nvCxnSpPr>
        <xdr:cNvPr id="680" name="直線コネクタ 679"/>
        <xdr:cNvCxnSpPr/>
      </xdr:nvCxnSpPr>
      <xdr:spPr>
        <a:xfrm flipV="1">
          <a:off x="15481300" y="178650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681" name="楕円 680"/>
        <xdr:cNvSpPr/>
      </xdr:nvSpPr>
      <xdr:spPr>
        <a:xfrm>
          <a:off x="14541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120014</xdr:rowOff>
    </xdr:to>
    <xdr:cxnSp macro="">
      <xdr:nvCxnSpPr>
        <xdr:cNvPr id="682" name="直線コネクタ 681"/>
        <xdr:cNvCxnSpPr/>
      </xdr:nvCxnSpPr>
      <xdr:spPr>
        <a:xfrm flipV="1">
          <a:off x="14592300" y="179070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83" name="n_1aveValue【公民館】&#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684" name="n_2aveValue【公民館】&#10;有形固定資産減価償却率"/>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61613</xdr:rowOff>
    </xdr:from>
    <xdr:ext cx="405111" cy="259045"/>
    <xdr:sp macro="" textlink="">
      <xdr:nvSpPr>
        <xdr:cNvPr id="685" name="n_3aveValue【公民館】&#10;有形固定資産減価償却率"/>
        <xdr:cNvSpPr txBox="1"/>
      </xdr:nvSpPr>
      <xdr:spPr>
        <a:xfrm>
          <a:off x="13500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686" name="n_1main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15891</xdr:rowOff>
    </xdr:from>
    <xdr:ext cx="405111" cy="259045"/>
    <xdr:sp macro="" textlink="">
      <xdr:nvSpPr>
        <xdr:cNvPr id="687" name="n_2mainValue【公民館】&#10;有形固定資産減価償却率"/>
        <xdr:cNvSpPr txBox="1"/>
      </xdr:nvSpPr>
      <xdr:spPr>
        <a:xfrm>
          <a:off x="14389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137161</xdr:rowOff>
    </xdr:to>
    <xdr:cxnSp macro="">
      <xdr:nvCxnSpPr>
        <xdr:cNvPr id="711" name="直線コネクタ 710"/>
        <xdr:cNvCxnSpPr/>
      </xdr:nvCxnSpPr>
      <xdr:spPr>
        <a:xfrm flipV="1">
          <a:off x="22160864" y="17175480"/>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2"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13" name="直線コネクタ 712"/>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714" name="【公民館】&#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715" name="直線コネクタ 714"/>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716"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17" name="フローチャート: 判断 71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718" name="フローチャート: 判断 717"/>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9" name="フローチャート: 判断 718"/>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720" name="フローチャート: 判断 719"/>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726" name="楕円 725"/>
        <xdr:cNvSpPr/>
      </xdr:nvSpPr>
      <xdr:spPr>
        <a:xfrm>
          <a:off x="221107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727" name="【公民館】&#10;一人当たり面積該当値テキスト"/>
        <xdr:cNvSpPr txBox="1"/>
      </xdr:nvSpPr>
      <xdr:spPr>
        <a:xfrm>
          <a:off x="22199600"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728" name="楕円 727"/>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72389</xdr:rowOff>
    </xdr:to>
    <xdr:cxnSp macro="">
      <xdr:nvCxnSpPr>
        <xdr:cNvPr id="729" name="直線コネクタ 728"/>
        <xdr:cNvCxnSpPr/>
      </xdr:nvCxnSpPr>
      <xdr:spPr>
        <a:xfrm>
          <a:off x="21323300" y="1841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0" name="楕円 729"/>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731" name="直線コネクタ 730"/>
        <xdr:cNvCxnSpPr/>
      </xdr:nvCxnSpPr>
      <xdr:spPr>
        <a:xfrm>
          <a:off x="20434300" y="1841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732"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33" name="n_2aveValue【公民館】&#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734"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735"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736" name="n_2mainValue【公民館】&#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あたりの道路延長が類似団体の中では２番目に多いが、有形固定資産原価償却率は平均を下回っており、比較的償却期間は残っていると言える。反面、橋りょう・トンネルについては、一人当たり有形固定資産（償却資産）額が類似団体中１位であるうえ、減価償却も進んでおり、今後の更新負担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園については、有形固定資産原価償却率が類似団体より高くなっているが、市立幼稚園を近隣の私立保育園と合わせて私立認定こども園への建て替えを進めており、今後は減少する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児童館・公民館についても、有形固定資産原価償却率が類似団体より高くなっており、また、１人当たり面積も低い。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今後は公共施設再配置計画の策定を進める中で、長寿命化・複合化が検討されている。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公営住宅については、有形固定資産原価償却率が類似団体より低くなっている。１人当たり面積は少ないが、増設はせずに長寿命化に努める。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117,931
113,632
265.69
47,193,362
45,596,709
1,357,436
26,711,332
45,501,876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161108</xdr:rowOff>
    </xdr:from>
    <xdr:to>
      <xdr:col>24</xdr:col>
      <xdr:colOff>62865</xdr:colOff>
      <xdr:row>41</xdr:row>
      <xdr:rowOff>125185</xdr:rowOff>
    </xdr:to>
    <xdr:cxnSp macro="">
      <xdr:nvCxnSpPr>
        <xdr:cNvPr id="57" name="直線コネクタ 56"/>
        <xdr:cNvCxnSpPr/>
      </xdr:nvCxnSpPr>
      <xdr:spPr>
        <a:xfrm flipV="1">
          <a:off x="4634865" y="5818958"/>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129012</xdr:rowOff>
    </xdr:from>
    <xdr:ext cx="340478" cy="259045"/>
    <xdr:sp macro="" textlink="">
      <xdr:nvSpPr>
        <xdr:cNvPr id="58" name="【図書館】&#10;有形固定資産減価償却率最小値テキスト"/>
        <xdr:cNvSpPr txBox="1"/>
      </xdr:nvSpPr>
      <xdr:spPr>
        <a:xfrm>
          <a:off x="4673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125185</xdr:rowOff>
    </xdr:from>
    <xdr:to>
      <xdr:col>24</xdr:col>
      <xdr:colOff>152400</xdr:colOff>
      <xdr:row>41</xdr:row>
      <xdr:rowOff>125185</xdr:rowOff>
    </xdr:to>
    <xdr:cxnSp macro="">
      <xdr:nvCxnSpPr>
        <xdr:cNvPr id="59" name="直線コネクタ 58"/>
        <xdr:cNvCxnSpPr/>
      </xdr:nvCxnSpPr>
      <xdr:spPr>
        <a:xfrm>
          <a:off x="4546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107785</xdr:rowOff>
    </xdr:from>
    <xdr:ext cx="405111" cy="259045"/>
    <xdr:sp macro="" textlink="">
      <xdr:nvSpPr>
        <xdr:cNvPr id="60" name="【図書館】&#10;有形固定資産減価償却率最大値テキスト"/>
        <xdr:cNvSpPr txBox="1"/>
      </xdr:nvSpPr>
      <xdr:spPr>
        <a:xfrm>
          <a:off x="4673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161108</xdr:rowOff>
    </xdr:from>
    <xdr:to>
      <xdr:col>24</xdr:col>
      <xdr:colOff>152400</xdr:colOff>
      <xdr:row>33</xdr:row>
      <xdr:rowOff>161108</xdr:rowOff>
    </xdr:to>
    <xdr:cxnSp macro="">
      <xdr:nvCxnSpPr>
        <xdr:cNvPr id="61" name="直線コネクタ 60"/>
        <xdr:cNvCxnSpPr/>
      </xdr:nvCxnSpPr>
      <xdr:spPr>
        <a:xfrm>
          <a:off x="4546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2"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3" name="フローチャート: 判断 62"/>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64589</xdr:rowOff>
    </xdr:from>
    <xdr:to>
      <xdr:col>20</xdr:col>
      <xdr:colOff>38100</xdr:colOff>
      <xdr:row>37</xdr:row>
      <xdr:rowOff>166188</xdr:rowOff>
    </xdr:to>
    <xdr:sp macro="" textlink="">
      <xdr:nvSpPr>
        <xdr:cNvPr id="64" name="フローチャート: 判断 63"/>
        <xdr:cNvSpPr/>
      </xdr:nvSpPr>
      <xdr:spPr>
        <a:xfrm>
          <a:off x="3746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79284</xdr:rowOff>
    </xdr:from>
    <xdr:to>
      <xdr:col>15</xdr:col>
      <xdr:colOff>101600</xdr:colOff>
      <xdr:row>38</xdr:row>
      <xdr:rowOff>9434</xdr:rowOff>
    </xdr:to>
    <xdr:sp macro="" textlink="">
      <xdr:nvSpPr>
        <xdr:cNvPr id="65" name="フローチャート: 判断 64"/>
        <xdr:cNvSpPr/>
      </xdr:nvSpPr>
      <xdr:spPr>
        <a:xfrm>
          <a:off x="2857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98878</xdr:rowOff>
    </xdr:from>
    <xdr:to>
      <xdr:col>10</xdr:col>
      <xdr:colOff>165100</xdr:colOff>
      <xdr:row>38</xdr:row>
      <xdr:rowOff>29028</xdr:rowOff>
    </xdr:to>
    <xdr:sp macro="" textlink="">
      <xdr:nvSpPr>
        <xdr:cNvPr id="66" name="フローチャート: 判断 65"/>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133169</xdr:rowOff>
    </xdr:from>
    <xdr:to>
      <xdr:col>24</xdr:col>
      <xdr:colOff>114300</xdr:colOff>
      <xdr:row>38</xdr:row>
      <xdr:rowOff>63319</xdr:rowOff>
    </xdr:to>
    <xdr:sp macro="" textlink="">
      <xdr:nvSpPr>
        <xdr:cNvPr id="72" name="楕円 71"/>
        <xdr:cNvSpPr/>
      </xdr:nvSpPr>
      <xdr:spPr>
        <a:xfrm>
          <a:off x="4584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111596</xdr:rowOff>
    </xdr:from>
    <xdr:ext cx="405111" cy="259045"/>
    <xdr:sp macro="" textlink="">
      <xdr:nvSpPr>
        <xdr:cNvPr id="73" name="【図書館】&#10;有形固定資産減価償却率該当値テキスト"/>
        <xdr:cNvSpPr txBox="1"/>
      </xdr:nvSpPr>
      <xdr:spPr>
        <a:xfrm>
          <a:off x="4673600"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167459</xdr:rowOff>
    </xdr:from>
    <xdr:to>
      <xdr:col>20</xdr:col>
      <xdr:colOff>38100</xdr:colOff>
      <xdr:row>38</xdr:row>
      <xdr:rowOff>97609</xdr:rowOff>
    </xdr:to>
    <xdr:sp macro="" textlink="">
      <xdr:nvSpPr>
        <xdr:cNvPr id="74" name="楕円 73"/>
        <xdr:cNvSpPr/>
      </xdr:nvSpPr>
      <xdr:spPr>
        <a:xfrm>
          <a:off x="3746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12519</xdr:rowOff>
    </xdr:from>
    <xdr:to>
      <xdr:col>24</xdr:col>
      <xdr:colOff>63500</xdr:colOff>
      <xdr:row>38</xdr:row>
      <xdr:rowOff>46809</xdr:rowOff>
    </xdr:to>
    <xdr:cxnSp macro="">
      <xdr:nvCxnSpPr>
        <xdr:cNvPr id="75" name="直線コネクタ 74"/>
        <xdr:cNvCxnSpPr/>
      </xdr:nvCxnSpPr>
      <xdr:spPr>
        <a:xfrm flipV="1">
          <a:off x="3797300" y="652761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6" name="楕円 75"/>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79466</xdr:rowOff>
    </xdr:to>
    <xdr:cxnSp macro="">
      <xdr:nvCxnSpPr>
        <xdr:cNvPr id="77" name="直線コネクタ 76"/>
        <xdr:cNvCxnSpPr/>
      </xdr:nvCxnSpPr>
      <xdr:spPr>
        <a:xfrm flipV="1">
          <a:off x="2908300" y="656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11266</xdr:rowOff>
    </xdr:from>
    <xdr:ext cx="405111" cy="259045"/>
    <xdr:sp macro="" textlink="">
      <xdr:nvSpPr>
        <xdr:cNvPr id="78" name="n_1aveValue【図書館】&#10;有形固定資産減価償却率"/>
        <xdr:cNvSpPr txBox="1"/>
      </xdr:nvSpPr>
      <xdr:spPr>
        <a:xfrm>
          <a:off x="35820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25961</xdr:rowOff>
    </xdr:from>
    <xdr:ext cx="405111" cy="259045"/>
    <xdr:sp macro="" textlink="">
      <xdr:nvSpPr>
        <xdr:cNvPr id="79" name="n_2aveValue【図書館】&#10;有形固定資産減価償却率"/>
        <xdr:cNvSpPr txBox="1"/>
      </xdr:nvSpPr>
      <xdr:spPr>
        <a:xfrm>
          <a:off x="2705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45555</xdr:rowOff>
    </xdr:from>
    <xdr:ext cx="405111" cy="259045"/>
    <xdr:sp macro="" textlink="">
      <xdr:nvSpPr>
        <xdr:cNvPr id="80"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88736</xdr:rowOff>
    </xdr:from>
    <xdr:ext cx="405111" cy="259045"/>
    <xdr:sp macro="" textlink="">
      <xdr:nvSpPr>
        <xdr:cNvPr id="81" name="n_1mainValue【図書館】&#10;有形固定資産減価償却率"/>
        <xdr:cNvSpPr txBox="1"/>
      </xdr:nvSpPr>
      <xdr:spPr>
        <a:xfrm>
          <a:off x="3582044"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2" name="n_2mainValue【図書館】&#10;有形固定資産減価償却率"/>
        <xdr:cNvSpPr txBox="1"/>
      </xdr:nvSpPr>
      <xdr:spPr>
        <a:xfrm>
          <a:off x="2705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57150</xdr:rowOff>
    </xdr:from>
    <xdr:to>
      <xdr:col>54</xdr:col>
      <xdr:colOff>189865</xdr:colOff>
      <xdr:row>41</xdr:row>
      <xdr:rowOff>38100</xdr:rowOff>
    </xdr:to>
    <xdr:cxnSp macro="">
      <xdr:nvCxnSpPr>
        <xdr:cNvPr id="106" name="直線コネクタ 105"/>
        <xdr:cNvCxnSpPr/>
      </xdr:nvCxnSpPr>
      <xdr:spPr>
        <a:xfrm flipV="1">
          <a:off x="10476865" y="57150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3827</xdr:rowOff>
    </xdr:from>
    <xdr:ext cx="469744" cy="259045"/>
    <xdr:sp macro="" textlink="">
      <xdr:nvSpPr>
        <xdr:cNvPr id="109" name="【図書館】&#10;一人当たり面積最大値テキスト"/>
        <xdr:cNvSpPr txBox="1"/>
      </xdr:nvSpPr>
      <xdr:spPr>
        <a:xfrm>
          <a:off x="10515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57150</xdr:rowOff>
    </xdr:from>
    <xdr:to>
      <xdr:col>55</xdr:col>
      <xdr:colOff>88900</xdr:colOff>
      <xdr:row>33</xdr:row>
      <xdr:rowOff>57150</xdr:rowOff>
    </xdr:to>
    <xdr:cxnSp macro="">
      <xdr:nvCxnSpPr>
        <xdr:cNvPr id="110" name="直線コネクタ 109"/>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1"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2" name="フローチャート: 判断 111"/>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13" name="フローチャート: 判断 112"/>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14" name="フローチャート: 判断 113"/>
        <xdr:cNvSpPr/>
      </xdr:nvSpPr>
      <xdr:spPr>
        <a:xfrm>
          <a:off x="8699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139700</xdr:rowOff>
    </xdr:from>
    <xdr:to>
      <xdr:col>41</xdr:col>
      <xdr:colOff>101600</xdr:colOff>
      <xdr:row>38</xdr:row>
      <xdr:rowOff>69850</xdr:rowOff>
    </xdr:to>
    <xdr:sp macro="" textlink="">
      <xdr:nvSpPr>
        <xdr:cNvPr id="115" name="フローチャート: 判断 11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6350</xdr:rowOff>
    </xdr:from>
    <xdr:to>
      <xdr:col>55</xdr:col>
      <xdr:colOff>50800</xdr:colOff>
      <xdr:row>33</xdr:row>
      <xdr:rowOff>107950</xdr:rowOff>
    </xdr:to>
    <xdr:sp macro="" textlink="">
      <xdr:nvSpPr>
        <xdr:cNvPr id="121" name="楕円 120"/>
        <xdr:cNvSpPr/>
      </xdr:nvSpPr>
      <xdr:spPr>
        <a:xfrm>
          <a:off x="10426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130827</xdr:rowOff>
    </xdr:from>
    <xdr:ext cx="469744" cy="259045"/>
    <xdr:sp macro="" textlink="">
      <xdr:nvSpPr>
        <xdr:cNvPr id="122" name="【図書館】&#10;一人当たり面積該当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6350</xdr:rowOff>
    </xdr:from>
    <xdr:to>
      <xdr:col>50</xdr:col>
      <xdr:colOff>165100</xdr:colOff>
      <xdr:row>33</xdr:row>
      <xdr:rowOff>107950</xdr:rowOff>
    </xdr:to>
    <xdr:sp macro="" textlink="">
      <xdr:nvSpPr>
        <xdr:cNvPr id="123" name="楕円 122"/>
        <xdr:cNvSpPr/>
      </xdr:nvSpPr>
      <xdr:spPr>
        <a:xfrm>
          <a:off x="958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57150</xdr:rowOff>
    </xdr:from>
    <xdr:to>
      <xdr:col>55</xdr:col>
      <xdr:colOff>0</xdr:colOff>
      <xdr:row>33</xdr:row>
      <xdr:rowOff>57150</xdr:rowOff>
    </xdr:to>
    <xdr:cxnSp macro="">
      <xdr:nvCxnSpPr>
        <xdr:cNvPr id="124" name="直線コネクタ 123"/>
        <xdr:cNvCxnSpPr/>
      </xdr:nvCxnSpPr>
      <xdr:spPr>
        <a:xfrm>
          <a:off x="9639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6350</xdr:rowOff>
    </xdr:from>
    <xdr:to>
      <xdr:col>46</xdr:col>
      <xdr:colOff>38100</xdr:colOff>
      <xdr:row>33</xdr:row>
      <xdr:rowOff>107950</xdr:rowOff>
    </xdr:to>
    <xdr:sp macro="" textlink="">
      <xdr:nvSpPr>
        <xdr:cNvPr id="125" name="楕円 124"/>
        <xdr:cNvSpPr/>
      </xdr:nvSpPr>
      <xdr:spPr>
        <a:xfrm>
          <a:off x="869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57150</xdr:rowOff>
    </xdr:from>
    <xdr:to>
      <xdr:col>50</xdr:col>
      <xdr:colOff>114300</xdr:colOff>
      <xdr:row>33</xdr:row>
      <xdr:rowOff>57150</xdr:rowOff>
    </xdr:to>
    <xdr:cxnSp macro="">
      <xdr:nvCxnSpPr>
        <xdr:cNvPr id="126" name="直線コネクタ 125"/>
        <xdr:cNvCxnSpPr/>
      </xdr:nvCxnSpPr>
      <xdr:spPr>
        <a:xfrm>
          <a:off x="8750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7"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41927</xdr:rowOff>
    </xdr:from>
    <xdr:ext cx="469744" cy="259045"/>
    <xdr:sp macro="" textlink="">
      <xdr:nvSpPr>
        <xdr:cNvPr id="128" name="n_2aveValue【図書館】&#10;一人当たり面積"/>
        <xdr:cNvSpPr txBox="1"/>
      </xdr:nvSpPr>
      <xdr:spPr>
        <a:xfrm>
          <a:off x="85154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86377</xdr:rowOff>
    </xdr:from>
    <xdr:ext cx="469744" cy="259045"/>
    <xdr:sp macro="" textlink="">
      <xdr:nvSpPr>
        <xdr:cNvPr id="129" name="n_3aveValue【図書館】&#10;一人当たり面積"/>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124477</xdr:rowOff>
    </xdr:from>
    <xdr:ext cx="469744" cy="259045"/>
    <xdr:sp macro="" textlink="">
      <xdr:nvSpPr>
        <xdr:cNvPr id="130" name="n_1mainValue【図書館】&#10;一人当たり面積"/>
        <xdr:cNvSpPr txBox="1"/>
      </xdr:nvSpPr>
      <xdr:spPr>
        <a:xfrm>
          <a:off x="9391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124477</xdr:rowOff>
    </xdr:from>
    <xdr:ext cx="469744" cy="259045"/>
    <xdr:sp macro="" textlink="">
      <xdr:nvSpPr>
        <xdr:cNvPr id="131" name="n_2mainValue【図書館】&#10;一人当たり面積"/>
        <xdr:cNvSpPr txBox="1"/>
      </xdr:nvSpPr>
      <xdr:spPr>
        <a:xfrm>
          <a:off x="8515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137160</xdr:rowOff>
    </xdr:from>
    <xdr:to>
      <xdr:col>24</xdr:col>
      <xdr:colOff>62865</xdr:colOff>
      <xdr:row>64</xdr:row>
      <xdr:rowOff>22860</xdr:rowOff>
    </xdr:to>
    <xdr:cxnSp macro="">
      <xdr:nvCxnSpPr>
        <xdr:cNvPr id="156" name="直線コネクタ 155"/>
        <xdr:cNvCxnSpPr/>
      </xdr:nvCxnSpPr>
      <xdr:spPr>
        <a:xfrm flipV="1">
          <a:off x="4634865" y="97383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26687</xdr:rowOff>
    </xdr:from>
    <xdr:ext cx="405111" cy="259045"/>
    <xdr:sp macro="" textlink="">
      <xdr:nvSpPr>
        <xdr:cNvPr id="157" name="【体育館・プール】&#10;有形固定資産減価償却率最小値テキスト"/>
        <xdr:cNvSpPr txBox="1"/>
      </xdr:nvSpPr>
      <xdr:spPr>
        <a:xfrm>
          <a:off x="46736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22860</xdr:rowOff>
    </xdr:from>
    <xdr:to>
      <xdr:col>24</xdr:col>
      <xdr:colOff>152400</xdr:colOff>
      <xdr:row>64</xdr:row>
      <xdr:rowOff>22860</xdr:rowOff>
    </xdr:to>
    <xdr:cxnSp macro="">
      <xdr:nvCxnSpPr>
        <xdr:cNvPr id="158" name="直線コネクタ 157"/>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83837</xdr:rowOff>
    </xdr:from>
    <xdr:ext cx="405111" cy="259045"/>
    <xdr:sp macro="" textlink="">
      <xdr:nvSpPr>
        <xdr:cNvPr id="159" name="【体育館・プール】&#10;有形固定資産減価償却率最大値テキスト"/>
        <xdr:cNvSpPr txBox="1"/>
      </xdr:nvSpPr>
      <xdr:spPr>
        <a:xfrm>
          <a:off x="4673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137160</xdr:rowOff>
    </xdr:from>
    <xdr:to>
      <xdr:col>24</xdr:col>
      <xdr:colOff>152400</xdr:colOff>
      <xdr:row>56</xdr:row>
      <xdr:rowOff>137160</xdr:rowOff>
    </xdr:to>
    <xdr:cxnSp macro="">
      <xdr:nvCxnSpPr>
        <xdr:cNvPr id="160" name="直線コネクタ 159"/>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61"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62" name="フローチャート: 判断 161"/>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3" name="フローチャート: 判断 162"/>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64" name="フローチャート: 判断 163"/>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65" name="フローチャート: 判断 164"/>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116840</xdr:rowOff>
    </xdr:from>
    <xdr:to>
      <xdr:col>24</xdr:col>
      <xdr:colOff>114300</xdr:colOff>
      <xdr:row>63</xdr:row>
      <xdr:rowOff>46990</xdr:rowOff>
    </xdr:to>
    <xdr:sp macro="" textlink="">
      <xdr:nvSpPr>
        <xdr:cNvPr id="171" name="楕円 170"/>
        <xdr:cNvSpPr/>
      </xdr:nvSpPr>
      <xdr:spPr>
        <a:xfrm>
          <a:off x="4584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95267</xdr:rowOff>
    </xdr:from>
    <xdr:ext cx="405111" cy="259045"/>
    <xdr:sp macro="" textlink="">
      <xdr:nvSpPr>
        <xdr:cNvPr id="172" name="【体育館・プール】&#10;有形固定資産減価償却率該当値テキスト"/>
        <xdr:cNvSpPr txBox="1"/>
      </xdr:nvSpPr>
      <xdr:spPr>
        <a:xfrm>
          <a:off x="46736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164465</xdr:rowOff>
    </xdr:from>
    <xdr:to>
      <xdr:col>20</xdr:col>
      <xdr:colOff>38100</xdr:colOff>
      <xdr:row>63</xdr:row>
      <xdr:rowOff>94615</xdr:rowOff>
    </xdr:to>
    <xdr:sp macro="" textlink="">
      <xdr:nvSpPr>
        <xdr:cNvPr id="173" name="楕円 172"/>
        <xdr:cNvSpPr/>
      </xdr:nvSpPr>
      <xdr:spPr>
        <a:xfrm>
          <a:off x="37465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167640</xdr:rowOff>
    </xdr:from>
    <xdr:to>
      <xdr:col>24</xdr:col>
      <xdr:colOff>63500</xdr:colOff>
      <xdr:row>63</xdr:row>
      <xdr:rowOff>43815</xdr:rowOff>
    </xdr:to>
    <xdr:cxnSp macro="">
      <xdr:nvCxnSpPr>
        <xdr:cNvPr id="174" name="直線コネクタ 173"/>
        <xdr:cNvCxnSpPr/>
      </xdr:nvCxnSpPr>
      <xdr:spPr>
        <a:xfrm flipV="1">
          <a:off x="3797300" y="107975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34925</xdr:rowOff>
    </xdr:from>
    <xdr:to>
      <xdr:col>15</xdr:col>
      <xdr:colOff>101600</xdr:colOff>
      <xdr:row>63</xdr:row>
      <xdr:rowOff>136525</xdr:rowOff>
    </xdr:to>
    <xdr:sp macro="" textlink="">
      <xdr:nvSpPr>
        <xdr:cNvPr id="175" name="楕円 174"/>
        <xdr:cNvSpPr/>
      </xdr:nvSpPr>
      <xdr:spPr>
        <a:xfrm>
          <a:off x="2857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43815</xdr:rowOff>
    </xdr:from>
    <xdr:to>
      <xdr:col>19</xdr:col>
      <xdr:colOff>177800</xdr:colOff>
      <xdr:row>63</xdr:row>
      <xdr:rowOff>85725</xdr:rowOff>
    </xdr:to>
    <xdr:cxnSp macro="">
      <xdr:nvCxnSpPr>
        <xdr:cNvPr id="176" name="直線コネクタ 175"/>
        <xdr:cNvCxnSpPr/>
      </xdr:nvCxnSpPr>
      <xdr:spPr>
        <a:xfrm flipV="1">
          <a:off x="2908300" y="108451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77"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178"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153052</xdr:rowOff>
    </xdr:from>
    <xdr:ext cx="405111" cy="259045"/>
    <xdr:sp macro="" textlink="">
      <xdr:nvSpPr>
        <xdr:cNvPr id="179"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85742</xdr:rowOff>
    </xdr:from>
    <xdr:ext cx="405111" cy="259045"/>
    <xdr:sp macro="" textlink="">
      <xdr:nvSpPr>
        <xdr:cNvPr id="180" name="n_1mainValue【体育館・プール】&#10;有形固定資産減価償却率"/>
        <xdr:cNvSpPr txBox="1"/>
      </xdr:nvSpPr>
      <xdr:spPr>
        <a:xfrm>
          <a:off x="3582044"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127652</xdr:rowOff>
    </xdr:from>
    <xdr:ext cx="405111" cy="259045"/>
    <xdr:sp macro="" textlink="">
      <xdr:nvSpPr>
        <xdr:cNvPr id="181" name="n_2mainValue【体育館・プール】&#10;有形固定資産減価償却率"/>
        <xdr:cNvSpPr txBox="1"/>
      </xdr:nvSpPr>
      <xdr:spPr>
        <a:xfrm>
          <a:off x="2705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05" name="直線コネクタ 204"/>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06"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07" name="直線コネクタ 206"/>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144797</xdr:rowOff>
    </xdr:from>
    <xdr:ext cx="469744" cy="259045"/>
    <xdr:sp macro="" textlink="">
      <xdr:nvSpPr>
        <xdr:cNvPr id="210" name="【体育館・プール】&#10;一人当たり面積平均値テキスト"/>
        <xdr:cNvSpPr txBox="1"/>
      </xdr:nvSpPr>
      <xdr:spPr>
        <a:xfrm>
          <a:off x="10515600" y="1043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166370</xdr:rowOff>
    </xdr:from>
    <xdr:to>
      <xdr:col>55</xdr:col>
      <xdr:colOff>50800</xdr:colOff>
      <xdr:row>61</xdr:row>
      <xdr:rowOff>96520</xdr:rowOff>
    </xdr:to>
    <xdr:sp macro="" textlink="">
      <xdr:nvSpPr>
        <xdr:cNvPr id="211" name="フローチャート: 判断 210"/>
        <xdr:cNvSpPr/>
      </xdr:nvSpPr>
      <xdr:spPr>
        <a:xfrm>
          <a:off x="10426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xdr:rowOff>
    </xdr:from>
    <xdr:to>
      <xdr:col>50</xdr:col>
      <xdr:colOff>165100</xdr:colOff>
      <xdr:row>61</xdr:row>
      <xdr:rowOff>115570</xdr:rowOff>
    </xdr:to>
    <xdr:sp macro="" textlink="">
      <xdr:nvSpPr>
        <xdr:cNvPr id="212" name="フローチャート: 判断 211"/>
        <xdr:cNvSpPr/>
      </xdr:nvSpPr>
      <xdr:spPr>
        <a:xfrm>
          <a:off x="9588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166370</xdr:rowOff>
    </xdr:from>
    <xdr:to>
      <xdr:col>46</xdr:col>
      <xdr:colOff>38100</xdr:colOff>
      <xdr:row>61</xdr:row>
      <xdr:rowOff>96520</xdr:rowOff>
    </xdr:to>
    <xdr:sp macro="" textlink="">
      <xdr:nvSpPr>
        <xdr:cNvPr id="213" name="フローチャート: 判断 212"/>
        <xdr:cNvSpPr/>
      </xdr:nvSpPr>
      <xdr:spPr>
        <a:xfrm>
          <a:off x="8699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36830</xdr:rowOff>
    </xdr:from>
    <xdr:to>
      <xdr:col>41</xdr:col>
      <xdr:colOff>101600</xdr:colOff>
      <xdr:row>61</xdr:row>
      <xdr:rowOff>138430</xdr:rowOff>
    </xdr:to>
    <xdr:sp macro="" textlink="">
      <xdr:nvSpPr>
        <xdr:cNvPr id="214" name="フローチャート: 判断 213"/>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220" name="楕円 219"/>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13987</xdr:rowOff>
    </xdr:from>
    <xdr:ext cx="469744" cy="259045"/>
    <xdr:sp macro="" textlink="">
      <xdr:nvSpPr>
        <xdr:cNvPr id="221" name="【体育館・プール】&#10;一人当たり面積該当値テキスト"/>
        <xdr:cNvSpPr txBox="1"/>
      </xdr:nvSpPr>
      <xdr:spPr>
        <a:xfrm>
          <a:off x="10515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162560</xdr:rowOff>
    </xdr:from>
    <xdr:to>
      <xdr:col>50</xdr:col>
      <xdr:colOff>165100</xdr:colOff>
      <xdr:row>61</xdr:row>
      <xdr:rowOff>92710</xdr:rowOff>
    </xdr:to>
    <xdr:sp macro="" textlink="">
      <xdr:nvSpPr>
        <xdr:cNvPr id="222" name="楕円 221"/>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41910</xdr:rowOff>
    </xdr:from>
    <xdr:to>
      <xdr:col>55</xdr:col>
      <xdr:colOff>0</xdr:colOff>
      <xdr:row>61</xdr:row>
      <xdr:rowOff>41910</xdr:rowOff>
    </xdr:to>
    <xdr:cxnSp macro="">
      <xdr:nvCxnSpPr>
        <xdr:cNvPr id="223" name="直線コネクタ 222"/>
        <xdr:cNvCxnSpPr/>
      </xdr:nvCxnSpPr>
      <xdr:spPr>
        <a:xfrm>
          <a:off x="9639300" y="10500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24" name="楕円 223"/>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41910</xdr:rowOff>
    </xdr:from>
    <xdr:to>
      <xdr:col>50</xdr:col>
      <xdr:colOff>114300</xdr:colOff>
      <xdr:row>61</xdr:row>
      <xdr:rowOff>91440</xdr:rowOff>
    </xdr:to>
    <xdr:cxnSp macro="">
      <xdr:nvCxnSpPr>
        <xdr:cNvPr id="225" name="直線コネクタ 224"/>
        <xdr:cNvCxnSpPr/>
      </xdr:nvCxnSpPr>
      <xdr:spPr>
        <a:xfrm flipV="1">
          <a:off x="8750300" y="105003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26" name="n_1aveValue【体育館・プール】&#10;一人当たり面積"/>
        <xdr:cNvSpPr txBox="1"/>
      </xdr:nvSpPr>
      <xdr:spPr>
        <a:xfrm>
          <a:off x="9391727"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113047</xdr:rowOff>
    </xdr:from>
    <xdr:ext cx="469744" cy="259045"/>
    <xdr:sp macro="" textlink="">
      <xdr:nvSpPr>
        <xdr:cNvPr id="227" name="n_2aveValue【体育館・プール】&#10;一人当たり面積"/>
        <xdr:cNvSpPr txBox="1"/>
      </xdr:nvSpPr>
      <xdr:spPr>
        <a:xfrm>
          <a:off x="8515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154957</xdr:rowOff>
    </xdr:from>
    <xdr:ext cx="469744" cy="259045"/>
    <xdr:sp macro="" textlink="">
      <xdr:nvSpPr>
        <xdr:cNvPr id="228"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109237</xdr:rowOff>
    </xdr:from>
    <xdr:ext cx="469744" cy="259045"/>
    <xdr:sp macro="" textlink="">
      <xdr:nvSpPr>
        <xdr:cNvPr id="229" name="n_1mainValue【体育館・プール】&#10;一人当たり面積"/>
        <xdr:cNvSpPr txBox="1"/>
      </xdr:nvSpPr>
      <xdr:spPr>
        <a:xfrm>
          <a:off x="9391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133367</xdr:rowOff>
    </xdr:from>
    <xdr:ext cx="469744" cy="259045"/>
    <xdr:sp macro="" textlink="">
      <xdr:nvSpPr>
        <xdr:cNvPr id="230" name="n_2mainValue【体育館・プール】&#10;一人当たり面積"/>
        <xdr:cNvSpPr txBox="1"/>
      </xdr:nvSpPr>
      <xdr:spPr>
        <a:xfrm>
          <a:off x="8515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49" name="テキスト ボックス 24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74676</xdr:rowOff>
    </xdr:from>
    <xdr:to>
      <xdr:col>24</xdr:col>
      <xdr:colOff>62865</xdr:colOff>
      <xdr:row>84</xdr:row>
      <xdr:rowOff>134113</xdr:rowOff>
    </xdr:to>
    <xdr:cxnSp macro="">
      <xdr:nvCxnSpPr>
        <xdr:cNvPr id="253" name="直線コネクタ 252"/>
        <xdr:cNvCxnSpPr/>
      </xdr:nvCxnSpPr>
      <xdr:spPr>
        <a:xfrm flipV="1">
          <a:off x="4634865" y="1327632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137940</xdr:rowOff>
    </xdr:from>
    <xdr:ext cx="405111" cy="259045"/>
    <xdr:sp macro="" textlink="">
      <xdr:nvSpPr>
        <xdr:cNvPr id="254" name="【福祉施設】&#10;有形固定資産減価償却率最小値テキスト"/>
        <xdr:cNvSpPr txBox="1"/>
      </xdr:nvSpPr>
      <xdr:spPr>
        <a:xfrm>
          <a:off x="4673600" y="14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134113</xdr:rowOff>
    </xdr:from>
    <xdr:to>
      <xdr:col>24</xdr:col>
      <xdr:colOff>152400</xdr:colOff>
      <xdr:row>84</xdr:row>
      <xdr:rowOff>134113</xdr:rowOff>
    </xdr:to>
    <xdr:cxnSp macro="">
      <xdr:nvCxnSpPr>
        <xdr:cNvPr id="255" name="直線コネクタ 254"/>
        <xdr:cNvCxnSpPr/>
      </xdr:nvCxnSpPr>
      <xdr:spPr>
        <a:xfrm>
          <a:off x="4546600" y="1453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21353</xdr:rowOff>
    </xdr:from>
    <xdr:ext cx="405111" cy="259045"/>
    <xdr:sp macro="" textlink="">
      <xdr:nvSpPr>
        <xdr:cNvPr id="256" name="【福祉施設】&#10;有形固定資産減価償却率最大値テキスト"/>
        <xdr:cNvSpPr txBox="1"/>
      </xdr:nvSpPr>
      <xdr:spPr>
        <a:xfrm>
          <a:off x="4673600" y="1305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74676</xdr:rowOff>
    </xdr:from>
    <xdr:to>
      <xdr:col>24</xdr:col>
      <xdr:colOff>152400</xdr:colOff>
      <xdr:row>77</xdr:row>
      <xdr:rowOff>74676</xdr:rowOff>
    </xdr:to>
    <xdr:cxnSp macro="">
      <xdr:nvCxnSpPr>
        <xdr:cNvPr id="257" name="直線コネクタ 256"/>
        <xdr:cNvCxnSpPr/>
      </xdr:nvCxnSpPr>
      <xdr:spPr>
        <a:xfrm>
          <a:off x="4546600" y="132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58" name="【福祉施設】&#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59" name="フローチャート: 判断 25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65024</xdr:rowOff>
    </xdr:from>
    <xdr:to>
      <xdr:col>20</xdr:col>
      <xdr:colOff>38100</xdr:colOff>
      <xdr:row>81</xdr:row>
      <xdr:rowOff>166624</xdr:rowOff>
    </xdr:to>
    <xdr:sp macro="" textlink="">
      <xdr:nvSpPr>
        <xdr:cNvPr id="260" name="フローチャート: 判断 259"/>
        <xdr:cNvSpPr/>
      </xdr:nvSpPr>
      <xdr:spPr>
        <a:xfrm>
          <a:off x="3746500" y="139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62737</xdr:rowOff>
    </xdr:from>
    <xdr:to>
      <xdr:col>15</xdr:col>
      <xdr:colOff>101600</xdr:colOff>
      <xdr:row>81</xdr:row>
      <xdr:rowOff>164337</xdr:rowOff>
    </xdr:to>
    <xdr:sp macro="" textlink="">
      <xdr:nvSpPr>
        <xdr:cNvPr id="261" name="フローチャート: 判断 260"/>
        <xdr:cNvSpPr/>
      </xdr:nvSpPr>
      <xdr:spPr>
        <a:xfrm>
          <a:off x="2857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122174</xdr:rowOff>
    </xdr:from>
    <xdr:to>
      <xdr:col>10</xdr:col>
      <xdr:colOff>165100</xdr:colOff>
      <xdr:row>82</xdr:row>
      <xdr:rowOff>52324</xdr:rowOff>
    </xdr:to>
    <xdr:sp macro="" textlink="">
      <xdr:nvSpPr>
        <xdr:cNvPr id="262" name="フローチャート: 判断 261"/>
        <xdr:cNvSpPr/>
      </xdr:nvSpPr>
      <xdr:spPr>
        <a:xfrm>
          <a:off x="1968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165608</xdr:rowOff>
    </xdr:from>
    <xdr:to>
      <xdr:col>24</xdr:col>
      <xdr:colOff>114300</xdr:colOff>
      <xdr:row>79</xdr:row>
      <xdr:rowOff>95758</xdr:rowOff>
    </xdr:to>
    <xdr:sp macro="" textlink="">
      <xdr:nvSpPr>
        <xdr:cNvPr id="268" name="楕円 267"/>
        <xdr:cNvSpPr/>
      </xdr:nvSpPr>
      <xdr:spPr>
        <a:xfrm>
          <a:off x="4584700" y="13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17035</xdr:rowOff>
    </xdr:from>
    <xdr:ext cx="405111" cy="259045"/>
    <xdr:sp macro="" textlink="">
      <xdr:nvSpPr>
        <xdr:cNvPr id="269" name="【福祉施設】&#10;有形固定資産減価償却率該当値テキスト"/>
        <xdr:cNvSpPr txBox="1"/>
      </xdr:nvSpPr>
      <xdr:spPr>
        <a:xfrm>
          <a:off x="4673600"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28448</xdr:rowOff>
    </xdr:from>
    <xdr:to>
      <xdr:col>20</xdr:col>
      <xdr:colOff>38100</xdr:colOff>
      <xdr:row>79</xdr:row>
      <xdr:rowOff>130048</xdr:rowOff>
    </xdr:to>
    <xdr:sp macro="" textlink="">
      <xdr:nvSpPr>
        <xdr:cNvPr id="270" name="楕円 269"/>
        <xdr:cNvSpPr/>
      </xdr:nvSpPr>
      <xdr:spPr>
        <a:xfrm>
          <a:off x="3746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44958</xdr:rowOff>
    </xdr:from>
    <xdr:to>
      <xdr:col>24</xdr:col>
      <xdr:colOff>63500</xdr:colOff>
      <xdr:row>79</xdr:row>
      <xdr:rowOff>79248</xdr:rowOff>
    </xdr:to>
    <xdr:cxnSp macro="">
      <xdr:nvCxnSpPr>
        <xdr:cNvPr id="271" name="直線コネクタ 270"/>
        <xdr:cNvCxnSpPr/>
      </xdr:nvCxnSpPr>
      <xdr:spPr>
        <a:xfrm flipV="1">
          <a:off x="3797300" y="135895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65024</xdr:rowOff>
    </xdr:from>
    <xdr:to>
      <xdr:col>15</xdr:col>
      <xdr:colOff>101600</xdr:colOff>
      <xdr:row>79</xdr:row>
      <xdr:rowOff>166624</xdr:rowOff>
    </xdr:to>
    <xdr:sp macro="" textlink="">
      <xdr:nvSpPr>
        <xdr:cNvPr id="272" name="楕円 271"/>
        <xdr:cNvSpPr/>
      </xdr:nvSpPr>
      <xdr:spPr>
        <a:xfrm>
          <a:off x="2857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79248</xdr:rowOff>
    </xdr:from>
    <xdr:to>
      <xdr:col>19</xdr:col>
      <xdr:colOff>177800</xdr:colOff>
      <xdr:row>79</xdr:row>
      <xdr:rowOff>115824</xdr:rowOff>
    </xdr:to>
    <xdr:cxnSp macro="">
      <xdr:nvCxnSpPr>
        <xdr:cNvPr id="273" name="直線コネクタ 272"/>
        <xdr:cNvCxnSpPr/>
      </xdr:nvCxnSpPr>
      <xdr:spPr>
        <a:xfrm flipV="1">
          <a:off x="2908300" y="1362379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157751</xdr:rowOff>
    </xdr:from>
    <xdr:ext cx="405111" cy="259045"/>
    <xdr:sp macro="" textlink="">
      <xdr:nvSpPr>
        <xdr:cNvPr id="274" name="n_1aveValue【福祉施設】&#10;有形固定資産減価償却率"/>
        <xdr:cNvSpPr txBox="1"/>
      </xdr:nvSpPr>
      <xdr:spPr>
        <a:xfrm>
          <a:off x="35820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155464</xdr:rowOff>
    </xdr:from>
    <xdr:ext cx="405111" cy="259045"/>
    <xdr:sp macro="" textlink="">
      <xdr:nvSpPr>
        <xdr:cNvPr id="275" name="n_2aveValue【福祉施設】&#10;有形固定資産減価償却率"/>
        <xdr:cNvSpPr txBox="1"/>
      </xdr:nvSpPr>
      <xdr:spPr>
        <a:xfrm>
          <a:off x="2705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68851</xdr:rowOff>
    </xdr:from>
    <xdr:ext cx="405111" cy="259045"/>
    <xdr:sp macro="" textlink="">
      <xdr:nvSpPr>
        <xdr:cNvPr id="276" name="n_3aveValue【福祉施設】&#10;有形固定資産減価償却率"/>
        <xdr:cNvSpPr txBox="1"/>
      </xdr:nvSpPr>
      <xdr:spPr>
        <a:xfrm>
          <a:off x="1816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146575</xdr:rowOff>
    </xdr:from>
    <xdr:ext cx="405111" cy="259045"/>
    <xdr:sp macro="" textlink="">
      <xdr:nvSpPr>
        <xdr:cNvPr id="277" name="n_1mainValue【福祉施設】&#10;有形固定資産減価償却率"/>
        <xdr:cNvSpPr txBox="1"/>
      </xdr:nvSpPr>
      <xdr:spPr>
        <a:xfrm>
          <a:off x="35820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11701</xdr:rowOff>
    </xdr:from>
    <xdr:ext cx="405111" cy="259045"/>
    <xdr:sp macro="" textlink="">
      <xdr:nvSpPr>
        <xdr:cNvPr id="278" name="n_2mainValue【福祉施設】&#10;有形固定資産減価償却率"/>
        <xdr:cNvSpPr txBox="1"/>
      </xdr:nvSpPr>
      <xdr:spPr>
        <a:xfrm>
          <a:off x="2705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137161</xdr:rowOff>
    </xdr:from>
    <xdr:to>
      <xdr:col>54</xdr:col>
      <xdr:colOff>189865</xdr:colOff>
      <xdr:row>86</xdr:row>
      <xdr:rowOff>68580</xdr:rowOff>
    </xdr:to>
    <xdr:cxnSp macro="">
      <xdr:nvCxnSpPr>
        <xdr:cNvPr id="302" name="直線コネクタ 301"/>
        <xdr:cNvCxnSpPr/>
      </xdr:nvCxnSpPr>
      <xdr:spPr>
        <a:xfrm flipV="1">
          <a:off x="10476865" y="135102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03"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04" name="直線コネクタ 303"/>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83838</xdr:rowOff>
    </xdr:from>
    <xdr:ext cx="469744" cy="259045"/>
    <xdr:sp macro="" textlink="">
      <xdr:nvSpPr>
        <xdr:cNvPr id="305" name="【福祉施設】&#10;一人当たり面積最大値テキスト"/>
        <xdr:cNvSpPr txBox="1"/>
      </xdr:nvSpPr>
      <xdr:spPr>
        <a:xfrm>
          <a:off x="10515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137161</xdr:rowOff>
    </xdr:from>
    <xdr:to>
      <xdr:col>55</xdr:col>
      <xdr:colOff>88900</xdr:colOff>
      <xdr:row>78</xdr:row>
      <xdr:rowOff>137161</xdr:rowOff>
    </xdr:to>
    <xdr:cxnSp macro="">
      <xdr:nvCxnSpPr>
        <xdr:cNvPr id="306" name="直線コネクタ 305"/>
        <xdr:cNvCxnSpPr/>
      </xdr:nvCxnSpPr>
      <xdr:spPr>
        <a:xfrm>
          <a:off x="10388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07" name="【福祉施設】&#10;一人当たり面積平均値テキスト"/>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08" name="フローチャート: 判断 307"/>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9" name="フローチャート: 判断 308"/>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10" name="フローチャート: 判断 309"/>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10161</xdr:rowOff>
    </xdr:from>
    <xdr:to>
      <xdr:col>41</xdr:col>
      <xdr:colOff>101600</xdr:colOff>
      <xdr:row>82</xdr:row>
      <xdr:rowOff>111761</xdr:rowOff>
    </xdr:to>
    <xdr:sp macro="" textlink="">
      <xdr:nvSpPr>
        <xdr:cNvPr id="311" name="フローチャート: 判断 310"/>
        <xdr:cNvSpPr/>
      </xdr:nvSpPr>
      <xdr:spPr>
        <a:xfrm>
          <a:off x="781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29211</xdr:rowOff>
    </xdr:from>
    <xdr:to>
      <xdr:col>55</xdr:col>
      <xdr:colOff>50800</xdr:colOff>
      <xdr:row>83</xdr:row>
      <xdr:rowOff>130811</xdr:rowOff>
    </xdr:to>
    <xdr:sp macro="" textlink="">
      <xdr:nvSpPr>
        <xdr:cNvPr id="317" name="楕円 316"/>
        <xdr:cNvSpPr/>
      </xdr:nvSpPr>
      <xdr:spPr>
        <a:xfrm>
          <a:off x="10426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7638</xdr:rowOff>
    </xdr:from>
    <xdr:ext cx="469744" cy="259045"/>
    <xdr:sp macro="" textlink="">
      <xdr:nvSpPr>
        <xdr:cNvPr id="318" name="【福祉施設】&#10;一人当たり面積該当値テキスト"/>
        <xdr:cNvSpPr txBox="1"/>
      </xdr:nvSpPr>
      <xdr:spPr>
        <a:xfrm>
          <a:off x="10515600"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19" name="楕円 318"/>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80011</xdr:rowOff>
    </xdr:to>
    <xdr:cxnSp macro="">
      <xdr:nvCxnSpPr>
        <xdr:cNvPr id="320" name="直線コネクタ 319"/>
        <xdr:cNvCxnSpPr/>
      </xdr:nvCxnSpPr>
      <xdr:spPr>
        <a:xfrm>
          <a:off x="9639300" y="14302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楕円 320"/>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72389</xdr:rowOff>
    </xdr:to>
    <xdr:cxnSp macro="">
      <xdr:nvCxnSpPr>
        <xdr:cNvPr id="322" name="直線コネクタ 321"/>
        <xdr:cNvCxnSpPr/>
      </xdr:nvCxnSpPr>
      <xdr:spPr>
        <a:xfrm>
          <a:off x="8750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23"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24"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128288</xdr:rowOff>
    </xdr:from>
    <xdr:ext cx="469744" cy="259045"/>
    <xdr:sp macro="" textlink="">
      <xdr:nvSpPr>
        <xdr:cNvPr id="325" name="n_3aveValue【福祉施設】&#10;一人当たり面積"/>
        <xdr:cNvSpPr txBox="1"/>
      </xdr:nvSpPr>
      <xdr:spPr>
        <a:xfrm>
          <a:off x="7626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114316</xdr:rowOff>
    </xdr:from>
    <xdr:ext cx="469744" cy="259045"/>
    <xdr:sp macro="" textlink="">
      <xdr:nvSpPr>
        <xdr:cNvPr id="326" name="n_1mainValue【福祉施設】&#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7" name="n_2main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108</xdr:row>
      <xdr:rowOff>77832</xdr:rowOff>
    </xdr:to>
    <xdr:cxnSp macro="">
      <xdr:nvCxnSpPr>
        <xdr:cNvPr id="353" name="直線コネクタ 352"/>
        <xdr:cNvCxnSpPr/>
      </xdr:nvCxnSpPr>
      <xdr:spPr>
        <a:xfrm flipV="1">
          <a:off x="4634865" y="17155886"/>
          <a:ext cx="0" cy="1438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81659</xdr:rowOff>
    </xdr:from>
    <xdr:ext cx="340478" cy="259045"/>
    <xdr:sp macro="" textlink="">
      <xdr:nvSpPr>
        <xdr:cNvPr id="354" name="【市民会館】&#10;有形固定資産減価償却率最小値テキスト"/>
        <xdr:cNvSpPr txBox="1"/>
      </xdr:nvSpPr>
      <xdr:spPr>
        <a:xfrm>
          <a:off x="4673600" y="185982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77832</xdr:rowOff>
    </xdr:from>
    <xdr:to>
      <xdr:col>24</xdr:col>
      <xdr:colOff>152400</xdr:colOff>
      <xdr:row>108</xdr:row>
      <xdr:rowOff>77832</xdr:rowOff>
    </xdr:to>
    <xdr:cxnSp macro="">
      <xdr:nvCxnSpPr>
        <xdr:cNvPr id="355" name="直線コネクタ 354"/>
        <xdr:cNvCxnSpPr/>
      </xdr:nvCxnSpPr>
      <xdr:spPr>
        <a:xfrm>
          <a:off x="4546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405111" cy="259045"/>
    <xdr:sp macro="" textlink="">
      <xdr:nvSpPr>
        <xdr:cNvPr id="356" name="【市民会館】&#10;有形固定資産減価償却率最大値テキスト"/>
        <xdr:cNvSpPr txBox="1"/>
      </xdr:nvSpPr>
      <xdr:spPr>
        <a:xfrm>
          <a:off x="4673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357" name="直線コネクタ 356"/>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358"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59" name="フローチャート: 判断 358"/>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60" name="フローチャート: 判断 359"/>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123371</xdr:rowOff>
    </xdr:from>
    <xdr:to>
      <xdr:col>15</xdr:col>
      <xdr:colOff>101600</xdr:colOff>
      <xdr:row>105</xdr:row>
      <xdr:rowOff>53521</xdr:rowOff>
    </xdr:to>
    <xdr:sp macro="" textlink="">
      <xdr:nvSpPr>
        <xdr:cNvPr id="361" name="フローチャート: 判断 360"/>
        <xdr:cNvSpPr/>
      </xdr:nvSpPr>
      <xdr:spPr>
        <a:xfrm>
          <a:off x="2857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33564</xdr:rowOff>
    </xdr:from>
    <xdr:to>
      <xdr:col>10</xdr:col>
      <xdr:colOff>165100</xdr:colOff>
      <xdr:row>105</xdr:row>
      <xdr:rowOff>135164</xdr:rowOff>
    </xdr:to>
    <xdr:sp macro="" textlink="">
      <xdr:nvSpPr>
        <xdr:cNvPr id="362" name="フローチャート: 判断 361"/>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138068</xdr:rowOff>
    </xdr:from>
    <xdr:to>
      <xdr:col>24</xdr:col>
      <xdr:colOff>114300</xdr:colOff>
      <xdr:row>103</xdr:row>
      <xdr:rowOff>68218</xdr:rowOff>
    </xdr:to>
    <xdr:sp macro="" textlink="">
      <xdr:nvSpPr>
        <xdr:cNvPr id="368" name="楕円 367"/>
        <xdr:cNvSpPr/>
      </xdr:nvSpPr>
      <xdr:spPr>
        <a:xfrm>
          <a:off x="4584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160945</xdr:rowOff>
    </xdr:from>
    <xdr:ext cx="405111" cy="259045"/>
    <xdr:sp macro="" textlink="">
      <xdr:nvSpPr>
        <xdr:cNvPr id="369" name="【市民会館】&#10;有形固定資産減価償却率該当値テキスト"/>
        <xdr:cNvSpPr txBox="1"/>
      </xdr:nvSpPr>
      <xdr:spPr>
        <a:xfrm>
          <a:off x="4673600" y="1747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165826</xdr:rowOff>
    </xdr:from>
    <xdr:to>
      <xdr:col>20</xdr:col>
      <xdr:colOff>38100</xdr:colOff>
      <xdr:row>103</xdr:row>
      <xdr:rowOff>95976</xdr:rowOff>
    </xdr:to>
    <xdr:sp macro="" textlink="">
      <xdr:nvSpPr>
        <xdr:cNvPr id="370" name="楕円 369"/>
        <xdr:cNvSpPr/>
      </xdr:nvSpPr>
      <xdr:spPr>
        <a:xfrm>
          <a:off x="3746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17418</xdr:rowOff>
    </xdr:from>
    <xdr:to>
      <xdr:col>24</xdr:col>
      <xdr:colOff>63500</xdr:colOff>
      <xdr:row>103</xdr:row>
      <xdr:rowOff>45176</xdr:rowOff>
    </xdr:to>
    <xdr:cxnSp macro="">
      <xdr:nvCxnSpPr>
        <xdr:cNvPr id="371" name="直線コネクタ 370"/>
        <xdr:cNvCxnSpPr/>
      </xdr:nvCxnSpPr>
      <xdr:spPr>
        <a:xfrm flipV="1">
          <a:off x="3797300" y="1767676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15602</xdr:rowOff>
    </xdr:from>
    <xdr:to>
      <xdr:col>15</xdr:col>
      <xdr:colOff>101600</xdr:colOff>
      <xdr:row>103</xdr:row>
      <xdr:rowOff>117202</xdr:rowOff>
    </xdr:to>
    <xdr:sp macro="" textlink="">
      <xdr:nvSpPr>
        <xdr:cNvPr id="372" name="楕円 371"/>
        <xdr:cNvSpPr/>
      </xdr:nvSpPr>
      <xdr:spPr>
        <a:xfrm>
          <a:off x="2857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66402</xdr:rowOff>
    </xdr:to>
    <xdr:cxnSp macro="">
      <xdr:nvCxnSpPr>
        <xdr:cNvPr id="373" name="直線コネクタ 372"/>
        <xdr:cNvCxnSpPr/>
      </xdr:nvCxnSpPr>
      <xdr:spPr>
        <a:xfrm flipV="1">
          <a:off x="2908300" y="177045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74" name="n_1aveValue【市民会館】&#10;有形固定資産減価償却率"/>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75" name="n_2aveValue【市民会館】&#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151691</xdr:rowOff>
    </xdr:from>
    <xdr:ext cx="405111" cy="259045"/>
    <xdr:sp macro="" textlink="">
      <xdr:nvSpPr>
        <xdr:cNvPr id="376"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112503</xdr:rowOff>
    </xdr:from>
    <xdr:ext cx="405111" cy="259045"/>
    <xdr:sp macro="" textlink="">
      <xdr:nvSpPr>
        <xdr:cNvPr id="377" name="n_1mainValue【市民会館】&#10;有形固定資産減価償却率"/>
        <xdr:cNvSpPr txBox="1"/>
      </xdr:nvSpPr>
      <xdr:spPr>
        <a:xfrm>
          <a:off x="3582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378" name="n_2mainValue【市民会館】&#10;有形固定資産減価償却率"/>
        <xdr:cNvSpPr txBox="1"/>
      </xdr:nvSpPr>
      <xdr:spPr>
        <a:xfrm>
          <a:off x="2705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0" name="テキスト ボックス 38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2" name="テキスト ボックス 39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4" name="テキスト ボックス 39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6" name="テキスト ボックス 39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8" name="テキスト ボックス 39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99061</xdr:rowOff>
    </xdr:to>
    <xdr:cxnSp macro="">
      <xdr:nvCxnSpPr>
        <xdr:cNvPr id="402" name="直線コネクタ 401"/>
        <xdr:cNvCxnSpPr/>
      </xdr:nvCxnSpPr>
      <xdr:spPr>
        <a:xfrm flipV="1">
          <a:off x="10476865" y="171221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03"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04" name="直線コネクタ 403"/>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05"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06" name="直線コネクタ 405"/>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135907</xdr:rowOff>
    </xdr:from>
    <xdr:ext cx="469744" cy="259045"/>
    <xdr:sp macro="" textlink="">
      <xdr:nvSpPr>
        <xdr:cNvPr id="407" name="【市民会館】&#10;一人当たり面積平均値テキスト"/>
        <xdr:cNvSpPr txBox="1"/>
      </xdr:nvSpPr>
      <xdr:spPr>
        <a:xfrm>
          <a:off x="10515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08" name="フローチャート: 判断 407"/>
        <xdr:cNvSpPr/>
      </xdr:nvSpPr>
      <xdr:spPr>
        <a:xfrm>
          <a:off x="10426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9" name="フローチャート: 判断 408"/>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10" name="フローチャート: 判断 409"/>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11" name="フローチャート: 判断 410"/>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17" name="楕円 416"/>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18"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419" name="楕円 418"/>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76200</xdr:rowOff>
    </xdr:to>
    <xdr:cxnSp macro="">
      <xdr:nvCxnSpPr>
        <xdr:cNvPr id="420" name="直線コネクタ 419"/>
        <xdr:cNvCxnSpPr/>
      </xdr:nvCxnSpPr>
      <xdr:spPr>
        <a:xfrm>
          <a:off x="9639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21" name="楕円 420"/>
        <xdr:cNvSpPr/>
      </xdr:nvSpPr>
      <xdr:spPr>
        <a:xfrm>
          <a:off x="8699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76200</xdr:rowOff>
    </xdr:to>
    <xdr:cxnSp macro="">
      <xdr:nvCxnSpPr>
        <xdr:cNvPr id="422" name="直線コネクタ 421"/>
        <xdr:cNvCxnSpPr/>
      </xdr:nvCxnSpPr>
      <xdr:spPr>
        <a:xfrm>
          <a:off x="8750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23"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24" name="n_2aveValue【市民会館】&#10;一人当たり面積"/>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25" name="n_3aveValue【市民会館】&#10;一人当たり面積"/>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426" name="n_1mainValue【市民会館】&#10;一人当たり面積"/>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27" name="n_2main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8" name="直線コネクタ 4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39" name="テキスト ボックス 43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0" name="直線コネクタ 4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1" name="テキスト ボックス 4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2" name="直線コネクタ 4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3" name="テキスト ボックス 4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4" name="直線コネクタ 4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5" name="テキスト ボックス 4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6" name="直線コネクタ 4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7" name="テキスト ボックス 44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40</xdr:row>
      <xdr:rowOff>167640</xdr:rowOff>
    </xdr:to>
    <xdr:cxnSp macro="">
      <xdr:nvCxnSpPr>
        <xdr:cNvPr id="451" name="直線コネクタ 450"/>
        <xdr:cNvCxnSpPr/>
      </xdr:nvCxnSpPr>
      <xdr:spPr>
        <a:xfrm flipV="1">
          <a:off x="16318864"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17</xdr:rowOff>
    </xdr:from>
    <xdr:ext cx="405111" cy="259045"/>
    <xdr:sp macro="" textlink="">
      <xdr:nvSpPr>
        <xdr:cNvPr id="452" name="【一般廃棄物処理施設】&#10;有形固定資産減価償却率最小値テキスト"/>
        <xdr:cNvSpPr txBox="1"/>
      </xdr:nvSpPr>
      <xdr:spPr>
        <a:xfrm>
          <a:off x="16357600"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453" name="直線コネクタ 452"/>
        <xdr:cNvCxnSpPr/>
      </xdr:nvCxnSpPr>
      <xdr:spPr>
        <a:xfrm>
          <a:off x="16230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454"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455" name="直線コネクタ 45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56"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57" name="フローチャート: 判断 45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58" name="フローチャート: 判断 457"/>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59" name="フローチャート: 判断 458"/>
        <xdr:cNvSpPr/>
      </xdr:nvSpPr>
      <xdr:spPr>
        <a:xfrm>
          <a:off x="14541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156845</xdr:rowOff>
    </xdr:from>
    <xdr:to>
      <xdr:col>72</xdr:col>
      <xdr:colOff>38100</xdr:colOff>
      <xdr:row>36</xdr:row>
      <xdr:rowOff>86995</xdr:rowOff>
    </xdr:to>
    <xdr:sp macro="" textlink="">
      <xdr:nvSpPr>
        <xdr:cNvPr id="460" name="フローチャート: 判断 459"/>
        <xdr:cNvSpPr/>
      </xdr:nvSpPr>
      <xdr:spPr>
        <a:xfrm>
          <a:off x="13652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66" name="楕円 465"/>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467" name="【一般廃棄物処理施設】&#10;有形固定資産減価償却率該当値テキスト"/>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65405</xdr:rowOff>
    </xdr:from>
    <xdr:to>
      <xdr:col>81</xdr:col>
      <xdr:colOff>101600</xdr:colOff>
      <xdr:row>36</xdr:row>
      <xdr:rowOff>167005</xdr:rowOff>
    </xdr:to>
    <xdr:sp macro="" textlink="">
      <xdr:nvSpPr>
        <xdr:cNvPr id="468" name="楕円 467"/>
        <xdr:cNvSpPr/>
      </xdr:nvSpPr>
      <xdr:spPr>
        <a:xfrm>
          <a:off x="15430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116205</xdr:rowOff>
    </xdr:to>
    <xdr:cxnSp macro="">
      <xdr:nvCxnSpPr>
        <xdr:cNvPr id="469" name="直線コネクタ 468"/>
        <xdr:cNvCxnSpPr/>
      </xdr:nvCxnSpPr>
      <xdr:spPr>
        <a:xfrm flipV="1">
          <a:off x="15481300" y="623316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139700</xdr:rowOff>
    </xdr:from>
    <xdr:to>
      <xdr:col>76</xdr:col>
      <xdr:colOff>165100</xdr:colOff>
      <xdr:row>37</xdr:row>
      <xdr:rowOff>69850</xdr:rowOff>
    </xdr:to>
    <xdr:sp macro="" textlink="">
      <xdr:nvSpPr>
        <xdr:cNvPr id="470" name="楕円 469"/>
        <xdr:cNvSpPr/>
      </xdr:nvSpPr>
      <xdr:spPr>
        <a:xfrm>
          <a:off x="1454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116205</xdr:rowOff>
    </xdr:from>
    <xdr:to>
      <xdr:col>81</xdr:col>
      <xdr:colOff>50800</xdr:colOff>
      <xdr:row>37</xdr:row>
      <xdr:rowOff>19050</xdr:rowOff>
    </xdr:to>
    <xdr:cxnSp macro="">
      <xdr:nvCxnSpPr>
        <xdr:cNvPr id="471" name="直線コネクタ 470"/>
        <xdr:cNvCxnSpPr/>
      </xdr:nvCxnSpPr>
      <xdr:spPr>
        <a:xfrm flipV="1">
          <a:off x="14592300" y="628840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81932</xdr:rowOff>
    </xdr:from>
    <xdr:ext cx="405111" cy="259045"/>
    <xdr:sp macro="" textlink="">
      <xdr:nvSpPr>
        <xdr:cNvPr id="472" name="n_1aveValue【一般廃棄物処理施設】&#10;有形固定資産減価償却率"/>
        <xdr:cNvSpPr txBox="1"/>
      </xdr:nvSpPr>
      <xdr:spPr>
        <a:xfrm>
          <a:off x="152660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73" name="n_2aveValue【一般廃棄物処理施設】&#10;有形固定資産減価償却率"/>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103522</xdr:rowOff>
    </xdr:from>
    <xdr:ext cx="405111" cy="259045"/>
    <xdr:sp macro="" textlink="">
      <xdr:nvSpPr>
        <xdr:cNvPr id="474" name="n_3aveValue【一般廃棄物処理施設】&#10;有形固定資産減価償却率"/>
        <xdr:cNvSpPr txBox="1"/>
      </xdr:nvSpPr>
      <xdr:spPr>
        <a:xfrm>
          <a:off x="13500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12082</xdr:rowOff>
    </xdr:from>
    <xdr:ext cx="405111" cy="259045"/>
    <xdr:sp macro="" textlink="">
      <xdr:nvSpPr>
        <xdr:cNvPr id="475" name="n_1mainValue【一般廃棄物処理施設】&#10;有形固定資産減価償却率"/>
        <xdr:cNvSpPr txBox="1"/>
      </xdr:nvSpPr>
      <xdr:spPr>
        <a:xfrm>
          <a:off x="15266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60977</xdr:rowOff>
    </xdr:from>
    <xdr:ext cx="405111" cy="259045"/>
    <xdr:sp macro="" textlink="">
      <xdr:nvSpPr>
        <xdr:cNvPr id="476" name="n_2mainValue【一般廃棄物処理施設】&#10;有形固定資産減価償却率"/>
        <xdr:cNvSpPr txBox="1"/>
      </xdr:nvSpPr>
      <xdr:spPr>
        <a:xfrm>
          <a:off x="14389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7" name="直線コネクタ 48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8" name="テキスト ボックス 48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9" name="直線コネクタ 48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0" name="テキスト ボックス 48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2" name="テキスト ボックス 49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3" name="直線コネクタ 49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4" name="テキスト ボックス 49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5" name="直線コネクタ 49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6" name="テキスト ボックス 49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8" name="テキスト ボックス 49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166827</xdr:rowOff>
    </xdr:from>
    <xdr:to>
      <xdr:col>116</xdr:col>
      <xdr:colOff>62864</xdr:colOff>
      <xdr:row>42</xdr:row>
      <xdr:rowOff>7303</xdr:rowOff>
    </xdr:to>
    <xdr:cxnSp macro="">
      <xdr:nvCxnSpPr>
        <xdr:cNvPr id="500" name="直線コネクタ 499"/>
        <xdr:cNvCxnSpPr/>
      </xdr:nvCxnSpPr>
      <xdr:spPr>
        <a:xfrm flipV="1">
          <a:off x="22160864" y="5653227"/>
          <a:ext cx="0" cy="1554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11130</xdr:rowOff>
    </xdr:from>
    <xdr:ext cx="469744" cy="259045"/>
    <xdr:sp macro="" textlink="">
      <xdr:nvSpPr>
        <xdr:cNvPr id="501" name="【一般廃棄物処理施設】&#10;一人当たり有形固定資産（償却資産）額最小値テキスト"/>
        <xdr:cNvSpPr txBox="1"/>
      </xdr:nvSpPr>
      <xdr:spPr>
        <a:xfrm>
          <a:off x="22199600" y="7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7303</xdr:rowOff>
    </xdr:from>
    <xdr:to>
      <xdr:col>116</xdr:col>
      <xdr:colOff>152400</xdr:colOff>
      <xdr:row>42</xdr:row>
      <xdr:rowOff>7303</xdr:rowOff>
    </xdr:to>
    <xdr:cxnSp macro="">
      <xdr:nvCxnSpPr>
        <xdr:cNvPr id="502" name="直線コネクタ 501"/>
        <xdr:cNvCxnSpPr/>
      </xdr:nvCxnSpPr>
      <xdr:spPr>
        <a:xfrm>
          <a:off x="22072600" y="720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113504</xdr:rowOff>
    </xdr:from>
    <xdr:ext cx="599010" cy="259045"/>
    <xdr:sp macro="" textlink="">
      <xdr:nvSpPr>
        <xdr:cNvPr id="503" name="【一般廃棄物処理施設】&#10;一人当たり有形固定資産（償却資産）額最大値テキスト"/>
        <xdr:cNvSpPr txBox="1"/>
      </xdr:nvSpPr>
      <xdr:spPr>
        <a:xfrm>
          <a:off x="22199600" y="542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166827</xdr:rowOff>
    </xdr:from>
    <xdr:to>
      <xdr:col>116</xdr:col>
      <xdr:colOff>152400</xdr:colOff>
      <xdr:row>32</xdr:row>
      <xdr:rowOff>166827</xdr:rowOff>
    </xdr:to>
    <xdr:cxnSp macro="">
      <xdr:nvCxnSpPr>
        <xdr:cNvPr id="504" name="直線コネクタ 503"/>
        <xdr:cNvCxnSpPr/>
      </xdr:nvCxnSpPr>
      <xdr:spPr>
        <a:xfrm>
          <a:off x="22072600" y="565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60431</xdr:rowOff>
    </xdr:from>
    <xdr:ext cx="534377" cy="259045"/>
    <xdr:sp macro="" textlink="">
      <xdr:nvSpPr>
        <xdr:cNvPr id="505" name="【一般廃棄物処理施設】&#10;一人当たり有形固定資産（償却資産）額平均値テキスト"/>
        <xdr:cNvSpPr txBox="1"/>
      </xdr:nvSpPr>
      <xdr:spPr>
        <a:xfrm>
          <a:off x="22199600" y="640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37554</xdr:rowOff>
    </xdr:from>
    <xdr:to>
      <xdr:col>116</xdr:col>
      <xdr:colOff>114300</xdr:colOff>
      <xdr:row>38</xdr:row>
      <xdr:rowOff>139154</xdr:rowOff>
    </xdr:to>
    <xdr:sp macro="" textlink="">
      <xdr:nvSpPr>
        <xdr:cNvPr id="506" name="フローチャート: 判断 505"/>
        <xdr:cNvSpPr/>
      </xdr:nvSpPr>
      <xdr:spPr>
        <a:xfrm>
          <a:off x="22110700" y="65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18834</xdr:rowOff>
    </xdr:from>
    <xdr:to>
      <xdr:col>112</xdr:col>
      <xdr:colOff>38100</xdr:colOff>
      <xdr:row>38</xdr:row>
      <xdr:rowOff>120434</xdr:rowOff>
    </xdr:to>
    <xdr:sp macro="" textlink="">
      <xdr:nvSpPr>
        <xdr:cNvPr id="507" name="フローチャート: 判断 506"/>
        <xdr:cNvSpPr/>
      </xdr:nvSpPr>
      <xdr:spPr>
        <a:xfrm>
          <a:off x="21272500" y="65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116916</xdr:rowOff>
    </xdr:from>
    <xdr:to>
      <xdr:col>107</xdr:col>
      <xdr:colOff>101600</xdr:colOff>
      <xdr:row>38</xdr:row>
      <xdr:rowOff>47066</xdr:rowOff>
    </xdr:to>
    <xdr:sp macro="" textlink="">
      <xdr:nvSpPr>
        <xdr:cNvPr id="508" name="フローチャート: 判断 507"/>
        <xdr:cNvSpPr/>
      </xdr:nvSpPr>
      <xdr:spPr>
        <a:xfrm>
          <a:off x="20383500" y="64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43878</xdr:rowOff>
    </xdr:from>
    <xdr:to>
      <xdr:col>102</xdr:col>
      <xdr:colOff>165100</xdr:colOff>
      <xdr:row>34</xdr:row>
      <xdr:rowOff>145478</xdr:rowOff>
    </xdr:to>
    <xdr:sp macro="" textlink="">
      <xdr:nvSpPr>
        <xdr:cNvPr id="509" name="フローチャート: 判断 508"/>
        <xdr:cNvSpPr/>
      </xdr:nvSpPr>
      <xdr:spPr>
        <a:xfrm>
          <a:off x="19494500" y="587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103353</xdr:rowOff>
    </xdr:from>
    <xdr:to>
      <xdr:col>116</xdr:col>
      <xdr:colOff>114300</xdr:colOff>
      <xdr:row>40</xdr:row>
      <xdr:rowOff>33503</xdr:rowOff>
    </xdr:to>
    <xdr:sp macro="" textlink="">
      <xdr:nvSpPr>
        <xdr:cNvPr id="515" name="楕円 514"/>
        <xdr:cNvSpPr/>
      </xdr:nvSpPr>
      <xdr:spPr>
        <a:xfrm>
          <a:off x="22110700" y="67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81780</xdr:rowOff>
    </xdr:from>
    <xdr:ext cx="534377" cy="259045"/>
    <xdr:sp macro="" textlink="">
      <xdr:nvSpPr>
        <xdr:cNvPr id="516" name="【一般廃棄物処理施設】&#10;一人当たり有形固定資産（償却資産）額該当値テキスト"/>
        <xdr:cNvSpPr txBox="1"/>
      </xdr:nvSpPr>
      <xdr:spPr>
        <a:xfrm>
          <a:off x="22199600" y="67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78943</xdr:rowOff>
    </xdr:from>
    <xdr:to>
      <xdr:col>112</xdr:col>
      <xdr:colOff>38100</xdr:colOff>
      <xdr:row>40</xdr:row>
      <xdr:rowOff>9093</xdr:rowOff>
    </xdr:to>
    <xdr:sp macro="" textlink="">
      <xdr:nvSpPr>
        <xdr:cNvPr id="517" name="楕円 516"/>
        <xdr:cNvSpPr/>
      </xdr:nvSpPr>
      <xdr:spPr>
        <a:xfrm>
          <a:off x="21272500" y="67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129743</xdr:rowOff>
    </xdr:from>
    <xdr:to>
      <xdr:col>116</xdr:col>
      <xdr:colOff>63500</xdr:colOff>
      <xdr:row>39</xdr:row>
      <xdr:rowOff>154153</xdr:rowOff>
    </xdr:to>
    <xdr:cxnSp macro="">
      <xdr:nvCxnSpPr>
        <xdr:cNvPr id="518" name="直線コネクタ 517"/>
        <xdr:cNvCxnSpPr/>
      </xdr:nvCxnSpPr>
      <xdr:spPr>
        <a:xfrm>
          <a:off x="21323300" y="6816293"/>
          <a:ext cx="8382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76848</xdr:rowOff>
    </xdr:from>
    <xdr:to>
      <xdr:col>107</xdr:col>
      <xdr:colOff>101600</xdr:colOff>
      <xdr:row>40</xdr:row>
      <xdr:rowOff>6998</xdr:rowOff>
    </xdr:to>
    <xdr:sp macro="" textlink="">
      <xdr:nvSpPr>
        <xdr:cNvPr id="519" name="楕円 518"/>
        <xdr:cNvSpPr/>
      </xdr:nvSpPr>
      <xdr:spPr>
        <a:xfrm>
          <a:off x="20383500" y="676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127648</xdr:rowOff>
    </xdr:from>
    <xdr:to>
      <xdr:col>111</xdr:col>
      <xdr:colOff>177800</xdr:colOff>
      <xdr:row>39</xdr:row>
      <xdr:rowOff>129743</xdr:rowOff>
    </xdr:to>
    <xdr:cxnSp macro="">
      <xdr:nvCxnSpPr>
        <xdr:cNvPr id="520" name="直線コネクタ 519"/>
        <xdr:cNvCxnSpPr/>
      </xdr:nvCxnSpPr>
      <xdr:spPr>
        <a:xfrm>
          <a:off x="20434300" y="681419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136961</xdr:rowOff>
    </xdr:from>
    <xdr:ext cx="534377" cy="259045"/>
    <xdr:sp macro="" textlink="">
      <xdr:nvSpPr>
        <xdr:cNvPr id="521" name="n_1aveValue【一般廃棄物処理施設】&#10;一人当たり有形固定資産（償却資産）額"/>
        <xdr:cNvSpPr txBox="1"/>
      </xdr:nvSpPr>
      <xdr:spPr>
        <a:xfrm>
          <a:off x="21043411" y="630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63593</xdr:rowOff>
    </xdr:from>
    <xdr:ext cx="534377" cy="259045"/>
    <xdr:sp macro="" textlink="">
      <xdr:nvSpPr>
        <xdr:cNvPr id="522" name="n_2aveValue【一般廃棄物処理施設】&#10;一人当たり有形固定資産（償却資産）額"/>
        <xdr:cNvSpPr txBox="1"/>
      </xdr:nvSpPr>
      <xdr:spPr>
        <a:xfrm>
          <a:off x="20167111" y="62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162005</xdr:rowOff>
    </xdr:from>
    <xdr:ext cx="599010" cy="259045"/>
    <xdr:sp macro="" textlink="">
      <xdr:nvSpPr>
        <xdr:cNvPr id="523" name="n_3aveValue【一般廃棄物処理施設】&#10;一人当たり有形固定資産（償却資産）額"/>
        <xdr:cNvSpPr txBox="1"/>
      </xdr:nvSpPr>
      <xdr:spPr>
        <a:xfrm>
          <a:off x="19245795" y="5648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220</xdr:rowOff>
    </xdr:from>
    <xdr:ext cx="534377" cy="259045"/>
    <xdr:sp macro="" textlink="">
      <xdr:nvSpPr>
        <xdr:cNvPr id="524" name="n_1mainValue【一般廃棄物処理施設】&#10;一人当たり有形固定資産（償却資産）額"/>
        <xdr:cNvSpPr txBox="1"/>
      </xdr:nvSpPr>
      <xdr:spPr>
        <a:xfrm>
          <a:off x="21043411" y="68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169575</xdr:rowOff>
    </xdr:from>
    <xdr:ext cx="534377" cy="259045"/>
    <xdr:sp macro="" textlink="">
      <xdr:nvSpPr>
        <xdr:cNvPr id="525" name="n_2mainValue【一般廃棄物処理施設】&#10;一人当たり有形固定資産（償却資産）額"/>
        <xdr:cNvSpPr txBox="1"/>
      </xdr:nvSpPr>
      <xdr:spPr>
        <a:xfrm>
          <a:off x="20167111" y="68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84582</xdr:rowOff>
    </xdr:from>
    <xdr:to>
      <xdr:col>85</xdr:col>
      <xdr:colOff>126364</xdr:colOff>
      <xdr:row>63</xdr:row>
      <xdr:rowOff>84582</xdr:rowOff>
    </xdr:to>
    <xdr:cxnSp macro="">
      <xdr:nvCxnSpPr>
        <xdr:cNvPr id="548" name="直線コネクタ 547"/>
        <xdr:cNvCxnSpPr/>
      </xdr:nvCxnSpPr>
      <xdr:spPr>
        <a:xfrm flipV="1">
          <a:off x="16318864" y="95143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88409</xdr:rowOff>
    </xdr:from>
    <xdr:ext cx="405111" cy="259045"/>
    <xdr:sp macro="" textlink="">
      <xdr:nvSpPr>
        <xdr:cNvPr id="549" name="【保健センター・保健所】&#10;有形固定資産減価償却率最小値テキスト"/>
        <xdr:cNvSpPr txBox="1"/>
      </xdr:nvSpPr>
      <xdr:spPr>
        <a:xfrm>
          <a:off x="16357600" y="1088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84582</xdr:rowOff>
    </xdr:from>
    <xdr:to>
      <xdr:col>86</xdr:col>
      <xdr:colOff>25400</xdr:colOff>
      <xdr:row>63</xdr:row>
      <xdr:rowOff>84582</xdr:rowOff>
    </xdr:to>
    <xdr:cxnSp macro="">
      <xdr:nvCxnSpPr>
        <xdr:cNvPr id="550" name="直線コネクタ 549"/>
        <xdr:cNvCxnSpPr/>
      </xdr:nvCxnSpPr>
      <xdr:spPr>
        <a:xfrm>
          <a:off x="16230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31259</xdr:rowOff>
    </xdr:from>
    <xdr:ext cx="405111" cy="259045"/>
    <xdr:sp macro="" textlink="">
      <xdr:nvSpPr>
        <xdr:cNvPr id="551" name="【保健センター・保健所】&#10;有形固定資産減価償却率最大値テキスト"/>
        <xdr:cNvSpPr txBox="1"/>
      </xdr:nvSpPr>
      <xdr:spPr>
        <a:xfrm>
          <a:off x="16357600" y="928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84582</xdr:rowOff>
    </xdr:from>
    <xdr:to>
      <xdr:col>86</xdr:col>
      <xdr:colOff>25400</xdr:colOff>
      <xdr:row>55</xdr:row>
      <xdr:rowOff>84582</xdr:rowOff>
    </xdr:to>
    <xdr:cxnSp macro="">
      <xdr:nvCxnSpPr>
        <xdr:cNvPr id="552" name="直線コネクタ 551"/>
        <xdr:cNvCxnSpPr/>
      </xdr:nvCxnSpPr>
      <xdr:spPr>
        <a:xfrm>
          <a:off x="16230600" y="95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35069</xdr:rowOff>
    </xdr:from>
    <xdr:ext cx="405111" cy="259045"/>
    <xdr:sp macro="" textlink="">
      <xdr:nvSpPr>
        <xdr:cNvPr id="553" name="【保健センター・保健所】&#10;有形固定資産減価償却率平均値テキスト"/>
        <xdr:cNvSpPr txBox="1"/>
      </xdr:nvSpPr>
      <xdr:spPr>
        <a:xfrm>
          <a:off x="16357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56642</xdr:rowOff>
    </xdr:from>
    <xdr:to>
      <xdr:col>85</xdr:col>
      <xdr:colOff>177800</xdr:colOff>
      <xdr:row>59</xdr:row>
      <xdr:rowOff>158242</xdr:rowOff>
    </xdr:to>
    <xdr:sp macro="" textlink="">
      <xdr:nvSpPr>
        <xdr:cNvPr id="554" name="フローチャート: 判断 553"/>
        <xdr:cNvSpPr/>
      </xdr:nvSpPr>
      <xdr:spPr>
        <a:xfrm>
          <a:off x="16268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5" name="フローチャート: 判断 554"/>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56" name="フローチャート: 判断 555"/>
        <xdr:cNvSpPr/>
      </xdr:nvSpPr>
      <xdr:spPr>
        <a:xfrm>
          <a:off x="14541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77216</xdr:rowOff>
    </xdr:from>
    <xdr:to>
      <xdr:col>72</xdr:col>
      <xdr:colOff>38100</xdr:colOff>
      <xdr:row>61</xdr:row>
      <xdr:rowOff>7366</xdr:rowOff>
    </xdr:to>
    <xdr:sp macro="" textlink="">
      <xdr:nvSpPr>
        <xdr:cNvPr id="557" name="フローチャート: 判断 556"/>
        <xdr:cNvSpPr/>
      </xdr:nvSpPr>
      <xdr:spPr>
        <a:xfrm>
          <a:off x="13652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170942</xdr:rowOff>
    </xdr:from>
    <xdr:to>
      <xdr:col>85</xdr:col>
      <xdr:colOff>177800</xdr:colOff>
      <xdr:row>59</xdr:row>
      <xdr:rowOff>101092</xdr:rowOff>
    </xdr:to>
    <xdr:sp macro="" textlink="">
      <xdr:nvSpPr>
        <xdr:cNvPr id="563" name="楕円 562"/>
        <xdr:cNvSpPr/>
      </xdr:nvSpPr>
      <xdr:spPr>
        <a:xfrm>
          <a:off x="162687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22369</xdr:rowOff>
    </xdr:from>
    <xdr:ext cx="405111" cy="259045"/>
    <xdr:sp macro="" textlink="">
      <xdr:nvSpPr>
        <xdr:cNvPr id="564" name="【保健センター・保健所】&#10;有形固定資産減価償却率該当値テキスト"/>
        <xdr:cNvSpPr txBox="1"/>
      </xdr:nvSpPr>
      <xdr:spPr>
        <a:xfrm>
          <a:off x="16357600" y="996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65" name="楕円 564"/>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50292</xdr:rowOff>
    </xdr:from>
    <xdr:to>
      <xdr:col>85</xdr:col>
      <xdr:colOff>127000</xdr:colOff>
      <xdr:row>59</xdr:row>
      <xdr:rowOff>102870</xdr:rowOff>
    </xdr:to>
    <xdr:cxnSp macro="">
      <xdr:nvCxnSpPr>
        <xdr:cNvPr id="566" name="直線コネクタ 565"/>
        <xdr:cNvCxnSpPr/>
      </xdr:nvCxnSpPr>
      <xdr:spPr>
        <a:xfrm flipV="1">
          <a:off x="15481300" y="1016584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104648</xdr:rowOff>
    </xdr:from>
    <xdr:to>
      <xdr:col>76</xdr:col>
      <xdr:colOff>165100</xdr:colOff>
      <xdr:row>60</xdr:row>
      <xdr:rowOff>34798</xdr:rowOff>
    </xdr:to>
    <xdr:sp macro="" textlink="">
      <xdr:nvSpPr>
        <xdr:cNvPr id="567" name="楕円 566"/>
        <xdr:cNvSpPr/>
      </xdr:nvSpPr>
      <xdr:spPr>
        <a:xfrm>
          <a:off x="14541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155448</xdr:rowOff>
    </xdr:to>
    <xdr:cxnSp macro="">
      <xdr:nvCxnSpPr>
        <xdr:cNvPr id="568" name="直線コネクタ 567"/>
        <xdr:cNvCxnSpPr/>
      </xdr:nvCxnSpPr>
      <xdr:spPr>
        <a:xfrm flipV="1">
          <a:off x="14592300" y="102184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9" name="n_1aveValue【保健センター・保健所】&#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70" name="n_2aveValue【保健センター・保健所】&#10;有形固定資産減価償却率"/>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23893</xdr:rowOff>
    </xdr:from>
    <xdr:ext cx="405111" cy="259045"/>
    <xdr:sp macro="" textlink="">
      <xdr:nvSpPr>
        <xdr:cNvPr id="571" name="n_3aveValue【保健センター・保健所】&#10;有形固定資産減価償却率"/>
        <xdr:cNvSpPr txBox="1"/>
      </xdr:nvSpPr>
      <xdr:spPr>
        <a:xfrm>
          <a:off x="13500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170197</xdr:rowOff>
    </xdr:from>
    <xdr:ext cx="405111" cy="259045"/>
    <xdr:sp macro="" textlink="">
      <xdr:nvSpPr>
        <xdr:cNvPr id="572" name="n_1main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51325</xdr:rowOff>
    </xdr:from>
    <xdr:ext cx="405111" cy="259045"/>
    <xdr:sp macro="" textlink="">
      <xdr:nvSpPr>
        <xdr:cNvPr id="573" name="n_2mainValue【保健センター・保健所】&#10;有形固定資産減価償却率"/>
        <xdr:cNvSpPr txBox="1"/>
      </xdr:nvSpPr>
      <xdr:spPr>
        <a:xfrm>
          <a:off x="14389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4" name="直線コネクタ 5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5" name="テキスト ボックス 5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6" name="直線コネクタ 5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7" name="テキスト ボックス 5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8" name="直線コネクタ 5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9" name="テキスト ボックス 5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0" name="直線コネクタ 5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1" name="テキスト ボックス 5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595" name="直線コネクタ 594"/>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596"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597" name="直線コネクタ 596"/>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9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99" name="直線コネクタ 59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0"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1" name="フローチャート: 判断 600"/>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109220</xdr:rowOff>
    </xdr:from>
    <xdr:to>
      <xdr:col>112</xdr:col>
      <xdr:colOff>38100</xdr:colOff>
      <xdr:row>61</xdr:row>
      <xdr:rowOff>39370</xdr:rowOff>
    </xdr:to>
    <xdr:sp macro="" textlink="">
      <xdr:nvSpPr>
        <xdr:cNvPr id="602" name="フローチャート: 判断 601"/>
        <xdr:cNvSpPr/>
      </xdr:nvSpPr>
      <xdr:spPr>
        <a:xfrm>
          <a:off x="2127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03" name="フローチャート: 判断 60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604" name="フローチャート: 判断 603"/>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120650</xdr:rowOff>
    </xdr:from>
    <xdr:to>
      <xdr:col>116</xdr:col>
      <xdr:colOff>114300</xdr:colOff>
      <xdr:row>58</xdr:row>
      <xdr:rowOff>50800</xdr:rowOff>
    </xdr:to>
    <xdr:sp macro="" textlink="">
      <xdr:nvSpPr>
        <xdr:cNvPr id="610" name="楕円 609"/>
        <xdr:cNvSpPr/>
      </xdr:nvSpPr>
      <xdr:spPr>
        <a:xfrm>
          <a:off x="22110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143527</xdr:rowOff>
    </xdr:from>
    <xdr:ext cx="469744" cy="259045"/>
    <xdr:sp macro="" textlink="">
      <xdr:nvSpPr>
        <xdr:cNvPr id="611" name="【保健センター・保健所】&#10;一人当たり面積該当値テキスト"/>
        <xdr:cNvSpPr txBox="1"/>
      </xdr:nvSpPr>
      <xdr:spPr>
        <a:xfrm>
          <a:off x="22199600"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612" name="楕円 611"/>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0</xdr:rowOff>
    </xdr:from>
    <xdr:to>
      <xdr:col>116</xdr:col>
      <xdr:colOff>63500</xdr:colOff>
      <xdr:row>58</xdr:row>
      <xdr:rowOff>0</xdr:rowOff>
    </xdr:to>
    <xdr:cxnSp macro="">
      <xdr:nvCxnSpPr>
        <xdr:cNvPr id="613" name="直線コネクタ 612"/>
        <xdr:cNvCxnSpPr/>
      </xdr:nvCxnSpPr>
      <xdr:spPr>
        <a:xfrm>
          <a:off x="213233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120650</xdr:rowOff>
    </xdr:from>
    <xdr:to>
      <xdr:col>107</xdr:col>
      <xdr:colOff>101600</xdr:colOff>
      <xdr:row>58</xdr:row>
      <xdr:rowOff>50800</xdr:rowOff>
    </xdr:to>
    <xdr:sp macro="" textlink="">
      <xdr:nvSpPr>
        <xdr:cNvPr id="614" name="楕円 613"/>
        <xdr:cNvSpPr/>
      </xdr:nvSpPr>
      <xdr:spPr>
        <a:xfrm>
          <a:off x="20383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0</xdr:rowOff>
    </xdr:from>
    <xdr:to>
      <xdr:col>111</xdr:col>
      <xdr:colOff>177800</xdr:colOff>
      <xdr:row>58</xdr:row>
      <xdr:rowOff>0</xdr:rowOff>
    </xdr:to>
    <xdr:cxnSp macro="">
      <xdr:nvCxnSpPr>
        <xdr:cNvPr id="615" name="直線コネクタ 614"/>
        <xdr:cNvCxnSpPr/>
      </xdr:nvCxnSpPr>
      <xdr:spPr>
        <a:xfrm>
          <a:off x="204343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30497</xdr:rowOff>
    </xdr:from>
    <xdr:ext cx="469744" cy="259045"/>
    <xdr:sp macro="" textlink="">
      <xdr:nvSpPr>
        <xdr:cNvPr id="616" name="n_1aveValue【保健センター・保健所】&#10;一人当たり面積"/>
        <xdr:cNvSpPr txBox="1"/>
      </xdr:nvSpPr>
      <xdr:spPr>
        <a:xfrm>
          <a:off x="21075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17" name="n_2aveValue【保健センター・保健所】&#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618"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67327</xdr:rowOff>
    </xdr:from>
    <xdr:ext cx="469744" cy="259045"/>
    <xdr:sp macro="" textlink="">
      <xdr:nvSpPr>
        <xdr:cNvPr id="619" name="n_1mainValue【保健センター・保健所】&#10;一人当たり面積"/>
        <xdr:cNvSpPr txBox="1"/>
      </xdr:nvSpPr>
      <xdr:spPr>
        <a:xfrm>
          <a:off x="210757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67327</xdr:rowOff>
    </xdr:from>
    <xdr:ext cx="469744" cy="259045"/>
    <xdr:sp macro="" textlink="">
      <xdr:nvSpPr>
        <xdr:cNvPr id="620" name="n_2mainValue【保健センター・保健所】&#10;一人当たり面積"/>
        <xdr:cNvSpPr txBox="1"/>
      </xdr:nvSpPr>
      <xdr:spPr>
        <a:xfrm>
          <a:off x="20199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1" name="テキスト ボックス 6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3" name="テキスト ボックス 6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1" name="テキスト ボックス 6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88392</xdr:rowOff>
    </xdr:from>
    <xdr:to>
      <xdr:col>85</xdr:col>
      <xdr:colOff>126364</xdr:colOff>
      <xdr:row>86</xdr:row>
      <xdr:rowOff>47244</xdr:rowOff>
    </xdr:to>
    <xdr:cxnSp macro="">
      <xdr:nvCxnSpPr>
        <xdr:cNvPr id="643" name="直線コネクタ 642"/>
        <xdr:cNvCxnSpPr/>
      </xdr:nvCxnSpPr>
      <xdr:spPr>
        <a:xfrm flipV="1">
          <a:off x="16318864" y="1346149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51071</xdr:rowOff>
    </xdr:from>
    <xdr:ext cx="405111" cy="259045"/>
    <xdr:sp macro="" textlink="">
      <xdr:nvSpPr>
        <xdr:cNvPr id="644" name="【消防施設】&#10;有形固定資産減価償却率最小値テキスト"/>
        <xdr:cNvSpPr txBox="1"/>
      </xdr:nvSpPr>
      <xdr:spPr>
        <a:xfrm>
          <a:off x="163576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47244</xdr:rowOff>
    </xdr:from>
    <xdr:to>
      <xdr:col>86</xdr:col>
      <xdr:colOff>25400</xdr:colOff>
      <xdr:row>86</xdr:row>
      <xdr:rowOff>47244</xdr:rowOff>
    </xdr:to>
    <xdr:cxnSp macro="">
      <xdr:nvCxnSpPr>
        <xdr:cNvPr id="645" name="直線コネクタ 644"/>
        <xdr:cNvCxnSpPr/>
      </xdr:nvCxnSpPr>
      <xdr:spPr>
        <a:xfrm>
          <a:off x="16230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35069</xdr:rowOff>
    </xdr:from>
    <xdr:ext cx="405111" cy="259045"/>
    <xdr:sp macro="" textlink="">
      <xdr:nvSpPr>
        <xdr:cNvPr id="646" name="【消防施設】&#10;有形固定資産減価償却率最大値テキスト"/>
        <xdr:cNvSpPr txBox="1"/>
      </xdr:nvSpPr>
      <xdr:spPr>
        <a:xfrm>
          <a:off x="163576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88392</xdr:rowOff>
    </xdr:from>
    <xdr:to>
      <xdr:col>86</xdr:col>
      <xdr:colOff>25400</xdr:colOff>
      <xdr:row>78</xdr:row>
      <xdr:rowOff>88392</xdr:rowOff>
    </xdr:to>
    <xdr:cxnSp macro="">
      <xdr:nvCxnSpPr>
        <xdr:cNvPr id="647" name="直線コネクタ 646"/>
        <xdr:cNvCxnSpPr/>
      </xdr:nvCxnSpPr>
      <xdr:spPr>
        <a:xfrm>
          <a:off x="16230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19321</xdr:rowOff>
    </xdr:from>
    <xdr:ext cx="405111" cy="259045"/>
    <xdr:sp macro="" textlink="">
      <xdr:nvSpPr>
        <xdr:cNvPr id="648" name="【消防施設】&#10;有形固定資産減価償却率平均値テキスト"/>
        <xdr:cNvSpPr txBox="1"/>
      </xdr:nvSpPr>
      <xdr:spPr>
        <a:xfrm>
          <a:off x="16357600" y="13735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649" name="フローチャート: 判断 648"/>
        <xdr:cNvSpPr/>
      </xdr:nvSpPr>
      <xdr:spPr>
        <a:xfrm>
          <a:off x="162687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62737</xdr:rowOff>
    </xdr:from>
    <xdr:to>
      <xdr:col>81</xdr:col>
      <xdr:colOff>101600</xdr:colOff>
      <xdr:row>81</xdr:row>
      <xdr:rowOff>164337</xdr:rowOff>
    </xdr:to>
    <xdr:sp macro="" textlink="">
      <xdr:nvSpPr>
        <xdr:cNvPr id="650" name="フローチャート: 判断 649"/>
        <xdr:cNvSpPr/>
      </xdr:nvSpPr>
      <xdr:spPr>
        <a:xfrm>
          <a:off x="15430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1015</xdr:rowOff>
    </xdr:from>
    <xdr:to>
      <xdr:col>76</xdr:col>
      <xdr:colOff>165100</xdr:colOff>
      <xdr:row>82</xdr:row>
      <xdr:rowOff>102615</xdr:rowOff>
    </xdr:to>
    <xdr:sp macro="" textlink="">
      <xdr:nvSpPr>
        <xdr:cNvPr id="651" name="フローチャート: 判断 650"/>
        <xdr:cNvSpPr/>
      </xdr:nvSpPr>
      <xdr:spPr>
        <a:xfrm>
          <a:off x="14541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122174</xdr:rowOff>
    </xdr:from>
    <xdr:to>
      <xdr:col>72</xdr:col>
      <xdr:colOff>38100</xdr:colOff>
      <xdr:row>82</xdr:row>
      <xdr:rowOff>52324</xdr:rowOff>
    </xdr:to>
    <xdr:sp macro="" textlink="">
      <xdr:nvSpPr>
        <xdr:cNvPr id="652" name="フローチャート: 判断 651"/>
        <xdr:cNvSpPr/>
      </xdr:nvSpPr>
      <xdr:spPr>
        <a:xfrm>
          <a:off x="13652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110744</xdr:rowOff>
    </xdr:from>
    <xdr:to>
      <xdr:col>85</xdr:col>
      <xdr:colOff>177800</xdr:colOff>
      <xdr:row>82</xdr:row>
      <xdr:rowOff>40894</xdr:rowOff>
    </xdr:to>
    <xdr:sp macro="" textlink="">
      <xdr:nvSpPr>
        <xdr:cNvPr id="658" name="楕円 657"/>
        <xdr:cNvSpPr/>
      </xdr:nvSpPr>
      <xdr:spPr>
        <a:xfrm>
          <a:off x="16268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89171</xdr:rowOff>
    </xdr:from>
    <xdr:ext cx="405111" cy="259045"/>
    <xdr:sp macro="" textlink="">
      <xdr:nvSpPr>
        <xdr:cNvPr id="659" name="【消防施設】&#10;有形固定資産減価償却率該当値テキスト"/>
        <xdr:cNvSpPr txBox="1"/>
      </xdr:nvSpPr>
      <xdr:spPr>
        <a:xfrm>
          <a:off x="1635760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165608</xdr:rowOff>
    </xdr:from>
    <xdr:to>
      <xdr:col>81</xdr:col>
      <xdr:colOff>101600</xdr:colOff>
      <xdr:row>82</xdr:row>
      <xdr:rowOff>95758</xdr:rowOff>
    </xdr:to>
    <xdr:sp macro="" textlink="">
      <xdr:nvSpPr>
        <xdr:cNvPr id="660" name="楕円 659"/>
        <xdr:cNvSpPr/>
      </xdr:nvSpPr>
      <xdr:spPr>
        <a:xfrm>
          <a:off x="15430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161544</xdr:rowOff>
    </xdr:from>
    <xdr:to>
      <xdr:col>85</xdr:col>
      <xdr:colOff>127000</xdr:colOff>
      <xdr:row>82</xdr:row>
      <xdr:rowOff>44958</xdr:rowOff>
    </xdr:to>
    <xdr:cxnSp macro="">
      <xdr:nvCxnSpPr>
        <xdr:cNvPr id="661" name="直線コネクタ 660"/>
        <xdr:cNvCxnSpPr/>
      </xdr:nvCxnSpPr>
      <xdr:spPr>
        <a:xfrm flipV="1">
          <a:off x="15481300" y="1404899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53594</xdr:rowOff>
    </xdr:from>
    <xdr:to>
      <xdr:col>76</xdr:col>
      <xdr:colOff>165100</xdr:colOff>
      <xdr:row>82</xdr:row>
      <xdr:rowOff>155194</xdr:rowOff>
    </xdr:to>
    <xdr:sp macro="" textlink="">
      <xdr:nvSpPr>
        <xdr:cNvPr id="662" name="楕円 661"/>
        <xdr:cNvSpPr/>
      </xdr:nvSpPr>
      <xdr:spPr>
        <a:xfrm>
          <a:off x="14541500" y="141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44958</xdr:rowOff>
    </xdr:from>
    <xdr:to>
      <xdr:col>81</xdr:col>
      <xdr:colOff>50800</xdr:colOff>
      <xdr:row>82</xdr:row>
      <xdr:rowOff>104394</xdr:rowOff>
    </xdr:to>
    <xdr:cxnSp macro="">
      <xdr:nvCxnSpPr>
        <xdr:cNvPr id="663" name="直線コネクタ 662"/>
        <xdr:cNvCxnSpPr/>
      </xdr:nvCxnSpPr>
      <xdr:spPr>
        <a:xfrm flipV="1">
          <a:off x="14592300" y="1410385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9414</xdr:rowOff>
    </xdr:from>
    <xdr:ext cx="405111" cy="259045"/>
    <xdr:sp macro="" textlink="">
      <xdr:nvSpPr>
        <xdr:cNvPr id="664" name="n_1aveValue【消防施設】&#10;有形固定資産減価償却率"/>
        <xdr:cNvSpPr txBox="1"/>
      </xdr:nvSpPr>
      <xdr:spPr>
        <a:xfrm>
          <a:off x="152660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119142</xdr:rowOff>
    </xdr:from>
    <xdr:ext cx="405111" cy="259045"/>
    <xdr:sp macro="" textlink="">
      <xdr:nvSpPr>
        <xdr:cNvPr id="665" name="n_2aveValue【消防施設】&#10;有形固定資産減価償却率"/>
        <xdr:cNvSpPr txBox="1"/>
      </xdr:nvSpPr>
      <xdr:spPr>
        <a:xfrm>
          <a:off x="14389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68851</xdr:rowOff>
    </xdr:from>
    <xdr:ext cx="405111" cy="259045"/>
    <xdr:sp macro="" textlink="">
      <xdr:nvSpPr>
        <xdr:cNvPr id="666" name="n_3aveValue【消防施設】&#10;有形固定資産減価償却率"/>
        <xdr:cNvSpPr txBox="1"/>
      </xdr:nvSpPr>
      <xdr:spPr>
        <a:xfrm>
          <a:off x="13500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86885</xdr:rowOff>
    </xdr:from>
    <xdr:ext cx="405111" cy="259045"/>
    <xdr:sp macro="" textlink="">
      <xdr:nvSpPr>
        <xdr:cNvPr id="667" name="n_1mainValue【消防施設】&#10;有形固定資産減価償却率"/>
        <xdr:cNvSpPr txBox="1"/>
      </xdr:nvSpPr>
      <xdr:spPr>
        <a:xfrm>
          <a:off x="15266044" y="1414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146321</xdr:rowOff>
    </xdr:from>
    <xdr:ext cx="405111" cy="259045"/>
    <xdr:sp macro="" textlink="">
      <xdr:nvSpPr>
        <xdr:cNvPr id="668" name="n_2mainValue【消防施設】&#10;有形固定資産減価償却率"/>
        <xdr:cNvSpPr txBox="1"/>
      </xdr:nvSpPr>
      <xdr:spPr>
        <a:xfrm>
          <a:off x="14389744"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160020</xdr:rowOff>
    </xdr:from>
    <xdr:to>
      <xdr:col>116</xdr:col>
      <xdr:colOff>62864</xdr:colOff>
      <xdr:row>85</xdr:row>
      <xdr:rowOff>148589</xdr:rowOff>
    </xdr:to>
    <xdr:cxnSp macro="">
      <xdr:nvCxnSpPr>
        <xdr:cNvPr id="692" name="直線コネクタ 691"/>
        <xdr:cNvCxnSpPr/>
      </xdr:nvCxnSpPr>
      <xdr:spPr>
        <a:xfrm flipV="1">
          <a:off x="22160864" y="135331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93"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94" name="直線コネクタ 693"/>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106697</xdr:rowOff>
    </xdr:from>
    <xdr:ext cx="469744" cy="259045"/>
    <xdr:sp macro="" textlink="">
      <xdr:nvSpPr>
        <xdr:cNvPr id="695" name="【消防施設】&#10;一人当たり面積最大値テキスト"/>
        <xdr:cNvSpPr txBox="1"/>
      </xdr:nvSpPr>
      <xdr:spPr>
        <a:xfrm>
          <a:off x="221996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160020</xdr:rowOff>
    </xdr:from>
    <xdr:to>
      <xdr:col>116</xdr:col>
      <xdr:colOff>152400</xdr:colOff>
      <xdr:row>78</xdr:row>
      <xdr:rowOff>160020</xdr:rowOff>
    </xdr:to>
    <xdr:cxnSp macro="">
      <xdr:nvCxnSpPr>
        <xdr:cNvPr id="696" name="直線コネクタ 695"/>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99" name="フローチャート: 判断 69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52070</xdr:rowOff>
    </xdr:from>
    <xdr:to>
      <xdr:col>107</xdr:col>
      <xdr:colOff>101600</xdr:colOff>
      <xdr:row>83</xdr:row>
      <xdr:rowOff>153670</xdr:rowOff>
    </xdr:to>
    <xdr:sp macro="" textlink="">
      <xdr:nvSpPr>
        <xdr:cNvPr id="700" name="フローチャート: 判断 699"/>
        <xdr:cNvSpPr/>
      </xdr:nvSpPr>
      <xdr:spPr>
        <a:xfrm>
          <a:off x="20383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1" name="フローチャート: 判断 700"/>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132080</xdr:rowOff>
    </xdr:from>
    <xdr:to>
      <xdr:col>116</xdr:col>
      <xdr:colOff>114300</xdr:colOff>
      <xdr:row>85</xdr:row>
      <xdr:rowOff>62230</xdr:rowOff>
    </xdr:to>
    <xdr:sp macro="" textlink="">
      <xdr:nvSpPr>
        <xdr:cNvPr id="707" name="楕円 706"/>
        <xdr:cNvSpPr/>
      </xdr:nvSpPr>
      <xdr:spPr>
        <a:xfrm>
          <a:off x="22110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110507</xdr:rowOff>
    </xdr:from>
    <xdr:ext cx="469744" cy="259045"/>
    <xdr:sp macro="" textlink="">
      <xdr:nvSpPr>
        <xdr:cNvPr id="708" name="【消防施設】&#10;一人当たり面積該当値テキスト"/>
        <xdr:cNvSpPr txBox="1"/>
      </xdr:nvSpPr>
      <xdr:spPr>
        <a:xfrm>
          <a:off x="22199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709" name="楕円 708"/>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xdr:rowOff>
    </xdr:from>
    <xdr:to>
      <xdr:col>116</xdr:col>
      <xdr:colOff>63500</xdr:colOff>
      <xdr:row>85</xdr:row>
      <xdr:rowOff>11430</xdr:rowOff>
    </xdr:to>
    <xdr:cxnSp macro="">
      <xdr:nvCxnSpPr>
        <xdr:cNvPr id="710" name="直線コネクタ 709"/>
        <xdr:cNvCxnSpPr/>
      </xdr:nvCxnSpPr>
      <xdr:spPr>
        <a:xfrm>
          <a:off x="21323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711" name="楕円 710"/>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19050</xdr:rowOff>
    </xdr:to>
    <xdr:cxnSp macro="">
      <xdr:nvCxnSpPr>
        <xdr:cNvPr id="712" name="直線コネクタ 711"/>
        <xdr:cNvCxnSpPr/>
      </xdr:nvCxnSpPr>
      <xdr:spPr>
        <a:xfrm flipV="1">
          <a:off x="20434300" y="1458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1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170197</xdr:rowOff>
    </xdr:from>
    <xdr:ext cx="469744" cy="259045"/>
    <xdr:sp macro="" textlink="">
      <xdr:nvSpPr>
        <xdr:cNvPr id="714" name="n_2aveValue【消防施設】&#10;一人当たり面積"/>
        <xdr:cNvSpPr txBox="1"/>
      </xdr:nvSpPr>
      <xdr:spPr>
        <a:xfrm>
          <a:off x="20199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15"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53357</xdr:rowOff>
    </xdr:from>
    <xdr:ext cx="469744" cy="259045"/>
    <xdr:sp macro="" textlink="">
      <xdr:nvSpPr>
        <xdr:cNvPr id="716" name="n_1mainValue【消防施設】&#10;一人当たり面積"/>
        <xdr:cNvSpPr txBox="1"/>
      </xdr:nvSpPr>
      <xdr:spPr>
        <a:xfrm>
          <a:off x="21075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717" name="n_2mainValue【消防施設】&#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9" name="テキスト ボックス 7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9" name="テキスト ボックス 7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xdr:rowOff>
    </xdr:from>
    <xdr:to>
      <xdr:col>85</xdr:col>
      <xdr:colOff>126364</xdr:colOff>
      <xdr:row>108</xdr:row>
      <xdr:rowOff>123552</xdr:rowOff>
    </xdr:to>
    <xdr:cxnSp macro="">
      <xdr:nvCxnSpPr>
        <xdr:cNvPr id="743" name="直線コネクタ 742"/>
        <xdr:cNvCxnSpPr/>
      </xdr:nvCxnSpPr>
      <xdr:spPr>
        <a:xfrm flipV="1">
          <a:off x="16318864" y="17146088"/>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127379</xdr:rowOff>
    </xdr:from>
    <xdr:ext cx="340478" cy="259045"/>
    <xdr:sp macro="" textlink="">
      <xdr:nvSpPr>
        <xdr:cNvPr id="744" name="【庁舎】&#10;有形固定資産減価償却率最小値テキスト"/>
        <xdr:cNvSpPr txBox="1"/>
      </xdr:nvSpPr>
      <xdr:spPr>
        <a:xfrm>
          <a:off x="16357600" y="1864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123552</xdr:rowOff>
    </xdr:from>
    <xdr:to>
      <xdr:col>86</xdr:col>
      <xdr:colOff>25400</xdr:colOff>
      <xdr:row>108</xdr:row>
      <xdr:rowOff>123552</xdr:rowOff>
    </xdr:to>
    <xdr:cxnSp macro="">
      <xdr:nvCxnSpPr>
        <xdr:cNvPr id="745" name="直線コネクタ 744"/>
        <xdr:cNvCxnSpPr/>
      </xdr:nvCxnSpPr>
      <xdr:spPr>
        <a:xfrm>
          <a:off x="16230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119215</xdr:rowOff>
    </xdr:from>
    <xdr:ext cx="405111" cy="259045"/>
    <xdr:sp macro="" textlink="">
      <xdr:nvSpPr>
        <xdr:cNvPr id="746" name="【庁舎】&#10;有形固定資産減価償却率最大値テキスト"/>
        <xdr:cNvSpPr txBox="1"/>
      </xdr:nvSpPr>
      <xdr:spPr>
        <a:xfrm>
          <a:off x="16357600" y="1692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xdr:rowOff>
    </xdr:from>
    <xdr:to>
      <xdr:col>86</xdr:col>
      <xdr:colOff>25400</xdr:colOff>
      <xdr:row>100</xdr:row>
      <xdr:rowOff>1088</xdr:rowOff>
    </xdr:to>
    <xdr:cxnSp macro="">
      <xdr:nvCxnSpPr>
        <xdr:cNvPr id="747" name="直線コネクタ 746"/>
        <xdr:cNvCxnSpPr/>
      </xdr:nvCxnSpPr>
      <xdr:spPr>
        <a:xfrm>
          <a:off x="16230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165843</xdr:rowOff>
    </xdr:from>
    <xdr:ext cx="405111" cy="259045"/>
    <xdr:sp macro="" textlink="">
      <xdr:nvSpPr>
        <xdr:cNvPr id="748" name="【庁舎】&#10;有形固定資産減価償却率平均値テキスト"/>
        <xdr:cNvSpPr txBox="1"/>
      </xdr:nvSpPr>
      <xdr:spPr>
        <a:xfrm>
          <a:off x="16357600" y="1765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142966</xdr:rowOff>
    </xdr:from>
    <xdr:to>
      <xdr:col>85</xdr:col>
      <xdr:colOff>177800</xdr:colOff>
      <xdr:row>104</xdr:row>
      <xdr:rowOff>73116</xdr:rowOff>
    </xdr:to>
    <xdr:sp macro="" textlink="">
      <xdr:nvSpPr>
        <xdr:cNvPr id="749" name="フローチャート: 判断 748"/>
        <xdr:cNvSpPr/>
      </xdr:nvSpPr>
      <xdr:spPr>
        <a:xfrm>
          <a:off x="162687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50" name="フローチャート: 判断 749"/>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1" name="フローチャート: 判断 750"/>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10705</xdr:rowOff>
    </xdr:from>
    <xdr:to>
      <xdr:col>72</xdr:col>
      <xdr:colOff>38100</xdr:colOff>
      <xdr:row>104</xdr:row>
      <xdr:rowOff>112305</xdr:rowOff>
    </xdr:to>
    <xdr:sp macro="" textlink="">
      <xdr:nvSpPr>
        <xdr:cNvPr id="752" name="フローチャート: 判断 751"/>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147864</xdr:rowOff>
    </xdr:from>
    <xdr:to>
      <xdr:col>85</xdr:col>
      <xdr:colOff>177800</xdr:colOff>
      <xdr:row>104</xdr:row>
      <xdr:rowOff>78014</xdr:rowOff>
    </xdr:to>
    <xdr:sp macro="" textlink="">
      <xdr:nvSpPr>
        <xdr:cNvPr id="758" name="楕円 757"/>
        <xdr:cNvSpPr/>
      </xdr:nvSpPr>
      <xdr:spPr>
        <a:xfrm>
          <a:off x="16268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126291</xdr:rowOff>
    </xdr:from>
    <xdr:ext cx="405111" cy="259045"/>
    <xdr:sp macro="" textlink="">
      <xdr:nvSpPr>
        <xdr:cNvPr id="759" name="【庁舎】&#10;有形固定資産減価償却率該当値テキスト"/>
        <xdr:cNvSpPr txBox="1"/>
      </xdr:nvSpPr>
      <xdr:spPr>
        <a:xfrm>
          <a:off x="16357600" y="1778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10705</xdr:rowOff>
    </xdr:from>
    <xdr:to>
      <xdr:col>81</xdr:col>
      <xdr:colOff>101600</xdr:colOff>
      <xdr:row>104</xdr:row>
      <xdr:rowOff>112305</xdr:rowOff>
    </xdr:to>
    <xdr:sp macro="" textlink="">
      <xdr:nvSpPr>
        <xdr:cNvPr id="760" name="楕円 759"/>
        <xdr:cNvSpPr/>
      </xdr:nvSpPr>
      <xdr:spPr>
        <a:xfrm>
          <a:off x="15430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27214</xdr:rowOff>
    </xdr:from>
    <xdr:to>
      <xdr:col>85</xdr:col>
      <xdr:colOff>127000</xdr:colOff>
      <xdr:row>104</xdr:row>
      <xdr:rowOff>61505</xdr:rowOff>
    </xdr:to>
    <xdr:cxnSp macro="">
      <xdr:nvCxnSpPr>
        <xdr:cNvPr id="761" name="直線コネクタ 760"/>
        <xdr:cNvCxnSpPr/>
      </xdr:nvCxnSpPr>
      <xdr:spPr>
        <a:xfrm flipV="1">
          <a:off x="15481300" y="178580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62" name="楕円 761"/>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89263</xdr:rowOff>
    </xdr:to>
    <xdr:cxnSp macro="">
      <xdr:nvCxnSpPr>
        <xdr:cNvPr id="763" name="直線コネクタ 762"/>
        <xdr:cNvCxnSpPr/>
      </xdr:nvCxnSpPr>
      <xdr:spPr>
        <a:xfrm flipV="1">
          <a:off x="14592300" y="1789230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64"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140261</xdr:rowOff>
    </xdr:from>
    <xdr:ext cx="405111" cy="259045"/>
    <xdr:sp macro="" textlink="">
      <xdr:nvSpPr>
        <xdr:cNvPr id="765" name="n_2aveValue【庁舎】&#10;有形固定資産減価償却率"/>
        <xdr:cNvSpPr txBox="1"/>
      </xdr:nvSpPr>
      <xdr:spPr>
        <a:xfrm>
          <a:off x="14389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128832</xdr:rowOff>
    </xdr:from>
    <xdr:ext cx="405111" cy="259045"/>
    <xdr:sp macro="" textlink="">
      <xdr:nvSpPr>
        <xdr:cNvPr id="766"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103432</xdr:rowOff>
    </xdr:from>
    <xdr:ext cx="405111" cy="259045"/>
    <xdr:sp macro="" textlink="">
      <xdr:nvSpPr>
        <xdr:cNvPr id="767" name="n_1mainValue【庁舎】&#10;有形固定資産減価償却率"/>
        <xdr:cNvSpPr txBox="1"/>
      </xdr:nvSpPr>
      <xdr:spPr>
        <a:xfrm>
          <a:off x="152660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768" name="n_2mainValue【庁舎】&#10;有形固定資産減価償却率"/>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41911</xdr:rowOff>
    </xdr:from>
    <xdr:to>
      <xdr:col>116</xdr:col>
      <xdr:colOff>62864</xdr:colOff>
      <xdr:row>107</xdr:row>
      <xdr:rowOff>71628</xdr:rowOff>
    </xdr:to>
    <xdr:cxnSp macro="">
      <xdr:nvCxnSpPr>
        <xdr:cNvPr id="790" name="直線コネクタ 789"/>
        <xdr:cNvCxnSpPr/>
      </xdr:nvCxnSpPr>
      <xdr:spPr>
        <a:xfrm flipV="1">
          <a:off x="22160864" y="17529811"/>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91"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92" name="直線コネクタ 791"/>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160038</xdr:rowOff>
    </xdr:from>
    <xdr:ext cx="469744" cy="259045"/>
    <xdr:sp macro="" textlink="">
      <xdr:nvSpPr>
        <xdr:cNvPr id="793" name="【庁舎】&#10;一人当たり面積最大値テキスト"/>
        <xdr:cNvSpPr txBox="1"/>
      </xdr:nvSpPr>
      <xdr:spPr>
        <a:xfrm>
          <a:off x="22199600" y="1730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41911</xdr:rowOff>
    </xdr:from>
    <xdr:to>
      <xdr:col>116</xdr:col>
      <xdr:colOff>152400</xdr:colOff>
      <xdr:row>102</xdr:row>
      <xdr:rowOff>41911</xdr:rowOff>
    </xdr:to>
    <xdr:cxnSp macro="">
      <xdr:nvCxnSpPr>
        <xdr:cNvPr id="794" name="直線コネクタ 793"/>
        <xdr:cNvCxnSpPr/>
      </xdr:nvCxnSpPr>
      <xdr:spPr>
        <a:xfrm>
          <a:off x="22072600" y="17529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86123</xdr:rowOff>
    </xdr:from>
    <xdr:ext cx="469744" cy="259045"/>
    <xdr:sp macro="" textlink="">
      <xdr:nvSpPr>
        <xdr:cNvPr id="795" name="【庁舎】&#10;一人当たり面積平均値テキスト"/>
        <xdr:cNvSpPr txBox="1"/>
      </xdr:nvSpPr>
      <xdr:spPr>
        <a:xfrm>
          <a:off x="22199600" y="1808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107696</xdr:rowOff>
    </xdr:from>
    <xdr:to>
      <xdr:col>116</xdr:col>
      <xdr:colOff>114300</xdr:colOff>
      <xdr:row>106</xdr:row>
      <xdr:rowOff>37846</xdr:rowOff>
    </xdr:to>
    <xdr:sp macro="" textlink="">
      <xdr:nvSpPr>
        <xdr:cNvPr id="796" name="フローチャート: 判断 795"/>
        <xdr:cNvSpPr/>
      </xdr:nvSpPr>
      <xdr:spPr>
        <a:xfrm>
          <a:off x="221107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97" name="フローチャート: 判断 796"/>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139700</xdr:rowOff>
    </xdr:from>
    <xdr:to>
      <xdr:col>107</xdr:col>
      <xdr:colOff>101600</xdr:colOff>
      <xdr:row>100</xdr:row>
      <xdr:rowOff>69850</xdr:rowOff>
    </xdr:to>
    <xdr:sp macro="" textlink="">
      <xdr:nvSpPr>
        <xdr:cNvPr id="798" name="フローチャート: 判断 797"/>
        <xdr:cNvSpPr/>
      </xdr:nvSpPr>
      <xdr:spPr>
        <a:xfrm>
          <a:off x="20383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121413</xdr:rowOff>
    </xdr:from>
    <xdr:to>
      <xdr:col>102</xdr:col>
      <xdr:colOff>165100</xdr:colOff>
      <xdr:row>106</xdr:row>
      <xdr:rowOff>51563</xdr:rowOff>
    </xdr:to>
    <xdr:sp macro="" textlink="">
      <xdr:nvSpPr>
        <xdr:cNvPr id="799" name="フローチャート: 判断 798"/>
        <xdr:cNvSpPr/>
      </xdr:nvSpPr>
      <xdr:spPr>
        <a:xfrm>
          <a:off x="19494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05" name="楕円 804"/>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59707</xdr:rowOff>
    </xdr:from>
    <xdr:ext cx="469744" cy="259045"/>
    <xdr:sp macro="" textlink="">
      <xdr:nvSpPr>
        <xdr:cNvPr id="806" name="【庁舎】&#10;一人当たり面積該当値テキスト"/>
        <xdr:cNvSpPr txBox="1"/>
      </xdr:nvSpPr>
      <xdr:spPr>
        <a:xfrm>
          <a:off x="22199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07" name="楕円 806"/>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808" name="直線コネクタ 807"/>
        <xdr:cNvCxnSpPr/>
      </xdr:nvCxnSpPr>
      <xdr:spPr>
        <a:xfrm>
          <a:off x="21323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09" name="楕円 808"/>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810" name="直線コネクタ 809"/>
        <xdr:cNvCxnSpPr/>
      </xdr:nvCxnSpPr>
      <xdr:spPr>
        <a:xfrm>
          <a:off x="20434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811" name="n_1ave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812" name="n_2aveValue【庁舎】&#10;一人当たり面積"/>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68090</xdr:rowOff>
    </xdr:from>
    <xdr:ext cx="469744" cy="259045"/>
    <xdr:sp macro="" textlink="">
      <xdr:nvSpPr>
        <xdr:cNvPr id="813" name="n_3aveValue【庁舎】&#10;一人当たり面積"/>
        <xdr:cNvSpPr txBox="1"/>
      </xdr:nvSpPr>
      <xdr:spPr>
        <a:xfrm>
          <a:off x="19310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814" name="n_1mainValue【庁舎】&#10;一人当たり面積"/>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15" name="n_2mainValue【庁舎】&#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図書館について、類似団体平均より有形固定資産減価償却率は少し低いものの、一人当たり面積では１位となっている。今後は利用状況を勘案しながら統合を検討する。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類似団体平均より有形固定資産減価償却率は少し高く、施設の老朽化に対しては改修等による長寿命化を検討している。市内ではごみ減量が進んでおり、有形固定資産額は少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ついて、類似団体平均より有形固定資産減価償却率はかなり低いが、一人当たり面積は平均的な値である。個別に老朽化した施設もあり、利用状況や利用圏域を勘案しながら統合を検討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保健センターについて、類似団体平均より有形固定資産減価償却率は少し低いが、一人当たり面積はかなり大きい。老朽化が進んでいる福祉施設とともに統合や複合化を検討している。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消防施設について、中央消防署を建設したため、有形固定資産減価償却率は少し低いが、一人当たり面積は少ない。今後は西分署を改修するなど、長寿命化を進める。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は老朽化が進んでおり、複合化を検討している。庁舎は類似団体平均は有形固定資産減価償却率はも一人当たり面積も平均的であるが、今後の老朽化に対しては本庁舎・南館の統合や支所の複合化を検討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117,931
113,632
265.69
47,193,362
45,596,709
1,357,436
26,711,332
45,501,876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年度の財政力指数は</a:t>
          </a:r>
          <a:r>
            <a:rPr kumimoji="1" lang="en-US" altLang="ja-JP" sz="1300" baseline="0">
              <a:latin typeface="ＭＳ Ｐゴシック" panose="020B0600070205080204" pitchFamily="50" charset="-128"/>
              <a:ea typeface="ＭＳ Ｐゴシック" panose="020B0600070205080204" pitchFamily="50" charset="-128"/>
            </a:rPr>
            <a:t>0.90</a:t>
          </a:r>
          <a:r>
            <a:rPr kumimoji="1" lang="ja-JP" altLang="en-US" sz="1300" baseline="0">
              <a:latin typeface="ＭＳ Ｐゴシック" panose="020B0600070205080204" pitchFamily="50" charset="-128"/>
              <a:ea typeface="ＭＳ Ｐゴシック" panose="020B0600070205080204" pitchFamily="50" charset="-128"/>
            </a:rPr>
            <a:t>であり、これは類似団体平均</a:t>
          </a:r>
          <a:r>
            <a:rPr kumimoji="1" lang="en-US" altLang="ja-JP" sz="1300" baseline="0">
              <a:latin typeface="ＭＳ Ｐゴシック" panose="020B0600070205080204" pitchFamily="50" charset="-128"/>
              <a:ea typeface="ＭＳ Ｐゴシック" panose="020B0600070205080204" pitchFamily="50" charset="-128"/>
            </a:rPr>
            <a:t>0.84</a:t>
          </a:r>
          <a:r>
            <a:rPr kumimoji="1" lang="ja-JP" altLang="en-US" sz="1300" baseline="0">
              <a:latin typeface="ＭＳ Ｐゴシック" panose="020B0600070205080204" pitchFamily="50" charset="-128"/>
              <a:ea typeface="ＭＳ Ｐゴシック" panose="020B0600070205080204" pitchFamily="50" charset="-128"/>
            </a:rPr>
            <a:t>を上回っている。単年度の財政力指数では、平成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年度が</a:t>
          </a:r>
          <a:r>
            <a:rPr kumimoji="1" lang="en-US" altLang="ja-JP" sz="1300" baseline="0">
              <a:latin typeface="ＭＳ Ｐゴシック" panose="020B0600070205080204" pitchFamily="50" charset="-128"/>
              <a:ea typeface="ＭＳ Ｐゴシック" panose="020B0600070205080204" pitchFamily="50" charset="-128"/>
            </a:rPr>
            <a:t>0.901</a:t>
          </a:r>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年度が</a:t>
          </a:r>
          <a:r>
            <a:rPr kumimoji="1" lang="en-US" altLang="ja-JP" sz="1300" baseline="0">
              <a:latin typeface="ＭＳ Ｐゴシック" panose="020B0600070205080204" pitchFamily="50" charset="-128"/>
              <a:ea typeface="ＭＳ Ｐゴシック" panose="020B0600070205080204" pitchFamily="50" charset="-128"/>
            </a:rPr>
            <a:t>0.894</a:t>
          </a:r>
          <a:r>
            <a:rPr kumimoji="1" lang="ja-JP" altLang="en-US" sz="1300" baseline="0">
              <a:latin typeface="ＭＳ Ｐゴシック" panose="020B0600070205080204" pitchFamily="50" charset="-128"/>
              <a:ea typeface="ＭＳ Ｐゴシック" panose="020B0600070205080204" pitchFamily="50" charset="-128"/>
            </a:rPr>
            <a:t>、平成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年度が</a:t>
          </a:r>
          <a:r>
            <a:rPr kumimoji="1" lang="en-US" altLang="ja-JP" sz="1300" baseline="0">
              <a:latin typeface="ＭＳ Ｐゴシック" panose="020B0600070205080204" pitchFamily="50" charset="-128"/>
              <a:ea typeface="ＭＳ Ｐゴシック" panose="020B0600070205080204" pitchFamily="50" charset="-128"/>
            </a:rPr>
            <a:t>0.904</a:t>
          </a:r>
          <a:r>
            <a:rPr kumimoji="1" lang="ja-JP" altLang="en-US" sz="1300" baseline="0">
              <a:latin typeface="ＭＳ Ｐゴシック" panose="020B0600070205080204" pitchFamily="50" charset="-128"/>
              <a:ea typeface="ＭＳ Ｐゴシック" panose="020B0600070205080204" pitchFamily="50" charset="-128"/>
            </a:rPr>
            <a:t>となっている。平成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年度の普通交付税算定においては、基準財政需要額が対前年度</a:t>
          </a:r>
          <a:r>
            <a:rPr kumimoji="1" lang="en-US" altLang="ja-JP" sz="1300" baseline="0">
              <a:latin typeface="ＭＳ Ｐゴシック" panose="020B0600070205080204" pitchFamily="50" charset="-128"/>
              <a:ea typeface="ＭＳ Ｐゴシック" panose="020B0600070205080204" pitchFamily="50" charset="-128"/>
            </a:rPr>
            <a:t>209</a:t>
          </a:r>
          <a:r>
            <a:rPr kumimoji="1" lang="ja-JP" altLang="en-US" sz="1300" baseline="0">
              <a:latin typeface="ＭＳ Ｐゴシック" panose="020B0600070205080204" pitchFamily="50" charset="-128"/>
              <a:ea typeface="ＭＳ Ｐゴシック" panose="020B0600070205080204" pitchFamily="50" charset="-128"/>
            </a:rPr>
            <a:t>百万円の増となり、基準財政収入額は市民税法人割等の増により対前年度</a:t>
          </a:r>
          <a:r>
            <a:rPr kumimoji="1" lang="en-US" altLang="ja-JP" sz="1300" baseline="0">
              <a:latin typeface="ＭＳ Ｐゴシック" panose="020B0600070205080204" pitchFamily="50" charset="-128"/>
              <a:ea typeface="ＭＳ Ｐゴシック" panose="020B0600070205080204" pitchFamily="50" charset="-128"/>
            </a:rPr>
            <a:t>387</a:t>
          </a:r>
          <a:r>
            <a:rPr kumimoji="1" lang="ja-JP" altLang="en-US" sz="1300" baseline="0">
              <a:latin typeface="ＭＳ Ｐゴシック" panose="020B0600070205080204" pitchFamily="50" charset="-128"/>
              <a:ea typeface="ＭＳ Ｐゴシック" panose="020B0600070205080204" pitchFamily="50" charset="-128"/>
            </a:rPr>
            <a:t>百万円の増となった結果、単年度の財政力指数は</a:t>
          </a:r>
          <a:r>
            <a:rPr kumimoji="1" lang="en-US" altLang="ja-JP" sz="1300" baseline="0">
              <a:latin typeface="ＭＳ Ｐゴシック" panose="020B0600070205080204" pitchFamily="50" charset="-128"/>
              <a:ea typeface="ＭＳ Ｐゴシック" panose="020B0600070205080204" pitchFamily="50" charset="-128"/>
            </a:rPr>
            <a:t>0.01</a:t>
          </a:r>
          <a:r>
            <a:rPr kumimoji="1" lang="ja-JP" altLang="en-US" sz="1300" baseline="0">
              <a:latin typeface="ＭＳ Ｐゴシック" panose="020B0600070205080204" pitchFamily="50" charset="-128"/>
              <a:ea typeface="ＭＳ Ｐゴシック" panose="020B0600070205080204" pitchFamily="50" charset="-128"/>
            </a:rPr>
            <a:t>ポイント増加した。今後も引き続き企業誘致等の市税増収施策を展開するとともに、人件費や物件費の削減等、歳出削減を進め財政基盤の強化に努める。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78922</xdr:rowOff>
    </xdr:to>
    <xdr:cxnSp macro="">
      <xdr:nvCxnSpPr>
        <xdr:cNvPr id="66" name="直線コネクタ 65"/>
        <xdr:cNvCxnSpPr/>
      </xdr:nvCxnSpPr>
      <xdr:spPr>
        <a:xfrm flipV="1">
          <a:off x="4953000" y="626110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7"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8" name="直線コネクタ 67"/>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1" name="直線コネクタ 70"/>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4" name="直線コネクタ 73"/>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76" name="テキスト ボックス 75"/>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127000</xdr:rowOff>
    </xdr:to>
    <xdr:cxnSp macro="">
      <xdr:nvCxnSpPr>
        <xdr:cNvPr id="77" name="直線コネクタ 76"/>
        <xdr:cNvCxnSpPr/>
      </xdr:nvCxnSpPr>
      <xdr:spPr>
        <a:xfrm>
          <a:off x="2336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9" name="テキスト ボックス 78"/>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60778</xdr:rowOff>
    </xdr:from>
    <xdr:to>
      <xdr:col>7</xdr:col>
      <xdr:colOff>31750</xdr:colOff>
      <xdr:row>42</xdr:row>
      <xdr:rowOff>162378</xdr:rowOff>
    </xdr:to>
    <xdr:sp macro="" textlink="">
      <xdr:nvSpPr>
        <xdr:cNvPr id="83" name="フローチャート: 判断 82"/>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147155</xdr:rowOff>
    </xdr:from>
    <xdr:ext cx="762000" cy="259045"/>
    <xdr:sp macro="" textlink="">
      <xdr:nvSpPr>
        <xdr:cNvPr id="84" name="テキスト ボックス 83"/>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a:t>
          </a:r>
          <a:r>
            <a:rPr kumimoji="1" lang="en-US" altLang="ja-JP" sz="1300">
              <a:latin typeface="ＭＳ Ｐゴシック" panose="020B0600070205080204" pitchFamily="50" charset="-128"/>
              <a:ea typeface="ＭＳ Ｐゴシック" panose="020B0600070205080204" pitchFamily="50" charset="-128"/>
            </a:rPr>
            <a:t>88.5</a:t>
          </a:r>
          <a:r>
            <a:rPr kumimoji="1" lang="ja-JP" altLang="en-US" sz="1300">
              <a:latin typeface="ＭＳ Ｐゴシック" panose="020B0600070205080204" pitchFamily="50" charset="-128"/>
              <a:ea typeface="ＭＳ Ｐゴシック" panose="020B0600070205080204" pitchFamily="50" charset="-128"/>
            </a:rPr>
            <a:t>％であり、類似団体平均</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％を下回っている。平成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ポイントの減となったが、これは、経常経費充当一般財源が地方交付税及び臨時財政対策債の減により前年度比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％減となる一方で、経常経費一般財源は職員数の減などによる人件費の減を要因に対前年度比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たことによる。今後は事務事業の見直し等、行財政改革への取り組みによる経常経費の抑制に努めるとともに、使用料等の見直しなどを行うことで自主財源確保にも努め、経常収支比率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26924</xdr:rowOff>
    </xdr:to>
    <xdr:cxnSp macro="">
      <xdr:nvCxnSpPr>
        <xdr:cNvPr id="127" name="直線コネクタ 126"/>
        <xdr:cNvCxnSpPr/>
      </xdr:nvCxnSpPr>
      <xdr:spPr>
        <a:xfrm flipV="1">
          <a:off x="4953000" y="10273792"/>
          <a:ext cx="0" cy="12402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170451</xdr:rowOff>
    </xdr:from>
    <xdr:ext cx="762000" cy="259045"/>
    <xdr:sp macro="" textlink="">
      <xdr:nvSpPr>
        <xdr:cNvPr id="128"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26924</xdr:rowOff>
    </xdr:from>
    <xdr:to>
      <xdr:col>24</xdr:col>
      <xdr:colOff>12700</xdr:colOff>
      <xdr:row>67</xdr:row>
      <xdr:rowOff>26924</xdr:rowOff>
    </xdr:to>
    <xdr:cxnSp macro="">
      <xdr:nvCxnSpPr>
        <xdr:cNvPr id="129" name="直線コネクタ 128"/>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30"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31" name="直線コネクタ 130"/>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10414</xdr:rowOff>
    </xdr:to>
    <xdr:cxnSp macro="">
      <xdr:nvCxnSpPr>
        <xdr:cNvPr id="132" name="直線コネクタ 131"/>
        <xdr:cNvCxnSpPr/>
      </xdr:nvCxnSpPr>
      <xdr:spPr>
        <a:xfrm flipV="1">
          <a:off x="4114800" y="1096391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136923</xdr:rowOff>
    </xdr:from>
    <xdr:ext cx="762000" cy="259045"/>
    <xdr:sp macro="" textlink="">
      <xdr:nvSpPr>
        <xdr:cNvPr id="133" name="財政構造の弾力性平均値テキスト"/>
        <xdr:cNvSpPr txBox="1"/>
      </xdr:nvSpPr>
      <xdr:spPr>
        <a:xfrm>
          <a:off x="5041900" y="1093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34" name="フローチャート: 判断 133"/>
        <xdr:cNvSpPr/>
      </xdr:nvSpPr>
      <xdr:spPr>
        <a:xfrm>
          <a:off x="49022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148082</xdr:rowOff>
    </xdr:from>
    <xdr:to>
      <xdr:col>19</xdr:col>
      <xdr:colOff>133350</xdr:colOff>
      <xdr:row>64</xdr:row>
      <xdr:rowOff>10414</xdr:rowOff>
    </xdr:to>
    <xdr:cxnSp macro="">
      <xdr:nvCxnSpPr>
        <xdr:cNvPr id="135" name="直線コネクタ 134"/>
        <xdr:cNvCxnSpPr/>
      </xdr:nvCxnSpPr>
      <xdr:spPr>
        <a:xfrm>
          <a:off x="3225800" y="1094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7874</xdr:rowOff>
    </xdr:from>
    <xdr:to>
      <xdr:col>19</xdr:col>
      <xdr:colOff>184150</xdr:colOff>
      <xdr:row>64</xdr:row>
      <xdr:rowOff>109474</xdr:rowOff>
    </xdr:to>
    <xdr:sp macro="" textlink="">
      <xdr:nvSpPr>
        <xdr:cNvPr id="136" name="フローチャート: 判断 135"/>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37" name="テキスト ボックス 136"/>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63</xdr:row>
      <xdr:rowOff>148082</xdr:rowOff>
    </xdr:to>
    <xdr:cxnSp macro="">
      <xdr:nvCxnSpPr>
        <xdr:cNvPr id="138" name="直線コネクタ 137"/>
        <xdr:cNvCxnSpPr/>
      </xdr:nvCxnSpPr>
      <xdr:spPr>
        <a:xfrm>
          <a:off x="2336800" y="106888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32004</xdr:rowOff>
    </xdr:from>
    <xdr:to>
      <xdr:col>15</xdr:col>
      <xdr:colOff>133350</xdr:colOff>
      <xdr:row>64</xdr:row>
      <xdr:rowOff>133604</xdr:rowOff>
    </xdr:to>
    <xdr:sp macro="" textlink="">
      <xdr:nvSpPr>
        <xdr:cNvPr id="139" name="フローチャート: 判断 138"/>
        <xdr:cNvSpPr/>
      </xdr:nvSpPr>
      <xdr:spPr>
        <a:xfrm>
          <a:off x="3175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118381</xdr:rowOff>
    </xdr:from>
    <xdr:ext cx="762000" cy="259045"/>
    <xdr:sp macro="" textlink="">
      <xdr:nvSpPr>
        <xdr:cNvPr id="140" name="テキスト ボックス 139"/>
        <xdr:cNvSpPr txBox="1"/>
      </xdr:nvSpPr>
      <xdr:spPr>
        <a:xfrm>
          <a:off x="2844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58928</xdr:rowOff>
    </xdr:from>
    <xdr:to>
      <xdr:col>11</xdr:col>
      <xdr:colOff>31750</xdr:colOff>
      <xdr:row>62</xdr:row>
      <xdr:rowOff>126492</xdr:rowOff>
    </xdr:to>
    <xdr:cxnSp macro="">
      <xdr:nvCxnSpPr>
        <xdr:cNvPr id="141" name="直線コネクタ 140"/>
        <xdr:cNvCxnSpPr/>
      </xdr:nvCxnSpPr>
      <xdr:spPr>
        <a:xfrm flipV="1">
          <a:off x="1447800" y="106888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148082</xdr:rowOff>
    </xdr:from>
    <xdr:to>
      <xdr:col>7</xdr:col>
      <xdr:colOff>31750</xdr:colOff>
      <xdr:row>63</xdr:row>
      <xdr:rowOff>78232</xdr:rowOff>
    </xdr:to>
    <xdr:sp macro="" textlink="">
      <xdr:nvSpPr>
        <xdr:cNvPr id="144" name="フローチャート: 判断 143"/>
        <xdr:cNvSpPr/>
      </xdr:nvSpPr>
      <xdr:spPr>
        <a:xfrm>
          <a:off x="1397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63009</xdr:rowOff>
    </xdr:from>
    <xdr:ext cx="762000" cy="259045"/>
    <xdr:sp macro="" textlink="">
      <xdr:nvSpPr>
        <xdr:cNvPr id="145" name="テキスト ボックス 144"/>
        <xdr:cNvSpPr txBox="1"/>
      </xdr:nvSpPr>
      <xdr:spPr>
        <a:xfrm>
          <a:off x="1066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2" name="財政構造の弾力性該当値テキスト"/>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131064</xdr:rowOff>
    </xdr:from>
    <xdr:to>
      <xdr:col>19</xdr:col>
      <xdr:colOff>184150</xdr:colOff>
      <xdr:row>64</xdr:row>
      <xdr:rowOff>61214</xdr:rowOff>
    </xdr:to>
    <xdr:sp macro="" textlink="">
      <xdr:nvSpPr>
        <xdr:cNvPr id="153" name="楕円 152"/>
        <xdr:cNvSpPr/>
      </xdr:nvSpPr>
      <xdr:spPr>
        <a:xfrm>
          <a:off x="4064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71391</xdr:rowOff>
    </xdr:from>
    <xdr:ext cx="736600" cy="259045"/>
    <xdr:sp macro="" textlink="">
      <xdr:nvSpPr>
        <xdr:cNvPr id="154" name="テキスト ボックス 153"/>
        <xdr:cNvSpPr txBox="1"/>
      </xdr:nvSpPr>
      <xdr:spPr>
        <a:xfrm>
          <a:off x="3733800" y="1070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5" name="楕円 154"/>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37609</xdr:rowOff>
    </xdr:from>
    <xdr:ext cx="762000" cy="259045"/>
    <xdr:sp macro="" textlink="">
      <xdr:nvSpPr>
        <xdr:cNvPr id="156" name="テキスト ボックス 155"/>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8128</xdr:rowOff>
    </xdr:from>
    <xdr:to>
      <xdr:col>11</xdr:col>
      <xdr:colOff>82550</xdr:colOff>
      <xdr:row>62</xdr:row>
      <xdr:rowOff>109728</xdr:rowOff>
    </xdr:to>
    <xdr:sp macro="" textlink="">
      <xdr:nvSpPr>
        <xdr:cNvPr id="157" name="楕円 156"/>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119905</xdr:rowOff>
    </xdr:from>
    <xdr:ext cx="762000" cy="259045"/>
    <xdr:sp macro="" textlink="">
      <xdr:nvSpPr>
        <xdr:cNvPr id="158" name="テキスト ボックス 157"/>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75692</xdr:rowOff>
    </xdr:from>
    <xdr:to>
      <xdr:col>7</xdr:col>
      <xdr:colOff>31750</xdr:colOff>
      <xdr:row>63</xdr:row>
      <xdr:rowOff>5842</xdr:rowOff>
    </xdr:to>
    <xdr:sp macro="" textlink="">
      <xdr:nvSpPr>
        <xdr:cNvPr id="159" name="楕円 158"/>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16019</xdr:rowOff>
    </xdr:from>
    <xdr:ext cx="762000" cy="259045"/>
    <xdr:sp macro="" textlink="">
      <xdr:nvSpPr>
        <xdr:cNvPr id="160" name="テキスト ボックス 159"/>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人当たりの人件費、物件費等決算額は、前年度比</a:t>
          </a:r>
          <a:r>
            <a:rPr kumimoji="1" lang="en-US" altLang="ja-JP" sz="1300">
              <a:latin typeface="ＭＳ Ｐゴシック" panose="020B0600070205080204" pitchFamily="50" charset="-128"/>
              <a:ea typeface="ＭＳ Ｐゴシック" panose="020B0600070205080204" pitchFamily="50" charset="-128"/>
            </a:rPr>
            <a:t>1,913</a:t>
          </a:r>
          <a:r>
            <a:rPr kumimoji="1" lang="ja-JP" altLang="en-US" sz="1300">
              <a:latin typeface="ＭＳ Ｐゴシック" panose="020B0600070205080204" pitchFamily="50" charset="-128"/>
              <a:ea typeface="ＭＳ Ｐゴシック" panose="020B0600070205080204" pitchFamily="50" charset="-128"/>
            </a:rPr>
            <a:t>円の減となった。これは、人件費は、支給対象人数の減により前年度比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百万円の減となった退職手当の減、選挙未実施による人件費</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百万円の減、働き方改革推進による時間外手当</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百円の減による。次に物件費は、老人福祉センター解体撤去事業完了による</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百万円の皆減が要因となっている。しかし、類似団体比較では、平成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年連続で上回っており、平成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a:t>
          </a:r>
          <a:r>
            <a:rPr kumimoji="1" lang="en-US" altLang="ja-JP" sz="1300">
              <a:latin typeface="ＭＳ Ｐゴシック" panose="020B0600070205080204" pitchFamily="50" charset="-128"/>
              <a:ea typeface="ＭＳ Ｐゴシック" panose="020B0600070205080204" pitchFamily="50" charset="-128"/>
            </a:rPr>
            <a:t>4,515</a:t>
          </a:r>
          <a:r>
            <a:rPr kumimoji="1" lang="ja-JP" altLang="en-US" sz="1300">
              <a:latin typeface="ＭＳ Ｐゴシック" panose="020B0600070205080204" pitchFamily="50" charset="-128"/>
              <a:ea typeface="ＭＳ Ｐゴシック" panose="020B0600070205080204" pitchFamily="50" charset="-128"/>
            </a:rPr>
            <a:t>円上回っているため、今後も施設の適正配置や委託内容の見直し等により、物件費の抑制に努める。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35074</xdr:rowOff>
    </xdr:from>
    <xdr:to>
      <xdr:col>23</xdr:col>
      <xdr:colOff>133350</xdr:colOff>
      <xdr:row>89</xdr:row>
      <xdr:rowOff>126693</xdr:rowOff>
    </xdr:to>
    <xdr:cxnSp macro="">
      <xdr:nvCxnSpPr>
        <xdr:cNvPr id="192" name="直線コネクタ 191"/>
        <xdr:cNvCxnSpPr/>
      </xdr:nvCxnSpPr>
      <xdr:spPr>
        <a:xfrm flipV="1">
          <a:off x="4953000" y="13751074"/>
          <a:ext cx="0" cy="1634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98770</xdr:rowOff>
    </xdr:from>
    <xdr:ext cx="762000" cy="259045"/>
    <xdr:sp macro="" textlink="">
      <xdr:nvSpPr>
        <xdr:cNvPr id="193" name="人件費・物件費等の状況最小値テキスト"/>
        <xdr:cNvSpPr txBox="1"/>
      </xdr:nvSpPr>
      <xdr:spPr>
        <a:xfrm>
          <a:off x="5041900" y="153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126693</xdr:rowOff>
    </xdr:from>
    <xdr:to>
      <xdr:col>24</xdr:col>
      <xdr:colOff>12700</xdr:colOff>
      <xdr:row>89</xdr:row>
      <xdr:rowOff>126693</xdr:rowOff>
    </xdr:to>
    <xdr:cxnSp macro="">
      <xdr:nvCxnSpPr>
        <xdr:cNvPr id="194" name="直線コネクタ 193"/>
        <xdr:cNvCxnSpPr/>
      </xdr:nvCxnSpPr>
      <xdr:spPr>
        <a:xfrm>
          <a:off x="4864100" y="1538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121451</xdr:rowOff>
    </xdr:from>
    <xdr:ext cx="762000" cy="259045"/>
    <xdr:sp macro="" textlink="">
      <xdr:nvSpPr>
        <xdr:cNvPr id="195" name="人件費・物件費等の状況最大値テキスト"/>
        <xdr:cNvSpPr txBox="1"/>
      </xdr:nvSpPr>
      <xdr:spPr>
        <a:xfrm>
          <a:off x="5041900" y="1349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35074</xdr:rowOff>
    </xdr:from>
    <xdr:to>
      <xdr:col>24</xdr:col>
      <xdr:colOff>12700</xdr:colOff>
      <xdr:row>80</xdr:row>
      <xdr:rowOff>35074</xdr:rowOff>
    </xdr:to>
    <xdr:cxnSp macro="">
      <xdr:nvCxnSpPr>
        <xdr:cNvPr id="196" name="直線コネクタ 195"/>
        <xdr:cNvCxnSpPr/>
      </xdr:nvCxnSpPr>
      <xdr:spPr>
        <a:xfrm>
          <a:off x="4864100" y="1375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162289</xdr:rowOff>
    </xdr:from>
    <xdr:to>
      <xdr:col>23</xdr:col>
      <xdr:colOff>133350</xdr:colOff>
      <xdr:row>84</xdr:row>
      <xdr:rowOff>23811</xdr:rowOff>
    </xdr:to>
    <xdr:cxnSp macro="">
      <xdr:nvCxnSpPr>
        <xdr:cNvPr id="197" name="直線コネクタ 196"/>
        <xdr:cNvCxnSpPr/>
      </xdr:nvCxnSpPr>
      <xdr:spPr>
        <a:xfrm flipV="1">
          <a:off x="4114800" y="14392639"/>
          <a:ext cx="8382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50196</xdr:rowOff>
    </xdr:from>
    <xdr:ext cx="762000" cy="259045"/>
    <xdr:sp macro="" textlink="">
      <xdr:nvSpPr>
        <xdr:cNvPr id="198" name="人件費・物件費等の状況平均値テキスト"/>
        <xdr:cNvSpPr txBox="1"/>
      </xdr:nvSpPr>
      <xdr:spPr>
        <a:xfrm>
          <a:off x="5041900" y="14109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33669</xdr:rowOff>
    </xdr:from>
    <xdr:to>
      <xdr:col>23</xdr:col>
      <xdr:colOff>184150</xdr:colOff>
      <xdr:row>83</xdr:row>
      <xdr:rowOff>135269</xdr:rowOff>
    </xdr:to>
    <xdr:sp macro="" textlink="">
      <xdr:nvSpPr>
        <xdr:cNvPr id="199" name="フローチャート: 判断 198"/>
        <xdr:cNvSpPr/>
      </xdr:nvSpPr>
      <xdr:spPr>
        <a:xfrm>
          <a:off x="49022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135384</xdr:rowOff>
    </xdr:from>
    <xdr:to>
      <xdr:col>19</xdr:col>
      <xdr:colOff>133350</xdr:colOff>
      <xdr:row>84</xdr:row>
      <xdr:rowOff>23811</xdr:rowOff>
    </xdr:to>
    <xdr:cxnSp macro="">
      <xdr:nvCxnSpPr>
        <xdr:cNvPr id="200" name="直線コネクタ 199"/>
        <xdr:cNvCxnSpPr/>
      </xdr:nvCxnSpPr>
      <xdr:spPr>
        <a:xfrm>
          <a:off x="3225800" y="14365734"/>
          <a:ext cx="889000" cy="5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16089</xdr:rowOff>
    </xdr:from>
    <xdr:to>
      <xdr:col>19</xdr:col>
      <xdr:colOff>184150</xdr:colOff>
      <xdr:row>83</xdr:row>
      <xdr:rowOff>117689</xdr:rowOff>
    </xdr:to>
    <xdr:sp macro="" textlink="">
      <xdr:nvSpPr>
        <xdr:cNvPr id="201" name="フローチャート: 判断 200"/>
        <xdr:cNvSpPr/>
      </xdr:nvSpPr>
      <xdr:spPr>
        <a:xfrm>
          <a:off x="4064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127866</xdr:rowOff>
    </xdr:from>
    <xdr:ext cx="736600" cy="259045"/>
    <xdr:sp macro="" textlink="">
      <xdr:nvSpPr>
        <xdr:cNvPr id="202" name="テキスト ボックス 201"/>
        <xdr:cNvSpPr txBox="1"/>
      </xdr:nvSpPr>
      <xdr:spPr>
        <a:xfrm>
          <a:off x="3733800" y="140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97862</xdr:rowOff>
    </xdr:from>
    <xdr:to>
      <xdr:col>15</xdr:col>
      <xdr:colOff>82550</xdr:colOff>
      <xdr:row>83</xdr:row>
      <xdr:rowOff>135384</xdr:rowOff>
    </xdr:to>
    <xdr:cxnSp macro="">
      <xdr:nvCxnSpPr>
        <xdr:cNvPr id="203" name="直線コネクタ 202"/>
        <xdr:cNvCxnSpPr/>
      </xdr:nvCxnSpPr>
      <xdr:spPr>
        <a:xfrm>
          <a:off x="2336800" y="14328212"/>
          <a:ext cx="889000" cy="3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22518</xdr:rowOff>
    </xdr:from>
    <xdr:to>
      <xdr:col>15</xdr:col>
      <xdr:colOff>133350</xdr:colOff>
      <xdr:row>83</xdr:row>
      <xdr:rowOff>124118</xdr:rowOff>
    </xdr:to>
    <xdr:sp macro="" textlink="">
      <xdr:nvSpPr>
        <xdr:cNvPr id="204" name="フローチャート: 判断 203"/>
        <xdr:cNvSpPr/>
      </xdr:nvSpPr>
      <xdr:spPr>
        <a:xfrm>
          <a:off x="3175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134295</xdr:rowOff>
    </xdr:from>
    <xdr:ext cx="762000" cy="259045"/>
    <xdr:sp macro="" textlink="">
      <xdr:nvSpPr>
        <xdr:cNvPr id="205" name="テキスト ボックス 204"/>
        <xdr:cNvSpPr txBox="1"/>
      </xdr:nvSpPr>
      <xdr:spPr>
        <a:xfrm>
          <a:off x="2844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9753</xdr:rowOff>
    </xdr:from>
    <xdr:to>
      <xdr:col>11</xdr:col>
      <xdr:colOff>31750</xdr:colOff>
      <xdr:row>83</xdr:row>
      <xdr:rowOff>97862</xdr:rowOff>
    </xdr:to>
    <xdr:cxnSp macro="">
      <xdr:nvCxnSpPr>
        <xdr:cNvPr id="206" name="直線コネクタ 205"/>
        <xdr:cNvCxnSpPr/>
      </xdr:nvCxnSpPr>
      <xdr:spPr>
        <a:xfrm>
          <a:off x="1447800" y="14240103"/>
          <a:ext cx="889000" cy="8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133592</xdr:rowOff>
    </xdr:from>
    <xdr:to>
      <xdr:col>11</xdr:col>
      <xdr:colOff>82550</xdr:colOff>
      <xdr:row>83</xdr:row>
      <xdr:rowOff>63742</xdr:rowOff>
    </xdr:to>
    <xdr:sp macro="" textlink="">
      <xdr:nvSpPr>
        <xdr:cNvPr id="207" name="フローチャート: 判断 206"/>
        <xdr:cNvSpPr/>
      </xdr:nvSpPr>
      <xdr:spPr>
        <a:xfrm>
          <a:off x="2286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73919</xdr:rowOff>
    </xdr:from>
    <xdr:ext cx="762000" cy="259045"/>
    <xdr:sp macro="" textlink="">
      <xdr:nvSpPr>
        <xdr:cNvPr id="208" name="テキスト ボックス 207"/>
        <xdr:cNvSpPr txBox="1"/>
      </xdr:nvSpPr>
      <xdr:spPr>
        <a:xfrm>
          <a:off x="1955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48854</xdr:rowOff>
    </xdr:from>
    <xdr:to>
      <xdr:col>7</xdr:col>
      <xdr:colOff>31750</xdr:colOff>
      <xdr:row>83</xdr:row>
      <xdr:rowOff>150454</xdr:rowOff>
    </xdr:to>
    <xdr:sp macro="" textlink="">
      <xdr:nvSpPr>
        <xdr:cNvPr id="209" name="フローチャート: 判断 208"/>
        <xdr:cNvSpPr/>
      </xdr:nvSpPr>
      <xdr:spPr>
        <a:xfrm>
          <a:off x="1397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135231</xdr:rowOff>
    </xdr:from>
    <xdr:ext cx="762000" cy="259045"/>
    <xdr:sp macro="" textlink="">
      <xdr:nvSpPr>
        <xdr:cNvPr id="210" name="テキスト ボックス 209"/>
        <xdr:cNvSpPr txBox="1"/>
      </xdr:nvSpPr>
      <xdr:spPr>
        <a:xfrm>
          <a:off x="1066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111489</xdr:rowOff>
    </xdr:from>
    <xdr:to>
      <xdr:col>23</xdr:col>
      <xdr:colOff>184150</xdr:colOff>
      <xdr:row>84</xdr:row>
      <xdr:rowOff>41639</xdr:rowOff>
    </xdr:to>
    <xdr:sp macro="" textlink="">
      <xdr:nvSpPr>
        <xdr:cNvPr id="216" name="楕円 215"/>
        <xdr:cNvSpPr/>
      </xdr:nvSpPr>
      <xdr:spPr>
        <a:xfrm>
          <a:off x="4902200" y="143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83566</xdr:rowOff>
    </xdr:from>
    <xdr:ext cx="762000" cy="259045"/>
    <xdr:sp macro="" textlink="">
      <xdr:nvSpPr>
        <xdr:cNvPr id="217" name="人件費・物件費等の状況該当値テキスト"/>
        <xdr:cNvSpPr txBox="1"/>
      </xdr:nvSpPr>
      <xdr:spPr>
        <a:xfrm>
          <a:off x="5041900" y="1431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144461</xdr:rowOff>
    </xdr:from>
    <xdr:to>
      <xdr:col>19</xdr:col>
      <xdr:colOff>184150</xdr:colOff>
      <xdr:row>84</xdr:row>
      <xdr:rowOff>74611</xdr:rowOff>
    </xdr:to>
    <xdr:sp macro="" textlink="">
      <xdr:nvSpPr>
        <xdr:cNvPr id="218" name="楕円 217"/>
        <xdr:cNvSpPr/>
      </xdr:nvSpPr>
      <xdr:spPr>
        <a:xfrm>
          <a:off x="4064000" y="143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59388</xdr:rowOff>
    </xdr:from>
    <xdr:ext cx="736600" cy="259045"/>
    <xdr:sp macro="" textlink="">
      <xdr:nvSpPr>
        <xdr:cNvPr id="219" name="テキスト ボックス 218"/>
        <xdr:cNvSpPr txBox="1"/>
      </xdr:nvSpPr>
      <xdr:spPr>
        <a:xfrm>
          <a:off x="3733800" y="1446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84584</xdr:rowOff>
    </xdr:from>
    <xdr:to>
      <xdr:col>15</xdr:col>
      <xdr:colOff>133350</xdr:colOff>
      <xdr:row>84</xdr:row>
      <xdr:rowOff>14734</xdr:rowOff>
    </xdr:to>
    <xdr:sp macro="" textlink="">
      <xdr:nvSpPr>
        <xdr:cNvPr id="220" name="楕円 219"/>
        <xdr:cNvSpPr/>
      </xdr:nvSpPr>
      <xdr:spPr>
        <a:xfrm>
          <a:off x="3175000" y="143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170961</xdr:rowOff>
    </xdr:from>
    <xdr:ext cx="762000" cy="259045"/>
    <xdr:sp macro="" textlink="">
      <xdr:nvSpPr>
        <xdr:cNvPr id="221" name="テキスト ボックス 220"/>
        <xdr:cNvSpPr txBox="1"/>
      </xdr:nvSpPr>
      <xdr:spPr>
        <a:xfrm>
          <a:off x="2844800" y="144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47062</xdr:rowOff>
    </xdr:from>
    <xdr:to>
      <xdr:col>11</xdr:col>
      <xdr:colOff>82550</xdr:colOff>
      <xdr:row>83</xdr:row>
      <xdr:rowOff>148662</xdr:rowOff>
    </xdr:to>
    <xdr:sp macro="" textlink="">
      <xdr:nvSpPr>
        <xdr:cNvPr id="222" name="楕円 221"/>
        <xdr:cNvSpPr/>
      </xdr:nvSpPr>
      <xdr:spPr>
        <a:xfrm>
          <a:off x="2286000" y="1427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133439</xdr:rowOff>
    </xdr:from>
    <xdr:ext cx="762000" cy="259045"/>
    <xdr:sp macro="" textlink="">
      <xdr:nvSpPr>
        <xdr:cNvPr id="223" name="テキスト ボックス 222"/>
        <xdr:cNvSpPr txBox="1"/>
      </xdr:nvSpPr>
      <xdr:spPr>
        <a:xfrm>
          <a:off x="1955800" y="1436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130403</xdr:rowOff>
    </xdr:from>
    <xdr:to>
      <xdr:col>7</xdr:col>
      <xdr:colOff>31750</xdr:colOff>
      <xdr:row>83</xdr:row>
      <xdr:rowOff>60553</xdr:rowOff>
    </xdr:to>
    <xdr:sp macro="" textlink="">
      <xdr:nvSpPr>
        <xdr:cNvPr id="224" name="楕円 223"/>
        <xdr:cNvSpPr/>
      </xdr:nvSpPr>
      <xdr:spPr>
        <a:xfrm>
          <a:off x="1397000" y="141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70730</xdr:rowOff>
    </xdr:from>
    <xdr:ext cx="762000" cy="259045"/>
    <xdr:sp macro="" textlink="">
      <xdr:nvSpPr>
        <xdr:cNvPr id="225" name="テキスト ボックス 224"/>
        <xdr:cNvSpPr txBox="1"/>
      </xdr:nvSpPr>
      <xdr:spPr>
        <a:xfrm>
          <a:off x="1066800" y="1395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年度のラスパイレス指数は、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ポイント減となった。給料表は国に準拠しており、昇格・昇給基準は昨年と同様である。よって、主な要因は「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給料表減額改定時の現給保障の影響」と「職員の経験年数階層変動の影響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が考えられる。特に給料表減額改定時の現給保障を平成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日をもって終了したことが大きく影響していると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。今後とも、能力・実績主義に基づく人事評価制度のさらなる充実と、適正な昇給制度を構築し、給与の適正化を図っていく。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17780</xdr:rowOff>
    </xdr:from>
    <xdr:to>
      <xdr:col>81</xdr:col>
      <xdr:colOff>44450</xdr:colOff>
      <xdr:row>89</xdr:row>
      <xdr:rowOff>142239</xdr:rowOff>
    </xdr:to>
    <xdr:cxnSp macro="">
      <xdr:nvCxnSpPr>
        <xdr:cNvPr id="252" name="直線コネクタ 251"/>
        <xdr:cNvCxnSpPr/>
      </xdr:nvCxnSpPr>
      <xdr:spPr>
        <a:xfrm flipV="1">
          <a:off x="17018000" y="13905230"/>
          <a:ext cx="0" cy="14960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114316</xdr:rowOff>
    </xdr:from>
    <xdr:ext cx="762000" cy="259045"/>
    <xdr:sp macro="" textlink="">
      <xdr:nvSpPr>
        <xdr:cNvPr id="253" name="給与水準   （国との比較）最小値テキスト"/>
        <xdr:cNvSpPr txBox="1"/>
      </xdr:nvSpPr>
      <xdr:spPr>
        <a:xfrm>
          <a:off x="17106900" y="1537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142239</xdr:rowOff>
    </xdr:from>
    <xdr:to>
      <xdr:col>81</xdr:col>
      <xdr:colOff>133350</xdr:colOff>
      <xdr:row>89</xdr:row>
      <xdr:rowOff>142239</xdr:rowOff>
    </xdr:to>
    <xdr:cxnSp macro="">
      <xdr:nvCxnSpPr>
        <xdr:cNvPr id="254" name="直線コネクタ 253"/>
        <xdr:cNvCxnSpPr/>
      </xdr:nvCxnSpPr>
      <xdr:spPr>
        <a:xfrm>
          <a:off x="16929100" y="1540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104157</xdr:rowOff>
    </xdr:from>
    <xdr:ext cx="762000" cy="259045"/>
    <xdr:sp macro="" textlink="">
      <xdr:nvSpPr>
        <xdr:cNvPr id="255"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17780</xdr:rowOff>
    </xdr:from>
    <xdr:to>
      <xdr:col>81</xdr:col>
      <xdr:colOff>133350</xdr:colOff>
      <xdr:row>81</xdr:row>
      <xdr:rowOff>17780</xdr:rowOff>
    </xdr:to>
    <xdr:cxnSp macro="">
      <xdr:nvCxnSpPr>
        <xdr:cNvPr id="256" name="直線コネクタ 255"/>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168911</xdr:rowOff>
    </xdr:from>
    <xdr:to>
      <xdr:col>81</xdr:col>
      <xdr:colOff>44450</xdr:colOff>
      <xdr:row>89</xdr:row>
      <xdr:rowOff>45720</xdr:rowOff>
    </xdr:to>
    <xdr:cxnSp macro="">
      <xdr:nvCxnSpPr>
        <xdr:cNvPr id="257" name="直線コネクタ 256"/>
        <xdr:cNvCxnSpPr/>
      </xdr:nvCxnSpPr>
      <xdr:spPr>
        <a:xfrm flipV="1">
          <a:off x="16179800" y="15256511"/>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43197</xdr:rowOff>
    </xdr:from>
    <xdr:ext cx="762000" cy="259045"/>
    <xdr:sp macro="" textlink="">
      <xdr:nvSpPr>
        <xdr:cNvPr id="258"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59" name="フローチャート: 判断 258"/>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89</xdr:row>
      <xdr:rowOff>45720</xdr:rowOff>
    </xdr:to>
    <xdr:cxnSp macro="">
      <xdr:nvCxnSpPr>
        <xdr:cNvPr id="260" name="直線コネクタ 259"/>
        <xdr:cNvCxnSpPr/>
      </xdr:nvCxnSpPr>
      <xdr:spPr>
        <a:xfrm>
          <a:off x="15290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144780</xdr:rowOff>
    </xdr:to>
    <xdr:cxnSp macro="">
      <xdr:nvCxnSpPr>
        <xdr:cNvPr id="263" name="直線コネクタ 262"/>
        <xdr:cNvCxnSpPr/>
      </xdr:nvCxnSpPr>
      <xdr:spPr>
        <a:xfrm>
          <a:off x="14401800" y="1506347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149861</xdr:rowOff>
    </xdr:from>
    <xdr:to>
      <xdr:col>73</xdr:col>
      <xdr:colOff>44450</xdr:colOff>
      <xdr:row>86</xdr:row>
      <xdr:rowOff>80011</xdr:rowOff>
    </xdr:to>
    <xdr:sp macro="" textlink="">
      <xdr:nvSpPr>
        <xdr:cNvPr id="264" name="フローチャート: 判断 263"/>
        <xdr:cNvSpPr/>
      </xdr:nvSpPr>
      <xdr:spPr>
        <a:xfrm>
          <a:off x="15240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65" name="テキスト ボックス 264"/>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147320</xdr:rowOff>
    </xdr:to>
    <xdr:cxnSp macro="">
      <xdr:nvCxnSpPr>
        <xdr:cNvPr id="266" name="直線コネクタ 265"/>
        <xdr:cNvCxnSpPr/>
      </xdr:nvCxnSpPr>
      <xdr:spPr>
        <a:xfrm>
          <a:off x="13512800" y="1472565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7" name="フローチャート: 判断 266"/>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8" name="テキスト ボックス 267"/>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34289</xdr:rowOff>
    </xdr:from>
    <xdr:to>
      <xdr:col>64</xdr:col>
      <xdr:colOff>152400</xdr:colOff>
      <xdr:row>83</xdr:row>
      <xdr:rowOff>135889</xdr:rowOff>
    </xdr:to>
    <xdr:sp macro="" textlink="">
      <xdr:nvSpPr>
        <xdr:cNvPr id="269" name="フローチャート: 判断 268"/>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146066</xdr:rowOff>
    </xdr:from>
    <xdr:ext cx="762000" cy="259045"/>
    <xdr:sp macro="" textlink="">
      <xdr:nvSpPr>
        <xdr:cNvPr id="270" name="テキスト ボックス 269"/>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6" name="楕円 275"/>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90188</xdr:rowOff>
    </xdr:from>
    <xdr:ext cx="762000" cy="259045"/>
    <xdr:sp macro="" textlink="">
      <xdr:nvSpPr>
        <xdr:cNvPr id="277" name="給与水準   （国との比較）該当値テキスト"/>
        <xdr:cNvSpPr txBox="1"/>
      </xdr:nvSpPr>
      <xdr:spPr>
        <a:xfrm>
          <a:off x="17106900" y="1517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8" name="楕円 277"/>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9" name="テキスト ボックス 278"/>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80" name="楕円 279"/>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81" name="テキスト ボックス 280"/>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2" name="楕円 281"/>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3" name="テキスト ボックス 282"/>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年度までの第</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次改革プランの推進により、平成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年度末までに平成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人の職員削減を行った。平成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増員した職員数を維持し、多様化する行政課題の対応や職員の時間外削減に努めているが、依然として類似団体や国県の平均職員数に比べ少ない水準となっている。今後、介護離職や少子化等により人材の確保が懸念されるため、働き方改革やＩＣＴを活用した業務削減と効率化、企業との連携を積極的に推進し、行政サービスの維持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65</xdr:row>
      <xdr:rowOff>159491</xdr:rowOff>
    </xdr:to>
    <xdr:cxnSp macro="">
      <xdr:nvCxnSpPr>
        <xdr:cNvPr id="315" name="直線コネクタ 314"/>
        <xdr:cNvCxnSpPr/>
      </xdr:nvCxnSpPr>
      <xdr:spPr>
        <a:xfrm flipV="1">
          <a:off x="17018000" y="10071100"/>
          <a:ext cx="0" cy="1232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131568</xdr:rowOff>
    </xdr:from>
    <xdr:ext cx="762000" cy="259045"/>
    <xdr:sp macro="" textlink="">
      <xdr:nvSpPr>
        <xdr:cNvPr id="316" name="定員管理の状況最小値テキスト"/>
        <xdr:cNvSpPr txBox="1"/>
      </xdr:nvSpPr>
      <xdr:spPr>
        <a:xfrm>
          <a:off x="17106900" y="1127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159491</xdr:rowOff>
    </xdr:from>
    <xdr:to>
      <xdr:col>81</xdr:col>
      <xdr:colOff>133350</xdr:colOff>
      <xdr:row>65</xdr:row>
      <xdr:rowOff>159491</xdr:rowOff>
    </xdr:to>
    <xdr:cxnSp macro="">
      <xdr:nvCxnSpPr>
        <xdr:cNvPr id="317" name="直線コネクタ 316"/>
        <xdr:cNvCxnSpPr/>
      </xdr:nvCxnSpPr>
      <xdr:spPr>
        <a:xfrm>
          <a:off x="16929100" y="113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8" name="定員管理の状況最大値テキスト"/>
        <xdr:cNvSpPr txBox="1"/>
      </xdr:nvSpPr>
      <xdr:spPr>
        <a:xfrm>
          <a:off x="17106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9" name="直線コネクタ 318"/>
        <xdr:cNvCxnSpPr/>
      </xdr:nvCxnSpPr>
      <xdr:spPr>
        <a:xfrm>
          <a:off x="16929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91757</xdr:rowOff>
    </xdr:from>
    <xdr:to>
      <xdr:col>81</xdr:col>
      <xdr:colOff>44450</xdr:colOff>
      <xdr:row>60</xdr:row>
      <xdr:rowOff>105833</xdr:rowOff>
    </xdr:to>
    <xdr:cxnSp macro="">
      <xdr:nvCxnSpPr>
        <xdr:cNvPr id="320" name="直線コネクタ 319"/>
        <xdr:cNvCxnSpPr/>
      </xdr:nvCxnSpPr>
      <xdr:spPr>
        <a:xfrm>
          <a:off x="16179800" y="10378757"/>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93769</xdr:rowOff>
    </xdr:to>
    <xdr:cxnSp macro="">
      <xdr:nvCxnSpPr>
        <xdr:cNvPr id="323" name="直線コネクタ 322"/>
        <xdr:cNvCxnSpPr/>
      </xdr:nvCxnSpPr>
      <xdr:spPr>
        <a:xfrm flipV="1">
          <a:off x="15290800" y="103787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159596</xdr:rowOff>
    </xdr:from>
    <xdr:to>
      <xdr:col>77</xdr:col>
      <xdr:colOff>95250</xdr:colOff>
      <xdr:row>61</xdr:row>
      <xdr:rowOff>89746</xdr:rowOff>
    </xdr:to>
    <xdr:sp macro="" textlink="">
      <xdr:nvSpPr>
        <xdr:cNvPr id="324" name="フローチャート: 判断 323"/>
        <xdr:cNvSpPr/>
      </xdr:nvSpPr>
      <xdr:spPr>
        <a:xfrm>
          <a:off x="16129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74523</xdr:rowOff>
    </xdr:from>
    <xdr:ext cx="736600" cy="259045"/>
    <xdr:sp macro="" textlink="">
      <xdr:nvSpPr>
        <xdr:cNvPr id="325" name="テキスト ボックス 324"/>
        <xdr:cNvSpPr txBox="1"/>
      </xdr:nvSpPr>
      <xdr:spPr>
        <a:xfrm>
          <a:off x="15798800" y="1053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93769</xdr:rowOff>
    </xdr:to>
    <xdr:cxnSp macro="">
      <xdr:nvCxnSpPr>
        <xdr:cNvPr id="326" name="直線コネクタ 325"/>
        <xdr:cNvCxnSpPr/>
      </xdr:nvCxnSpPr>
      <xdr:spPr>
        <a:xfrm>
          <a:off x="14401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212</xdr:rowOff>
    </xdr:from>
    <xdr:to>
      <xdr:col>73</xdr:col>
      <xdr:colOff>44450</xdr:colOff>
      <xdr:row>61</xdr:row>
      <xdr:rowOff>101812</xdr:rowOff>
    </xdr:to>
    <xdr:sp macro="" textlink="">
      <xdr:nvSpPr>
        <xdr:cNvPr id="327" name="フローチャート: 判断 326"/>
        <xdr:cNvSpPr/>
      </xdr:nvSpPr>
      <xdr:spPr>
        <a:xfrm>
          <a:off x="15240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86589</xdr:rowOff>
    </xdr:from>
    <xdr:ext cx="762000" cy="259045"/>
    <xdr:sp macro="" textlink="">
      <xdr:nvSpPr>
        <xdr:cNvPr id="328" name="テキスト ボックス 327"/>
        <xdr:cNvSpPr txBox="1"/>
      </xdr:nvSpPr>
      <xdr:spPr>
        <a:xfrm>
          <a:off x="14909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99801</xdr:rowOff>
    </xdr:to>
    <xdr:cxnSp macro="">
      <xdr:nvCxnSpPr>
        <xdr:cNvPr id="329" name="直線コネクタ 328"/>
        <xdr:cNvCxnSpPr/>
      </xdr:nvCxnSpPr>
      <xdr:spPr>
        <a:xfrm flipV="1">
          <a:off x="13512800" y="103707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32" name="フローチャート: 判断 331"/>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33" name="テキスト ボックス 332"/>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9" name="楕円 338"/>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0"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40957</xdr:rowOff>
    </xdr:from>
    <xdr:to>
      <xdr:col>77</xdr:col>
      <xdr:colOff>95250</xdr:colOff>
      <xdr:row>60</xdr:row>
      <xdr:rowOff>142557</xdr:rowOff>
    </xdr:to>
    <xdr:sp macro="" textlink="">
      <xdr:nvSpPr>
        <xdr:cNvPr id="341" name="楕円 340"/>
        <xdr:cNvSpPr/>
      </xdr:nvSpPr>
      <xdr:spPr>
        <a:xfrm>
          <a:off x="16129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152734</xdr:rowOff>
    </xdr:from>
    <xdr:ext cx="736600" cy="259045"/>
    <xdr:sp macro="" textlink="">
      <xdr:nvSpPr>
        <xdr:cNvPr id="342" name="テキスト ボックス 341"/>
        <xdr:cNvSpPr txBox="1"/>
      </xdr:nvSpPr>
      <xdr:spPr>
        <a:xfrm>
          <a:off x="15798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3" name="楕円 342"/>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4" name="テキスト ボックス 343"/>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5" name="楕円 344"/>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6" name="テキスト ボックス 345"/>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7" name="楕円 346"/>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8" name="テキスト ボックス 347"/>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ポイント減となった。これは、掛川市・袋井市病院企業団の元利償還が進ん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だことが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主な要因で単年度における比較では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latin typeface="ＭＳ Ｐゴシック" panose="020B0600070205080204" pitchFamily="50" charset="-128"/>
              <a:ea typeface="ＭＳ Ｐゴシック" panose="020B0600070205080204" pitchFamily="50" charset="-128"/>
            </a:rPr>
            <a:t>遅れていた公共施設の整備を推進するため積極的に地方債を活用してきたこと、特別老人ホームや幼保園建設の債務負担行為等により、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状況であるため、今後も市債発行額を出来る限り抑えるほか、市税収入の増収施策（企業誘致等）を展開し、自主財源の確保に努める。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129963</xdr:rowOff>
    </xdr:to>
    <xdr:cxnSp macro="">
      <xdr:nvCxnSpPr>
        <xdr:cNvPr id="381" name="直線コネクタ 380"/>
        <xdr:cNvCxnSpPr/>
      </xdr:nvCxnSpPr>
      <xdr:spPr>
        <a:xfrm flipV="1">
          <a:off x="16179800" y="72745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6773</xdr:rowOff>
    </xdr:to>
    <xdr:cxnSp macro="">
      <xdr:nvCxnSpPr>
        <xdr:cNvPr id="384" name="直線コネクタ 383"/>
        <xdr:cNvCxnSpPr/>
      </xdr:nvCxnSpPr>
      <xdr:spPr>
        <a:xfrm flipV="1">
          <a:off x="15290800" y="73308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22860</xdr:rowOff>
    </xdr:to>
    <xdr:cxnSp macro="">
      <xdr:nvCxnSpPr>
        <xdr:cNvPr id="387" name="直線コネクタ 386"/>
        <xdr:cNvCxnSpPr/>
      </xdr:nvCxnSpPr>
      <xdr:spPr>
        <a:xfrm flipV="1">
          <a:off x="14401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88" name="フローチャート: 判断 38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89" name="テキスト ボックス 38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38946</xdr:rowOff>
    </xdr:to>
    <xdr:cxnSp macro="">
      <xdr:nvCxnSpPr>
        <xdr:cNvPr id="390" name="直線コネクタ 389"/>
        <xdr:cNvCxnSpPr/>
      </xdr:nvCxnSpPr>
      <xdr:spPr>
        <a:xfrm flipV="1">
          <a:off x="13512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393" name="フローチャート: 判断 392"/>
        <xdr:cNvSpPr/>
      </xdr:nvSpPr>
      <xdr:spPr>
        <a:xfrm>
          <a:off x="13462000" y="728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19490</xdr:rowOff>
    </xdr:from>
    <xdr:ext cx="762000" cy="259045"/>
    <xdr:sp macro="" textlink="">
      <xdr:nvSpPr>
        <xdr:cNvPr id="394" name="テキスト ボックス 393"/>
        <xdr:cNvSpPr txBox="1"/>
      </xdr:nvSpPr>
      <xdr:spPr>
        <a:xfrm>
          <a:off x="13131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2" name="楕円 401"/>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3" name="テキスト ボックス 402"/>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127423</xdr:rowOff>
    </xdr:from>
    <xdr:to>
      <xdr:col>73</xdr:col>
      <xdr:colOff>44450</xdr:colOff>
      <xdr:row>43</xdr:row>
      <xdr:rowOff>57573</xdr:rowOff>
    </xdr:to>
    <xdr:sp macro="" textlink="">
      <xdr:nvSpPr>
        <xdr:cNvPr id="404" name="楕円 403"/>
        <xdr:cNvSpPr/>
      </xdr:nvSpPr>
      <xdr:spPr>
        <a:xfrm>
          <a:off x="15240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42350</xdr:rowOff>
    </xdr:from>
    <xdr:ext cx="762000" cy="259045"/>
    <xdr:sp macro="" textlink="">
      <xdr:nvSpPr>
        <xdr:cNvPr id="405" name="テキスト ボックス 404"/>
        <xdr:cNvSpPr txBox="1"/>
      </xdr:nvSpPr>
      <xdr:spPr>
        <a:xfrm>
          <a:off x="14909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6" name="楕円 405"/>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7" name="テキスト ボックス 406"/>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08" name="楕円 407"/>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09" name="テキスト ボックス 408"/>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将来負担比率については、前年度比</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ポイントの減となった。これは、掛川市・菊川市衛生施設組合の負担等見込額の減や、掛川市土地開発公社の負債額等負担見込額の皆減による将来負担額</a:t>
          </a:r>
          <a:r>
            <a:rPr kumimoji="1" lang="en-US" altLang="ja-JP" sz="1300">
              <a:latin typeface="ＭＳ Ｐゴシック" panose="020B0600070205080204" pitchFamily="50" charset="-128"/>
              <a:ea typeface="ＭＳ Ｐゴシック" panose="020B0600070205080204" pitchFamily="50" charset="-128"/>
            </a:rPr>
            <a:t>1,530</a:t>
          </a:r>
          <a:r>
            <a:rPr kumimoji="1" lang="ja-JP" altLang="en-US" sz="1300">
              <a:latin typeface="ＭＳ Ｐゴシック" panose="020B0600070205080204" pitchFamily="50" charset="-128"/>
              <a:ea typeface="ＭＳ Ｐゴシック" panose="020B0600070205080204" pitchFamily="50" charset="-128"/>
            </a:rPr>
            <a:t>百万円の減と都市計画税の増による充当可能財源</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百万円の増によるものである。将来負担比率は、平成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年連続で減少しているが、依然として類似団体の平均を</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ポイント上回っているため、引き続き、起債抑制などに努める。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132791</xdr:rowOff>
    </xdr:to>
    <xdr:cxnSp macro="">
      <xdr:nvCxnSpPr>
        <xdr:cNvPr id="436" name="直線コネクタ 435"/>
        <xdr:cNvCxnSpPr/>
      </xdr:nvCxnSpPr>
      <xdr:spPr>
        <a:xfrm flipV="1">
          <a:off x="17018000" y="2451100"/>
          <a:ext cx="0" cy="1453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104868</xdr:rowOff>
    </xdr:from>
    <xdr:ext cx="762000" cy="259045"/>
    <xdr:sp macro="" textlink="">
      <xdr:nvSpPr>
        <xdr:cNvPr id="437" name="将来負担の状況最小値テキスト"/>
        <xdr:cNvSpPr txBox="1"/>
      </xdr:nvSpPr>
      <xdr:spPr>
        <a:xfrm>
          <a:off x="17106900" y="3876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132791</xdr:rowOff>
    </xdr:from>
    <xdr:to>
      <xdr:col>81</xdr:col>
      <xdr:colOff>133350</xdr:colOff>
      <xdr:row>22</xdr:row>
      <xdr:rowOff>132791</xdr:rowOff>
    </xdr:to>
    <xdr:cxnSp macro="">
      <xdr:nvCxnSpPr>
        <xdr:cNvPr id="438" name="直線コネクタ 437"/>
        <xdr:cNvCxnSpPr/>
      </xdr:nvCxnSpPr>
      <xdr:spPr>
        <a:xfrm>
          <a:off x="16929100" y="390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53797</xdr:rowOff>
    </xdr:from>
    <xdr:to>
      <xdr:col>81</xdr:col>
      <xdr:colOff>44450</xdr:colOff>
      <xdr:row>17</xdr:row>
      <xdr:rowOff>144526</xdr:rowOff>
    </xdr:to>
    <xdr:cxnSp macro="">
      <xdr:nvCxnSpPr>
        <xdr:cNvPr id="441" name="直線コネクタ 440"/>
        <xdr:cNvCxnSpPr/>
      </xdr:nvCxnSpPr>
      <xdr:spPr>
        <a:xfrm flipV="1">
          <a:off x="16179800" y="2968447"/>
          <a:ext cx="8382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43" name="フローチャート: 判断 442"/>
        <xdr:cNvSpPr/>
      </xdr:nvSpPr>
      <xdr:spPr>
        <a:xfrm>
          <a:off x="16967200" y="24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144526</xdr:rowOff>
    </xdr:from>
    <xdr:to>
      <xdr:col>77</xdr:col>
      <xdr:colOff>44450</xdr:colOff>
      <xdr:row>18</xdr:row>
      <xdr:rowOff>106274</xdr:rowOff>
    </xdr:to>
    <xdr:cxnSp macro="">
      <xdr:nvCxnSpPr>
        <xdr:cNvPr id="444" name="直線コネクタ 443"/>
        <xdr:cNvCxnSpPr/>
      </xdr:nvCxnSpPr>
      <xdr:spPr>
        <a:xfrm flipV="1">
          <a:off x="15290800" y="3059176"/>
          <a:ext cx="8890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55982</xdr:rowOff>
    </xdr:from>
    <xdr:to>
      <xdr:col>77</xdr:col>
      <xdr:colOff>95250</xdr:colOff>
      <xdr:row>14</xdr:row>
      <xdr:rowOff>157582</xdr:rowOff>
    </xdr:to>
    <xdr:sp macro="" textlink="">
      <xdr:nvSpPr>
        <xdr:cNvPr id="445" name="フローチャート: 判断 444"/>
        <xdr:cNvSpPr/>
      </xdr:nvSpPr>
      <xdr:spPr>
        <a:xfrm>
          <a:off x="161290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167759</xdr:rowOff>
    </xdr:from>
    <xdr:ext cx="736600" cy="259045"/>
    <xdr:sp macro="" textlink="">
      <xdr:nvSpPr>
        <xdr:cNvPr id="446" name="テキスト ボックス 445"/>
        <xdr:cNvSpPr txBox="1"/>
      </xdr:nvSpPr>
      <xdr:spPr>
        <a:xfrm>
          <a:off x="15798800" y="222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106274</xdr:rowOff>
    </xdr:from>
    <xdr:to>
      <xdr:col>72</xdr:col>
      <xdr:colOff>203200</xdr:colOff>
      <xdr:row>18</xdr:row>
      <xdr:rowOff>137160</xdr:rowOff>
    </xdr:to>
    <xdr:cxnSp macro="">
      <xdr:nvCxnSpPr>
        <xdr:cNvPr id="447" name="直線コネクタ 446"/>
        <xdr:cNvCxnSpPr/>
      </xdr:nvCxnSpPr>
      <xdr:spPr>
        <a:xfrm flipV="1">
          <a:off x="14401800" y="3192374"/>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62738</xdr:rowOff>
    </xdr:from>
    <xdr:to>
      <xdr:col>73</xdr:col>
      <xdr:colOff>44450</xdr:colOff>
      <xdr:row>14</xdr:row>
      <xdr:rowOff>164338</xdr:rowOff>
    </xdr:to>
    <xdr:sp macro="" textlink="">
      <xdr:nvSpPr>
        <xdr:cNvPr id="448" name="フローチャート: 判断 447"/>
        <xdr:cNvSpPr/>
      </xdr:nvSpPr>
      <xdr:spPr>
        <a:xfrm>
          <a:off x="15240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3065</xdr:rowOff>
    </xdr:from>
    <xdr:ext cx="762000" cy="259045"/>
    <xdr:sp macro="" textlink="">
      <xdr:nvSpPr>
        <xdr:cNvPr id="449" name="テキスト ボックス 448"/>
        <xdr:cNvSpPr txBox="1"/>
      </xdr:nvSpPr>
      <xdr:spPr>
        <a:xfrm>
          <a:off x="14909800" y="22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137160</xdr:rowOff>
    </xdr:from>
    <xdr:to>
      <xdr:col>68</xdr:col>
      <xdr:colOff>152400</xdr:colOff>
      <xdr:row>19</xdr:row>
      <xdr:rowOff>102769</xdr:rowOff>
    </xdr:to>
    <xdr:cxnSp macro="">
      <xdr:nvCxnSpPr>
        <xdr:cNvPr id="450" name="直線コネクタ 449"/>
        <xdr:cNvCxnSpPr/>
      </xdr:nvCxnSpPr>
      <xdr:spPr>
        <a:xfrm flipV="1">
          <a:off x="13512800" y="3223260"/>
          <a:ext cx="889000" cy="13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152502</xdr:rowOff>
    </xdr:from>
    <xdr:to>
      <xdr:col>68</xdr:col>
      <xdr:colOff>203200</xdr:colOff>
      <xdr:row>15</xdr:row>
      <xdr:rowOff>82652</xdr:rowOff>
    </xdr:to>
    <xdr:sp macro="" textlink="">
      <xdr:nvSpPr>
        <xdr:cNvPr id="451" name="フローチャート: 判断 450"/>
        <xdr:cNvSpPr/>
      </xdr:nvSpPr>
      <xdr:spPr>
        <a:xfrm>
          <a:off x="14351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92829</xdr:rowOff>
    </xdr:from>
    <xdr:ext cx="762000" cy="259045"/>
    <xdr:sp macro="" textlink="">
      <xdr:nvSpPr>
        <xdr:cNvPr id="452" name="テキスト ボックス 451"/>
        <xdr:cNvSpPr txBox="1"/>
      </xdr:nvSpPr>
      <xdr:spPr>
        <a:xfrm>
          <a:off x="14020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149962</xdr:rowOff>
    </xdr:from>
    <xdr:to>
      <xdr:col>64</xdr:col>
      <xdr:colOff>152400</xdr:colOff>
      <xdr:row>16</xdr:row>
      <xdr:rowOff>80112</xdr:rowOff>
    </xdr:to>
    <xdr:sp macro="" textlink="">
      <xdr:nvSpPr>
        <xdr:cNvPr id="453" name="フローチャート: 判断 452"/>
        <xdr:cNvSpPr/>
      </xdr:nvSpPr>
      <xdr:spPr>
        <a:xfrm>
          <a:off x="13462000" y="27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90289</xdr:rowOff>
    </xdr:from>
    <xdr:ext cx="762000" cy="259045"/>
    <xdr:sp macro="" textlink="">
      <xdr:nvSpPr>
        <xdr:cNvPr id="454" name="テキスト ボックス 453"/>
        <xdr:cNvSpPr txBox="1"/>
      </xdr:nvSpPr>
      <xdr:spPr>
        <a:xfrm>
          <a:off x="13131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2997</xdr:rowOff>
    </xdr:from>
    <xdr:to>
      <xdr:col>81</xdr:col>
      <xdr:colOff>95250</xdr:colOff>
      <xdr:row>17</xdr:row>
      <xdr:rowOff>104597</xdr:rowOff>
    </xdr:to>
    <xdr:sp macro="" textlink="">
      <xdr:nvSpPr>
        <xdr:cNvPr id="460" name="楕円 459"/>
        <xdr:cNvSpPr/>
      </xdr:nvSpPr>
      <xdr:spPr>
        <a:xfrm>
          <a:off x="169672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146524</xdr:rowOff>
    </xdr:from>
    <xdr:ext cx="762000" cy="259045"/>
    <xdr:sp macro="" textlink="">
      <xdr:nvSpPr>
        <xdr:cNvPr id="461" name="将来負担の状況該当値テキスト"/>
        <xdr:cNvSpPr txBox="1"/>
      </xdr:nvSpPr>
      <xdr:spPr>
        <a:xfrm>
          <a:off x="17106900" y="288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93726</xdr:rowOff>
    </xdr:from>
    <xdr:to>
      <xdr:col>77</xdr:col>
      <xdr:colOff>95250</xdr:colOff>
      <xdr:row>18</xdr:row>
      <xdr:rowOff>23876</xdr:rowOff>
    </xdr:to>
    <xdr:sp macro="" textlink="">
      <xdr:nvSpPr>
        <xdr:cNvPr id="462" name="楕円 461"/>
        <xdr:cNvSpPr/>
      </xdr:nvSpPr>
      <xdr:spPr>
        <a:xfrm>
          <a:off x="16129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8653</xdr:rowOff>
    </xdr:from>
    <xdr:ext cx="736600" cy="259045"/>
    <xdr:sp macro="" textlink="">
      <xdr:nvSpPr>
        <xdr:cNvPr id="463" name="テキスト ボックス 462"/>
        <xdr:cNvSpPr txBox="1"/>
      </xdr:nvSpPr>
      <xdr:spPr>
        <a:xfrm>
          <a:off x="15798800" y="309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55474</xdr:rowOff>
    </xdr:from>
    <xdr:to>
      <xdr:col>73</xdr:col>
      <xdr:colOff>44450</xdr:colOff>
      <xdr:row>18</xdr:row>
      <xdr:rowOff>157074</xdr:rowOff>
    </xdr:to>
    <xdr:sp macro="" textlink="">
      <xdr:nvSpPr>
        <xdr:cNvPr id="464" name="楕円 463"/>
        <xdr:cNvSpPr/>
      </xdr:nvSpPr>
      <xdr:spPr>
        <a:xfrm>
          <a:off x="15240000" y="314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141851</xdr:rowOff>
    </xdr:from>
    <xdr:ext cx="762000" cy="259045"/>
    <xdr:sp macro="" textlink="">
      <xdr:nvSpPr>
        <xdr:cNvPr id="465" name="テキスト ボックス 464"/>
        <xdr:cNvSpPr txBox="1"/>
      </xdr:nvSpPr>
      <xdr:spPr>
        <a:xfrm>
          <a:off x="14909800" y="322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86360</xdr:rowOff>
    </xdr:from>
    <xdr:to>
      <xdr:col>68</xdr:col>
      <xdr:colOff>203200</xdr:colOff>
      <xdr:row>19</xdr:row>
      <xdr:rowOff>16510</xdr:rowOff>
    </xdr:to>
    <xdr:sp macro="" textlink="">
      <xdr:nvSpPr>
        <xdr:cNvPr id="466" name="楕円 465"/>
        <xdr:cNvSpPr/>
      </xdr:nvSpPr>
      <xdr:spPr>
        <a:xfrm>
          <a:off x="14351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67" name="テキスト ボックス 466"/>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51969</xdr:rowOff>
    </xdr:from>
    <xdr:to>
      <xdr:col>64</xdr:col>
      <xdr:colOff>152400</xdr:colOff>
      <xdr:row>19</xdr:row>
      <xdr:rowOff>153569</xdr:rowOff>
    </xdr:to>
    <xdr:sp macro="" textlink="">
      <xdr:nvSpPr>
        <xdr:cNvPr id="468" name="楕円 467"/>
        <xdr:cNvSpPr/>
      </xdr:nvSpPr>
      <xdr:spPr>
        <a:xfrm>
          <a:off x="13462000" y="33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138346</xdr:rowOff>
    </xdr:from>
    <xdr:ext cx="762000" cy="259045"/>
    <xdr:sp macro="" textlink="">
      <xdr:nvSpPr>
        <xdr:cNvPr id="469" name="テキスト ボックス 468"/>
        <xdr:cNvSpPr txBox="1"/>
      </xdr:nvSpPr>
      <xdr:spPr>
        <a:xfrm>
          <a:off x="13131800" y="339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117,931
113,632
265.69
47,193,362
45,596,709
1,357,436
26,711,332
45,501,876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％と類似団体平均と比較して低い水準となっている。退職手当の減並びに職員数の減及び時間外の減等により前年度比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ポイントの減となった。定員適正化計画に基づく職員削減も落ち着いたため、今後は、働き方改革を進めるなど業務の効率化に取り組み、人経費の抑制に努めていく。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102507</xdr:rowOff>
    </xdr:from>
    <xdr:to>
      <xdr:col>24</xdr:col>
      <xdr:colOff>25400</xdr:colOff>
      <xdr:row>42</xdr:row>
      <xdr:rowOff>72572</xdr:rowOff>
    </xdr:to>
    <xdr:cxnSp macro="">
      <xdr:nvCxnSpPr>
        <xdr:cNvPr id="63" name="直線コネクタ 62"/>
        <xdr:cNvCxnSpPr/>
      </xdr:nvCxnSpPr>
      <xdr:spPr>
        <a:xfrm flipV="1">
          <a:off x="4826000" y="57603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44649</xdr:rowOff>
    </xdr:from>
    <xdr:ext cx="762000" cy="259045"/>
    <xdr:sp macro="" textlink="">
      <xdr:nvSpPr>
        <xdr:cNvPr id="64" name="人件費最小値テキスト"/>
        <xdr:cNvSpPr txBox="1"/>
      </xdr:nvSpPr>
      <xdr:spPr>
        <a:xfrm>
          <a:off x="4914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72572</xdr:rowOff>
    </xdr:from>
    <xdr:to>
      <xdr:col>24</xdr:col>
      <xdr:colOff>114300</xdr:colOff>
      <xdr:row>42</xdr:row>
      <xdr:rowOff>72572</xdr:rowOff>
    </xdr:to>
    <xdr:cxnSp macro="">
      <xdr:nvCxnSpPr>
        <xdr:cNvPr id="65" name="直線コネクタ 64"/>
        <xdr:cNvCxnSpPr/>
      </xdr:nvCxnSpPr>
      <xdr:spPr>
        <a:xfrm>
          <a:off x="4737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102507</xdr:rowOff>
    </xdr:from>
    <xdr:to>
      <xdr:col>24</xdr:col>
      <xdr:colOff>114300</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45357</xdr:rowOff>
    </xdr:from>
    <xdr:to>
      <xdr:col>24</xdr:col>
      <xdr:colOff>25400</xdr:colOff>
      <xdr:row>36</xdr:row>
      <xdr:rowOff>132443</xdr:rowOff>
    </xdr:to>
    <xdr:cxnSp macro="">
      <xdr:nvCxnSpPr>
        <xdr:cNvPr id="68" name="直線コネクタ 67"/>
        <xdr:cNvCxnSpPr/>
      </xdr:nvCxnSpPr>
      <xdr:spPr>
        <a:xfrm flipV="1">
          <a:off x="3987800" y="62175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108149</xdr:rowOff>
    </xdr:from>
    <xdr:ext cx="762000" cy="259045"/>
    <xdr:sp macro="" textlink="">
      <xdr:nvSpPr>
        <xdr:cNvPr id="69"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macro=""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34472</xdr:rowOff>
    </xdr:from>
    <xdr:to>
      <xdr:col>19</xdr:col>
      <xdr:colOff>187325</xdr:colOff>
      <xdr:row>36</xdr:row>
      <xdr:rowOff>132443</xdr:rowOff>
    </xdr:to>
    <xdr:cxnSp macro="">
      <xdr:nvCxnSpPr>
        <xdr:cNvPr id="71" name="直線コネクタ 70"/>
        <xdr:cNvCxnSpPr/>
      </xdr:nvCxnSpPr>
      <xdr:spPr>
        <a:xfrm>
          <a:off x="3098800" y="6206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1814</xdr:rowOff>
    </xdr:from>
    <xdr:to>
      <xdr:col>15</xdr:col>
      <xdr:colOff>98425</xdr:colOff>
      <xdr:row>36</xdr:row>
      <xdr:rowOff>34472</xdr:rowOff>
    </xdr:to>
    <xdr:cxnSp macro="">
      <xdr:nvCxnSpPr>
        <xdr:cNvPr id="74" name="直線コネクタ 73"/>
        <xdr:cNvCxnSpPr/>
      </xdr:nvCxnSpPr>
      <xdr:spPr>
        <a:xfrm>
          <a:off x="2209800" y="61740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1814</xdr:rowOff>
    </xdr:from>
    <xdr:to>
      <xdr:col>11</xdr:col>
      <xdr:colOff>9525</xdr:colOff>
      <xdr:row>36</xdr:row>
      <xdr:rowOff>88900</xdr:rowOff>
    </xdr:to>
    <xdr:cxnSp macro="">
      <xdr:nvCxnSpPr>
        <xdr:cNvPr id="77" name="直線コネクタ 76"/>
        <xdr:cNvCxnSpPr/>
      </xdr:nvCxnSpPr>
      <xdr:spPr>
        <a:xfrm flipV="1">
          <a:off x="1320800" y="6174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5443</xdr:rowOff>
    </xdr:from>
    <xdr:to>
      <xdr:col>6</xdr:col>
      <xdr:colOff>171450</xdr:colOff>
      <xdr:row>36</xdr:row>
      <xdr:rowOff>107043</xdr:rowOff>
    </xdr:to>
    <xdr:sp macro="" textlink="">
      <xdr:nvSpPr>
        <xdr:cNvPr id="80" name="フローチャート: 判断 79"/>
        <xdr:cNvSpPr/>
      </xdr:nvSpPr>
      <xdr:spPr>
        <a:xfrm>
          <a:off x="1270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117220</xdr:rowOff>
    </xdr:from>
    <xdr:ext cx="762000" cy="259045"/>
    <xdr:sp macro="" textlink="">
      <xdr:nvSpPr>
        <xdr:cNvPr id="81" name="テキスト ボックス 80"/>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166007</xdr:rowOff>
    </xdr:from>
    <xdr:to>
      <xdr:col>24</xdr:col>
      <xdr:colOff>76200</xdr:colOff>
      <xdr:row>36</xdr:row>
      <xdr:rowOff>96157</xdr:rowOff>
    </xdr:to>
    <xdr:sp macro="" textlink="">
      <xdr:nvSpPr>
        <xdr:cNvPr id="87" name="楕円 86"/>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11084</xdr:rowOff>
    </xdr:from>
    <xdr:ext cx="762000" cy="259045"/>
    <xdr:sp macro="" textlink="">
      <xdr:nvSpPr>
        <xdr:cNvPr id="88"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81643</xdr:rowOff>
    </xdr:from>
    <xdr:to>
      <xdr:col>20</xdr:col>
      <xdr:colOff>38100</xdr:colOff>
      <xdr:row>37</xdr:row>
      <xdr:rowOff>11793</xdr:rowOff>
    </xdr:to>
    <xdr:sp macro="" textlink="">
      <xdr:nvSpPr>
        <xdr:cNvPr id="89" name="楕円 88"/>
        <xdr:cNvSpPr/>
      </xdr:nvSpPr>
      <xdr:spPr>
        <a:xfrm>
          <a:off x="3937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21970</xdr:rowOff>
    </xdr:from>
    <xdr:ext cx="736600" cy="259045"/>
    <xdr:sp macro="" textlink="">
      <xdr:nvSpPr>
        <xdr:cNvPr id="90" name="テキスト ボックス 89"/>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155122</xdr:rowOff>
    </xdr:from>
    <xdr:to>
      <xdr:col>15</xdr:col>
      <xdr:colOff>149225</xdr:colOff>
      <xdr:row>36</xdr:row>
      <xdr:rowOff>85272</xdr:rowOff>
    </xdr:to>
    <xdr:sp macro="" textlink="">
      <xdr:nvSpPr>
        <xdr:cNvPr id="91" name="楕円 90"/>
        <xdr:cNvSpPr/>
      </xdr:nvSpPr>
      <xdr:spPr>
        <a:xfrm>
          <a:off x="3048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95449</xdr:rowOff>
    </xdr:from>
    <xdr:ext cx="762000" cy="259045"/>
    <xdr:sp macro="" textlink="">
      <xdr:nvSpPr>
        <xdr:cNvPr id="92" name="テキスト ボックス 91"/>
        <xdr:cNvSpPr txBox="1"/>
      </xdr:nvSpPr>
      <xdr:spPr>
        <a:xfrm>
          <a:off x="2717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122464</xdr:rowOff>
    </xdr:from>
    <xdr:to>
      <xdr:col>11</xdr:col>
      <xdr:colOff>60325</xdr:colOff>
      <xdr:row>36</xdr:row>
      <xdr:rowOff>52614</xdr:rowOff>
    </xdr:to>
    <xdr:sp macro="" textlink="">
      <xdr:nvSpPr>
        <xdr:cNvPr id="93" name="楕円 92"/>
        <xdr:cNvSpPr/>
      </xdr:nvSpPr>
      <xdr:spPr>
        <a:xfrm>
          <a:off x="2159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62791</xdr:rowOff>
    </xdr:from>
    <xdr:ext cx="762000" cy="259045"/>
    <xdr:sp macro="" textlink="">
      <xdr:nvSpPr>
        <xdr:cNvPr id="94" name="テキスト ボックス 93"/>
        <xdr:cNvSpPr txBox="1"/>
      </xdr:nvSpPr>
      <xdr:spPr>
        <a:xfrm>
          <a:off x="1828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5" name="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6" name="テキスト ボックス 95"/>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物件費に係る経常収支比率は、類似団体平均と比較では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ポイント上回っている。また、前年度比較では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ポイントの増とほぼ横ばいとなっている。今後も引き続き、公共施設の適正配置など業務改善による物件費の歳出抑制を図るとともに財源確保に努める。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91621</xdr:rowOff>
    </xdr:from>
    <xdr:to>
      <xdr:col>82</xdr:col>
      <xdr:colOff>107950</xdr:colOff>
      <xdr:row>22</xdr:row>
      <xdr:rowOff>94343</xdr:rowOff>
    </xdr:to>
    <xdr:cxnSp macro="">
      <xdr:nvCxnSpPr>
        <xdr:cNvPr id="126" name="直線コネクタ 125"/>
        <xdr:cNvCxnSpPr/>
      </xdr:nvCxnSpPr>
      <xdr:spPr>
        <a:xfrm flipV="1">
          <a:off x="16510000" y="2320471"/>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7"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8" name="直線コネクタ 127"/>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6548</xdr:rowOff>
    </xdr:from>
    <xdr:ext cx="762000" cy="259045"/>
    <xdr:sp macro="" textlink="">
      <xdr:nvSpPr>
        <xdr:cNvPr id="129" name="物件費最大値テキスト"/>
        <xdr:cNvSpPr txBox="1"/>
      </xdr:nvSpPr>
      <xdr:spPr>
        <a:xfrm>
          <a:off x="16598900" y="206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91621</xdr:rowOff>
    </xdr:from>
    <xdr:to>
      <xdr:col>82</xdr:col>
      <xdr:colOff>196850</xdr:colOff>
      <xdr:row>13</xdr:row>
      <xdr:rowOff>91621</xdr:rowOff>
    </xdr:to>
    <xdr:cxnSp macro="">
      <xdr:nvCxnSpPr>
        <xdr:cNvPr id="130" name="直線コネクタ 129"/>
        <xdr:cNvCxnSpPr/>
      </xdr:nvCxnSpPr>
      <xdr:spPr>
        <a:xfrm>
          <a:off x="16421100" y="232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16</xdr:row>
      <xdr:rowOff>154214</xdr:rowOff>
    </xdr:to>
    <xdr:cxnSp macro="">
      <xdr:nvCxnSpPr>
        <xdr:cNvPr id="131" name="直線コネクタ 130"/>
        <xdr:cNvCxnSpPr/>
      </xdr:nvCxnSpPr>
      <xdr:spPr>
        <a:xfrm>
          <a:off x="15671800" y="28865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45556</xdr:rowOff>
    </xdr:from>
    <xdr:ext cx="762000" cy="259045"/>
    <xdr:sp macro="" textlink="">
      <xdr:nvSpPr>
        <xdr:cNvPr id="132" name="物件費平均値テキスト"/>
        <xdr:cNvSpPr txBox="1"/>
      </xdr:nvSpPr>
      <xdr:spPr>
        <a:xfrm>
          <a:off x="16598900" y="296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73479</xdr:rowOff>
    </xdr:from>
    <xdr:to>
      <xdr:col>82</xdr:col>
      <xdr:colOff>158750</xdr:colOff>
      <xdr:row>18</xdr:row>
      <xdr:rowOff>3629</xdr:rowOff>
    </xdr:to>
    <xdr:sp macro="" textlink="">
      <xdr:nvSpPr>
        <xdr:cNvPr id="133" name="フローチャート: 判断 132"/>
        <xdr:cNvSpPr/>
      </xdr:nvSpPr>
      <xdr:spPr>
        <a:xfrm>
          <a:off x="164592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143329</xdr:rowOff>
    </xdr:to>
    <xdr:cxnSp macro="">
      <xdr:nvCxnSpPr>
        <xdr:cNvPr id="134" name="直線コネクタ 133"/>
        <xdr:cNvCxnSpPr/>
      </xdr:nvCxnSpPr>
      <xdr:spPr>
        <a:xfrm>
          <a:off x="14782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51707</xdr:rowOff>
    </xdr:from>
    <xdr:to>
      <xdr:col>78</xdr:col>
      <xdr:colOff>120650</xdr:colOff>
      <xdr:row>17</xdr:row>
      <xdr:rowOff>153307</xdr:rowOff>
    </xdr:to>
    <xdr:sp macro="" textlink="">
      <xdr:nvSpPr>
        <xdr:cNvPr id="135" name="フローチャート: 判断 134"/>
        <xdr:cNvSpPr/>
      </xdr:nvSpPr>
      <xdr:spPr>
        <a:xfrm>
          <a:off x="15621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36" name="テキスト ボックス 135"/>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23586</xdr:rowOff>
    </xdr:from>
    <xdr:to>
      <xdr:col>73</xdr:col>
      <xdr:colOff>180975</xdr:colOff>
      <xdr:row>16</xdr:row>
      <xdr:rowOff>67129</xdr:rowOff>
    </xdr:to>
    <xdr:cxnSp macro="">
      <xdr:nvCxnSpPr>
        <xdr:cNvPr id="137" name="直線コネクタ 136"/>
        <xdr:cNvCxnSpPr/>
      </xdr:nvCxnSpPr>
      <xdr:spPr>
        <a:xfrm>
          <a:off x="13893800" y="2766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8" name="フローチャート: 判断 137"/>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9" name="テキスト ボックス 138"/>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23586</xdr:rowOff>
    </xdr:from>
    <xdr:to>
      <xdr:col>69</xdr:col>
      <xdr:colOff>92075</xdr:colOff>
      <xdr:row>16</xdr:row>
      <xdr:rowOff>34471</xdr:rowOff>
    </xdr:to>
    <xdr:cxnSp macro="">
      <xdr:nvCxnSpPr>
        <xdr:cNvPr id="140" name="直線コネクタ 139"/>
        <xdr:cNvCxnSpPr/>
      </xdr:nvCxnSpPr>
      <xdr:spPr>
        <a:xfrm flipV="1">
          <a:off x="13004800" y="27667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125186</xdr:rowOff>
    </xdr:from>
    <xdr:to>
      <xdr:col>69</xdr:col>
      <xdr:colOff>142875</xdr:colOff>
      <xdr:row>17</xdr:row>
      <xdr:rowOff>55336</xdr:rowOff>
    </xdr:to>
    <xdr:sp macro="" textlink="">
      <xdr:nvSpPr>
        <xdr:cNvPr id="141" name="フローチャート: 判断 140"/>
        <xdr:cNvSpPr/>
      </xdr:nvSpPr>
      <xdr:spPr>
        <a:xfrm>
          <a:off x="13843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42" name="テキスト ボックス 141"/>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3" name="フローチャート: 判断 142"/>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44" name="テキスト ボックス 143"/>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103414</xdr:rowOff>
    </xdr:from>
    <xdr:to>
      <xdr:col>82</xdr:col>
      <xdr:colOff>158750</xdr:colOff>
      <xdr:row>17</xdr:row>
      <xdr:rowOff>33564</xdr:rowOff>
    </xdr:to>
    <xdr:sp macro="" textlink="">
      <xdr:nvSpPr>
        <xdr:cNvPr id="150" name="楕円 149"/>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119941</xdr:rowOff>
    </xdr:from>
    <xdr:ext cx="762000" cy="259045"/>
    <xdr:sp macro="" textlink="">
      <xdr:nvSpPr>
        <xdr:cNvPr id="151"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2" name="楕円 151"/>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53" name="テキスト ボックス 152"/>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4" name="楕円 153"/>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5" name="テキスト ボックス 154"/>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144236</xdr:rowOff>
    </xdr:from>
    <xdr:to>
      <xdr:col>69</xdr:col>
      <xdr:colOff>142875</xdr:colOff>
      <xdr:row>16</xdr:row>
      <xdr:rowOff>74386</xdr:rowOff>
    </xdr:to>
    <xdr:sp macro="" textlink="">
      <xdr:nvSpPr>
        <xdr:cNvPr id="156" name="楕円 155"/>
        <xdr:cNvSpPr/>
      </xdr:nvSpPr>
      <xdr:spPr>
        <a:xfrm>
          <a:off x="13843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57" name="テキスト ボックス 156"/>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8" name="楕円 157"/>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70048</xdr:rowOff>
    </xdr:from>
    <xdr:ext cx="762000" cy="259045"/>
    <xdr:sp macro="" textlink="">
      <xdr:nvSpPr>
        <xdr:cNvPr id="159" name="テキスト ボックス 158"/>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ポイント下回っており低い水準を維持しているが、国の公定価格の増などにより私立保育園等運営費が</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％伸びたことにより前年度比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当市は「子ども・子育て」日本一を掲げており、その重要施策である待機児童対策などの課題があり増加しやすい経費だが、住民の福祉の向上を図りつつも先を見据えた計画を策定するなど、可能な限り抑制を図っていきたい。</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107950</xdr:rowOff>
    </xdr:to>
    <xdr:cxnSp macro="">
      <xdr:nvCxnSpPr>
        <xdr:cNvPr id="187" name="直線コネクタ 186"/>
        <xdr:cNvCxnSpPr/>
      </xdr:nvCxnSpPr>
      <xdr:spPr>
        <a:xfrm flipV="1">
          <a:off x="4826000" y="92710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0"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1" name="直線コネクタ 190"/>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92" name="直線コネクタ 191"/>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3"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4" name="フローチャート: 判断 193"/>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88900</xdr:rowOff>
    </xdr:to>
    <xdr:cxnSp macro="">
      <xdr:nvCxnSpPr>
        <xdr:cNvPr id="195" name="直線コネクタ 194"/>
        <xdr:cNvCxnSpPr/>
      </xdr:nvCxnSpPr>
      <xdr:spPr>
        <a:xfrm>
          <a:off x="3098800" y="9213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127000</xdr:rowOff>
    </xdr:to>
    <xdr:cxnSp macro="">
      <xdr:nvCxnSpPr>
        <xdr:cNvPr id="198" name="直線コネクタ 197"/>
        <xdr:cNvCxnSpPr/>
      </xdr:nvCxnSpPr>
      <xdr:spPr>
        <a:xfrm>
          <a:off x="2209800" y="90424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50800</xdr:rowOff>
    </xdr:from>
    <xdr:to>
      <xdr:col>11</xdr:col>
      <xdr:colOff>9525</xdr:colOff>
      <xdr:row>52</xdr:row>
      <xdr:rowOff>127000</xdr:rowOff>
    </xdr:to>
    <xdr:cxnSp macro="">
      <xdr:nvCxnSpPr>
        <xdr:cNvPr id="201" name="直線コネクタ 200"/>
        <xdr:cNvCxnSpPr/>
      </xdr:nvCxnSpPr>
      <xdr:spPr>
        <a:xfrm>
          <a:off x="1320800" y="896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202" name="フローチャート: 判断 201"/>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03" name="テキスト ボックス 202"/>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38100</xdr:rowOff>
    </xdr:from>
    <xdr:to>
      <xdr:col>6</xdr:col>
      <xdr:colOff>171450</xdr:colOff>
      <xdr:row>53</xdr:row>
      <xdr:rowOff>139700</xdr:rowOff>
    </xdr:to>
    <xdr:sp macro="" textlink="">
      <xdr:nvSpPr>
        <xdr:cNvPr id="204" name="フローチャート: 判断 203"/>
        <xdr:cNvSpPr/>
      </xdr:nvSpPr>
      <xdr:spPr>
        <a:xfrm>
          <a:off x="1270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124477</xdr:rowOff>
    </xdr:from>
    <xdr:ext cx="762000" cy="259045"/>
    <xdr:sp macro="" textlink="">
      <xdr:nvSpPr>
        <xdr:cNvPr id="205" name="テキスト ボックス 204"/>
        <xdr:cNvSpPr txBox="1"/>
      </xdr:nvSpPr>
      <xdr:spPr>
        <a:xfrm>
          <a:off x="939800" y="921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2"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3" name="楕円 212"/>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4" name="テキスト ボックス 213"/>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215" name="楕円 214"/>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16527</xdr:rowOff>
    </xdr:from>
    <xdr:ext cx="762000" cy="259045"/>
    <xdr:sp macro="" textlink="">
      <xdr:nvSpPr>
        <xdr:cNvPr id="216" name="テキスト ボックス 215"/>
        <xdr:cNvSpPr txBox="1"/>
      </xdr:nvSpPr>
      <xdr:spPr>
        <a:xfrm>
          <a:off x="2717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7" name="楕円 216"/>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8" name="テキスト ボックス 217"/>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0</xdr:rowOff>
    </xdr:from>
    <xdr:to>
      <xdr:col>6</xdr:col>
      <xdr:colOff>171450</xdr:colOff>
      <xdr:row>52</xdr:row>
      <xdr:rowOff>101600</xdr:rowOff>
    </xdr:to>
    <xdr:sp macro="" textlink="">
      <xdr:nvSpPr>
        <xdr:cNvPr id="219" name="楕円 218"/>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111777</xdr:rowOff>
    </xdr:from>
    <xdr:ext cx="762000" cy="259045"/>
    <xdr:sp macro="" textlink="">
      <xdr:nvSpPr>
        <xdr:cNvPr id="220" name="テキスト ボックス 219"/>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ポイント上回っている。その他</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％のうち主なものは繰出金</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で、公共下水道事業特別会計、介護保険特別会計、国民健康保険特別会計等である。今後は、繰出金に対しては、本来の独立採算性の観点から段階的な料金の見直しや保健事業における保険税の適正化を図ること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79375</xdr:rowOff>
    </xdr:from>
    <xdr:to>
      <xdr:col>82</xdr:col>
      <xdr:colOff>107950</xdr:colOff>
      <xdr:row>61</xdr:row>
      <xdr:rowOff>50800</xdr:rowOff>
    </xdr:to>
    <xdr:cxnSp macro="">
      <xdr:nvCxnSpPr>
        <xdr:cNvPr id="252" name="直線コネクタ 251"/>
        <xdr:cNvCxnSpPr/>
      </xdr:nvCxnSpPr>
      <xdr:spPr>
        <a:xfrm flipV="1">
          <a:off x="16510000" y="916622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22877</xdr:rowOff>
    </xdr:from>
    <xdr:ext cx="762000" cy="259045"/>
    <xdr:sp macro="" textlink="">
      <xdr:nvSpPr>
        <xdr:cNvPr id="253" name="その他最小値テキスト"/>
        <xdr:cNvSpPr txBox="1"/>
      </xdr:nvSpPr>
      <xdr:spPr>
        <a:xfrm>
          <a:off x="16598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50800</xdr:rowOff>
    </xdr:from>
    <xdr:to>
      <xdr:col>82</xdr:col>
      <xdr:colOff>196850</xdr:colOff>
      <xdr:row>61</xdr:row>
      <xdr:rowOff>50800</xdr:rowOff>
    </xdr:to>
    <xdr:cxnSp macro="">
      <xdr:nvCxnSpPr>
        <xdr:cNvPr id="254" name="直線コネクタ 253"/>
        <xdr:cNvCxnSpPr/>
      </xdr:nvCxnSpPr>
      <xdr:spPr>
        <a:xfrm>
          <a:off x="16421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165752</xdr:rowOff>
    </xdr:from>
    <xdr:ext cx="762000" cy="259045"/>
    <xdr:sp macro="" textlink="">
      <xdr:nvSpPr>
        <xdr:cNvPr id="255" name="その他最大値テキスト"/>
        <xdr:cNvSpPr txBox="1"/>
      </xdr:nvSpPr>
      <xdr:spPr>
        <a:xfrm>
          <a:off x="16598900" y="890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79375</xdr:rowOff>
    </xdr:from>
    <xdr:to>
      <xdr:col>82</xdr:col>
      <xdr:colOff>196850</xdr:colOff>
      <xdr:row>53</xdr:row>
      <xdr:rowOff>79375</xdr:rowOff>
    </xdr:to>
    <xdr:cxnSp macro="">
      <xdr:nvCxnSpPr>
        <xdr:cNvPr id="256" name="直線コネクタ 255"/>
        <xdr:cNvCxnSpPr/>
      </xdr:nvCxnSpPr>
      <xdr:spPr>
        <a:xfrm>
          <a:off x="16421100" y="916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3175</xdr:rowOff>
    </xdr:to>
    <xdr:cxnSp macro="">
      <xdr:nvCxnSpPr>
        <xdr:cNvPr id="257" name="直線コネクタ 256"/>
        <xdr:cNvCxnSpPr/>
      </xdr:nvCxnSpPr>
      <xdr:spPr>
        <a:xfrm>
          <a:off x="15671800" y="9775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8"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9" name="フローチャート: 判断 258"/>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57</xdr:row>
      <xdr:rowOff>22225</xdr:rowOff>
    </xdr:to>
    <xdr:cxnSp macro="">
      <xdr:nvCxnSpPr>
        <xdr:cNvPr id="260" name="直線コネクタ 259"/>
        <xdr:cNvCxnSpPr/>
      </xdr:nvCxnSpPr>
      <xdr:spPr>
        <a:xfrm flipV="1">
          <a:off x="14782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66675</xdr:rowOff>
    </xdr:from>
    <xdr:to>
      <xdr:col>78</xdr:col>
      <xdr:colOff>120650</xdr:colOff>
      <xdr:row>56</xdr:row>
      <xdr:rowOff>168275</xdr:rowOff>
    </xdr:to>
    <xdr:sp macro="" textlink="">
      <xdr:nvSpPr>
        <xdr:cNvPr id="261" name="フローチャート: 判断 260"/>
        <xdr:cNvSpPr/>
      </xdr:nvSpPr>
      <xdr:spPr>
        <a:xfrm>
          <a:off x="15621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62" name="テキスト ボックス 261"/>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98425</xdr:rowOff>
    </xdr:from>
    <xdr:to>
      <xdr:col>73</xdr:col>
      <xdr:colOff>180975</xdr:colOff>
      <xdr:row>57</xdr:row>
      <xdr:rowOff>22225</xdr:rowOff>
    </xdr:to>
    <xdr:cxnSp macro="">
      <xdr:nvCxnSpPr>
        <xdr:cNvPr id="263" name="直線コネクタ 262"/>
        <xdr:cNvCxnSpPr/>
      </xdr:nvCxnSpPr>
      <xdr:spPr>
        <a:xfrm>
          <a:off x="13893800" y="96996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64" name="フローチャート: 判断 263"/>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65" name="テキスト ボックス 264"/>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98425</xdr:rowOff>
    </xdr:to>
    <xdr:cxnSp macro="">
      <xdr:nvCxnSpPr>
        <xdr:cNvPr id="266" name="直線コネクタ 265"/>
        <xdr:cNvCxnSpPr/>
      </xdr:nvCxnSpPr>
      <xdr:spPr>
        <a:xfrm>
          <a:off x="13004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7" name="フローチャート: 判断 266"/>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8" name="テキスト ボックス 267"/>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85725</xdr:rowOff>
    </xdr:from>
    <xdr:to>
      <xdr:col>65</xdr:col>
      <xdr:colOff>53975</xdr:colOff>
      <xdr:row>57</xdr:row>
      <xdr:rowOff>15875</xdr:rowOff>
    </xdr:to>
    <xdr:sp macro="" textlink="">
      <xdr:nvSpPr>
        <xdr:cNvPr id="269" name="フローチャート: 判断 268"/>
        <xdr:cNvSpPr/>
      </xdr:nvSpPr>
      <xdr:spPr>
        <a:xfrm>
          <a:off x="129540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652</xdr:rowOff>
    </xdr:from>
    <xdr:ext cx="762000" cy="259045"/>
    <xdr:sp macro="" textlink="">
      <xdr:nvSpPr>
        <xdr:cNvPr id="270" name="テキスト ボックス 269"/>
        <xdr:cNvSpPr txBox="1"/>
      </xdr:nvSpPr>
      <xdr:spPr>
        <a:xfrm>
          <a:off x="126238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123825</xdr:rowOff>
    </xdr:from>
    <xdr:to>
      <xdr:col>82</xdr:col>
      <xdr:colOff>158750</xdr:colOff>
      <xdr:row>57</xdr:row>
      <xdr:rowOff>53975</xdr:rowOff>
    </xdr:to>
    <xdr:sp macro="" textlink="">
      <xdr:nvSpPr>
        <xdr:cNvPr id="276" name="楕円 275"/>
        <xdr:cNvSpPr/>
      </xdr:nvSpPr>
      <xdr:spPr>
        <a:xfrm>
          <a:off x="164592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95902</xdr:rowOff>
    </xdr:from>
    <xdr:ext cx="762000" cy="259045"/>
    <xdr:sp macro="" textlink="">
      <xdr:nvSpPr>
        <xdr:cNvPr id="277" name="その他該当値テキスト"/>
        <xdr:cNvSpPr txBox="1"/>
      </xdr:nvSpPr>
      <xdr:spPr>
        <a:xfrm>
          <a:off x="16598900" y="969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123825</xdr:rowOff>
    </xdr:from>
    <xdr:to>
      <xdr:col>78</xdr:col>
      <xdr:colOff>120650</xdr:colOff>
      <xdr:row>57</xdr:row>
      <xdr:rowOff>53975</xdr:rowOff>
    </xdr:to>
    <xdr:sp macro="" textlink="">
      <xdr:nvSpPr>
        <xdr:cNvPr id="278" name="楕円 277"/>
        <xdr:cNvSpPr/>
      </xdr:nvSpPr>
      <xdr:spPr>
        <a:xfrm>
          <a:off x="15621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79" name="テキスト ボックス 278"/>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142875</xdr:rowOff>
    </xdr:from>
    <xdr:to>
      <xdr:col>74</xdr:col>
      <xdr:colOff>31750</xdr:colOff>
      <xdr:row>57</xdr:row>
      <xdr:rowOff>73025</xdr:rowOff>
    </xdr:to>
    <xdr:sp macro="" textlink="">
      <xdr:nvSpPr>
        <xdr:cNvPr id="280" name="楕円 279"/>
        <xdr:cNvSpPr/>
      </xdr:nvSpPr>
      <xdr:spPr>
        <a:xfrm>
          <a:off x="14732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81" name="テキスト ボックス 280"/>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47625</xdr:rowOff>
    </xdr:from>
    <xdr:to>
      <xdr:col>69</xdr:col>
      <xdr:colOff>142875</xdr:colOff>
      <xdr:row>56</xdr:row>
      <xdr:rowOff>149225</xdr:rowOff>
    </xdr:to>
    <xdr:sp macro="" textlink="">
      <xdr:nvSpPr>
        <xdr:cNvPr id="282" name="楕円 281"/>
        <xdr:cNvSpPr/>
      </xdr:nvSpPr>
      <xdr:spPr>
        <a:xfrm>
          <a:off x="13843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159402</xdr:rowOff>
    </xdr:from>
    <xdr:ext cx="762000" cy="259045"/>
    <xdr:sp macro="" textlink="">
      <xdr:nvSpPr>
        <xdr:cNvPr id="283" name="テキスト ボックス 282"/>
        <xdr:cNvSpPr txBox="1"/>
      </xdr:nvSpPr>
      <xdr:spPr>
        <a:xfrm>
          <a:off x="13512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84" name="楕円 283"/>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85" name="テキスト ボックス 284"/>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ポイント下回っている。また、前年度比較では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これは、大東・大須賀区域ごみ処理委託料の減、償還の終了による大井川広域水道企業団補助金の減によるものである。今後は市単独補助金に関しては、事業内容、対象団体の決算状況、補助金交付に係る行政効果等を勘案する中で、事業ごとに見直しを進め、歳出抑制を図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41</xdr:row>
      <xdr:rowOff>69850</xdr:rowOff>
    </xdr:to>
    <xdr:cxnSp macro="">
      <xdr:nvCxnSpPr>
        <xdr:cNvPr id="312" name="直線コネクタ 311"/>
        <xdr:cNvCxnSpPr/>
      </xdr:nvCxnSpPr>
      <xdr:spPr>
        <a:xfrm flipV="1">
          <a:off x="16510000" y="5742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1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14" name="直線コネクタ 31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1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6" name="直線コネクタ 31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31750</xdr:rowOff>
    </xdr:to>
    <xdr:cxnSp macro="">
      <xdr:nvCxnSpPr>
        <xdr:cNvPr id="317" name="直線コネクタ 316"/>
        <xdr:cNvCxnSpPr/>
      </xdr:nvCxnSpPr>
      <xdr:spPr>
        <a:xfrm flipV="1">
          <a:off x="15671800" y="6367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29227</xdr:rowOff>
    </xdr:from>
    <xdr:ext cx="762000" cy="259045"/>
    <xdr:sp macro="" textlink="">
      <xdr:nvSpPr>
        <xdr:cNvPr id="318" name="補助費等平均値テキスト"/>
        <xdr:cNvSpPr txBox="1"/>
      </xdr:nvSpPr>
      <xdr:spPr>
        <a:xfrm>
          <a:off x="16598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57150</xdr:rowOff>
    </xdr:from>
    <xdr:to>
      <xdr:col>82</xdr:col>
      <xdr:colOff>158750</xdr:colOff>
      <xdr:row>37</xdr:row>
      <xdr:rowOff>158750</xdr:rowOff>
    </xdr:to>
    <xdr:sp macro="" textlink="">
      <xdr:nvSpPr>
        <xdr:cNvPr id="319" name="フローチャート: 判断 318"/>
        <xdr:cNvSpPr/>
      </xdr:nvSpPr>
      <xdr:spPr>
        <a:xfrm>
          <a:off x="16459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100330</xdr:rowOff>
    </xdr:to>
    <xdr:cxnSp macro="">
      <xdr:nvCxnSpPr>
        <xdr:cNvPr id="320" name="直線コネクタ 319"/>
        <xdr:cNvCxnSpPr/>
      </xdr:nvCxnSpPr>
      <xdr:spPr>
        <a:xfrm flipV="1">
          <a:off x="14782800" y="637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26670</xdr:rowOff>
    </xdr:from>
    <xdr:to>
      <xdr:col>78</xdr:col>
      <xdr:colOff>120650</xdr:colOff>
      <xdr:row>37</xdr:row>
      <xdr:rowOff>128270</xdr:rowOff>
    </xdr:to>
    <xdr:sp macro="" textlink="">
      <xdr:nvSpPr>
        <xdr:cNvPr id="321" name="フローチャート: 判断 320"/>
        <xdr:cNvSpPr/>
      </xdr:nvSpPr>
      <xdr:spPr>
        <a:xfrm>
          <a:off x="15621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22" name="テキスト ボックス 321"/>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111760</xdr:rowOff>
    </xdr:from>
    <xdr:to>
      <xdr:col>73</xdr:col>
      <xdr:colOff>180975</xdr:colOff>
      <xdr:row>37</xdr:row>
      <xdr:rowOff>100330</xdr:rowOff>
    </xdr:to>
    <xdr:cxnSp macro="">
      <xdr:nvCxnSpPr>
        <xdr:cNvPr id="323" name="直線コネクタ 322"/>
        <xdr:cNvCxnSpPr/>
      </xdr:nvCxnSpPr>
      <xdr:spPr>
        <a:xfrm>
          <a:off x="13893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41910</xdr:rowOff>
    </xdr:from>
    <xdr:to>
      <xdr:col>74</xdr:col>
      <xdr:colOff>31750</xdr:colOff>
      <xdr:row>37</xdr:row>
      <xdr:rowOff>143510</xdr:rowOff>
    </xdr:to>
    <xdr:sp macro="" textlink="">
      <xdr:nvSpPr>
        <xdr:cNvPr id="324" name="フローチャート: 判断 323"/>
        <xdr:cNvSpPr/>
      </xdr:nvSpPr>
      <xdr:spPr>
        <a:xfrm>
          <a:off x="14732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153687</xdr:rowOff>
    </xdr:from>
    <xdr:ext cx="762000" cy="259045"/>
    <xdr:sp macro="" textlink="">
      <xdr:nvSpPr>
        <xdr:cNvPr id="325" name="テキスト ボックス 324"/>
        <xdr:cNvSpPr txBox="1"/>
      </xdr:nvSpPr>
      <xdr:spPr>
        <a:xfrm>
          <a:off x="14401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111760</xdr:rowOff>
    </xdr:from>
    <xdr:to>
      <xdr:col>69</xdr:col>
      <xdr:colOff>92075</xdr:colOff>
      <xdr:row>37</xdr:row>
      <xdr:rowOff>1270</xdr:rowOff>
    </xdr:to>
    <xdr:cxnSp macro="">
      <xdr:nvCxnSpPr>
        <xdr:cNvPr id="326" name="直線コネクタ 325"/>
        <xdr:cNvCxnSpPr/>
      </xdr:nvCxnSpPr>
      <xdr:spPr>
        <a:xfrm flipV="1">
          <a:off x="13004800" y="628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129540</xdr:rowOff>
    </xdr:from>
    <xdr:to>
      <xdr:col>69</xdr:col>
      <xdr:colOff>142875</xdr:colOff>
      <xdr:row>37</xdr:row>
      <xdr:rowOff>59690</xdr:rowOff>
    </xdr:to>
    <xdr:sp macro="" textlink="">
      <xdr:nvSpPr>
        <xdr:cNvPr id="327" name="フローチャート: 判断 326"/>
        <xdr:cNvSpPr/>
      </xdr:nvSpPr>
      <xdr:spPr>
        <a:xfrm>
          <a:off x="13843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44467</xdr:rowOff>
    </xdr:from>
    <xdr:ext cx="762000" cy="259045"/>
    <xdr:sp macro="" textlink="">
      <xdr:nvSpPr>
        <xdr:cNvPr id="328" name="テキスト ボックス 327"/>
        <xdr:cNvSpPr txBox="1"/>
      </xdr:nvSpPr>
      <xdr:spPr>
        <a:xfrm>
          <a:off x="13512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102870</xdr:rowOff>
    </xdr:from>
    <xdr:to>
      <xdr:col>65</xdr:col>
      <xdr:colOff>53975</xdr:colOff>
      <xdr:row>38</xdr:row>
      <xdr:rowOff>33020</xdr:rowOff>
    </xdr:to>
    <xdr:sp macro="" textlink="">
      <xdr:nvSpPr>
        <xdr:cNvPr id="329" name="フローチャート: 判断 328"/>
        <xdr:cNvSpPr/>
      </xdr:nvSpPr>
      <xdr:spPr>
        <a:xfrm>
          <a:off x="12954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17797</xdr:rowOff>
    </xdr:from>
    <xdr:ext cx="762000" cy="259045"/>
    <xdr:sp macro="" textlink="">
      <xdr:nvSpPr>
        <xdr:cNvPr id="330" name="テキスト ボックス 329"/>
        <xdr:cNvSpPr txBox="1"/>
      </xdr:nvSpPr>
      <xdr:spPr>
        <a:xfrm>
          <a:off x="12623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6" name="楕円 335"/>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37"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8" name="楕円 337"/>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92727</xdr:rowOff>
    </xdr:from>
    <xdr:ext cx="736600" cy="259045"/>
    <xdr:sp macro="" textlink="">
      <xdr:nvSpPr>
        <xdr:cNvPr id="339" name="テキスト ボックス 338"/>
        <xdr:cNvSpPr txBox="1"/>
      </xdr:nvSpPr>
      <xdr:spPr>
        <a:xfrm>
          <a:off x="15290800" y="609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49530</xdr:rowOff>
    </xdr:from>
    <xdr:to>
      <xdr:col>74</xdr:col>
      <xdr:colOff>31750</xdr:colOff>
      <xdr:row>37</xdr:row>
      <xdr:rowOff>151130</xdr:rowOff>
    </xdr:to>
    <xdr:sp macro="" textlink="">
      <xdr:nvSpPr>
        <xdr:cNvPr id="340" name="楕円 339"/>
        <xdr:cNvSpPr/>
      </xdr:nvSpPr>
      <xdr:spPr>
        <a:xfrm>
          <a:off x="14732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135907</xdr:rowOff>
    </xdr:from>
    <xdr:ext cx="762000" cy="259045"/>
    <xdr:sp macro="" textlink="">
      <xdr:nvSpPr>
        <xdr:cNvPr id="341" name="テキスト ボックス 340"/>
        <xdr:cNvSpPr txBox="1"/>
      </xdr:nvSpPr>
      <xdr:spPr>
        <a:xfrm>
          <a:off x="14401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60960</xdr:rowOff>
    </xdr:from>
    <xdr:to>
      <xdr:col>69</xdr:col>
      <xdr:colOff>142875</xdr:colOff>
      <xdr:row>36</xdr:row>
      <xdr:rowOff>162560</xdr:rowOff>
    </xdr:to>
    <xdr:sp macro="" textlink="">
      <xdr:nvSpPr>
        <xdr:cNvPr id="342" name="楕円 341"/>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1287</xdr:rowOff>
    </xdr:from>
    <xdr:ext cx="762000" cy="259045"/>
    <xdr:sp macro="" textlink="">
      <xdr:nvSpPr>
        <xdr:cNvPr id="343" name="テキスト ボックス 342"/>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4" name="楕円 343"/>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45" name="テキスト ボックス 344"/>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遅れていた公共施設の整備を推進するため積極的に地方債を活用してきたこと、合併特例債の償還期間を短く設定したことなどから比較的高い比率で推移してきており、類似団体と比較して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ポイント上回っている。利率見直しや過去の利率の高い地方債の償還終了により、利子償還金が減少したが、経常一般財源が減少したことにより前年度比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ポイントの増となった。今後も事業の選択と集中により公債費を抑制していく。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60" name="直線コネクタ 35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1" name="テキスト ボックス 36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2" name="直線コネクタ 36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3" name="テキスト ボックス 36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4" name="直線コネクタ 36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5" name="テキスト ボックス 36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6" name="直線コネクタ 36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7" name="テキスト ボックス 36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21844</xdr:rowOff>
    </xdr:from>
    <xdr:to>
      <xdr:col>24</xdr:col>
      <xdr:colOff>25400</xdr:colOff>
      <xdr:row>79</xdr:row>
      <xdr:rowOff>120142</xdr:rowOff>
    </xdr:to>
    <xdr:cxnSp macro="">
      <xdr:nvCxnSpPr>
        <xdr:cNvPr id="370" name="直線コネクタ 369"/>
        <xdr:cNvCxnSpPr/>
      </xdr:nvCxnSpPr>
      <xdr:spPr>
        <a:xfrm flipV="1">
          <a:off x="4826000" y="1270914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92219</xdr:rowOff>
    </xdr:from>
    <xdr:ext cx="762000" cy="259045"/>
    <xdr:sp macro="" textlink="">
      <xdr:nvSpPr>
        <xdr:cNvPr id="371" name="公債費最小値テキスト"/>
        <xdr:cNvSpPr txBox="1"/>
      </xdr:nvSpPr>
      <xdr:spPr>
        <a:xfrm>
          <a:off x="4914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120142</xdr:rowOff>
    </xdr:from>
    <xdr:to>
      <xdr:col>24</xdr:col>
      <xdr:colOff>114300</xdr:colOff>
      <xdr:row>79</xdr:row>
      <xdr:rowOff>120142</xdr:rowOff>
    </xdr:to>
    <xdr:cxnSp macro="">
      <xdr:nvCxnSpPr>
        <xdr:cNvPr id="372" name="直線コネクタ 371"/>
        <xdr:cNvCxnSpPr/>
      </xdr:nvCxnSpPr>
      <xdr:spPr>
        <a:xfrm>
          <a:off x="4737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108221</xdr:rowOff>
    </xdr:from>
    <xdr:ext cx="762000" cy="259045"/>
    <xdr:sp macro="" textlink="">
      <xdr:nvSpPr>
        <xdr:cNvPr id="373" name="公債費最大値テキスト"/>
        <xdr:cNvSpPr txBox="1"/>
      </xdr:nvSpPr>
      <xdr:spPr>
        <a:xfrm>
          <a:off x="4914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21844</xdr:rowOff>
    </xdr:from>
    <xdr:to>
      <xdr:col>24</xdr:col>
      <xdr:colOff>114300</xdr:colOff>
      <xdr:row>74</xdr:row>
      <xdr:rowOff>21844</xdr:rowOff>
    </xdr:to>
    <xdr:cxnSp macro="">
      <xdr:nvCxnSpPr>
        <xdr:cNvPr id="374" name="直線コネクタ 373"/>
        <xdr:cNvCxnSpPr/>
      </xdr:nvCxnSpPr>
      <xdr:spPr>
        <a:xfrm>
          <a:off x="4737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72137</xdr:rowOff>
    </xdr:to>
    <xdr:cxnSp macro="">
      <xdr:nvCxnSpPr>
        <xdr:cNvPr id="375" name="直線コネクタ 374"/>
        <xdr:cNvCxnSpPr/>
      </xdr:nvCxnSpPr>
      <xdr:spPr>
        <a:xfrm>
          <a:off x="3987800" y="134360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6"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7" name="フローチャート: 判断 376"/>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85852</xdr:rowOff>
    </xdr:to>
    <xdr:cxnSp macro="">
      <xdr:nvCxnSpPr>
        <xdr:cNvPr id="378" name="直線コネクタ 377"/>
        <xdr:cNvCxnSpPr/>
      </xdr:nvCxnSpPr>
      <xdr:spPr>
        <a:xfrm flipV="1">
          <a:off x="3098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28194</xdr:rowOff>
    </xdr:from>
    <xdr:to>
      <xdr:col>20</xdr:col>
      <xdr:colOff>38100</xdr:colOff>
      <xdr:row>77</xdr:row>
      <xdr:rowOff>129794</xdr:rowOff>
    </xdr:to>
    <xdr:sp macro="" textlink="">
      <xdr:nvSpPr>
        <xdr:cNvPr id="379" name="フローチャート: 判断 378"/>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80" name="テキスト ボックス 379"/>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85852</xdr:rowOff>
    </xdr:to>
    <xdr:cxnSp macro="">
      <xdr:nvCxnSpPr>
        <xdr:cNvPr id="381" name="直線コネクタ 380"/>
        <xdr:cNvCxnSpPr/>
      </xdr:nvCxnSpPr>
      <xdr:spPr>
        <a:xfrm>
          <a:off x="2209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2" name="フローチャート: 判断 38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83" name="テキスト ボックス 382"/>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58420</xdr:rowOff>
    </xdr:to>
    <xdr:cxnSp macro="">
      <xdr:nvCxnSpPr>
        <xdr:cNvPr id="384" name="直線コネクタ 383"/>
        <xdr:cNvCxnSpPr/>
      </xdr:nvCxnSpPr>
      <xdr:spPr>
        <a:xfrm flipV="1">
          <a:off x="1320800" y="13426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5" name="フローチャート: 判断 38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6" name="テキスト ボックス 38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8" name="テキスト ボックス 38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94" name="楕円 393"/>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95"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6" name="楕円 395"/>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7" name="テキスト ボックス 396"/>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98" name="楕円 397"/>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99" name="テキスト ボックス 398"/>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400" name="楕円 399"/>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401" name="テキスト ボックス 400"/>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402" name="楕円 401"/>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403" name="テキスト ボックス 402"/>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公債費以外の経常収支比率は、類似団体平均と比較して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ポイント下回っており、低い水準を維持しており、対前年度比較でも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これは、職員給や退職手当などの人件費、一部事務組合等に対する補助費等、各施設に対する維持補修費の減によるものである。今後は、企業誘致や労働人口の増による税収の増額を図るとともに、公共施設マネジメントを進めるなど物件費の抑制等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72137</xdr:rowOff>
    </xdr:to>
    <xdr:cxnSp macro="">
      <xdr:nvCxnSpPr>
        <xdr:cNvPr id="429" name="直線コネクタ 428"/>
        <xdr:cNvCxnSpPr/>
      </xdr:nvCxnSpPr>
      <xdr:spPr>
        <a:xfrm flipV="1">
          <a:off x="16510000" y="12873736"/>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30"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31" name="直線コネクタ 430"/>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32"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33" name="直線コネクタ 432"/>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26415</xdr:rowOff>
    </xdr:to>
    <xdr:cxnSp macro="">
      <xdr:nvCxnSpPr>
        <xdr:cNvPr id="434" name="直線コネクタ 433"/>
        <xdr:cNvCxnSpPr/>
      </xdr:nvCxnSpPr>
      <xdr:spPr>
        <a:xfrm flipV="1">
          <a:off x="15671800" y="130291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153433</xdr:rowOff>
    </xdr:from>
    <xdr:ext cx="762000" cy="259045"/>
    <xdr:sp macro="" textlink="">
      <xdr:nvSpPr>
        <xdr:cNvPr id="435"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36" name="フローチャート: 判断 435"/>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26415</xdr:rowOff>
    </xdr:to>
    <xdr:cxnSp macro="">
      <xdr:nvCxnSpPr>
        <xdr:cNvPr id="437" name="直線コネクタ 436"/>
        <xdr:cNvCxnSpPr/>
      </xdr:nvCxnSpPr>
      <xdr:spPr>
        <a:xfrm>
          <a:off x="14782800" y="130017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8" name="フローチャート: 判断 437"/>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9" name="テキスト ボックス 438"/>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99568</xdr:rowOff>
    </xdr:from>
    <xdr:to>
      <xdr:col>73</xdr:col>
      <xdr:colOff>180975</xdr:colOff>
      <xdr:row>75</xdr:row>
      <xdr:rowOff>143002</xdr:rowOff>
    </xdr:to>
    <xdr:cxnSp macro="">
      <xdr:nvCxnSpPr>
        <xdr:cNvPr id="440" name="直線コネクタ 439"/>
        <xdr:cNvCxnSpPr/>
      </xdr:nvCxnSpPr>
      <xdr:spPr>
        <a:xfrm>
          <a:off x="13893800" y="1278686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41" name="フローチャート: 判断 440"/>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42" name="テキスト ボックス 441"/>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99568</xdr:rowOff>
    </xdr:from>
    <xdr:to>
      <xdr:col>69</xdr:col>
      <xdr:colOff>92075</xdr:colOff>
      <xdr:row>74</xdr:row>
      <xdr:rowOff>159004</xdr:rowOff>
    </xdr:to>
    <xdr:cxnSp macro="">
      <xdr:nvCxnSpPr>
        <xdr:cNvPr id="443" name="直線コネクタ 442"/>
        <xdr:cNvCxnSpPr/>
      </xdr:nvCxnSpPr>
      <xdr:spPr>
        <a:xfrm flipV="1">
          <a:off x="13004800" y="12786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4" name="フローチャート: 判断 443"/>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5" name="テキスト ボックス 444"/>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46" name="フローチャート: 判断 445"/>
        <xdr:cNvSpPr/>
      </xdr:nvSpPr>
      <xdr:spPr>
        <a:xfrm>
          <a:off x="12954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160290</xdr:rowOff>
    </xdr:from>
    <xdr:ext cx="762000" cy="259045"/>
    <xdr:sp macro="" textlink="">
      <xdr:nvSpPr>
        <xdr:cNvPr id="447" name="テキスト ボックス 446"/>
        <xdr:cNvSpPr txBox="1"/>
      </xdr:nvSpPr>
      <xdr:spPr>
        <a:xfrm>
          <a:off x="12623800" y="130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53" name="楕円 452"/>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54"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55" name="楕円 454"/>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56" name="テキスト ボックス 455"/>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7" name="楕円 456"/>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8" name="テキスト ボックス 457"/>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48768</xdr:rowOff>
    </xdr:from>
    <xdr:to>
      <xdr:col>69</xdr:col>
      <xdr:colOff>142875</xdr:colOff>
      <xdr:row>74</xdr:row>
      <xdr:rowOff>150368</xdr:rowOff>
    </xdr:to>
    <xdr:sp macro="" textlink="">
      <xdr:nvSpPr>
        <xdr:cNvPr id="459" name="楕円 458"/>
        <xdr:cNvSpPr/>
      </xdr:nvSpPr>
      <xdr:spPr>
        <a:xfrm>
          <a:off x="13843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160545</xdr:rowOff>
    </xdr:from>
    <xdr:ext cx="762000" cy="259045"/>
    <xdr:sp macro="" textlink="">
      <xdr:nvSpPr>
        <xdr:cNvPr id="460" name="テキスト ボックス 459"/>
        <xdr:cNvSpPr txBox="1"/>
      </xdr:nvSpPr>
      <xdr:spPr>
        <a:xfrm>
          <a:off x="13512800" y="1250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61" name="楕円 460"/>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62" name="テキスト ボックス 461"/>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103416</xdr:rowOff>
    </xdr:from>
    <xdr:to>
      <xdr:col>29</xdr:col>
      <xdr:colOff>127000</xdr:colOff>
      <xdr:row>19</xdr:row>
      <xdr:rowOff>71145</xdr:rowOff>
    </xdr:to>
    <xdr:cxnSp macro="">
      <xdr:nvCxnSpPr>
        <xdr:cNvPr id="45" name="直線コネクタ 44"/>
        <xdr:cNvCxnSpPr/>
      </xdr:nvCxnSpPr>
      <xdr:spPr bwMode="auto">
        <a:xfrm flipV="1">
          <a:off x="5651500" y="2208441"/>
          <a:ext cx="0" cy="1167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43222</xdr:rowOff>
    </xdr:from>
    <xdr:ext cx="762000" cy="259045"/>
    <xdr:sp macro="" textlink="">
      <xdr:nvSpPr>
        <xdr:cNvPr id="46" name="人口1人当たり決算額の推移最小値テキスト130"/>
        <xdr:cNvSpPr txBox="1"/>
      </xdr:nvSpPr>
      <xdr:spPr>
        <a:xfrm>
          <a:off x="5740400" y="33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71145</xdr:rowOff>
    </xdr:from>
    <xdr:to>
      <xdr:col>30</xdr:col>
      <xdr:colOff>25400</xdr:colOff>
      <xdr:row>19</xdr:row>
      <xdr:rowOff>71145</xdr:rowOff>
    </xdr:to>
    <xdr:cxnSp macro="">
      <xdr:nvCxnSpPr>
        <xdr:cNvPr id="47" name="直線コネクタ 46"/>
        <xdr:cNvCxnSpPr/>
      </xdr:nvCxnSpPr>
      <xdr:spPr bwMode="auto">
        <a:xfrm>
          <a:off x="5562600" y="33763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18343</xdr:rowOff>
    </xdr:from>
    <xdr:ext cx="762000" cy="259045"/>
    <xdr:sp macro="" textlink="">
      <xdr:nvSpPr>
        <xdr:cNvPr id="48" name="人口1人当たり決算額の推移最大値テキスト130"/>
        <xdr:cNvSpPr txBox="1"/>
      </xdr:nvSpPr>
      <xdr:spPr>
        <a:xfrm>
          <a:off x="5740400" y="19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103416</xdr:rowOff>
    </xdr:from>
    <xdr:to>
      <xdr:col>30</xdr:col>
      <xdr:colOff>25400</xdr:colOff>
      <xdr:row>12</xdr:row>
      <xdr:rowOff>103416</xdr:rowOff>
    </xdr:to>
    <xdr:cxnSp macro="">
      <xdr:nvCxnSpPr>
        <xdr:cNvPr id="49" name="直線コネクタ 48"/>
        <xdr:cNvCxnSpPr/>
      </xdr:nvCxnSpPr>
      <xdr:spPr bwMode="auto">
        <a:xfrm>
          <a:off x="5562600" y="2208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51200</xdr:rowOff>
    </xdr:from>
    <xdr:to>
      <xdr:col>29</xdr:col>
      <xdr:colOff>127000</xdr:colOff>
      <xdr:row>18</xdr:row>
      <xdr:rowOff>63183</xdr:rowOff>
    </xdr:to>
    <xdr:cxnSp macro="">
      <xdr:nvCxnSpPr>
        <xdr:cNvPr id="50" name="直線コネクタ 49"/>
        <xdr:cNvCxnSpPr/>
      </xdr:nvCxnSpPr>
      <xdr:spPr bwMode="auto">
        <a:xfrm>
          <a:off x="5003800" y="3184925"/>
          <a:ext cx="647700" cy="1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69467</xdr:rowOff>
    </xdr:from>
    <xdr:ext cx="762000" cy="259045"/>
    <xdr:sp macro="" textlink="">
      <xdr:nvSpPr>
        <xdr:cNvPr id="51" name="人口1人当たり決算額の推移平均値テキスト130"/>
        <xdr:cNvSpPr txBox="1"/>
      </xdr:nvSpPr>
      <xdr:spPr>
        <a:xfrm>
          <a:off x="5740400" y="2860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52940</xdr:rowOff>
    </xdr:from>
    <xdr:to>
      <xdr:col>29</xdr:col>
      <xdr:colOff>177800</xdr:colOff>
      <xdr:row>17</xdr:row>
      <xdr:rowOff>154540</xdr:rowOff>
    </xdr:to>
    <xdr:sp macro="" textlink="">
      <xdr:nvSpPr>
        <xdr:cNvPr id="52" name="フローチャート: 判断 51"/>
        <xdr:cNvSpPr/>
      </xdr:nvSpPr>
      <xdr:spPr bwMode="auto">
        <a:xfrm>
          <a:off x="56007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51200</xdr:rowOff>
    </xdr:from>
    <xdr:to>
      <xdr:col>26</xdr:col>
      <xdr:colOff>50800</xdr:colOff>
      <xdr:row>18</xdr:row>
      <xdr:rowOff>72765</xdr:rowOff>
    </xdr:to>
    <xdr:cxnSp macro="">
      <xdr:nvCxnSpPr>
        <xdr:cNvPr id="53" name="直線コネクタ 52"/>
        <xdr:cNvCxnSpPr/>
      </xdr:nvCxnSpPr>
      <xdr:spPr bwMode="auto">
        <a:xfrm flipV="1">
          <a:off x="4305300" y="3184925"/>
          <a:ext cx="6985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55988</xdr:rowOff>
    </xdr:from>
    <xdr:to>
      <xdr:col>26</xdr:col>
      <xdr:colOff>101600</xdr:colOff>
      <xdr:row>17</xdr:row>
      <xdr:rowOff>157588</xdr:rowOff>
    </xdr:to>
    <xdr:sp macro="" textlink="">
      <xdr:nvSpPr>
        <xdr:cNvPr id="54" name="フローチャート: 判断 53"/>
        <xdr:cNvSpPr/>
      </xdr:nvSpPr>
      <xdr:spPr bwMode="auto">
        <a:xfrm>
          <a:off x="4953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167765</xdr:rowOff>
    </xdr:from>
    <xdr:ext cx="736600" cy="259045"/>
    <xdr:sp macro="" textlink="">
      <xdr:nvSpPr>
        <xdr:cNvPr id="55" name="テキスト ボックス 54"/>
        <xdr:cNvSpPr txBox="1"/>
      </xdr:nvSpPr>
      <xdr:spPr>
        <a:xfrm>
          <a:off x="4622800" y="278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63144</xdr:rowOff>
    </xdr:from>
    <xdr:to>
      <xdr:col>22</xdr:col>
      <xdr:colOff>114300</xdr:colOff>
      <xdr:row>18</xdr:row>
      <xdr:rowOff>72765</xdr:rowOff>
    </xdr:to>
    <xdr:cxnSp macro="">
      <xdr:nvCxnSpPr>
        <xdr:cNvPr id="56" name="直線コネクタ 55"/>
        <xdr:cNvCxnSpPr/>
      </xdr:nvCxnSpPr>
      <xdr:spPr bwMode="auto">
        <a:xfrm>
          <a:off x="3606800" y="3196869"/>
          <a:ext cx="698500" cy="9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42672</xdr:rowOff>
    </xdr:from>
    <xdr:to>
      <xdr:col>22</xdr:col>
      <xdr:colOff>165100</xdr:colOff>
      <xdr:row>17</xdr:row>
      <xdr:rowOff>144272</xdr:rowOff>
    </xdr:to>
    <xdr:sp macro="" textlink="">
      <xdr:nvSpPr>
        <xdr:cNvPr id="57" name="フローチャート: 判断 56"/>
        <xdr:cNvSpPr/>
      </xdr:nvSpPr>
      <xdr:spPr bwMode="auto">
        <a:xfrm>
          <a:off x="4254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154449</xdr:rowOff>
    </xdr:from>
    <xdr:ext cx="762000" cy="259045"/>
    <xdr:sp macro="" textlink="">
      <xdr:nvSpPr>
        <xdr:cNvPr id="58" name="テキスト ボックス 57"/>
        <xdr:cNvSpPr txBox="1"/>
      </xdr:nvSpPr>
      <xdr:spPr>
        <a:xfrm>
          <a:off x="3924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63144</xdr:rowOff>
    </xdr:from>
    <xdr:to>
      <xdr:col>18</xdr:col>
      <xdr:colOff>177800</xdr:colOff>
      <xdr:row>18</xdr:row>
      <xdr:rowOff>68612</xdr:rowOff>
    </xdr:to>
    <xdr:cxnSp macro="">
      <xdr:nvCxnSpPr>
        <xdr:cNvPr id="59" name="直線コネクタ 58"/>
        <xdr:cNvCxnSpPr/>
      </xdr:nvCxnSpPr>
      <xdr:spPr bwMode="auto">
        <a:xfrm flipV="1">
          <a:off x="2908300" y="3196869"/>
          <a:ext cx="698500" cy="5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64503</xdr:rowOff>
    </xdr:from>
    <xdr:to>
      <xdr:col>19</xdr:col>
      <xdr:colOff>38100</xdr:colOff>
      <xdr:row>17</xdr:row>
      <xdr:rowOff>166103</xdr:rowOff>
    </xdr:to>
    <xdr:sp macro="" textlink="">
      <xdr:nvSpPr>
        <xdr:cNvPr id="60" name="フローチャート: 判断 59"/>
        <xdr:cNvSpPr/>
      </xdr:nvSpPr>
      <xdr:spPr bwMode="auto">
        <a:xfrm>
          <a:off x="3556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4830</xdr:rowOff>
    </xdr:from>
    <xdr:ext cx="762000" cy="259045"/>
    <xdr:sp macro="" textlink="">
      <xdr:nvSpPr>
        <xdr:cNvPr id="61" name="テキスト ボックス 60"/>
        <xdr:cNvSpPr txBox="1"/>
      </xdr:nvSpPr>
      <xdr:spPr>
        <a:xfrm>
          <a:off x="32258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108166</xdr:rowOff>
    </xdr:from>
    <xdr:to>
      <xdr:col>15</xdr:col>
      <xdr:colOff>101600</xdr:colOff>
      <xdr:row>17</xdr:row>
      <xdr:rowOff>38316</xdr:rowOff>
    </xdr:to>
    <xdr:sp macro="" textlink="">
      <xdr:nvSpPr>
        <xdr:cNvPr id="62" name="フローチャート: 判断 61"/>
        <xdr:cNvSpPr/>
      </xdr:nvSpPr>
      <xdr:spPr bwMode="auto">
        <a:xfrm>
          <a:off x="2857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48493</xdr:rowOff>
    </xdr:from>
    <xdr:ext cx="762000" cy="259045"/>
    <xdr:sp macro="" textlink="">
      <xdr:nvSpPr>
        <xdr:cNvPr id="63" name="テキスト ボックス 62"/>
        <xdr:cNvSpPr txBox="1"/>
      </xdr:nvSpPr>
      <xdr:spPr>
        <a:xfrm>
          <a:off x="2527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12383</xdr:rowOff>
    </xdr:from>
    <xdr:to>
      <xdr:col>29</xdr:col>
      <xdr:colOff>177800</xdr:colOff>
      <xdr:row>18</xdr:row>
      <xdr:rowOff>113983</xdr:rowOff>
    </xdr:to>
    <xdr:sp macro="" textlink="">
      <xdr:nvSpPr>
        <xdr:cNvPr id="69" name="楕円 68"/>
        <xdr:cNvSpPr/>
      </xdr:nvSpPr>
      <xdr:spPr bwMode="auto">
        <a:xfrm>
          <a:off x="56007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155910</xdr:rowOff>
    </xdr:from>
    <xdr:ext cx="762000" cy="259045"/>
    <xdr:sp macro="" textlink="">
      <xdr:nvSpPr>
        <xdr:cNvPr id="70" name="人口1人当たり決算額の推移該当値テキスト130"/>
        <xdr:cNvSpPr txBox="1"/>
      </xdr:nvSpPr>
      <xdr:spPr>
        <a:xfrm>
          <a:off x="5740400" y="31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400</xdr:rowOff>
    </xdr:from>
    <xdr:to>
      <xdr:col>26</xdr:col>
      <xdr:colOff>101600</xdr:colOff>
      <xdr:row>18</xdr:row>
      <xdr:rowOff>102000</xdr:rowOff>
    </xdr:to>
    <xdr:sp macro="" textlink="">
      <xdr:nvSpPr>
        <xdr:cNvPr id="71" name="楕円 70"/>
        <xdr:cNvSpPr/>
      </xdr:nvSpPr>
      <xdr:spPr bwMode="auto">
        <a:xfrm>
          <a:off x="4953000" y="313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86777</xdr:rowOff>
    </xdr:from>
    <xdr:ext cx="736600" cy="259045"/>
    <xdr:sp macro="" textlink="">
      <xdr:nvSpPr>
        <xdr:cNvPr id="72" name="テキスト ボックス 71"/>
        <xdr:cNvSpPr txBox="1"/>
      </xdr:nvSpPr>
      <xdr:spPr>
        <a:xfrm>
          <a:off x="4622800" y="322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21965</xdr:rowOff>
    </xdr:from>
    <xdr:to>
      <xdr:col>22</xdr:col>
      <xdr:colOff>165100</xdr:colOff>
      <xdr:row>18</xdr:row>
      <xdr:rowOff>123565</xdr:rowOff>
    </xdr:to>
    <xdr:sp macro="" textlink="">
      <xdr:nvSpPr>
        <xdr:cNvPr id="73" name="楕円 72"/>
        <xdr:cNvSpPr/>
      </xdr:nvSpPr>
      <xdr:spPr bwMode="auto">
        <a:xfrm>
          <a:off x="4254500" y="315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108342</xdr:rowOff>
    </xdr:from>
    <xdr:ext cx="762000" cy="259045"/>
    <xdr:sp macro="" textlink="">
      <xdr:nvSpPr>
        <xdr:cNvPr id="74" name="テキスト ボックス 73"/>
        <xdr:cNvSpPr txBox="1"/>
      </xdr:nvSpPr>
      <xdr:spPr>
        <a:xfrm>
          <a:off x="3924300" y="3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12344</xdr:rowOff>
    </xdr:from>
    <xdr:to>
      <xdr:col>19</xdr:col>
      <xdr:colOff>38100</xdr:colOff>
      <xdr:row>18</xdr:row>
      <xdr:rowOff>113944</xdr:rowOff>
    </xdr:to>
    <xdr:sp macro="" textlink="">
      <xdr:nvSpPr>
        <xdr:cNvPr id="75" name="楕円 74"/>
        <xdr:cNvSpPr/>
      </xdr:nvSpPr>
      <xdr:spPr bwMode="auto">
        <a:xfrm>
          <a:off x="3556000" y="314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98721</xdr:rowOff>
    </xdr:from>
    <xdr:ext cx="762000" cy="259045"/>
    <xdr:sp macro="" textlink="">
      <xdr:nvSpPr>
        <xdr:cNvPr id="76" name="テキスト ボックス 75"/>
        <xdr:cNvSpPr txBox="1"/>
      </xdr:nvSpPr>
      <xdr:spPr>
        <a:xfrm>
          <a:off x="3225800" y="323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17812</xdr:rowOff>
    </xdr:from>
    <xdr:to>
      <xdr:col>15</xdr:col>
      <xdr:colOff>101600</xdr:colOff>
      <xdr:row>18</xdr:row>
      <xdr:rowOff>119412</xdr:rowOff>
    </xdr:to>
    <xdr:sp macro="" textlink="">
      <xdr:nvSpPr>
        <xdr:cNvPr id="77" name="楕円 76"/>
        <xdr:cNvSpPr/>
      </xdr:nvSpPr>
      <xdr:spPr bwMode="auto">
        <a:xfrm>
          <a:off x="2857500" y="315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104189</xdr:rowOff>
    </xdr:from>
    <xdr:ext cx="762000" cy="259045"/>
    <xdr:sp macro="" textlink="">
      <xdr:nvSpPr>
        <xdr:cNvPr id="78" name="テキスト ボックス 77"/>
        <xdr:cNvSpPr txBox="1"/>
      </xdr:nvSpPr>
      <xdr:spPr>
        <a:xfrm>
          <a:off x="2527300" y="32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164262</xdr:rowOff>
    </xdr:from>
    <xdr:to>
      <xdr:col>29</xdr:col>
      <xdr:colOff>127000</xdr:colOff>
      <xdr:row>37</xdr:row>
      <xdr:rowOff>342112</xdr:rowOff>
    </xdr:to>
    <xdr:cxnSp macro="">
      <xdr:nvCxnSpPr>
        <xdr:cNvPr id="106" name="直線コネクタ 105"/>
        <xdr:cNvCxnSpPr/>
      </xdr:nvCxnSpPr>
      <xdr:spPr bwMode="auto">
        <a:xfrm flipV="1">
          <a:off x="5651500" y="6088812"/>
          <a:ext cx="0" cy="13780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314189</xdr:rowOff>
    </xdr:from>
    <xdr:ext cx="762000" cy="259045"/>
    <xdr:sp macro="" textlink="">
      <xdr:nvSpPr>
        <xdr:cNvPr id="107" name="人口1人当たり決算額の推移最小値テキスト445"/>
        <xdr:cNvSpPr txBox="1"/>
      </xdr:nvSpPr>
      <xdr:spPr>
        <a:xfrm>
          <a:off x="5740400" y="74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342112</xdr:rowOff>
    </xdr:from>
    <xdr:to>
      <xdr:col>30</xdr:col>
      <xdr:colOff>25400</xdr:colOff>
      <xdr:row>37</xdr:row>
      <xdr:rowOff>342112</xdr:rowOff>
    </xdr:to>
    <xdr:cxnSp macro="">
      <xdr:nvCxnSpPr>
        <xdr:cNvPr id="108" name="直線コネクタ 107"/>
        <xdr:cNvCxnSpPr/>
      </xdr:nvCxnSpPr>
      <xdr:spPr bwMode="auto">
        <a:xfrm>
          <a:off x="5562600" y="7466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79189</xdr:rowOff>
    </xdr:from>
    <xdr:ext cx="762000" cy="259045"/>
    <xdr:sp macro="" textlink="">
      <xdr:nvSpPr>
        <xdr:cNvPr id="109" name="人口1人当たり決算額の推移最大値テキスト445"/>
        <xdr:cNvSpPr txBox="1"/>
      </xdr:nvSpPr>
      <xdr:spPr>
        <a:xfrm>
          <a:off x="5740400" y="58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164262</xdr:rowOff>
    </xdr:from>
    <xdr:to>
      <xdr:col>30</xdr:col>
      <xdr:colOff>25400</xdr:colOff>
      <xdr:row>33</xdr:row>
      <xdr:rowOff>164262</xdr:rowOff>
    </xdr:to>
    <xdr:cxnSp macro="">
      <xdr:nvCxnSpPr>
        <xdr:cNvPr id="110" name="直線コネクタ 109"/>
        <xdr:cNvCxnSpPr/>
      </xdr:nvCxnSpPr>
      <xdr:spPr bwMode="auto">
        <a:xfrm>
          <a:off x="5562600" y="6088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303213</xdr:rowOff>
    </xdr:from>
    <xdr:to>
      <xdr:col>29</xdr:col>
      <xdr:colOff>127000</xdr:colOff>
      <xdr:row>34</xdr:row>
      <xdr:rowOff>335407</xdr:rowOff>
    </xdr:to>
    <xdr:cxnSp macro="">
      <xdr:nvCxnSpPr>
        <xdr:cNvPr id="111" name="直線コネクタ 110"/>
        <xdr:cNvCxnSpPr/>
      </xdr:nvCxnSpPr>
      <xdr:spPr bwMode="auto">
        <a:xfrm>
          <a:off x="5003800" y="6570663"/>
          <a:ext cx="647700" cy="3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143680</xdr:rowOff>
    </xdr:from>
    <xdr:ext cx="762000" cy="259045"/>
    <xdr:sp macro="" textlink="">
      <xdr:nvSpPr>
        <xdr:cNvPr id="112" name="人口1人当たり決算額の推移平均値テキスト445"/>
        <xdr:cNvSpPr txBox="1"/>
      </xdr:nvSpPr>
      <xdr:spPr>
        <a:xfrm>
          <a:off x="5740400" y="6754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171603</xdr:rowOff>
    </xdr:from>
    <xdr:to>
      <xdr:col>29</xdr:col>
      <xdr:colOff>177800</xdr:colOff>
      <xdr:row>35</xdr:row>
      <xdr:rowOff>273203</xdr:rowOff>
    </xdr:to>
    <xdr:sp macro="" textlink="">
      <xdr:nvSpPr>
        <xdr:cNvPr id="113" name="フローチャート: 判断 112"/>
        <xdr:cNvSpPr/>
      </xdr:nvSpPr>
      <xdr:spPr bwMode="auto">
        <a:xfrm>
          <a:off x="56007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205372</xdr:rowOff>
    </xdr:from>
    <xdr:to>
      <xdr:col>26</xdr:col>
      <xdr:colOff>50800</xdr:colOff>
      <xdr:row>34</xdr:row>
      <xdr:rowOff>303213</xdr:rowOff>
    </xdr:to>
    <xdr:cxnSp macro="">
      <xdr:nvCxnSpPr>
        <xdr:cNvPr id="114" name="直線コネクタ 113"/>
        <xdr:cNvCxnSpPr/>
      </xdr:nvCxnSpPr>
      <xdr:spPr bwMode="auto">
        <a:xfrm>
          <a:off x="4305300" y="6472822"/>
          <a:ext cx="698500" cy="9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144894</xdr:rowOff>
    </xdr:from>
    <xdr:to>
      <xdr:col>26</xdr:col>
      <xdr:colOff>101600</xdr:colOff>
      <xdr:row>35</xdr:row>
      <xdr:rowOff>246494</xdr:rowOff>
    </xdr:to>
    <xdr:sp macro="" textlink="">
      <xdr:nvSpPr>
        <xdr:cNvPr id="115" name="フローチャート: 判断 114"/>
        <xdr:cNvSpPr/>
      </xdr:nvSpPr>
      <xdr:spPr bwMode="auto">
        <a:xfrm>
          <a:off x="49530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231271</xdr:rowOff>
    </xdr:from>
    <xdr:ext cx="736600" cy="259045"/>
    <xdr:sp macro="" textlink="">
      <xdr:nvSpPr>
        <xdr:cNvPr id="116" name="テキスト ボックス 115"/>
        <xdr:cNvSpPr txBox="1"/>
      </xdr:nvSpPr>
      <xdr:spPr>
        <a:xfrm>
          <a:off x="4622800" y="684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171196</xdr:rowOff>
    </xdr:from>
    <xdr:to>
      <xdr:col>22</xdr:col>
      <xdr:colOff>114300</xdr:colOff>
      <xdr:row>34</xdr:row>
      <xdr:rowOff>205372</xdr:rowOff>
    </xdr:to>
    <xdr:cxnSp macro="">
      <xdr:nvCxnSpPr>
        <xdr:cNvPr id="117" name="直線コネクタ 116"/>
        <xdr:cNvCxnSpPr/>
      </xdr:nvCxnSpPr>
      <xdr:spPr bwMode="auto">
        <a:xfrm>
          <a:off x="3606800" y="6438646"/>
          <a:ext cx="6985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118834</xdr:rowOff>
    </xdr:from>
    <xdr:to>
      <xdr:col>22</xdr:col>
      <xdr:colOff>165100</xdr:colOff>
      <xdr:row>35</xdr:row>
      <xdr:rowOff>220434</xdr:rowOff>
    </xdr:to>
    <xdr:sp macro="" textlink="">
      <xdr:nvSpPr>
        <xdr:cNvPr id="118" name="フローチャート: 判断 117"/>
        <xdr:cNvSpPr/>
      </xdr:nvSpPr>
      <xdr:spPr bwMode="auto">
        <a:xfrm>
          <a:off x="42545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205211</xdr:rowOff>
    </xdr:from>
    <xdr:ext cx="762000" cy="259045"/>
    <xdr:sp macro="" textlink="">
      <xdr:nvSpPr>
        <xdr:cNvPr id="119" name="テキスト ボックス 118"/>
        <xdr:cNvSpPr txBox="1"/>
      </xdr:nvSpPr>
      <xdr:spPr>
        <a:xfrm>
          <a:off x="3924300" y="681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164567</xdr:rowOff>
    </xdr:from>
    <xdr:to>
      <xdr:col>18</xdr:col>
      <xdr:colOff>177800</xdr:colOff>
      <xdr:row>34</xdr:row>
      <xdr:rowOff>171196</xdr:rowOff>
    </xdr:to>
    <xdr:cxnSp macro="">
      <xdr:nvCxnSpPr>
        <xdr:cNvPr id="120" name="直線コネクタ 119"/>
        <xdr:cNvCxnSpPr/>
      </xdr:nvCxnSpPr>
      <xdr:spPr bwMode="auto">
        <a:xfrm>
          <a:off x="2908300" y="6432017"/>
          <a:ext cx="6985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1" name="フローチャート: 判断 120"/>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2" name="テキスト ボックス 121"/>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182575</xdr:rowOff>
    </xdr:from>
    <xdr:to>
      <xdr:col>15</xdr:col>
      <xdr:colOff>101600</xdr:colOff>
      <xdr:row>34</xdr:row>
      <xdr:rowOff>284175</xdr:rowOff>
    </xdr:to>
    <xdr:sp macro="" textlink="">
      <xdr:nvSpPr>
        <xdr:cNvPr id="123" name="フローチャート: 判断 122"/>
        <xdr:cNvSpPr/>
      </xdr:nvSpPr>
      <xdr:spPr bwMode="auto">
        <a:xfrm>
          <a:off x="2857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268952</xdr:rowOff>
    </xdr:from>
    <xdr:ext cx="762000" cy="259045"/>
    <xdr:sp macro="" textlink="">
      <xdr:nvSpPr>
        <xdr:cNvPr id="124" name="テキスト ボックス 123"/>
        <xdr:cNvSpPr txBox="1"/>
      </xdr:nvSpPr>
      <xdr:spPr>
        <a:xfrm>
          <a:off x="2527300" y="6536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284607</xdr:rowOff>
    </xdr:from>
    <xdr:to>
      <xdr:col>29</xdr:col>
      <xdr:colOff>177800</xdr:colOff>
      <xdr:row>35</xdr:row>
      <xdr:rowOff>43307</xdr:rowOff>
    </xdr:to>
    <xdr:sp macro="" textlink="">
      <xdr:nvSpPr>
        <xdr:cNvPr id="130" name="楕円 129"/>
        <xdr:cNvSpPr/>
      </xdr:nvSpPr>
      <xdr:spPr bwMode="auto">
        <a:xfrm>
          <a:off x="5600700" y="6552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129684</xdr:rowOff>
    </xdr:from>
    <xdr:ext cx="762000" cy="259045"/>
    <xdr:sp macro="" textlink="">
      <xdr:nvSpPr>
        <xdr:cNvPr id="131" name="人口1人当たり決算額の推移該当値テキスト445"/>
        <xdr:cNvSpPr txBox="1"/>
      </xdr:nvSpPr>
      <xdr:spPr>
        <a:xfrm>
          <a:off x="5740400" y="639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252413</xdr:rowOff>
    </xdr:from>
    <xdr:to>
      <xdr:col>26</xdr:col>
      <xdr:colOff>101600</xdr:colOff>
      <xdr:row>35</xdr:row>
      <xdr:rowOff>11113</xdr:rowOff>
    </xdr:to>
    <xdr:sp macro="" textlink="">
      <xdr:nvSpPr>
        <xdr:cNvPr id="132" name="楕円 131"/>
        <xdr:cNvSpPr/>
      </xdr:nvSpPr>
      <xdr:spPr bwMode="auto">
        <a:xfrm>
          <a:off x="4953000" y="6519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21290</xdr:rowOff>
    </xdr:from>
    <xdr:ext cx="736600" cy="259045"/>
    <xdr:sp macro="" textlink="">
      <xdr:nvSpPr>
        <xdr:cNvPr id="133" name="テキスト ボックス 132"/>
        <xdr:cNvSpPr txBox="1"/>
      </xdr:nvSpPr>
      <xdr:spPr>
        <a:xfrm>
          <a:off x="4622800" y="628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154572</xdr:rowOff>
    </xdr:from>
    <xdr:to>
      <xdr:col>22</xdr:col>
      <xdr:colOff>165100</xdr:colOff>
      <xdr:row>34</xdr:row>
      <xdr:rowOff>256172</xdr:rowOff>
    </xdr:to>
    <xdr:sp macro="" textlink="">
      <xdr:nvSpPr>
        <xdr:cNvPr id="134" name="楕円 133"/>
        <xdr:cNvSpPr/>
      </xdr:nvSpPr>
      <xdr:spPr bwMode="auto">
        <a:xfrm>
          <a:off x="4254500" y="6422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266349</xdr:rowOff>
    </xdr:from>
    <xdr:ext cx="762000" cy="259045"/>
    <xdr:sp macro="" textlink="">
      <xdr:nvSpPr>
        <xdr:cNvPr id="135" name="テキスト ボックス 134"/>
        <xdr:cNvSpPr txBox="1"/>
      </xdr:nvSpPr>
      <xdr:spPr>
        <a:xfrm>
          <a:off x="3924300" y="619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120396</xdr:rowOff>
    </xdr:from>
    <xdr:to>
      <xdr:col>19</xdr:col>
      <xdr:colOff>38100</xdr:colOff>
      <xdr:row>34</xdr:row>
      <xdr:rowOff>221996</xdr:rowOff>
    </xdr:to>
    <xdr:sp macro="" textlink="">
      <xdr:nvSpPr>
        <xdr:cNvPr id="136" name="楕円 135"/>
        <xdr:cNvSpPr/>
      </xdr:nvSpPr>
      <xdr:spPr bwMode="auto">
        <a:xfrm>
          <a:off x="3556000" y="6387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232173</xdr:rowOff>
    </xdr:from>
    <xdr:ext cx="762000" cy="259045"/>
    <xdr:sp macro="" textlink="">
      <xdr:nvSpPr>
        <xdr:cNvPr id="137" name="テキスト ボックス 136"/>
        <xdr:cNvSpPr txBox="1"/>
      </xdr:nvSpPr>
      <xdr:spPr>
        <a:xfrm>
          <a:off x="3225800" y="615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113767</xdr:rowOff>
    </xdr:from>
    <xdr:to>
      <xdr:col>15</xdr:col>
      <xdr:colOff>101600</xdr:colOff>
      <xdr:row>34</xdr:row>
      <xdr:rowOff>215367</xdr:rowOff>
    </xdr:to>
    <xdr:sp macro="" textlink="">
      <xdr:nvSpPr>
        <xdr:cNvPr id="138" name="楕円 137"/>
        <xdr:cNvSpPr/>
      </xdr:nvSpPr>
      <xdr:spPr bwMode="auto">
        <a:xfrm>
          <a:off x="2857500" y="638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225544</xdr:rowOff>
    </xdr:from>
    <xdr:ext cx="762000" cy="259045"/>
    <xdr:sp macro="" textlink="">
      <xdr:nvSpPr>
        <xdr:cNvPr id="139" name="テキスト ボックス 138"/>
        <xdr:cNvSpPr txBox="1"/>
      </xdr:nvSpPr>
      <xdr:spPr>
        <a:xfrm>
          <a:off x="2527300" y="615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117,931
113,632
265.69
47,193,362
45,596,709
1,357,436
26,711,332
45,501,876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156959</xdr:rowOff>
    </xdr:from>
    <xdr:to>
      <xdr:col>24</xdr:col>
      <xdr:colOff>62865</xdr:colOff>
      <xdr:row>38</xdr:row>
      <xdr:rowOff>158141</xdr:rowOff>
    </xdr:to>
    <xdr:cxnSp macro="">
      <xdr:nvCxnSpPr>
        <xdr:cNvPr id="56" name="直線コネクタ 55"/>
        <xdr:cNvCxnSpPr/>
      </xdr:nvCxnSpPr>
      <xdr:spPr>
        <a:xfrm flipV="1">
          <a:off x="4633595" y="5129009"/>
          <a:ext cx="1270" cy="1544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161968</xdr:rowOff>
    </xdr:from>
    <xdr:ext cx="534377" cy="259045"/>
    <xdr:sp macro="" textlink="">
      <xdr:nvSpPr>
        <xdr:cNvPr id="57" name="人件費最小値テキスト"/>
        <xdr:cNvSpPr txBox="1"/>
      </xdr:nvSpPr>
      <xdr:spPr>
        <a:xfrm>
          <a:off x="4686300" y="66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158141</xdr:rowOff>
    </xdr:from>
    <xdr:to>
      <xdr:col>24</xdr:col>
      <xdr:colOff>152400</xdr:colOff>
      <xdr:row>38</xdr:row>
      <xdr:rowOff>158141</xdr:rowOff>
    </xdr:to>
    <xdr:cxnSp macro="">
      <xdr:nvCxnSpPr>
        <xdr:cNvPr id="58" name="直線コネクタ 57"/>
        <xdr:cNvCxnSpPr/>
      </xdr:nvCxnSpPr>
      <xdr:spPr>
        <a:xfrm>
          <a:off x="4546600" y="66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103636</xdr:rowOff>
    </xdr:from>
    <xdr:ext cx="534377" cy="259045"/>
    <xdr:sp macro="" textlink="">
      <xdr:nvSpPr>
        <xdr:cNvPr id="59" name="人件費最大値テキスト"/>
        <xdr:cNvSpPr txBox="1"/>
      </xdr:nvSpPr>
      <xdr:spPr>
        <a:xfrm>
          <a:off x="4686300" y="49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156959</xdr:rowOff>
    </xdr:from>
    <xdr:to>
      <xdr:col>24</xdr:col>
      <xdr:colOff>152400</xdr:colOff>
      <xdr:row>29</xdr:row>
      <xdr:rowOff>156959</xdr:rowOff>
    </xdr:to>
    <xdr:cxnSp macro="">
      <xdr:nvCxnSpPr>
        <xdr:cNvPr id="60" name="直線コネクタ 59"/>
        <xdr:cNvCxnSpPr/>
      </xdr:nvCxnSpPr>
      <xdr:spPr>
        <a:xfrm>
          <a:off x="4546600" y="512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1968</xdr:rowOff>
    </xdr:from>
    <xdr:to>
      <xdr:col>24</xdr:col>
      <xdr:colOff>63500</xdr:colOff>
      <xdr:row>36</xdr:row>
      <xdr:rowOff>88379</xdr:rowOff>
    </xdr:to>
    <xdr:cxnSp macro="">
      <xdr:nvCxnSpPr>
        <xdr:cNvPr id="61" name="直線コネクタ 60"/>
        <xdr:cNvCxnSpPr/>
      </xdr:nvCxnSpPr>
      <xdr:spPr>
        <a:xfrm>
          <a:off x="3797300" y="6174168"/>
          <a:ext cx="8382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91241</xdr:rowOff>
    </xdr:from>
    <xdr:ext cx="534377" cy="259045"/>
    <xdr:sp macro="" textlink="">
      <xdr:nvSpPr>
        <xdr:cNvPr id="62" name="人件費平均値テキスト"/>
        <xdr:cNvSpPr txBox="1"/>
      </xdr:nvSpPr>
      <xdr:spPr>
        <a:xfrm>
          <a:off x="4686300" y="5920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68364</xdr:rowOff>
    </xdr:from>
    <xdr:to>
      <xdr:col>24</xdr:col>
      <xdr:colOff>114300</xdr:colOff>
      <xdr:row>35</xdr:row>
      <xdr:rowOff>169964</xdr:rowOff>
    </xdr:to>
    <xdr:sp macro="" textlink="">
      <xdr:nvSpPr>
        <xdr:cNvPr id="63" name="フローチャート: 判断 62"/>
        <xdr:cNvSpPr/>
      </xdr:nvSpPr>
      <xdr:spPr>
        <a:xfrm>
          <a:off x="45847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1968</xdr:rowOff>
    </xdr:from>
    <xdr:to>
      <xdr:col>19</xdr:col>
      <xdr:colOff>177800</xdr:colOff>
      <xdr:row>36</xdr:row>
      <xdr:rowOff>143624</xdr:rowOff>
    </xdr:to>
    <xdr:cxnSp macro="">
      <xdr:nvCxnSpPr>
        <xdr:cNvPr id="64" name="直線コネクタ 63"/>
        <xdr:cNvCxnSpPr/>
      </xdr:nvCxnSpPr>
      <xdr:spPr>
        <a:xfrm flipV="1">
          <a:off x="2908300" y="6174168"/>
          <a:ext cx="889000" cy="1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64744</xdr:rowOff>
    </xdr:from>
    <xdr:to>
      <xdr:col>20</xdr:col>
      <xdr:colOff>38100</xdr:colOff>
      <xdr:row>35</xdr:row>
      <xdr:rowOff>166344</xdr:rowOff>
    </xdr:to>
    <xdr:sp macro="" textlink="">
      <xdr:nvSpPr>
        <xdr:cNvPr id="65" name="フローチャート: 判断 64"/>
        <xdr:cNvSpPr/>
      </xdr:nvSpPr>
      <xdr:spPr>
        <a:xfrm>
          <a:off x="3746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11421</xdr:rowOff>
    </xdr:from>
    <xdr:ext cx="534377" cy="259045"/>
    <xdr:sp macro="" textlink="">
      <xdr:nvSpPr>
        <xdr:cNvPr id="66" name="テキスト ボックス 65"/>
        <xdr:cNvSpPr txBox="1"/>
      </xdr:nvSpPr>
      <xdr:spPr>
        <a:xfrm>
          <a:off x="3530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98628</xdr:rowOff>
    </xdr:from>
    <xdr:to>
      <xdr:col>15</xdr:col>
      <xdr:colOff>50800</xdr:colOff>
      <xdr:row>36</xdr:row>
      <xdr:rowOff>143624</xdr:rowOff>
    </xdr:to>
    <xdr:cxnSp macro="">
      <xdr:nvCxnSpPr>
        <xdr:cNvPr id="67" name="直線コネクタ 66"/>
        <xdr:cNvCxnSpPr/>
      </xdr:nvCxnSpPr>
      <xdr:spPr>
        <a:xfrm>
          <a:off x="2019300" y="6270828"/>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80480</xdr:rowOff>
    </xdr:from>
    <xdr:to>
      <xdr:col>15</xdr:col>
      <xdr:colOff>101600</xdr:colOff>
      <xdr:row>36</xdr:row>
      <xdr:rowOff>10630</xdr:rowOff>
    </xdr:to>
    <xdr:sp macro="" textlink="">
      <xdr:nvSpPr>
        <xdr:cNvPr id="68" name="フローチャート: 判断 67"/>
        <xdr:cNvSpPr/>
      </xdr:nvSpPr>
      <xdr:spPr>
        <a:xfrm>
          <a:off x="2857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27157</xdr:rowOff>
    </xdr:from>
    <xdr:ext cx="534377" cy="259045"/>
    <xdr:sp macro="" textlink="">
      <xdr:nvSpPr>
        <xdr:cNvPr id="69" name="テキスト ボックス 68"/>
        <xdr:cNvSpPr txBox="1"/>
      </xdr:nvSpPr>
      <xdr:spPr>
        <a:xfrm>
          <a:off x="2641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71539</xdr:rowOff>
    </xdr:from>
    <xdr:to>
      <xdr:col>10</xdr:col>
      <xdr:colOff>114300</xdr:colOff>
      <xdr:row>36</xdr:row>
      <xdr:rowOff>98628</xdr:rowOff>
    </xdr:to>
    <xdr:cxnSp macro="">
      <xdr:nvCxnSpPr>
        <xdr:cNvPr id="70" name="直線コネクタ 69"/>
        <xdr:cNvCxnSpPr/>
      </xdr:nvCxnSpPr>
      <xdr:spPr>
        <a:xfrm>
          <a:off x="1130300" y="6243739"/>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50000</xdr:rowOff>
    </xdr:from>
    <xdr:to>
      <xdr:col>10</xdr:col>
      <xdr:colOff>165100</xdr:colOff>
      <xdr:row>35</xdr:row>
      <xdr:rowOff>151600</xdr:rowOff>
    </xdr:to>
    <xdr:sp macro="" textlink="">
      <xdr:nvSpPr>
        <xdr:cNvPr id="71" name="フローチャート: 判断 70"/>
        <xdr:cNvSpPr/>
      </xdr:nvSpPr>
      <xdr:spPr>
        <a:xfrm>
          <a:off x="1968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168127</xdr:rowOff>
    </xdr:from>
    <xdr:ext cx="534377" cy="259045"/>
    <xdr:sp macro="" textlink="">
      <xdr:nvSpPr>
        <xdr:cNvPr id="72" name="テキスト ボックス 71"/>
        <xdr:cNvSpPr txBox="1"/>
      </xdr:nvSpPr>
      <xdr:spPr>
        <a:xfrm>
          <a:off x="1752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77394</xdr:rowOff>
    </xdr:from>
    <xdr:to>
      <xdr:col>6</xdr:col>
      <xdr:colOff>38100</xdr:colOff>
      <xdr:row>35</xdr:row>
      <xdr:rowOff>7544</xdr:rowOff>
    </xdr:to>
    <xdr:sp macro="" textlink="">
      <xdr:nvSpPr>
        <xdr:cNvPr id="73" name="フローチャート: 判断 72"/>
        <xdr:cNvSpPr/>
      </xdr:nvSpPr>
      <xdr:spPr>
        <a:xfrm>
          <a:off x="1079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24071</xdr:rowOff>
    </xdr:from>
    <xdr:ext cx="534377" cy="259045"/>
    <xdr:sp macro="" textlink="">
      <xdr:nvSpPr>
        <xdr:cNvPr id="74" name="テキスト ボックス 73"/>
        <xdr:cNvSpPr txBox="1"/>
      </xdr:nvSpPr>
      <xdr:spPr>
        <a:xfrm>
          <a:off x="863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37579</xdr:rowOff>
    </xdr:from>
    <xdr:to>
      <xdr:col>24</xdr:col>
      <xdr:colOff>114300</xdr:colOff>
      <xdr:row>36</xdr:row>
      <xdr:rowOff>139179</xdr:rowOff>
    </xdr:to>
    <xdr:sp macro="" textlink="">
      <xdr:nvSpPr>
        <xdr:cNvPr id="80" name="楕円 79"/>
        <xdr:cNvSpPr/>
      </xdr:nvSpPr>
      <xdr:spPr>
        <a:xfrm>
          <a:off x="4584700" y="62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16006</xdr:rowOff>
    </xdr:from>
    <xdr:ext cx="534377" cy="259045"/>
    <xdr:sp macro="" textlink="">
      <xdr:nvSpPr>
        <xdr:cNvPr id="81" name="人件費該当値テキスト"/>
        <xdr:cNvSpPr txBox="1"/>
      </xdr:nvSpPr>
      <xdr:spPr>
        <a:xfrm>
          <a:off x="4686300" y="61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122618</xdr:rowOff>
    </xdr:from>
    <xdr:to>
      <xdr:col>20</xdr:col>
      <xdr:colOff>38100</xdr:colOff>
      <xdr:row>36</xdr:row>
      <xdr:rowOff>52768</xdr:rowOff>
    </xdr:to>
    <xdr:sp macro="" textlink="">
      <xdr:nvSpPr>
        <xdr:cNvPr id="82" name="楕円 81"/>
        <xdr:cNvSpPr/>
      </xdr:nvSpPr>
      <xdr:spPr>
        <a:xfrm>
          <a:off x="3746500" y="612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43895</xdr:rowOff>
    </xdr:from>
    <xdr:ext cx="534377" cy="259045"/>
    <xdr:sp macro="" textlink="">
      <xdr:nvSpPr>
        <xdr:cNvPr id="83" name="テキスト ボックス 82"/>
        <xdr:cNvSpPr txBox="1"/>
      </xdr:nvSpPr>
      <xdr:spPr>
        <a:xfrm>
          <a:off x="3530111" y="6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92824</xdr:rowOff>
    </xdr:from>
    <xdr:to>
      <xdr:col>15</xdr:col>
      <xdr:colOff>101600</xdr:colOff>
      <xdr:row>37</xdr:row>
      <xdr:rowOff>22974</xdr:rowOff>
    </xdr:to>
    <xdr:sp macro="" textlink="">
      <xdr:nvSpPr>
        <xdr:cNvPr id="84" name="楕円 83"/>
        <xdr:cNvSpPr/>
      </xdr:nvSpPr>
      <xdr:spPr>
        <a:xfrm>
          <a:off x="2857500" y="62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14101</xdr:rowOff>
    </xdr:from>
    <xdr:ext cx="534377" cy="259045"/>
    <xdr:sp macro="" textlink="">
      <xdr:nvSpPr>
        <xdr:cNvPr id="85" name="テキスト ボックス 84"/>
        <xdr:cNvSpPr txBox="1"/>
      </xdr:nvSpPr>
      <xdr:spPr>
        <a:xfrm>
          <a:off x="2641111" y="63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47828</xdr:rowOff>
    </xdr:from>
    <xdr:to>
      <xdr:col>10</xdr:col>
      <xdr:colOff>165100</xdr:colOff>
      <xdr:row>36</xdr:row>
      <xdr:rowOff>149428</xdr:rowOff>
    </xdr:to>
    <xdr:sp macro="" textlink="">
      <xdr:nvSpPr>
        <xdr:cNvPr id="86" name="楕円 85"/>
        <xdr:cNvSpPr/>
      </xdr:nvSpPr>
      <xdr:spPr>
        <a:xfrm>
          <a:off x="1968500" y="62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140555</xdr:rowOff>
    </xdr:from>
    <xdr:ext cx="534377" cy="259045"/>
    <xdr:sp macro="" textlink="">
      <xdr:nvSpPr>
        <xdr:cNvPr id="87" name="テキスト ボックス 86"/>
        <xdr:cNvSpPr txBox="1"/>
      </xdr:nvSpPr>
      <xdr:spPr>
        <a:xfrm>
          <a:off x="1752111" y="63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20739</xdr:rowOff>
    </xdr:from>
    <xdr:to>
      <xdr:col>6</xdr:col>
      <xdr:colOff>38100</xdr:colOff>
      <xdr:row>36</xdr:row>
      <xdr:rowOff>122339</xdr:rowOff>
    </xdr:to>
    <xdr:sp macro="" textlink="">
      <xdr:nvSpPr>
        <xdr:cNvPr id="88" name="楕円 87"/>
        <xdr:cNvSpPr/>
      </xdr:nvSpPr>
      <xdr:spPr>
        <a:xfrm>
          <a:off x="1079500" y="619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113466</xdr:rowOff>
    </xdr:from>
    <xdr:ext cx="534377" cy="259045"/>
    <xdr:sp macro="" textlink="">
      <xdr:nvSpPr>
        <xdr:cNvPr id="89" name="テキスト ボックス 88"/>
        <xdr:cNvSpPr txBox="1"/>
      </xdr:nvSpPr>
      <xdr:spPr>
        <a:xfrm>
          <a:off x="863111" y="628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157629</xdr:rowOff>
    </xdr:from>
    <xdr:to>
      <xdr:col>24</xdr:col>
      <xdr:colOff>62865</xdr:colOff>
      <xdr:row>59</xdr:row>
      <xdr:rowOff>154722</xdr:rowOff>
    </xdr:to>
    <xdr:cxnSp macro="">
      <xdr:nvCxnSpPr>
        <xdr:cNvPr id="116" name="直線コネクタ 115"/>
        <xdr:cNvCxnSpPr/>
      </xdr:nvCxnSpPr>
      <xdr:spPr>
        <a:xfrm flipV="1">
          <a:off x="4633595" y="8730129"/>
          <a:ext cx="1270" cy="1540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158549</xdr:rowOff>
    </xdr:from>
    <xdr:ext cx="534377" cy="259045"/>
    <xdr:sp macro="" textlink="">
      <xdr:nvSpPr>
        <xdr:cNvPr id="117" name="物件費最小値テキスト"/>
        <xdr:cNvSpPr txBox="1"/>
      </xdr:nvSpPr>
      <xdr:spPr>
        <a:xfrm>
          <a:off x="4686300" y="1027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154722</xdr:rowOff>
    </xdr:from>
    <xdr:to>
      <xdr:col>24</xdr:col>
      <xdr:colOff>152400</xdr:colOff>
      <xdr:row>59</xdr:row>
      <xdr:rowOff>154722</xdr:rowOff>
    </xdr:to>
    <xdr:cxnSp macro="">
      <xdr:nvCxnSpPr>
        <xdr:cNvPr id="118" name="直線コネクタ 117"/>
        <xdr:cNvCxnSpPr/>
      </xdr:nvCxnSpPr>
      <xdr:spPr>
        <a:xfrm>
          <a:off x="4546600" y="1027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104306</xdr:rowOff>
    </xdr:from>
    <xdr:ext cx="534377" cy="259045"/>
    <xdr:sp macro="" textlink="">
      <xdr:nvSpPr>
        <xdr:cNvPr id="119" name="物件費最大値テキスト"/>
        <xdr:cNvSpPr txBox="1"/>
      </xdr:nvSpPr>
      <xdr:spPr>
        <a:xfrm>
          <a:off x="4686300" y="850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157629</xdr:rowOff>
    </xdr:from>
    <xdr:to>
      <xdr:col>24</xdr:col>
      <xdr:colOff>152400</xdr:colOff>
      <xdr:row>50</xdr:row>
      <xdr:rowOff>157629</xdr:rowOff>
    </xdr:to>
    <xdr:cxnSp macro="">
      <xdr:nvCxnSpPr>
        <xdr:cNvPr id="120" name="直線コネクタ 119"/>
        <xdr:cNvCxnSpPr/>
      </xdr:nvCxnSpPr>
      <xdr:spPr>
        <a:xfrm>
          <a:off x="4546600" y="873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101034</xdr:rowOff>
    </xdr:from>
    <xdr:to>
      <xdr:col>24</xdr:col>
      <xdr:colOff>63500</xdr:colOff>
      <xdr:row>54</xdr:row>
      <xdr:rowOff>113247</xdr:rowOff>
    </xdr:to>
    <xdr:cxnSp macro="">
      <xdr:nvCxnSpPr>
        <xdr:cNvPr id="121" name="直線コネクタ 120"/>
        <xdr:cNvCxnSpPr/>
      </xdr:nvCxnSpPr>
      <xdr:spPr>
        <a:xfrm>
          <a:off x="3797300" y="9359334"/>
          <a:ext cx="8382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14880</xdr:rowOff>
    </xdr:from>
    <xdr:ext cx="534377" cy="259045"/>
    <xdr:sp macro="" textlink="">
      <xdr:nvSpPr>
        <xdr:cNvPr id="122" name="物件費平均値テキスト"/>
        <xdr:cNvSpPr txBox="1"/>
      </xdr:nvSpPr>
      <xdr:spPr>
        <a:xfrm>
          <a:off x="4686300" y="961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36453</xdr:rowOff>
    </xdr:from>
    <xdr:to>
      <xdr:col>24</xdr:col>
      <xdr:colOff>114300</xdr:colOff>
      <xdr:row>56</xdr:row>
      <xdr:rowOff>138053</xdr:rowOff>
    </xdr:to>
    <xdr:sp macro="" textlink="">
      <xdr:nvSpPr>
        <xdr:cNvPr id="123" name="フローチャート: 判断 122"/>
        <xdr:cNvSpPr/>
      </xdr:nvSpPr>
      <xdr:spPr>
        <a:xfrm>
          <a:off x="45847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101034</xdr:rowOff>
    </xdr:from>
    <xdr:to>
      <xdr:col>19</xdr:col>
      <xdr:colOff>177800</xdr:colOff>
      <xdr:row>55</xdr:row>
      <xdr:rowOff>8059</xdr:rowOff>
    </xdr:to>
    <xdr:cxnSp macro="">
      <xdr:nvCxnSpPr>
        <xdr:cNvPr id="124" name="直線コネクタ 123"/>
        <xdr:cNvCxnSpPr/>
      </xdr:nvCxnSpPr>
      <xdr:spPr>
        <a:xfrm flipV="1">
          <a:off x="2908300" y="9359334"/>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63722</xdr:rowOff>
    </xdr:from>
    <xdr:to>
      <xdr:col>20</xdr:col>
      <xdr:colOff>38100</xdr:colOff>
      <xdr:row>56</xdr:row>
      <xdr:rowOff>165322</xdr:rowOff>
    </xdr:to>
    <xdr:sp macro="" textlink="">
      <xdr:nvSpPr>
        <xdr:cNvPr id="125" name="フローチャート: 判断 124"/>
        <xdr:cNvSpPr/>
      </xdr:nvSpPr>
      <xdr:spPr>
        <a:xfrm>
          <a:off x="3746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156449</xdr:rowOff>
    </xdr:from>
    <xdr:ext cx="534377" cy="259045"/>
    <xdr:sp macro="" textlink="">
      <xdr:nvSpPr>
        <xdr:cNvPr id="126" name="テキスト ボックス 125"/>
        <xdr:cNvSpPr txBox="1"/>
      </xdr:nvSpPr>
      <xdr:spPr>
        <a:xfrm>
          <a:off x="3530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8059</xdr:rowOff>
    </xdr:from>
    <xdr:to>
      <xdr:col>15</xdr:col>
      <xdr:colOff>50800</xdr:colOff>
      <xdr:row>55</xdr:row>
      <xdr:rowOff>103875</xdr:rowOff>
    </xdr:to>
    <xdr:cxnSp macro="">
      <xdr:nvCxnSpPr>
        <xdr:cNvPr id="127" name="直線コネクタ 126"/>
        <xdr:cNvCxnSpPr/>
      </xdr:nvCxnSpPr>
      <xdr:spPr>
        <a:xfrm flipV="1">
          <a:off x="2019300" y="9437809"/>
          <a:ext cx="889000" cy="9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52945</xdr:rowOff>
    </xdr:from>
    <xdr:to>
      <xdr:col>15</xdr:col>
      <xdr:colOff>101600</xdr:colOff>
      <xdr:row>56</xdr:row>
      <xdr:rowOff>154545</xdr:rowOff>
    </xdr:to>
    <xdr:sp macro="" textlink="">
      <xdr:nvSpPr>
        <xdr:cNvPr id="128" name="フローチャート: 判断 127"/>
        <xdr:cNvSpPr/>
      </xdr:nvSpPr>
      <xdr:spPr>
        <a:xfrm>
          <a:off x="2857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145672</xdr:rowOff>
    </xdr:from>
    <xdr:ext cx="534377" cy="259045"/>
    <xdr:sp macro="" textlink="">
      <xdr:nvSpPr>
        <xdr:cNvPr id="129" name="テキスト ボックス 128"/>
        <xdr:cNvSpPr txBox="1"/>
      </xdr:nvSpPr>
      <xdr:spPr>
        <a:xfrm>
          <a:off x="2641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103875</xdr:rowOff>
    </xdr:from>
    <xdr:to>
      <xdr:col>10</xdr:col>
      <xdr:colOff>114300</xdr:colOff>
      <xdr:row>56</xdr:row>
      <xdr:rowOff>89245</xdr:rowOff>
    </xdr:to>
    <xdr:cxnSp macro="">
      <xdr:nvCxnSpPr>
        <xdr:cNvPr id="130" name="直線コネクタ 129"/>
        <xdr:cNvCxnSpPr/>
      </xdr:nvCxnSpPr>
      <xdr:spPr>
        <a:xfrm flipV="1">
          <a:off x="1130300" y="9533625"/>
          <a:ext cx="8890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152484</xdr:rowOff>
    </xdr:from>
    <xdr:to>
      <xdr:col>10</xdr:col>
      <xdr:colOff>165100</xdr:colOff>
      <xdr:row>57</xdr:row>
      <xdr:rowOff>82634</xdr:rowOff>
    </xdr:to>
    <xdr:sp macro="" textlink="">
      <xdr:nvSpPr>
        <xdr:cNvPr id="131" name="フローチャート: 判断 130"/>
        <xdr:cNvSpPr/>
      </xdr:nvSpPr>
      <xdr:spPr>
        <a:xfrm>
          <a:off x="1968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73761</xdr:rowOff>
    </xdr:from>
    <xdr:ext cx="534377" cy="259045"/>
    <xdr:sp macro="" textlink="">
      <xdr:nvSpPr>
        <xdr:cNvPr id="132" name="テキスト ボックス 131"/>
        <xdr:cNvSpPr txBox="1"/>
      </xdr:nvSpPr>
      <xdr:spPr>
        <a:xfrm>
          <a:off x="1752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72147</xdr:rowOff>
    </xdr:from>
    <xdr:to>
      <xdr:col>6</xdr:col>
      <xdr:colOff>38100</xdr:colOff>
      <xdr:row>57</xdr:row>
      <xdr:rowOff>2297</xdr:rowOff>
    </xdr:to>
    <xdr:sp macro="" textlink="">
      <xdr:nvSpPr>
        <xdr:cNvPr id="133" name="フローチャート: 判断 132"/>
        <xdr:cNvSpPr/>
      </xdr:nvSpPr>
      <xdr:spPr>
        <a:xfrm>
          <a:off x="1079500" y="96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164874</xdr:rowOff>
    </xdr:from>
    <xdr:ext cx="534377" cy="259045"/>
    <xdr:sp macro="" textlink="">
      <xdr:nvSpPr>
        <xdr:cNvPr id="134" name="テキスト ボックス 133"/>
        <xdr:cNvSpPr txBox="1"/>
      </xdr:nvSpPr>
      <xdr:spPr>
        <a:xfrm>
          <a:off x="863111" y="976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62447</xdr:rowOff>
    </xdr:from>
    <xdr:to>
      <xdr:col>24</xdr:col>
      <xdr:colOff>114300</xdr:colOff>
      <xdr:row>54</xdr:row>
      <xdr:rowOff>164047</xdr:rowOff>
    </xdr:to>
    <xdr:sp macro="" textlink="">
      <xdr:nvSpPr>
        <xdr:cNvPr id="140" name="楕円 139"/>
        <xdr:cNvSpPr/>
      </xdr:nvSpPr>
      <xdr:spPr>
        <a:xfrm>
          <a:off x="4584700" y="932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85324</xdr:rowOff>
    </xdr:from>
    <xdr:ext cx="534377" cy="259045"/>
    <xdr:sp macro="" textlink="">
      <xdr:nvSpPr>
        <xdr:cNvPr id="141" name="物件費該当値テキスト"/>
        <xdr:cNvSpPr txBox="1"/>
      </xdr:nvSpPr>
      <xdr:spPr>
        <a:xfrm>
          <a:off x="4686300" y="917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50234</xdr:rowOff>
    </xdr:from>
    <xdr:to>
      <xdr:col>20</xdr:col>
      <xdr:colOff>38100</xdr:colOff>
      <xdr:row>54</xdr:row>
      <xdr:rowOff>151834</xdr:rowOff>
    </xdr:to>
    <xdr:sp macro="" textlink="">
      <xdr:nvSpPr>
        <xdr:cNvPr id="142" name="楕円 141"/>
        <xdr:cNvSpPr/>
      </xdr:nvSpPr>
      <xdr:spPr>
        <a:xfrm>
          <a:off x="3746500" y="9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168361</xdr:rowOff>
    </xdr:from>
    <xdr:ext cx="534377" cy="259045"/>
    <xdr:sp macro="" textlink="">
      <xdr:nvSpPr>
        <xdr:cNvPr id="143" name="テキスト ボックス 142"/>
        <xdr:cNvSpPr txBox="1"/>
      </xdr:nvSpPr>
      <xdr:spPr>
        <a:xfrm>
          <a:off x="3530111" y="90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128709</xdr:rowOff>
    </xdr:from>
    <xdr:to>
      <xdr:col>15</xdr:col>
      <xdr:colOff>101600</xdr:colOff>
      <xdr:row>55</xdr:row>
      <xdr:rowOff>58859</xdr:rowOff>
    </xdr:to>
    <xdr:sp macro="" textlink="">
      <xdr:nvSpPr>
        <xdr:cNvPr id="144" name="楕円 143"/>
        <xdr:cNvSpPr/>
      </xdr:nvSpPr>
      <xdr:spPr>
        <a:xfrm>
          <a:off x="2857500" y="938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75386</xdr:rowOff>
    </xdr:from>
    <xdr:ext cx="534377" cy="259045"/>
    <xdr:sp macro="" textlink="">
      <xdr:nvSpPr>
        <xdr:cNvPr id="145" name="テキスト ボックス 144"/>
        <xdr:cNvSpPr txBox="1"/>
      </xdr:nvSpPr>
      <xdr:spPr>
        <a:xfrm>
          <a:off x="2641111" y="916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53075</xdr:rowOff>
    </xdr:from>
    <xdr:to>
      <xdr:col>10</xdr:col>
      <xdr:colOff>165100</xdr:colOff>
      <xdr:row>55</xdr:row>
      <xdr:rowOff>154675</xdr:rowOff>
    </xdr:to>
    <xdr:sp macro="" textlink="">
      <xdr:nvSpPr>
        <xdr:cNvPr id="146" name="楕円 145"/>
        <xdr:cNvSpPr/>
      </xdr:nvSpPr>
      <xdr:spPr>
        <a:xfrm>
          <a:off x="1968500" y="94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171202</xdr:rowOff>
    </xdr:from>
    <xdr:ext cx="534377" cy="259045"/>
    <xdr:sp macro="" textlink="">
      <xdr:nvSpPr>
        <xdr:cNvPr id="147" name="テキスト ボックス 146"/>
        <xdr:cNvSpPr txBox="1"/>
      </xdr:nvSpPr>
      <xdr:spPr>
        <a:xfrm>
          <a:off x="1752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38445</xdr:rowOff>
    </xdr:from>
    <xdr:to>
      <xdr:col>6</xdr:col>
      <xdr:colOff>38100</xdr:colOff>
      <xdr:row>56</xdr:row>
      <xdr:rowOff>140045</xdr:rowOff>
    </xdr:to>
    <xdr:sp macro="" textlink="">
      <xdr:nvSpPr>
        <xdr:cNvPr id="148" name="楕円 147"/>
        <xdr:cNvSpPr/>
      </xdr:nvSpPr>
      <xdr:spPr>
        <a:xfrm>
          <a:off x="1079500" y="96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156572</xdr:rowOff>
    </xdr:from>
    <xdr:ext cx="534377" cy="259045"/>
    <xdr:sp macro="" textlink="">
      <xdr:nvSpPr>
        <xdr:cNvPr id="149" name="テキスト ボックス 148"/>
        <xdr:cNvSpPr txBox="1"/>
      </xdr:nvSpPr>
      <xdr:spPr>
        <a:xfrm>
          <a:off x="863111" y="941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86142</xdr:rowOff>
    </xdr:from>
    <xdr:to>
      <xdr:col>24</xdr:col>
      <xdr:colOff>62865</xdr:colOff>
      <xdr:row>78</xdr:row>
      <xdr:rowOff>131372</xdr:rowOff>
    </xdr:to>
    <xdr:cxnSp macro="">
      <xdr:nvCxnSpPr>
        <xdr:cNvPr id="175" name="直線コネクタ 174"/>
        <xdr:cNvCxnSpPr/>
      </xdr:nvCxnSpPr>
      <xdr:spPr>
        <a:xfrm flipV="1">
          <a:off x="4633595" y="12087642"/>
          <a:ext cx="1270" cy="141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135199</xdr:rowOff>
    </xdr:from>
    <xdr:ext cx="378565" cy="259045"/>
    <xdr:sp macro="" textlink="">
      <xdr:nvSpPr>
        <xdr:cNvPr id="176" name="維持補修費最小値テキスト"/>
        <xdr:cNvSpPr txBox="1"/>
      </xdr:nvSpPr>
      <xdr:spPr>
        <a:xfrm>
          <a:off x="4686300" y="13508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131372</xdr:rowOff>
    </xdr:from>
    <xdr:to>
      <xdr:col>24</xdr:col>
      <xdr:colOff>152400</xdr:colOff>
      <xdr:row>78</xdr:row>
      <xdr:rowOff>131372</xdr:rowOff>
    </xdr:to>
    <xdr:cxnSp macro="">
      <xdr:nvCxnSpPr>
        <xdr:cNvPr id="177" name="直線コネクタ 176"/>
        <xdr:cNvCxnSpPr/>
      </xdr:nvCxnSpPr>
      <xdr:spPr>
        <a:xfrm>
          <a:off x="4546600" y="1350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32819</xdr:rowOff>
    </xdr:from>
    <xdr:ext cx="469744" cy="259045"/>
    <xdr:sp macro="" textlink="">
      <xdr:nvSpPr>
        <xdr:cNvPr id="178" name="維持補修費最大値テキスト"/>
        <xdr:cNvSpPr txBox="1"/>
      </xdr:nvSpPr>
      <xdr:spPr>
        <a:xfrm>
          <a:off x="4686300" y="118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86142</xdr:rowOff>
    </xdr:from>
    <xdr:to>
      <xdr:col>24</xdr:col>
      <xdr:colOff>152400</xdr:colOff>
      <xdr:row>70</xdr:row>
      <xdr:rowOff>86142</xdr:rowOff>
    </xdr:to>
    <xdr:cxnSp macro="">
      <xdr:nvCxnSpPr>
        <xdr:cNvPr id="179" name="直線コネクタ 178"/>
        <xdr:cNvCxnSpPr/>
      </xdr:nvCxnSpPr>
      <xdr:spPr>
        <a:xfrm>
          <a:off x="4546600" y="1208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149008</xdr:rowOff>
    </xdr:from>
    <xdr:to>
      <xdr:col>24</xdr:col>
      <xdr:colOff>63500</xdr:colOff>
      <xdr:row>76</xdr:row>
      <xdr:rowOff>50220</xdr:rowOff>
    </xdr:to>
    <xdr:cxnSp macro="">
      <xdr:nvCxnSpPr>
        <xdr:cNvPr id="180" name="直線コネクタ 179"/>
        <xdr:cNvCxnSpPr/>
      </xdr:nvCxnSpPr>
      <xdr:spPr>
        <a:xfrm>
          <a:off x="3797300" y="13007758"/>
          <a:ext cx="8382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62792</xdr:rowOff>
    </xdr:from>
    <xdr:ext cx="469744" cy="259045"/>
    <xdr:sp macro="" textlink="">
      <xdr:nvSpPr>
        <xdr:cNvPr id="181" name="維持補修費平均値テキスト"/>
        <xdr:cNvSpPr txBox="1"/>
      </xdr:nvSpPr>
      <xdr:spPr>
        <a:xfrm>
          <a:off x="4686300" y="127500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39915</xdr:rowOff>
    </xdr:from>
    <xdr:to>
      <xdr:col>24</xdr:col>
      <xdr:colOff>114300</xdr:colOff>
      <xdr:row>75</xdr:row>
      <xdr:rowOff>141515</xdr:rowOff>
    </xdr:to>
    <xdr:sp macro="" textlink="">
      <xdr:nvSpPr>
        <xdr:cNvPr id="182" name="フローチャート: 判断 181"/>
        <xdr:cNvSpPr/>
      </xdr:nvSpPr>
      <xdr:spPr>
        <a:xfrm>
          <a:off x="45847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59690</xdr:rowOff>
    </xdr:from>
    <xdr:to>
      <xdr:col>19</xdr:col>
      <xdr:colOff>177800</xdr:colOff>
      <xdr:row>75</xdr:row>
      <xdr:rowOff>149008</xdr:rowOff>
    </xdr:to>
    <xdr:cxnSp macro="">
      <xdr:nvCxnSpPr>
        <xdr:cNvPr id="183" name="直線コネクタ 182"/>
        <xdr:cNvCxnSpPr/>
      </xdr:nvCxnSpPr>
      <xdr:spPr>
        <a:xfrm>
          <a:off x="2908300" y="12918440"/>
          <a:ext cx="889000" cy="8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55426</xdr:rowOff>
    </xdr:from>
    <xdr:to>
      <xdr:col>20</xdr:col>
      <xdr:colOff>38100</xdr:colOff>
      <xdr:row>75</xdr:row>
      <xdr:rowOff>157026</xdr:rowOff>
    </xdr:to>
    <xdr:sp macro="" textlink="">
      <xdr:nvSpPr>
        <xdr:cNvPr id="184" name="フローチャート: 判断 183"/>
        <xdr:cNvSpPr/>
      </xdr:nvSpPr>
      <xdr:spPr>
        <a:xfrm>
          <a:off x="3746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2103</xdr:rowOff>
    </xdr:from>
    <xdr:ext cx="469744" cy="259045"/>
    <xdr:sp macro="" textlink="">
      <xdr:nvSpPr>
        <xdr:cNvPr id="185" name="テキスト ボックス 184"/>
        <xdr:cNvSpPr txBox="1"/>
      </xdr:nvSpPr>
      <xdr:spPr>
        <a:xfrm>
          <a:off x="3562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17399</xdr:rowOff>
    </xdr:from>
    <xdr:to>
      <xdr:col>15</xdr:col>
      <xdr:colOff>50800</xdr:colOff>
      <xdr:row>75</xdr:row>
      <xdr:rowOff>59690</xdr:rowOff>
    </xdr:to>
    <xdr:cxnSp macro="">
      <xdr:nvCxnSpPr>
        <xdr:cNvPr id="186" name="直線コネクタ 185"/>
        <xdr:cNvCxnSpPr/>
      </xdr:nvCxnSpPr>
      <xdr:spPr>
        <a:xfrm>
          <a:off x="2019300" y="12876149"/>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41711</xdr:rowOff>
    </xdr:from>
    <xdr:to>
      <xdr:col>15</xdr:col>
      <xdr:colOff>101600</xdr:colOff>
      <xdr:row>75</xdr:row>
      <xdr:rowOff>143311</xdr:rowOff>
    </xdr:to>
    <xdr:sp macro="" textlink="">
      <xdr:nvSpPr>
        <xdr:cNvPr id="187" name="フローチャート: 判断 186"/>
        <xdr:cNvSpPr/>
      </xdr:nvSpPr>
      <xdr:spPr>
        <a:xfrm>
          <a:off x="2857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134438</xdr:rowOff>
    </xdr:from>
    <xdr:ext cx="469744" cy="259045"/>
    <xdr:sp macro="" textlink="">
      <xdr:nvSpPr>
        <xdr:cNvPr id="188" name="テキスト ボックス 187"/>
        <xdr:cNvSpPr txBox="1"/>
      </xdr:nvSpPr>
      <xdr:spPr>
        <a:xfrm>
          <a:off x="2673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17399</xdr:rowOff>
    </xdr:from>
    <xdr:to>
      <xdr:col>10</xdr:col>
      <xdr:colOff>114300</xdr:colOff>
      <xdr:row>75</xdr:row>
      <xdr:rowOff>49403</xdr:rowOff>
    </xdr:to>
    <xdr:cxnSp macro="">
      <xdr:nvCxnSpPr>
        <xdr:cNvPr id="189" name="直線コネクタ 188"/>
        <xdr:cNvCxnSpPr/>
      </xdr:nvCxnSpPr>
      <xdr:spPr>
        <a:xfrm flipV="1">
          <a:off x="1130300" y="1287614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95595</xdr:rowOff>
    </xdr:from>
    <xdr:to>
      <xdr:col>10</xdr:col>
      <xdr:colOff>165100</xdr:colOff>
      <xdr:row>76</xdr:row>
      <xdr:rowOff>25744</xdr:rowOff>
    </xdr:to>
    <xdr:sp macro="" textlink="">
      <xdr:nvSpPr>
        <xdr:cNvPr id="190" name="フローチャート: 判断 189"/>
        <xdr:cNvSpPr/>
      </xdr:nvSpPr>
      <xdr:spPr>
        <a:xfrm>
          <a:off x="1968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16871</xdr:rowOff>
    </xdr:from>
    <xdr:ext cx="469744" cy="259045"/>
    <xdr:sp macro="" textlink="">
      <xdr:nvSpPr>
        <xdr:cNvPr id="191" name="テキスト ボックス 190"/>
        <xdr:cNvSpPr txBox="1"/>
      </xdr:nvSpPr>
      <xdr:spPr>
        <a:xfrm>
          <a:off x="1784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142294</xdr:rowOff>
    </xdr:from>
    <xdr:to>
      <xdr:col>6</xdr:col>
      <xdr:colOff>38100</xdr:colOff>
      <xdr:row>76</xdr:row>
      <xdr:rowOff>72445</xdr:rowOff>
    </xdr:to>
    <xdr:sp macro="" textlink="">
      <xdr:nvSpPr>
        <xdr:cNvPr id="192" name="フローチャート: 判断 191"/>
        <xdr:cNvSpPr/>
      </xdr:nvSpPr>
      <xdr:spPr>
        <a:xfrm>
          <a:off x="1079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63572</xdr:rowOff>
    </xdr:from>
    <xdr:ext cx="469744" cy="259045"/>
    <xdr:sp macro="" textlink="">
      <xdr:nvSpPr>
        <xdr:cNvPr id="193" name="テキスト ボックス 192"/>
        <xdr:cNvSpPr txBox="1"/>
      </xdr:nvSpPr>
      <xdr:spPr>
        <a:xfrm>
          <a:off x="895428" y="1309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170870</xdr:rowOff>
    </xdr:from>
    <xdr:to>
      <xdr:col>24</xdr:col>
      <xdr:colOff>114300</xdr:colOff>
      <xdr:row>76</xdr:row>
      <xdr:rowOff>101020</xdr:rowOff>
    </xdr:to>
    <xdr:sp macro="" textlink="">
      <xdr:nvSpPr>
        <xdr:cNvPr id="199" name="楕円 198"/>
        <xdr:cNvSpPr/>
      </xdr:nvSpPr>
      <xdr:spPr>
        <a:xfrm>
          <a:off x="4584700" y="130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149297</xdr:rowOff>
    </xdr:from>
    <xdr:ext cx="469744" cy="259045"/>
    <xdr:sp macro="" textlink="">
      <xdr:nvSpPr>
        <xdr:cNvPr id="200" name="維持補修費該当値テキスト"/>
        <xdr:cNvSpPr txBox="1"/>
      </xdr:nvSpPr>
      <xdr:spPr>
        <a:xfrm>
          <a:off x="4686300" y="130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98207</xdr:rowOff>
    </xdr:from>
    <xdr:to>
      <xdr:col>20</xdr:col>
      <xdr:colOff>38100</xdr:colOff>
      <xdr:row>76</xdr:row>
      <xdr:rowOff>28358</xdr:rowOff>
    </xdr:to>
    <xdr:sp macro="" textlink="">
      <xdr:nvSpPr>
        <xdr:cNvPr id="201" name="楕円 200"/>
        <xdr:cNvSpPr/>
      </xdr:nvSpPr>
      <xdr:spPr>
        <a:xfrm>
          <a:off x="3746500" y="129569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19485</xdr:rowOff>
    </xdr:from>
    <xdr:ext cx="469744" cy="259045"/>
    <xdr:sp macro="" textlink="">
      <xdr:nvSpPr>
        <xdr:cNvPr id="202" name="テキスト ボックス 201"/>
        <xdr:cNvSpPr txBox="1"/>
      </xdr:nvSpPr>
      <xdr:spPr>
        <a:xfrm>
          <a:off x="3562428" y="1304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8890</xdr:rowOff>
    </xdr:from>
    <xdr:to>
      <xdr:col>15</xdr:col>
      <xdr:colOff>101600</xdr:colOff>
      <xdr:row>75</xdr:row>
      <xdr:rowOff>110490</xdr:rowOff>
    </xdr:to>
    <xdr:sp macro="" textlink="">
      <xdr:nvSpPr>
        <xdr:cNvPr id="203" name="楕円 202"/>
        <xdr:cNvSpPr/>
      </xdr:nvSpPr>
      <xdr:spPr>
        <a:xfrm>
          <a:off x="2857500" y="1286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127017</xdr:rowOff>
    </xdr:from>
    <xdr:ext cx="469744" cy="259045"/>
    <xdr:sp macro="" textlink="">
      <xdr:nvSpPr>
        <xdr:cNvPr id="204" name="テキスト ボックス 203"/>
        <xdr:cNvSpPr txBox="1"/>
      </xdr:nvSpPr>
      <xdr:spPr>
        <a:xfrm>
          <a:off x="2673428" y="1264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138049</xdr:rowOff>
    </xdr:from>
    <xdr:to>
      <xdr:col>10</xdr:col>
      <xdr:colOff>165100</xdr:colOff>
      <xdr:row>75</xdr:row>
      <xdr:rowOff>68199</xdr:rowOff>
    </xdr:to>
    <xdr:sp macro="" textlink="">
      <xdr:nvSpPr>
        <xdr:cNvPr id="205" name="楕円 204"/>
        <xdr:cNvSpPr/>
      </xdr:nvSpPr>
      <xdr:spPr>
        <a:xfrm>
          <a:off x="1968500" y="128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84726</xdr:rowOff>
    </xdr:from>
    <xdr:ext cx="469744" cy="259045"/>
    <xdr:sp macro="" textlink="">
      <xdr:nvSpPr>
        <xdr:cNvPr id="206" name="テキスト ボックス 205"/>
        <xdr:cNvSpPr txBox="1"/>
      </xdr:nvSpPr>
      <xdr:spPr>
        <a:xfrm>
          <a:off x="1784428" y="126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170053</xdr:rowOff>
    </xdr:from>
    <xdr:to>
      <xdr:col>6</xdr:col>
      <xdr:colOff>38100</xdr:colOff>
      <xdr:row>75</xdr:row>
      <xdr:rowOff>100203</xdr:rowOff>
    </xdr:to>
    <xdr:sp macro="" textlink="">
      <xdr:nvSpPr>
        <xdr:cNvPr id="207" name="楕円 206"/>
        <xdr:cNvSpPr/>
      </xdr:nvSpPr>
      <xdr:spPr>
        <a:xfrm>
          <a:off x="1079500" y="128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116730</xdr:rowOff>
    </xdr:from>
    <xdr:ext cx="469744" cy="259045"/>
    <xdr:sp macro="" textlink="">
      <xdr:nvSpPr>
        <xdr:cNvPr id="208" name="テキスト ボックス 207"/>
        <xdr:cNvSpPr txBox="1"/>
      </xdr:nvSpPr>
      <xdr:spPr>
        <a:xfrm>
          <a:off x="895428" y="1263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135243</xdr:rowOff>
    </xdr:from>
    <xdr:to>
      <xdr:col>24</xdr:col>
      <xdr:colOff>62865</xdr:colOff>
      <xdr:row>98</xdr:row>
      <xdr:rowOff>76149</xdr:rowOff>
    </xdr:to>
    <xdr:cxnSp macro="">
      <xdr:nvCxnSpPr>
        <xdr:cNvPr id="233" name="直線コネクタ 232"/>
        <xdr:cNvCxnSpPr/>
      </xdr:nvCxnSpPr>
      <xdr:spPr>
        <a:xfrm flipV="1">
          <a:off x="4633595" y="15565743"/>
          <a:ext cx="1270" cy="1312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79976</xdr:rowOff>
    </xdr:from>
    <xdr:ext cx="534377" cy="259045"/>
    <xdr:sp macro="" textlink="">
      <xdr:nvSpPr>
        <xdr:cNvPr id="234" name="扶助費最小値テキスト"/>
        <xdr:cNvSpPr txBox="1"/>
      </xdr:nvSpPr>
      <xdr:spPr>
        <a:xfrm>
          <a:off x="4686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76149</xdr:rowOff>
    </xdr:from>
    <xdr:to>
      <xdr:col>24</xdr:col>
      <xdr:colOff>152400</xdr:colOff>
      <xdr:row>98</xdr:row>
      <xdr:rowOff>76149</xdr:rowOff>
    </xdr:to>
    <xdr:cxnSp macro="">
      <xdr:nvCxnSpPr>
        <xdr:cNvPr id="235" name="直線コネクタ 234"/>
        <xdr:cNvCxnSpPr/>
      </xdr:nvCxnSpPr>
      <xdr:spPr>
        <a:xfrm>
          <a:off x="4546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81920</xdr:rowOff>
    </xdr:from>
    <xdr:ext cx="534377" cy="259045"/>
    <xdr:sp macro="" textlink="">
      <xdr:nvSpPr>
        <xdr:cNvPr id="236" name="扶助費最大値テキスト"/>
        <xdr:cNvSpPr txBox="1"/>
      </xdr:nvSpPr>
      <xdr:spPr>
        <a:xfrm>
          <a:off x="4686300" y="153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135243</xdr:rowOff>
    </xdr:from>
    <xdr:to>
      <xdr:col>24</xdr:col>
      <xdr:colOff>152400</xdr:colOff>
      <xdr:row>90</xdr:row>
      <xdr:rowOff>135243</xdr:rowOff>
    </xdr:to>
    <xdr:cxnSp macro="">
      <xdr:nvCxnSpPr>
        <xdr:cNvPr id="237" name="直線コネクタ 236"/>
        <xdr:cNvCxnSpPr/>
      </xdr:nvCxnSpPr>
      <xdr:spPr>
        <a:xfrm>
          <a:off x="4546600" y="155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13779</xdr:rowOff>
    </xdr:from>
    <xdr:to>
      <xdr:col>24</xdr:col>
      <xdr:colOff>63500</xdr:colOff>
      <xdr:row>97</xdr:row>
      <xdr:rowOff>37858</xdr:rowOff>
    </xdr:to>
    <xdr:cxnSp macro="">
      <xdr:nvCxnSpPr>
        <xdr:cNvPr id="238" name="直線コネクタ 237"/>
        <xdr:cNvCxnSpPr/>
      </xdr:nvCxnSpPr>
      <xdr:spPr>
        <a:xfrm flipV="1">
          <a:off x="3797300" y="16644429"/>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120045</xdr:rowOff>
    </xdr:from>
    <xdr:ext cx="534377" cy="259045"/>
    <xdr:sp macro="" textlink="">
      <xdr:nvSpPr>
        <xdr:cNvPr id="239" name="扶助費平均値テキスト"/>
        <xdr:cNvSpPr txBox="1"/>
      </xdr:nvSpPr>
      <xdr:spPr>
        <a:xfrm>
          <a:off x="4686300" y="1606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97168</xdr:rowOff>
    </xdr:from>
    <xdr:to>
      <xdr:col>24</xdr:col>
      <xdr:colOff>114300</xdr:colOff>
      <xdr:row>95</xdr:row>
      <xdr:rowOff>27318</xdr:rowOff>
    </xdr:to>
    <xdr:sp macro="" textlink="">
      <xdr:nvSpPr>
        <xdr:cNvPr id="240" name="フローチャート: 判断 239"/>
        <xdr:cNvSpPr/>
      </xdr:nvSpPr>
      <xdr:spPr>
        <a:xfrm>
          <a:off x="4584700" y="1621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37858</xdr:rowOff>
    </xdr:from>
    <xdr:to>
      <xdr:col>19</xdr:col>
      <xdr:colOff>177800</xdr:colOff>
      <xdr:row>97</xdr:row>
      <xdr:rowOff>87046</xdr:rowOff>
    </xdr:to>
    <xdr:cxnSp macro="">
      <xdr:nvCxnSpPr>
        <xdr:cNvPr id="241" name="直線コネクタ 240"/>
        <xdr:cNvCxnSpPr/>
      </xdr:nvCxnSpPr>
      <xdr:spPr>
        <a:xfrm flipV="1">
          <a:off x="2908300" y="16668508"/>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93587</xdr:rowOff>
    </xdr:from>
    <xdr:to>
      <xdr:col>20</xdr:col>
      <xdr:colOff>38100</xdr:colOff>
      <xdr:row>95</xdr:row>
      <xdr:rowOff>23737</xdr:rowOff>
    </xdr:to>
    <xdr:sp macro="" textlink="">
      <xdr:nvSpPr>
        <xdr:cNvPr id="242" name="フローチャート: 判断 241"/>
        <xdr:cNvSpPr/>
      </xdr:nvSpPr>
      <xdr:spPr>
        <a:xfrm>
          <a:off x="37465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40264</xdr:rowOff>
    </xdr:from>
    <xdr:ext cx="534377" cy="259045"/>
    <xdr:sp macro="" textlink="">
      <xdr:nvSpPr>
        <xdr:cNvPr id="243" name="テキスト ボックス 242"/>
        <xdr:cNvSpPr txBox="1"/>
      </xdr:nvSpPr>
      <xdr:spPr>
        <a:xfrm>
          <a:off x="3530111" y="159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87046</xdr:rowOff>
    </xdr:from>
    <xdr:to>
      <xdr:col>15</xdr:col>
      <xdr:colOff>50800</xdr:colOff>
      <xdr:row>99</xdr:row>
      <xdr:rowOff>55347</xdr:rowOff>
    </xdr:to>
    <xdr:cxnSp macro="">
      <xdr:nvCxnSpPr>
        <xdr:cNvPr id="244" name="直線コネクタ 243"/>
        <xdr:cNvCxnSpPr/>
      </xdr:nvCxnSpPr>
      <xdr:spPr>
        <a:xfrm flipV="1">
          <a:off x="2019300" y="16717696"/>
          <a:ext cx="889000" cy="3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113588</xdr:rowOff>
    </xdr:from>
    <xdr:to>
      <xdr:col>15</xdr:col>
      <xdr:colOff>101600</xdr:colOff>
      <xdr:row>95</xdr:row>
      <xdr:rowOff>43738</xdr:rowOff>
    </xdr:to>
    <xdr:sp macro="" textlink="">
      <xdr:nvSpPr>
        <xdr:cNvPr id="245" name="フローチャート: 判断 244"/>
        <xdr:cNvSpPr/>
      </xdr:nvSpPr>
      <xdr:spPr>
        <a:xfrm>
          <a:off x="2857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60265</xdr:rowOff>
    </xdr:from>
    <xdr:ext cx="534377" cy="259045"/>
    <xdr:sp macro="" textlink="">
      <xdr:nvSpPr>
        <xdr:cNvPr id="246" name="テキスト ボックス 245"/>
        <xdr:cNvSpPr txBox="1"/>
      </xdr:nvSpPr>
      <xdr:spPr>
        <a:xfrm>
          <a:off x="2641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55347</xdr:rowOff>
    </xdr:from>
    <xdr:to>
      <xdr:col>10</xdr:col>
      <xdr:colOff>114300</xdr:colOff>
      <xdr:row>99</xdr:row>
      <xdr:rowOff>97371</xdr:rowOff>
    </xdr:to>
    <xdr:cxnSp macro="">
      <xdr:nvCxnSpPr>
        <xdr:cNvPr id="247" name="直線コネクタ 246"/>
        <xdr:cNvCxnSpPr/>
      </xdr:nvCxnSpPr>
      <xdr:spPr>
        <a:xfrm flipV="1">
          <a:off x="1130300" y="17028897"/>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19062</xdr:rowOff>
    </xdr:from>
    <xdr:to>
      <xdr:col>10</xdr:col>
      <xdr:colOff>165100</xdr:colOff>
      <xdr:row>95</xdr:row>
      <xdr:rowOff>120662</xdr:rowOff>
    </xdr:to>
    <xdr:sp macro="" textlink="">
      <xdr:nvSpPr>
        <xdr:cNvPr id="248" name="フローチャート: 判断 247"/>
        <xdr:cNvSpPr/>
      </xdr:nvSpPr>
      <xdr:spPr>
        <a:xfrm>
          <a:off x="1968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137189</xdr:rowOff>
    </xdr:from>
    <xdr:ext cx="534377" cy="259045"/>
    <xdr:sp macro="" textlink="">
      <xdr:nvSpPr>
        <xdr:cNvPr id="249" name="テキスト ボックス 248"/>
        <xdr:cNvSpPr txBox="1"/>
      </xdr:nvSpPr>
      <xdr:spPr>
        <a:xfrm>
          <a:off x="1752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84480</xdr:rowOff>
    </xdr:from>
    <xdr:to>
      <xdr:col>6</xdr:col>
      <xdr:colOff>38100</xdr:colOff>
      <xdr:row>97</xdr:row>
      <xdr:rowOff>14630</xdr:rowOff>
    </xdr:to>
    <xdr:sp macro="" textlink="">
      <xdr:nvSpPr>
        <xdr:cNvPr id="250" name="フローチャート: 判断 249"/>
        <xdr:cNvSpPr/>
      </xdr:nvSpPr>
      <xdr:spPr>
        <a:xfrm>
          <a:off x="1079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31157</xdr:rowOff>
    </xdr:from>
    <xdr:ext cx="534377" cy="259045"/>
    <xdr:sp macro="" textlink="">
      <xdr:nvSpPr>
        <xdr:cNvPr id="251" name="テキスト ボックス 250"/>
        <xdr:cNvSpPr txBox="1"/>
      </xdr:nvSpPr>
      <xdr:spPr>
        <a:xfrm>
          <a:off x="863111" y="163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134429</xdr:rowOff>
    </xdr:from>
    <xdr:to>
      <xdr:col>24</xdr:col>
      <xdr:colOff>114300</xdr:colOff>
      <xdr:row>97</xdr:row>
      <xdr:rowOff>64579</xdr:rowOff>
    </xdr:to>
    <xdr:sp macro="" textlink="">
      <xdr:nvSpPr>
        <xdr:cNvPr id="257" name="楕円 256"/>
        <xdr:cNvSpPr/>
      </xdr:nvSpPr>
      <xdr:spPr>
        <a:xfrm>
          <a:off x="4584700" y="165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112856</xdr:rowOff>
    </xdr:from>
    <xdr:ext cx="534377" cy="259045"/>
    <xdr:sp macro="" textlink="">
      <xdr:nvSpPr>
        <xdr:cNvPr id="258" name="扶助費該当値テキスト"/>
        <xdr:cNvSpPr txBox="1"/>
      </xdr:nvSpPr>
      <xdr:spPr>
        <a:xfrm>
          <a:off x="4686300" y="165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158508</xdr:rowOff>
    </xdr:from>
    <xdr:to>
      <xdr:col>20</xdr:col>
      <xdr:colOff>38100</xdr:colOff>
      <xdr:row>97</xdr:row>
      <xdr:rowOff>88658</xdr:rowOff>
    </xdr:to>
    <xdr:sp macro="" textlink="">
      <xdr:nvSpPr>
        <xdr:cNvPr id="259" name="楕円 258"/>
        <xdr:cNvSpPr/>
      </xdr:nvSpPr>
      <xdr:spPr>
        <a:xfrm>
          <a:off x="3746500" y="1661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79785</xdr:rowOff>
    </xdr:from>
    <xdr:ext cx="534377" cy="259045"/>
    <xdr:sp macro="" textlink="">
      <xdr:nvSpPr>
        <xdr:cNvPr id="260" name="テキスト ボックス 259"/>
        <xdr:cNvSpPr txBox="1"/>
      </xdr:nvSpPr>
      <xdr:spPr>
        <a:xfrm>
          <a:off x="3530111" y="1671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36246</xdr:rowOff>
    </xdr:from>
    <xdr:to>
      <xdr:col>15</xdr:col>
      <xdr:colOff>101600</xdr:colOff>
      <xdr:row>97</xdr:row>
      <xdr:rowOff>137846</xdr:rowOff>
    </xdr:to>
    <xdr:sp macro="" textlink="">
      <xdr:nvSpPr>
        <xdr:cNvPr id="261" name="楕円 260"/>
        <xdr:cNvSpPr/>
      </xdr:nvSpPr>
      <xdr:spPr>
        <a:xfrm>
          <a:off x="2857500" y="166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128973</xdr:rowOff>
    </xdr:from>
    <xdr:ext cx="534377" cy="259045"/>
    <xdr:sp macro="" textlink="">
      <xdr:nvSpPr>
        <xdr:cNvPr id="262" name="テキスト ボックス 261"/>
        <xdr:cNvSpPr txBox="1"/>
      </xdr:nvSpPr>
      <xdr:spPr>
        <a:xfrm>
          <a:off x="2641111" y="167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4547</xdr:rowOff>
    </xdr:from>
    <xdr:to>
      <xdr:col>10</xdr:col>
      <xdr:colOff>165100</xdr:colOff>
      <xdr:row>99</xdr:row>
      <xdr:rowOff>106147</xdr:rowOff>
    </xdr:to>
    <xdr:sp macro="" textlink="">
      <xdr:nvSpPr>
        <xdr:cNvPr id="263" name="楕円 262"/>
        <xdr:cNvSpPr/>
      </xdr:nvSpPr>
      <xdr:spPr>
        <a:xfrm>
          <a:off x="1968500" y="169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97274</xdr:rowOff>
    </xdr:from>
    <xdr:ext cx="534377" cy="259045"/>
    <xdr:sp macro="" textlink="">
      <xdr:nvSpPr>
        <xdr:cNvPr id="264" name="テキスト ボックス 263"/>
        <xdr:cNvSpPr txBox="1"/>
      </xdr:nvSpPr>
      <xdr:spPr>
        <a:xfrm>
          <a:off x="1752111" y="17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46571</xdr:rowOff>
    </xdr:from>
    <xdr:to>
      <xdr:col>6</xdr:col>
      <xdr:colOff>38100</xdr:colOff>
      <xdr:row>99</xdr:row>
      <xdr:rowOff>148171</xdr:rowOff>
    </xdr:to>
    <xdr:sp macro="" textlink="">
      <xdr:nvSpPr>
        <xdr:cNvPr id="265" name="楕円 264"/>
        <xdr:cNvSpPr/>
      </xdr:nvSpPr>
      <xdr:spPr>
        <a:xfrm>
          <a:off x="1079500" y="1702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139298</xdr:rowOff>
    </xdr:from>
    <xdr:ext cx="534377" cy="259045"/>
    <xdr:sp macro="" textlink="">
      <xdr:nvSpPr>
        <xdr:cNvPr id="266" name="テキスト ボックス 265"/>
        <xdr:cNvSpPr txBox="1"/>
      </xdr:nvSpPr>
      <xdr:spPr>
        <a:xfrm>
          <a:off x="863111" y="171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166087</xdr:rowOff>
    </xdr:from>
    <xdr:to>
      <xdr:col>54</xdr:col>
      <xdr:colOff>189865</xdr:colOff>
      <xdr:row>38</xdr:row>
      <xdr:rowOff>83758</xdr:rowOff>
    </xdr:to>
    <xdr:cxnSp macro="">
      <xdr:nvCxnSpPr>
        <xdr:cNvPr id="292" name="直線コネクタ 291"/>
        <xdr:cNvCxnSpPr/>
      </xdr:nvCxnSpPr>
      <xdr:spPr>
        <a:xfrm flipV="1">
          <a:off x="10475595" y="5309587"/>
          <a:ext cx="1270" cy="1289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87585</xdr:rowOff>
    </xdr:from>
    <xdr:ext cx="534377" cy="259045"/>
    <xdr:sp macro="" textlink="">
      <xdr:nvSpPr>
        <xdr:cNvPr id="293" name="補助費等最小値テキスト"/>
        <xdr:cNvSpPr txBox="1"/>
      </xdr:nvSpPr>
      <xdr:spPr>
        <a:xfrm>
          <a:off x="10528300" y="66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83758</xdr:rowOff>
    </xdr:from>
    <xdr:to>
      <xdr:col>55</xdr:col>
      <xdr:colOff>88900</xdr:colOff>
      <xdr:row>38</xdr:row>
      <xdr:rowOff>83758</xdr:rowOff>
    </xdr:to>
    <xdr:cxnSp macro="">
      <xdr:nvCxnSpPr>
        <xdr:cNvPr id="294" name="直線コネクタ 293"/>
        <xdr:cNvCxnSpPr/>
      </xdr:nvCxnSpPr>
      <xdr:spPr>
        <a:xfrm>
          <a:off x="10388600" y="659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112764</xdr:rowOff>
    </xdr:from>
    <xdr:ext cx="534377" cy="259045"/>
    <xdr:sp macro="" textlink="">
      <xdr:nvSpPr>
        <xdr:cNvPr id="295" name="補助費等最大値テキスト"/>
        <xdr:cNvSpPr txBox="1"/>
      </xdr:nvSpPr>
      <xdr:spPr>
        <a:xfrm>
          <a:off x="10528300" y="508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166087</xdr:rowOff>
    </xdr:from>
    <xdr:to>
      <xdr:col>55</xdr:col>
      <xdr:colOff>88900</xdr:colOff>
      <xdr:row>30</xdr:row>
      <xdr:rowOff>166087</xdr:rowOff>
    </xdr:to>
    <xdr:cxnSp macro="">
      <xdr:nvCxnSpPr>
        <xdr:cNvPr id="296" name="直線コネクタ 295"/>
        <xdr:cNvCxnSpPr/>
      </xdr:nvCxnSpPr>
      <xdr:spPr>
        <a:xfrm>
          <a:off x="10388600" y="530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20175</xdr:rowOff>
    </xdr:from>
    <xdr:to>
      <xdr:col>55</xdr:col>
      <xdr:colOff>0</xdr:colOff>
      <xdr:row>36</xdr:row>
      <xdr:rowOff>45239</xdr:rowOff>
    </xdr:to>
    <xdr:cxnSp macro="">
      <xdr:nvCxnSpPr>
        <xdr:cNvPr id="297" name="直線コネクタ 296"/>
        <xdr:cNvCxnSpPr/>
      </xdr:nvCxnSpPr>
      <xdr:spPr>
        <a:xfrm flipV="1">
          <a:off x="9639300" y="6192375"/>
          <a:ext cx="838200" cy="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140924</xdr:rowOff>
    </xdr:from>
    <xdr:ext cx="534377" cy="259045"/>
    <xdr:sp macro="" textlink="">
      <xdr:nvSpPr>
        <xdr:cNvPr id="298" name="補助費等平均値テキスト"/>
        <xdr:cNvSpPr txBox="1"/>
      </xdr:nvSpPr>
      <xdr:spPr>
        <a:xfrm>
          <a:off x="10528300" y="597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118047</xdr:rowOff>
    </xdr:from>
    <xdr:to>
      <xdr:col>55</xdr:col>
      <xdr:colOff>50800</xdr:colOff>
      <xdr:row>36</xdr:row>
      <xdr:rowOff>48197</xdr:rowOff>
    </xdr:to>
    <xdr:sp macro="" textlink="">
      <xdr:nvSpPr>
        <xdr:cNvPr id="299" name="フローチャート: 判断 298"/>
        <xdr:cNvSpPr/>
      </xdr:nvSpPr>
      <xdr:spPr>
        <a:xfrm>
          <a:off x="104267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19669</xdr:rowOff>
    </xdr:from>
    <xdr:to>
      <xdr:col>50</xdr:col>
      <xdr:colOff>114300</xdr:colOff>
      <xdr:row>36</xdr:row>
      <xdr:rowOff>45239</xdr:rowOff>
    </xdr:to>
    <xdr:cxnSp macro="">
      <xdr:nvCxnSpPr>
        <xdr:cNvPr id="300" name="直線コネクタ 299"/>
        <xdr:cNvCxnSpPr/>
      </xdr:nvCxnSpPr>
      <xdr:spPr>
        <a:xfrm>
          <a:off x="8750300" y="6191869"/>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147862</xdr:rowOff>
    </xdr:from>
    <xdr:to>
      <xdr:col>50</xdr:col>
      <xdr:colOff>165100</xdr:colOff>
      <xdr:row>36</xdr:row>
      <xdr:rowOff>78012</xdr:rowOff>
    </xdr:to>
    <xdr:sp macro="" textlink="">
      <xdr:nvSpPr>
        <xdr:cNvPr id="301" name="フローチャート: 判断 300"/>
        <xdr:cNvSpPr/>
      </xdr:nvSpPr>
      <xdr:spPr>
        <a:xfrm>
          <a:off x="9588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94539</xdr:rowOff>
    </xdr:from>
    <xdr:ext cx="534377" cy="259045"/>
    <xdr:sp macro="" textlink="">
      <xdr:nvSpPr>
        <xdr:cNvPr id="302" name="テキスト ボックス 301"/>
        <xdr:cNvSpPr txBox="1"/>
      </xdr:nvSpPr>
      <xdr:spPr>
        <a:xfrm>
          <a:off x="9372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19669</xdr:rowOff>
    </xdr:from>
    <xdr:to>
      <xdr:col>45</xdr:col>
      <xdr:colOff>177800</xdr:colOff>
      <xdr:row>36</xdr:row>
      <xdr:rowOff>74990</xdr:rowOff>
    </xdr:to>
    <xdr:cxnSp macro="">
      <xdr:nvCxnSpPr>
        <xdr:cNvPr id="303" name="直線コネクタ 302"/>
        <xdr:cNvCxnSpPr/>
      </xdr:nvCxnSpPr>
      <xdr:spPr>
        <a:xfrm flipV="1">
          <a:off x="7861300" y="6191869"/>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146703</xdr:rowOff>
    </xdr:from>
    <xdr:to>
      <xdr:col>46</xdr:col>
      <xdr:colOff>38100</xdr:colOff>
      <xdr:row>36</xdr:row>
      <xdr:rowOff>76853</xdr:rowOff>
    </xdr:to>
    <xdr:sp macro="" textlink="">
      <xdr:nvSpPr>
        <xdr:cNvPr id="304" name="フローチャート: 判断 303"/>
        <xdr:cNvSpPr/>
      </xdr:nvSpPr>
      <xdr:spPr>
        <a:xfrm>
          <a:off x="8699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67980</xdr:rowOff>
    </xdr:from>
    <xdr:ext cx="534377" cy="259045"/>
    <xdr:sp macro="" textlink="">
      <xdr:nvSpPr>
        <xdr:cNvPr id="305" name="テキスト ボックス 304"/>
        <xdr:cNvSpPr txBox="1"/>
      </xdr:nvSpPr>
      <xdr:spPr>
        <a:xfrm>
          <a:off x="8483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69552</xdr:rowOff>
    </xdr:from>
    <xdr:to>
      <xdr:col>41</xdr:col>
      <xdr:colOff>50800</xdr:colOff>
      <xdr:row>36</xdr:row>
      <xdr:rowOff>74990</xdr:rowOff>
    </xdr:to>
    <xdr:cxnSp macro="">
      <xdr:nvCxnSpPr>
        <xdr:cNvPr id="306" name="直線コネクタ 305"/>
        <xdr:cNvCxnSpPr/>
      </xdr:nvCxnSpPr>
      <xdr:spPr>
        <a:xfrm>
          <a:off x="6972300" y="6241752"/>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35734</xdr:rowOff>
    </xdr:from>
    <xdr:to>
      <xdr:col>41</xdr:col>
      <xdr:colOff>101600</xdr:colOff>
      <xdr:row>36</xdr:row>
      <xdr:rowOff>137334</xdr:rowOff>
    </xdr:to>
    <xdr:sp macro="" textlink="">
      <xdr:nvSpPr>
        <xdr:cNvPr id="307" name="フローチャート: 判断 306"/>
        <xdr:cNvSpPr/>
      </xdr:nvSpPr>
      <xdr:spPr>
        <a:xfrm>
          <a:off x="7810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128461</xdr:rowOff>
    </xdr:from>
    <xdr:ext cx="534377" cy="259045"/>
    <xdr:sp macro="" textlink="">
      <xdr:nvSpPr>
        <xdr:cNvPr id="308" name="テキスト ボックス 307"/>
        <xdr:cNvSpPr txBox="1"/>
      </xdr:nvSpPr>
      <xdr:spPr>
        <a:xfrm>
          <a:off x="7594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44290</xdr:rowOff>
    </xdr:from>
    <xdr:to>
      <xdr:col>36</xdr:col>
      <xdr:colOff>165100</xdr:colOff>
      <xdr:row>35</xdr:row>
      <xdr:rowOff>145890</xdr:rowOff>
    </xdr:to>
    <xdr:sp macro="" textlink="">
      <xdr:nvSpPr>
        <xdr:cNvPr id="309" name="フローチャート: 判断 308"/>
        <xdr:cNvSpPr/>
      </xdr:nvSpPr>
      <xdr:spPr>
        <a:xfrm>
          <a:off x="6921500" y="60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162417</xdr:rowOff>
    </xdr:from>
    <xdr:ext cx="534377" cy="259045"/>
    <xdr:sp macro="" textlink="">
      <xdr:nvSpPr>
        <xdr:cNvPr id="310" name="テキスト ボックス 309"/>
        <xdr:cNvSpPr txBox="1"/>
      </xdr:nvSpPr>
      <xdr:spPr>
        <a:xfrm>
          <a:off x="6705111" y="58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140825</xdr:rowOff>
    </xdr:from>
    <xdr:to>
      <xdr:col>55</xdr:col>
      <xdr:colOff>50800</xdr:colOff>
      <xdr:row>36</xdr:row>
      <xdr:rowOff>70975</xdr:rowOff>
    </xdr:to>
    <xdr:sp macro="" textlink="">
      <xdr:nvSpPr>
        <xdr:cNvPr id="316" name="楕円 315"/>
        <xdr:cNvSpPr/>
      </xdr:nvSpPr>
      <xdr:spPr>
        <a:xfrm>
          <a:off x="10426700" y="6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119252</xdr:rowOff>
    </xdr:from>
    <xdr:ext cx="534377" cy="259045"/>
    <xdr:sp macro="" textlink="">
      <xdr:nvSpPr>
        <xdr:cNvPr id="317" name="補助費等該当値テキスト"/>
        <xdr:cNvSpPr txBox="1"/>
      </xdr:nvSpPr>
      <xdr:spPr>
        <a:xfrm>
          <a:off x="10528300" y="61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165889</xdr:rowOff>
    </xdr:from>
    <xdr:to>
      <xdr:col>50</xdr:col>
      <xdr:colOff>165100</xdr:colOff>
      <xdr:row>36</xdr:row>
      <xdr:rowOff>96039</xdr:rowOff>
    </xdr:to>
    <xdr:sp macro="" textlink="">
      <xdr:nvSpPr>
        <xdr:cNvPr id="318" name="楕円 317"/>
        <xdr:cNvSpPr/>
      </xdr:nvSpPr>
      <xdr:spPr>
        <a:xfrm>
          <a:off x="9588500" y="61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87166</xdr:rowOff>
    </xdr:from>
    <xdr:ext cx="534377" cy="259045"/>
    <xdr:sp macro="" textlink="">
      <xdr:nvSpPr>
        <xdr:cNvPr id="319" name="テキスト ボックス 318"/>
        <xdr:cNvSpPr txBox="1"/>
      </xdr:nvSpPr>
      <xdr:spPr>
        <a:xfrm>
          <a:off x="9372111" y="625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140319</xdr:rowOff>
    </xdr:from>
    <xdr:to>
      <xdr:col>46</xdr:col>
      <xdr:colOff>38100</xdr:colOff>
      <xdr:row>36</xdr:row>
      <xdr:rowOff>70469</xdr:rowOff>
    </xdr:to>
    <xdr:sp macro="" textlink="">
      <xdr:nvSpPr>
        <xdr:cNvPr id="320" name="楕円 319"/>
        <xdr:cNvSpPr/>
      </xdr:nvSpPr>
      <xdr:spPr>
        <a:xfrm>
          <a:off x="8699500" y="61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86996</xdr:rowOff>
    </xdr:from>
    <xdr:ext cx="534377" cy="259045"/>
    <xdr:sp macro="" textlink="">
      <xdr:nvSpPr>
        <xdr:cNvPr id="321" name="テキスト ボックス 320"/>
        <xdr:cNvSpPr txBox="1"/>
      </xdr:nvSpPr>
      <xdr:spPr>
        <a:xfrm>
          <a:off x="8483111" y="5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24190</xdr:rowOff>
    </xdr:from>
    <xdr:to>
      <xdr:col>41</xdr:col>
      <xdr:colOff>101600</xdr:colOff>
      <xdr:row>36</xdr:row>
      <xdr:rowOff>125790</xdr:rowOff>
    </xdr:to>
    <xdr:sp macro="" textlink="">
      <xdr:nvSpPr>
        <xdr:cNvPr id="322" name="楕円 321"/>
        <xdr:cNvSpPr/>
      </xdr:nvSpPr>
      <xdr:spPr>
        <a:xfrm>
          <a:off x="7810500" y="619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142317</xdr:rowOff>
    </xdr:from>
    <xdr:ext cx="534377" cy="259045"/>
    <xdr:sp macro="" textlink="">
      <xdr:nvSpPr>
        <xdr:cNvPr id="323" name="テキスト ボックス 322"/>
        <xdr:cNvSpPr txBox="1"/>
      </xdr:nvSpPr>
      <xdr:spPr>
        <a:xfrm>
          <a:off x="7594111" y="59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18752</xdr:rowOff>
    </xdr:from>
    <xdr:to>
      <xdr:col>36</xdr:col>
      <xdr:colOff>165100</xdr:colOff>
      <xdr:row>36</xdr:row>
      <xdr:rowOff>120352</xdr:rowOff>
    </xdr:to>
    <xdr:sp macro="" textlink="">
      <xdr:nvSpPr>
        <xdr:cNvPr id="324" name="楕円 323"/>
        <xdr:cNvSpPr/>
      </xdr:nvSpPr>
      <xdr:spPr>
        <a:xfrm>
          <a:off x="6921500" y="619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111479</xdr:rowOff>
    </xdr:from>
    <xdr:ext cx="534377" cy="259045"/>
    <xdr:sp macro="" textlink="">
      <xdr:nvSpPr>
        <xdr:cNvPr id="325" name="テキスト ボックス 324"/>
        <xdr:cNvSpPr txBox="1"/>
      </xdr:nvSpPr>
      <xdr:spPr>
        <a:xfrm>
          <a:off x="6705111" y="62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78888</xdr:rowOff>
    </xdr:from>
    <xdr:to>
      <xdr:col>54</xdr:col>
      <xdr:colOff>189865</xdr:colOff>
      <xdr:row>58</xdr:row>
      <xdr:rowOff>30841</xdr:rowOff>
    </xdr:to>
    <xdr:cxnSp macro="">
      <xdr:nvCxnSpPr>
        <xdr:cNvPr id="347" name="直線コネクタ 346"/>
        <xdr:cNvCxnSpPr/>
      </xdr:nvCxnSpPr>
      <xdr:spPr>
        <a:xfrm flipV="1">
          <a:off x="10475595" y="8651388"/>
          <a:ext cx="1270" cy="132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34668</xdr:rowOff>
    </xdr:from>
    <xdr:ext cx="534377" cy="259045"/>
    <xdr:sp macro="" textlink="">
      <xdr:nvSpPr>
        <xdr:cNvPr id="348" name="普通建設事業費最小値テキスト"/>
        <xdr:cNvSpPr txBox="1"/>
      </xdr:nvSpPr>
      <xdr:spPr>
        <a:xfrm>
          <a:off x="10528300" y="99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30841</xdr:rowOff>
    </xdr:from>
    <xdr:to>
      <xdr:col>55</xdr:col>
      <xdr:colOff>88900</xdr:colOff>
      <xdr:row>58</xdr:row>
      <xdr:rowOff>30841</xdr:rowOff>
    </xdr:to>
    <xdr:cxnSp macro="">
      <xdr:nvCxnSpPr>
        <xdr:cNvPr id="349" name="直線コネクタ 348"/>
        <xdr:cNvCxnSpPr/>
      </xdr:nvCxnSpPr>
      <xdr:spPr>
        <a:xfrm>
          <a:off x="10388600" y="9974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25565</xdr:rowOff>
    </xdr:from>
    <xdr:ext cx="599010" cy="259045"/>
    <xdr:sp macro="" textlink="">
      <xdr:nvSpPr>
        <xdr:cNvPr id="350" name="普通建設事業費最大値テキスト"/>
        <xdr:cNvSpPr txBox="1"/>
      </xdr:nvSpPr>
      <xdr:spPr>
        <a:xfrm>
          <a:off x="10528300" y="842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78888</xdr:rowOff>
    </xdr:from>
    <xdr:to>
      <xdr:col>55</xdr:col>
      <xdr:colOff>88900</xdr:colOff>
      <xdr:row>50</xdr:row>
      <xdr:rowOff>78888</xdr:rowOff>
    </xdr:to>
    <xdr:cxnSp macro="">
      <xdr:nvCxnSpPr>
        <xdr:cNvPr id="351" name="直線コネクタ 350"/>
        <xdr:cNvCxnSpPr/>
      </xdr:nvCxnSpPr>
      <xdr:spPr>
        <a:xfrm>
          <a:off x="10388600" y="865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28564</xdr:rowOff>
    </xdr:from>
    <xdr:to>
      <xdr:col>55</xdr:col>
      <xdr:colOff>0</xdr:colOff>
      <xdr:row>57</xdr:row>
      <xdr:rowOff>33872</xdr:rowOff>
    </xdr:to>
    <xdr:cxnSp macro="">
      <xdr:nvCxnSpPr>
        <xdr:cNvPr id="352" name="直線コネクタ 351"/>
        <xdr:cNvCxnSpPr/>
      </xdr:nvCxnSpPr>
      <xdr:spPr>
        <a:xfrm>
          <a:off x="9639300" y="9801214"/>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26627</xdr:rowOff>
    </xdr:from>
    <xdr:ext cx="534377" cy="259045"/>
    <xdr:sp macro="" textlink="">
      <xdr:nvSpPr>
        <xdr:cNvPr id="353" name="普通建設事業費平均値テキスト"/>
        <xdr:cNvSpPr txBox="1"/>
      </xdr:nvSpPr>
      <xdr:spPr>
        <a:xfrm>
          <a:off x="10528300" y="979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48200</xdr:rowOff>
    </xdr:from>
    <xdr:to>
      <xdr:col>55</xdr:col>
      <xdr:colOff>50800</xdr:colOff>
      <xdr:row>57</xdr:row>
      <xdr:rowOff>149800</xdr:rowOff>
    </xdr:to>
    <xdr:sp macro="" textlink="">
      <xdr:nvSpPr>
        <xdr:cNvPr id="354" name="フローチャート: 判断 353"/>
        <xdr:cNvSpPr/>
      </xdr:nvSpPr>
      <xdr:spPr>
        <a:xfrm>
          <a:off x="104267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9412</xdr:rowOff>
    </xdr:from>
    <xdr:to>
      <xdr:col>50</xdr:col>
      <xdr:colOff>114300</xdr:colOff>
      <xdr:row>57</xdr:row>
      <xdr:rowOff>28564</xdr:rowOff>
    </xdr:to>
    <xdr:cxnSp macro="">
      <xdr:nvCxnSpPr>
        <xdr:cNvPr id="355" name="直線コネクタ 354"/>
        <xdr:cNvCxnSpPr/>
      </xdr:nvCxnSpPr>
      <xdr:spPr>
        <a:xfrm>
          <a:off x="8750300" y="9782062"/>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21198</xdr:rowOff>
    </xdr:from>
    <xdr:to>
      <xdr:col>50</xdr:col>
      <xdr:colOff>165100</xdr:colOff>
      <xdr:row>57</xdr:row>
      <xdr:rowOff>122798</xdr:rowOff>
    </xdr:to>
    <xdr:sp macro="" textlink="">
      <xdr:nvSpPr>
        <xdr:cNvPr id="356" name="フローチャート: 判断 355"/>
        <xdr:cNvSpPr/>
      </xdr:nvSpPr>
      <xdr:spPr>
        <a:xfrm>
          <a:off x="9588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113925</xdr:rowOff>
    </xdr:from>
    <xdr:ext cx="534377" cy="259045"/>
    <xdr:sp macro="" textlink="">
      <xdr:nvSpPr>
        <xdr:cNvPr id="357" name="テキスト ボックス 356"/>
        <xdr:cNvSpPr txBox="1"/>
      </xdr:nvSpPr>
      <xdr:spPr>
        <a:xfrm>
          <a:off x="9372111" y="98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9412</xdr:rowOff>
    </xdr:from>
    <xdr:to>
      <xdr:col>45</xdr:col>
      <xdr:colOff>177800</xdr:colOff>
      <xdr:row>57</xdr:row>
      <xdr:rowOff>52805</xdr:rowOff>
    </xdr:to>
    <xdr:cxnSp macro="">
      <xdr:nvCxnSpPr>
        <xdr:cNvPr id="358" name="直線コネクタ 357"/>
        <xdr:cNvCxnSpPr/>
      </xdr:nvCxnSpPr>
      <xdr:spPr>
        <a:xfrm flipV="1">
          <a:off x="7861300" y="9782062"/>
          <a:ext cx="889000" cy="4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142589</xdr:rowOff>
    </xdr:from>
    <xdr:to>
      <xdr:col>46</xdr:col>
      <xdr:colOff>38100</xdr:colOff>
      <xdr:row>57</xdr:row>
      <xdr:rowOff>72739</xdr:rowOff>
    </xdr:to>
    <xdr:sp macro="" textlink="">
      <xdr:nvSpPr>
        <xdr:cNvPr id="359" name="フローチャート: 判断 358"/>
        <xdr:cNvSpPr/>
      </xdr:nvSpPr>
      <xdr:spPr>
        <a:xfrm>
          <a:off x="8699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63866</xdr:rowOff>
    </xdr:from>
    <xdr:ext cx="534377" cy="259045"/>
    <xdr:sp macro="" textlink="">
      <xdr:nvSpPr>
        <xdr:cNvPr id="360" name="テキスト ボックス 359"/>
        <xdr:cNvSpPr txBox="1"/>
      </xdr:nvSpPr>
      <xdr:spPr>
        <a:xfrm>
          <a:off x="8483111" y="98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51314</xdr:rowOff>
    </xdr:from>
    <xdr:to>
      <xdr:col>41</xdr:col>
      <xdr:colOff>50800</xdr:colOff>
      <xdr:row>57</xdr:row>
      <xdr:rowOff>52805</xdr:rowOff>
    </xdr:to>
    <xdr:cxnSp macro="">
      <xdr:nvCxnSpPr>
        <xdr:cNvPr id="361" name="直線コネクタ 360"/>
        <xdr:cNvCxnSpPr/>
      </xdr:nvCxnSpPr>
      <xdr:spPr>
        <a:xfrm>
          <a:off x="6972300" y="9823964"/>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48027</xdr:rowOff>
    </xdr:from>
    <xdr:to>
      <xdr:col>41</xdr:col>
      <xdr:colOff>101600</xdr:colOff>
      <xdr:row>57</xdr:row>
      <xdr:rowOff>149627</xdr:rowOff>
    </xdr:to>
    <xdr:sp macro="" textlink="">
      <xdr:nvSpPr>
        <xdr:cNvPr id="362" name="フローチャート: 判断 361"/>
        <xdr:cNvSpPr/>
      </xdr:nvSpPr>
      <xdr:spPr>
        <a:xfrm>
          <a:off x="7810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140754</xdr:rowOff>
    </xdr:from>
    <xdr:ext cx="534377" cy="259045"/>
    <xdr:sp macro="" textlink="">
      <xdr:nvSpPr>
        <xdr:cNvPr id="363" name="テキスト ボックス 362"/>
        <xdr:cNvSpPr txBox="1"/>
      </xdr:nvSpPr>
      <xdr:spPr>
        <a:xfrm>
          <a:off x="7594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137880</xdr:rowOff>
    </xdr:from>
    <xdr:to>
      <xdr:col>36</xdr:col>
      <xdr:colOff>165100</xdr:colOff>
      <xdr:row>57</xdr:row>
      <xdr:rowOff>68030</xdr:rowOff>
    </xdr:to>
    <xdr:sp macro="" textlink="">
      <xdr:nvSpPr>
        <xdr:cNvPr id="364" name="フローチャート: 判断 363"/>
        <xdr:cNvSpPr/>
      </xdr:nvSpPr>
      <xdr:spPr>
        <a:xfrm>
          <a:off x="6921500" y="97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84557</xdr:rowOff>
    </xdr:from>
    <xdr:ext cx="534377" cy="259045"/>
    <xdr:sp macro="" textlink="">
      <xdr:nvSpPr>
        <xdr:cNvPr id="365" name="テキスト ボックス 364"/>
        <xdr:cNvSpPr txBox="1"/>
      </xdr:nvSpPr>
      <xdr:spPr>
        <a:xfrm>
          <a:off x="6705111" y="95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154522</xdr:rowOff>
    </xdr:from>
    <xdr:to>
      <xdr:col>55</xdr:col>
      <xdr:colOff>50800</xdr:colOff>
      <xdr:row>57</xdr:row>
      <xdr:rowOff>84672</xdr:rowOff>
    </xdr:to>
    <xdr:sp macro="" textlink="">
      <xdr:nvSpPr>
        <xdr:cNvPr id="371" name="楕円 370"/>
        <xdr:cNvSpPr/>
      </xdr:nvSpPr>
      <xdr:spPr>
        <a:xfrm>
          <a:off x="10426700" y="975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5949</xdr:rowOff>
    </xdr:from>
    <xdr:ext cx="534377" cy="259045"/>
    <xdr:sp macro="" textlink="">
      <xdr:nvSpPr>
        <xdr:cNvPr id="372" name="普通建設事業費該当値テキスト"/>
        <xdr:cNvSpPr txBox="1"/>
      </xdr:nvSpPr>
      <xdr:spPr>
        <a:xfrm>
          <a:off x="10528300" y="960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149214</xdr:rowOff>
    </xdr:from>
    <xdr:to>
      <xdr:col>50</xdr:col>
      <xdr:colOff>165100</xdr:colOff>
      <xdr:row>57</xdr:row>
      <xdr:rowOff>79364</xdr:rowOff>
    </xdr:to>
    <xdr:sp macro="" textlink="">
      <xdr:nvSpPr>
        <xdr:cNvPr id="373" name="楕円 372"/>
        <xdr:cNvSpPr/>
      </xdr:nvSpPr>
      <xdr:spPr>
        <a:xfrm>
          <a:off x="9588500" y="97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95891</xdr:rowOff>
    </xdr:from>
    <xdr:ext cx="534377" cy="259045"/>
    <xdr:sp macro="" textlink="">
      <xdr:nvSpPr>
        <xdr:cNvPr id="374" name="テキスト ボックス 373"/>
        <xdr:cNvSpPr txBox="1"/>
      </xdr:nvSpPr>
      <xdr:spPr>
        <a:xfrm>
          <a:off x="9372111" y="952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130062</xdr:rowOff>
    </xdr:from>
    <xdr:to>
      <xdr:col>46</xdr:col>
      <xdr:colOff>38100</xdr:colOff>
      <xdr:row>57</xdr:row>
      <xdr:rowOff>60212</xdr:rowOff>
    </xdr:to>
    <xdr:sp macro="" textlink="">
      <xdr:nvSpPr>
        <xdr:cNvPr id="375" name="楕円 374"/>
        <xdr:cNvSpPr/>
      </xdr:nvSpPr>
      <xdr:spPr>
        <a:xfrm>
          <a:off x="8699500" y="97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76739</xdr:rowOff>
    </xdr:from>
    <xdr:ext cx="534377" cy="259045"/>
    <xdr:sp macro="" textlink="">
      <xdr:nvSpPr>
        <xdr:cNvPr id="376" name="テキスト ボックス 375"/>
        <xdr:cNvSpPr txBox="1"/>
      </xdr:nvSpPr>
      <xdr:spPr>
        <a:xfrm>
          <a:off x="8483111" y="950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2005</xdr:rowOff>
    </xdr:from>
    <xdr:to>
      <xdr:col>41</xdr:col>
      <xdr:colOff>101600</xdr:colOff>
      <xdr:row>57</xdr:row>
      <xdr:rowOff>103605</xdr:rowOff>
    </xdr:to>
    <xdr:sp macro="" textlink="">
      <xdr:nvSpPr>
        <xdr:cNvPr id="377" name="楕円 376"/>
        <xdr:cNvSpPr/>
      </xdr:nvSpPr>
      <xdr:spPr>
        <a:xfrm>
          <a:off x="7810500" y="97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120132</xdr:rowOff>
    </xdr:from>
    <xdr:ext cx="534377" cy="259045"/>
    <xdr:sp macro="" textlink="">
      <xdr:nvSpPr>
        <xdr:cNvPr id="378" name="テキスト ボックス 377"/>
        <xdr:cNvSpPr txBox="1"/>
      </xdr:nvSpPr>
      <xdr:spPr>
        <a:xfrm>
          <a:off x="7594111" y="95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514</xdr:rowOff>
    </xdr:from>
    <xdr:to>
      <xdr:col>36</xdr:col>
      <xdr:colOff>165100</xdr:colOff>
      <xdr:row>57</xdr:row>
      <xdr:rowOff>102114</xdr:rowOff>
    </xdr:to>
    <xdr:sp macro="" textlink="">
      <xdr:nvSpPr>
        <xdr:cNvPr id="379" name="楕円 378"/>
        <xdr:cNvSpPr/>
      </xdr:nvSpPr>
      <xdr:spPr>
        <a:xfrm>
          <a:off x="6921500" y="97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93241</xdr:rowOff>
    </xdr:from>
    <xdr:ext cx="534377" cy="259045"/>
    <xdr:sp macro="" textlink="">
      <xdr:nvSpPr>
        <xdr:cNvPr id="380" name="テキスト ボックス 379"/>
        <xdr:cNvSpPr txBox="1"/>
      </xdr:nvSpPr>
      <xdr:spPr>
        <a:xfrm>
          <a:off x="6705111" y="98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106210</xdr:rowOff>
    </xdr:from>
    <xdr:to>
      <xdr:col>54</xdr:col>
      <xdr:colOff>189865</xdr:colOff>
      <xdr:row>78</xdr:row>
      <xdr:rowOff>138072</xdr:rowOff>
    </xdr:to>
    <xdr:cxnSp macro="">
      <xdr:nvCxnSpPr>
        <xdr:cNvPr id="402" name="直線コネクタ 401"/>
        <xdr:cNvCxnSpPr/>
      </xdr:nvCxnSpPr>
      <xdr:spPr>
        <a:xfrm flipV="1">
          <a:off x="10475595" y="12450610"/>
          <a:ext cx="1270" cy="106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141899</xdr:rowOff>
    </xdr:from>
    <xdr:ext cx="378565" cy="259045"/>
    <xdr:sp macro="" textlink="">
      <xdr:nvSpPr>
        <xdr:cNvPr id="403" name="普通建設事業費 （ うち新規整備　）最小値テキスト"/>
        <xdr:cNvSpPr txBox="1"/>
      </xdr:nvSpPr>
      <xdr:spPr>
        <a:xfrm>
          <a:off x="10528300" y="13514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138072</xdr:rowOff>
    </xdr:from>
    <xdr:to>
      <xdr:col>55</xdr:col>
      <xdr:colOff>88900</xdr:colOff>
      <xdr:row>78</xdr:row>
      <xdr:rowOff>138072</xdr:rowOff>
    </xdr:to>
    <xdr:cxnSp macro="">
      <xdr:nvCxnSpPr>
        <xdr:cNvPr id="404" name="直線コネクタ 403"/>
        <xdr:cNvCxnSpPr/>
      </xdr:nvCxnSpPr>
      <xdr:spPr>
        <a:xfrm>
          <a:off x="10388600" y="1351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52887</xdr:rowOff>
    </xdr:from>
    <xdr:ext cx="599010" cy="259045"/>
    <xdr:sp macro="" textlink="">
      <xdr:nvSpPr>
        <xdr:cNvPr id="405" name="普通建設事業費 （ うち新規整備　）最大値テキスト"/>
        <xdr:cNvSpPr txBox="1"/>
      </xdr:nvSpPr>
      <xdr:spPr>
        <a:xfrm>
          <a:off x="10528300" y="122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106210</xdr:rowOff>
    </xdr:from>
    <xdr:to>
      <xdr:col>55</xdr:col>
      <xdr:colOff>88900</xdr:colOff>
      <xdr:row>72</xdr:row>
      <xdr:rowOff>106210</xdr:rowOff>
    </xdr:to>
    <xdr:cxnSp macro="">
      <xdr:nvCxnSpPr>
        <xdr:cNvPr id="406" name="直線コネクタ 405"/>
        <xdr:cNvCxnSpPr/>
      </xdr:nvCxnSpPr>
      <xdr:spPr>
        <a:xfrm>
          <a:off x="10388600" y="1245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70261</xdr:rowOff>
    </xdr:from>
    <xdr:to>
      <xdr:col>55</xdr:col>
      <xdr:colOff>0</xdr:colOff>
      <xdr:row>78</xdr:row>
      <xdr:rowOff>86751</xdr:rowOff>
    </xdr:to>
    <xdr:cxnSp macro="">
      <xdr:nvCxnSpPr>
        <xdr:cNvPr id="407" name="直線コネクタ 406"/>
        <xdr:cNvCxnSpPr/>
      </xdr:nvCxnSpPr>
      <xdr:spPr>
        <a:xfrm>
          <a:off x="9639300" y="13443361"/>
          <a:ext cx="838200" cy="1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53210</xdr:rowOff>
    </xdr:from>
    <xdr:ext cx="534377" cy="259045"/>
    <xdr:sp macro="" textlink="">
      <xdr:nvSpPr>
        <xdr:cNvPr id="408" name="普通建設事業費 （ うち新規整備　）平均値テキスト"/>
        <xdr:cNvSpPr txBox="1"/>
      </xdr:nvSpPr>
      <xdr:spPr>
        <a:xfrm>
          <a:off x="10528300" y="1325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30333</xdr:rowOff>
    </xdr:from>
    <xdr:to>
      <xdr:col>55</xdr:col>
      <xdr:colOff>50800</xdr:colOff>
      <xdr:row>78</xdr:row>
      <xdr:rowOff>131933</xdr:rowOff>
    </xdr:to>
    <xdr:sp macro="" textlink="">
      <xdr:nvSpPr>
        <xdr:cNvPr id="409" name="フローチャート: 判断 408"/>
        <xdr:cNvSpPr/>
      </xdr:nvSpPr>
      <xdr:spPr>
        <a:xfrm>
          <a:off x="104267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70261</xdr:rowOff>
    </xdr:from>
    <xdr:to>
      <xdr:col>50</xdr:col>
      <xdr:colOff>114300</xdr:colOff>
      <xdr:row>78</xdr:row>
      <xdr:rowOff>100417</xdr:rowOff>
    </xdr:to>
    <xdr:cxnSp macro="">
      <xdr:nvCxnSpPr>
        <xdr:cNvPr id="410" name="直線コネクタ 409"/>
        <xdr:cNvCxnSpPr/>
      </xdr:nvCxnSpPr>
      <xdr:spPr>
        <a:xfrm flipV="1">
          <a:off x="8750300" y="13443361"/>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42120</xdr:rowOff>
    </xdr:from>
    <xdr:to>
      <xdr:col>50</xdr:col>
      <xdr:colOff>165100</xdr:colOff>
      <xdr:row>78</xdr:row>
      <xdr:rowOff>143720</xdr:rowOff>
    </xdr:to>
    <xdr:sp macro="" textlink="">
      <xdr:nvSpPr>
        <xdr:cNvPr id="411" name="フローチャート: 判断 410"/>
        <xdr:cNvSpPr/>
      </xdr:nvSpPr>
      <xdr:spPr>
        <a:xfrm>
          <a:off x="9588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134847</xdr:rowOff>
    </xdr:from>
    <xdr:ext cx="534377" cy="259045"/>
    <xdr:sp macro="" textlink="">
      <xdr:nvSpPr>
        <xdr:cNvPr id="412" name="テキスト ボックス 411"/>
        <xdr:cNvSpPr txBox="1"/>
      </xdr:nvSpPr>
      <xdr:spPr>
        <a:xfrm>
          <a:off x="9372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49023</xdr:rowOff>
    </xdr:from>
    <xdr:to>
      <xdr:col>45</xdr:col>
      <xdr:colOff>177800</xdr:colOff>
      <xdr:row>78</xdr:row>
      <xdr:rowOff>100417</xdr:rowOff>
    </xdr:to>
    <xdr:cxnSp macro="">
      <xdr:nvCxnSpPr>
        <xdr:cNvPr id="413" name="直線コネクタ 412"/>
        <xdr:cNvCxnSpPr/>
      </xdr:nvCxnSpPr>
      <xdr:spPr>
        <a:xfrm>
          <a:off x="7861300" y="13422123"/>
          <a:ext cx="889000" cy="5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155222</xdr:rowOff>
    </xdr:from>
    <xdr:to>
      <xdr:col>46</xdr:col>
      <xdr:colOff>38100</xdr:colOff>
      <xdr:row>78</xdr:row>
      <xdr:rowOff>85372</xdr:rowOff>
    </xdr:to>
    <xdr:sp macro="" textlink="">
      <xdr:nvSpPr>
        <xdr:cNvPr id="414" name="フローチャート: 判断 413"/>
        <xdr:cNvSpPr/>
      </xdr:nvSpPr>
      <xdr:spPr>
        <a:xfrm>
          <a:off x="8699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101899</xdr:rowOff>
    </xdr:from>
    <xdr:ext cx="534377" cy="259045"/>
    <xdr:sp macro="" textlink="">
      <xdr:nvSpPr>
        <xdr:cNvPr id="415" name="テキスト ボックス 414"/>
        <xdr:cNvSpPr txBox="1"/>
      </xdr:nvSpPr>
      <xdr:spPr>
        <a:xfrm>
          <a:off x="8483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3222</xdr:rowOff>
    </xdr:from>
    <xdr:to>
      <xdr:col>41</xdr:col>
      <xdr:colOff>50800</xdr:colOff>
      <xdr:row>78</xdr:row>
      <xdr:rowOff>49023</xdr:rowOff>
    </xdr:to>
    <xdr:cxnSp macro="">
      <xdr:nvCxnSpPr>
        <xdr:cNvPr id="416" name="直線コネクタ 415"/>
        <xdr:cNvCxnSpPr/>
      </xdr:nvCxnSpPr>
      <xdr:spPr>
        <a:xfrm>
          <a:off x="6972300" y="13376322"/>
          <a:ext cx="889000" cy="4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15281</xdr:rowOff>
    </xdr:from>
    <xdr:to>
      <xdr:col>41</xdr:col>
      <xdr:colOff>101600</xdr:colOff>
      <xdr:row>78</xdr:row>
      <xdr:rowOff>116881</xdr:rowOff>
    </xdr:to>
    <xdr:sp macro="" textlink="">
      <xdr:nvSpPr>
        <xdr:cNvPr id="417" name="フローチャート: 判断 416"/>
        <xdr:cNvSpPr/>
      </xdr:nvSpPr>
      <xdr:spPr>
        <a:xfrm>
          <a:off x="7810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108008</xdr:rowOff>
    </xdr:from>
    <xdr:ext cx="534377" cy="259045"/>
    <xdr:sp macro="" textlink="">
      <xdr:nvSpPr>
        <xdr:cNvPr id="418" name="テキスト ボックス 417"/>
        <xdr:cNvSpPr txBox="1"/>
      </xdr:nvSpPr>
      <xdr:spPr>
        <a:xfrm>
          <a:off x="7594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151820</xdr:rowOff>
    </xdr:from>
    <xdr:to>
      <xdr:col>36</xdr:col>
      <xdr:colOff>165100</xdr:colOff>
      <xdr:row>78</xdr:row>
      <xdr:rowOff>81970</xdr:rowOff>
    </xdr:to>
    <xdr:sp macro="" textlink="">
      <xdr:nvSpPr>
        <xdr:cNvPr id="419" name="フローチャート: 判断 418"/>
        <xdr:cNvSpPr/>
      </xdr:nvSpPr>
      <xdr:spPr>
        <a:xfrm>
          <a:off x="6921500" y="1335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73097</xdr:rowOff>
    </xdr:from>
    <xdr:ext cx="534377" cy="259045"/>
    <xdr:sp macro="" textlink="">
      <xdr:nvSpPr>
        <xdr:cNvPr id="420" name="テキスト ボックス 419"/>
        <xdr:cNvSpPr txBox="1"/>
      </xdr:nvSpPr>
      <xdr:spPr>
        <a:xfrm>
          <a:off x="6705111" y="1344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35951</xdr:rowOff>
    </xdr:from>
    <xdr:to>
      <xdr:col>55</xdr:col>
      <xdr:colOff>50800</xdr:colOff>
      <xdr:row>78</xdr:row>
      <xdr:rowOff>137551</xdr:rowOff>
    </xdr:to>
    <xdr:sp macro="" textlink="">
      <xdr:nvSpPr>
        <xdr:cNvPr id="426" name="楕円 425"/>
        <xdr:cNvSpPr/>
      </xdr:nvSpPr>
      <xdr:spPr>
        <a:xfrm>
          <a:off x="10426700" y="1340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8759</xdr:rowOff>
    </xdr:from>
    <xdr:ext cx="534377" cy="259045"/>
    <xdr:sp macro="" textlink="">
      <xdr:nvSpPr>
        <xdr:cNvPr id="427" name="普通建設事業費 （ うち新規整備　）該当値テキスト"/>
        <xdr:cNvSpPr txBox="1"/>
      </xdr:nvSpPr>
      <xdr:spPr>
        <a:xfrm>
          <a:off x="10528300" y="133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19461</xdr:rowOff>
    </xdr:from>
    <xdr:to>
      <xdr:col>50</xdr:col>
      <xdr:colOff>165100</xdr:colOff>
      <xdr:row>78</xdr:row>
      <xdr:rowOff>121061</xdr:rowOff>
    </xdr:to>
    <xdr:sp macro="" textlink="">
      <xdr:nvSpPr>
        <xdr:cNvPr id="428" name="楕円 427"/>
        <xdr:cNvSpPr/>
      </xdr:nvSpPr>
      <xdr:spPr>
        <a:xfrm>
          <a:off x="9588500" y="133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137588</xdr:rowOff>
    </xdr:from>
    <xdr:ext cx="534377" cy="259045"/>
    <xdr:sp macro="" textlink="">
      <xdr:nvSpPr>
        <xdr:cNvPr id="429" name="テキスト ボックス 428"/>
        <xdr:cNvSpPr txBox="1"/>
      </xdr:nvSpPr>
      <xdr:spPr>
        <a:xfrm>
          <a:off x="9372111" y="131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49617</xdr:rowOff>
    </xdr:from>
    <xdr:to>
      <xdr:col>46</xdr:col>
      <xdr:colOff>38100</xdr:colOff>
      <xdr:row>78</xdr:row>
      <xdr:rowOff>151217</xdr:rowOff>
    </xdr:to>
    <xdr:sp macro="" textlink="">
      <xdr:nvSpPr>
        <xdr:cNvPr id="430" name="楕円 429"/>
        <xdr:cNvSpPr/>
      </xdr:nvSpPr>
      <xdr:spPr>
        <a:xfrm>
          <a:off x="8699500" y="134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142344</xdr:rowOff>
    </xdr:from>
    <xdr:ext cx="469744" cy="259045"/>
    <xdr:sp macro="" textlink="">
      <xdr:nvSpPr>
        <xdr:cNvPr id="431" name="テキスト ボックス 430"/>
        <xdr:cNvSpPr txBox="1"/>
      </xdr:nvSpPr>
      <xdr:spPr>
        <a:xfrm>
          <a:off x="8515428" y="135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169673</xdr:rowOff>
    </xdr:from>
    <xdr:to>
      <xdr:col>41</xdr:col>
      <xdr:colOff>101600</xdr:colOff>
      <xdr:row>78</xdr:row>
      <xdr:rowOff>99823</xdr:rowOff>
    </xdr:to>
    <xdr:sp macro="" textlink="">
      <xdr:nvSpPr>
        <xdr:cNvPr id="432" name="楕円 431"/>
        <xdr:cNvSpPr/>
      </xdr:nvSpPr>
      <xdr:spPr>
        <a:xfrm>
          <a:off x="7810500" y="133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116350</xdr:rowOff>
    </xdr:from>
    <xdr:ext cx="534377" cy="259045"/>
    <xdr:sp macro="" textlink="">
      <xdr:nvSpPr>
        <xdr:cNvPr id="433" name="テキスト ボックス 432"/>
        <xdr:cNvSpPr txBox="1"/>
      </xdr:nvSpPr>
      <xdr:spPr>
        <a:xfrm>
          <a:off x="7594111" y="1314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123872</xdr:rowOff>
    </xdr:from>
    <xdr:to>
      <xdr:col>36</xdr:col>
      <xdr:colOff>165100</xdr:colOff>
      <xdr:row>78</xdr:row>
      <xdr:rowOff>54022</xdr:rowOff>
    </xdr:to>
    <xdr:sp macro="" textlink="">
      <xdr:nvSpPr>
        <xdr:cNvPr id="434" name="楕円 433"/>
        <xdr:cNvSpPr/>
      </xdr:nvSpPr>
      <xdr:spPr>
        <a:xfrm>
          <a:off x="6921500" y="133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70549</xdr:rowOff>
    </xdr:from>
    <xdr:ext cx="534377" cy="259045"/>
    <xdr:sp macro="" textlink="">
      <xdr:nvSpPr>
        <xdr:cNvPr id="435" name="テキスト ボックス 434"/>
        <xdr:cNvSpPr txBox="1"/>
      </xdr:nvSpPr>
      <xdr:spPr>
        <a:xfrm>
          <a:off x="6705111" y="1310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57" name="テキスト ボックス 456"/>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59" name="テキスト ボックス 458"/>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164361</xdr:rowOff>
    </xdr:from>
    <xdr:to>
      <xdr:col>54</xdr:col>
      <xdr:colOff>189865</xdr:colOff>
      <xdr:row>99</xdr:row>
      <xdr:rowOff>30287</xdr:rowOff>
    </xdr:to>
    <xdr:cxnSp macro="">
      <xdr:nvCxnSpPr>
        <xdr:cNvPr id="463" name="直線コネクタ 462"/>
        <xdr:cNvCxnSpPr/>
      </xdr:nvCxnSpPr>
      <xdr:spPr>
        <a:xfrm flipV="1">
          <a:off x="10475595" y="15594861"/>
          <a:ext cx="1270" cy="1408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34114</xdr:rowOff>
    </xdr:from>
    <xdr:ext cx="469744" cy="259045"/>
    <xdr:sp macro="" textlink="">
      <xdr:nvSpPr>
        <xdr:cNvPr id="464" name="普通建設事業費 （ うち更新整備　）最小値テキスト"/>
        <xdr:cNvSpPr txBox="1"/>
      </xdr:nvSpPr>
      <xdr:spPr>
        <a:xfrm>
          <a:off x="10528300" y="170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30287</xdr:rowOff>
    </xdr:from>
    <xdr:to>
      <xdr:col>55</xdr:col>
      <xdr:colOff>88900</xdr:colOff>
      <xdr:row>99</xdr:row>
      <xdr:rowOff>30287</xdr:rowOff>
    </xdr:to>
    <xdr:cxnSp macro="">
      <xdr:nvCxnSpPr>
        <xdr:cNvPr id="465" name="直線コネクタ 464"/>
        <xdr:cNvCxnSpPr/>
      </xdr:nvCxnSpPr>
      <xdr:spPr>
        <a:xfrm>
          <a:off x="10388600" y="170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111038</xdr:rowOff>
    </xdr:from>
    <xdr:ext cx="534377" cy="259045"/>
    <xdr:sp macro="" textlink="">
      <xdr:nvSpPr>
        <xdr:cNvPr id="466" name="普通建設事業費 （ うち更新整備　）最大値テキスト"/>
        <xdr:cNvSpPr txBox="1"/>
      </xdr:nvSpPr>
      <xdr:spPr>
        <a:xfrm>
          <a:off x="10528300" y="1537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164361</xdr:rowOff>
    </xdr:from>
    <xdr:to>
      <xdr:col>55</xdr:col>
      <xdr:colOff>88900</xdr:colOff>
      <xdr:row>90</xdr:row>
      <xdr:rowOff>164361</xdr:rowOff>
    </xdr:to>
    <xdr:cxnSp macro="">
      <xdr:nvCxnSpPr>
        <xdr:cNvPr id="467" name="直線コネクタ 466"/>
        <xdr:cNvCxnSpPr/>
      </xdr:nvCxnSpPr>
      <xdr:spPr>
        <a:xfrm>
          <a:off x="10388600" y="155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21513</xdr:rowOff>
    </xdr:from>
    <xdr:to>
      <xdr:col>55</xdr:col>
      <xdr:colOff>0</xdr:colOff>
      <xdr:row>95</xdr:row>
      <xdr:rowOff>105296</xdr:rowOff>
    </xdr:to>
    <xdr:cxnSp macro="">
      <xdr:nvCxnSpPr>
        <xdr:cNvPr id="468" name="直線コネクタ 467"/>
        <xdr:cNvCxnSpPr/>
      </xdr:nvCxnSpPr>
      <xdr:spPr>
        <a:xfrm>
          <a:off x="9639300" y="16137813"/>
          <a:ext cx="838200" cy="25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105246</xdr:rowOff>
    </xdr:from>
    <xdr:ext cx="534377" cy="259045"/>
    <xdr:sp macro="" textlink="">
      <xdr:nvSpPr>
        <xdr:cNvPr id="469" name="普通建設事業費 （ うち更新整備　）平均値テキスト"/>
        <xdr:cNvSpPr txBox="1"/>
      </xdr:nvSpPr>
      <xdr:spPr>
        <a:xfrm>
          <a:off x="10528300" y="16392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126819</xdr:rowOff>
    </xdr:from>
    <xdr:to>
      <xdr:col>55</xdr:col>
      <xdr:colOff>50800</xdr:colOff>
      <xdr:row>96</xdr:row>
      <xdr:rowOff>56969</xdr:rowOff>
    </xdr:to>
    <xdr:sp macro="" textlink="">
      <xdr:nvSpPr>
        <xdr:cNvPr id="470" name="フローチャート: 判断 469"/>
        <xdr:cNvSpPr/>
      </xdr:nvSpPr>
      <xdr:spPr>
        <a:xfrm>
          <a:off x="10426700" y="1641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31486</xdr:rowOff>
    </xdr:from>
    <xdr:to>
      <xdr:col>50</xdr:col>
      <xdr:colOff>114300</xdr:colOff>
      <xdr:row>94</xdr:row>
      <xdr:rowOff>21513</xdr:rowOff>
    </xdr:to>
    <xdr:cxnSp macro="">
      <xdr:nvCxnSpPr>
        <xdr:cNvPr id="471" name="直線コネクタ 470"/>
        <xdr:cNvCxnSpPr/>
      </xdr:nvCxnSpPr>
      <xdr:spPr>
        <a:xfrm>
          <a:off x="8750300" y="15976336"/>
          <a:ext cx="889000" cy="16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16690</xdr:rowOff>
    </xdr:from>
    <xdr:to>
      <xdr:col>50</xdr:col>
      <xdr:colOff>165100</xdr:colOff>
      <xdr:row>94</xdr:row>
      <xdr:rowOff>118290</xdr:rowOff>
    </xdr:to>
    <xdr:sp macro="" textlink="">
      <xdr:nvSpPr>
        <xdr:cNvPr id="472" name="フローチャート: 判断 471"/>
        <xdr:cNvSpPr/>
      </xdr:nvSpPr>
      <xdr:spPr>
        <a:xfrm>
          <a:off x="9588500" y="1613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109417</xdr:rowOff>
    </xdr:from>
    <xdr:ext cx="534377" cy="259045"/>
    <xdr:sp macro="" textlink="">
      <xdr:nvSpPr>
        <xdr:cNvPr id="473" name="テキスト ボックス 472"/>
        <xdr:cNvSpPr txBox="1"/>
      </xdr:nvSpPr>
      <xdr:spPr>
        <a:xfrm>
          <a:off x="9372111" y="1622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31486</xdr:rowOff>
    </xdr:from>
    <xdr:to>
      <xdr:col>45</xdr:col>
      <xdr:colOff>177800</xdr:colOff>
      <xdr:row>96</xdr:row>
      <xdr:rowOff>160531</xdr:rowOff>
    </xdr:to>
    <xdr:cxnSp macro="">
      <xdr:nvCxnSpPr>
        <xdr:cNvPr id="474" name="直線コネクタ 473"/>
        <xdr:cNvCxnSpPr/>
      </xdr:nvCxnSpPr>
      <xdr:spPr>
        <a:xfrm flipV="1">
          <a:off x="7861300" y="15976336"/>
          <a:ext cx="889000" cy="6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27863</xdr:rowOff>
    </xdr:from>
    <xdr:to>
      <xdr:col>46</xdr:col>
      <xdr:colOff>38100</xdr:colOff>
      <xdr:row>95</xdr:row>
      <xdr:rowOff>129463</xdr:rowOff>
    </xdr:to>
    <xdr:sp macro="" textlink="">
      <xdr:nvSpPr>
        <xdr:cNvPr id="475" name="フローチャート: 判断 474"/>
        <xdr:cNvSpPr/>
      </xdr:nvSpPr>
      <xdr:spPr>
        <a:xfrm>
          <a:off x="8699500" y="1631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120590</xdr:rowOff>
    </xdr:from>
    <xdr:ext cx="534377" cy="259045"/>
    <xdr:sp macro="" textlink="">
      <xdr:nvSpPr>
        <xdr:cNvPr id="476" name="テキスト ボックス 475"/>
        <xdr:cNvSpPr txBox="1"/>
      </xdr:nvSpPr>
      <xdr:spPr>
        <a:xfrm>
          <a:off x="8483111" y="164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160531</xdr:rowOff>
    </xdr:from>
    <xdr:to>
      <xdr:col>41</xdr:col>
      <xdr:colOff>50800</xdr:colOff>
      <xdr:row>98</xdr:row>
      <xdr:rowOff>512</xdr:rowOff>
    </xdr:to>
    <xdr:cxnSp macro="">
      <xdr:nvCxnSpPr>
        <xdr:cNvPr id="477" name="直線コネクタ 476"/>
        <xdr:cNvCxnSpPr/>
      </xdr:nvCxnSpPr>
      <xdr:spPr>
        <a:xfrm flipV="1">
          <a:off x="6972300" y="16619731"/>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11661</xdr:rowOff>
    </xdr:from>
    <xdr:to>
      <xdr:col>41</xdr:col>
      <xdr:colOff>101600</xdr:colOff>
      <xdr:row>96</xdr:row>
      <xdr:rowOff>113261</xdr:rowOff>
    </xdr:to>
    <xdr:sp macro="" textlink="">
      <xdr:nvSpPr>
        <xdr:cNvPr id="478" name="フローチャート: 判断 477"/>
        <xdr:cNvSpPr/>
      </xdr:nvSpPr>
      <xdr:spPr>
        <a:xfrm>
          <a:off x="7810500" y="164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129788</xdr:rowOff>
    </xdr:from>
    <xdr:ext cx="534377" cy="259045"/>
    <xdr:sp macro="" textlink="">
      <xdr:nvSpPr>
        <xdr:cNvPr id="479" name="テキスト ボックス 478"/>
        <xdr:cNvSpPr txBox="1"/>
      </xdr:nvSpPr>
      <xdr:spPr>
        <a:xfrm>
          <a:off x="7594111" y="162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91529</xdr:rowOff>
    </xdr:from>
    <xdr:to>
      <xdr:col>36</xdr:col>
      <xdr:colOff>165100</xdr:colOff>
      <xdr:row>95</xdr:row>
      <xdr:rowOff>21679</xdr:rowOff>
    </xdr:to>
    <xdr:sp macro="" textlink="">
      <xdr:nvSpPr>
        <xdr:cNvPr id="480" name="フローチャート: 判断 479"/>
        <xdr:cNvSpPr/>
      </xdr:nvSpPr>
      <xdr:spPr>
        <a:xfrm>
          <a:off x="6921500" y="1620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38206</xdr:rowOff>
    </xdr:from>
    <xdr:ext cx="534377" cy="259045"/>
    <xdr:sp macro="" textlink="">
      <xdr:nvSpPr>
        <xdr:cNvPr id="481" name="テキスト ボックス 480"/>
        <xdr:cNvSpPr txBox="1"/>
      </xdr:nvSpPr>
      <xdr:spPr>
        <a:xfrm>
          <a:off x="6705111" y="159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54496</xdr:rowOff>
    </xdr:from>
    <xdr:to>
      <xdr:col>55</xdr:col>
      <xdr:colOff>50800</xdr:colOff>
      <xdr:row>95</xdr:row>
      <xdr:rowOff>156096</xdr:rowOff>
    </xdr:to>
    <xdr:sp macro="" textlink="">
      <xdr:nvSpPr>
        <xdr:cNvPr id="487" name="楕円 486"/>
        <xdr:cNvSpPr/>
      </xdr:nvSpPr>
      <xdr:spPr>
        <a:xfrm>
          <a:off x="10426700" y="163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77373</xdr:rowOff>
    </xdr:from>
    <xdr:ext cx="534377" cy="259045"/>
    <xdr:sp macro="" textlink="">
      <xdr:nvSpPr>
        <xdr:cNvPr id="488" name="普通建設事業費 （ うち更新整備　）該当値テキスト"/>
        <xdr:cNvSpPr txBox="1"/>
      </xdr:nvSpPr>
      <xdr:spPr>
        <a:xfrm>
          <a:off x="10528300" y="161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142163</xdr:rowOff>
    </xdr:from>
    <xdr:to>
      <xdr:col>50</xdr:col>
      <xdr:colOff>165100</xdr:colOff>
      <xdr:row>94</xdr:row>
      <xdr:rowOff>72313</xdr:rowOff>
    </xdr:to>
    <xdr:sp macro="" textlink="">
      <xdr:nvSpPr>
        <xdr:cNvPr id="489" name="楕円 488"/>
        <xdr:cNvSpPr/>
      </xdr:nvSpPr>
      <xdr:spPr>
        <a:xfrm>
          <a:off x="9588500" y="1608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88840</xdr:rowOff>
    </xdr:from>
    <xdr:ext cx="534377" cy="259045"/>
    <xdr:sp macro="" textlink="">
      <xdr:nvSpPr>
        <xdr:cNvPr id="490" name="テキスト ボックス 489"/>
        <xdr:cNvSpPr txBox="1"/>
      </xdr:nvSpPr>
      <xdr:spPr>
        <a:xfrm>
          <a:off x="9372111" y="158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152136</xdr:rowOff>
    </xdr:from>
    <xdr:to>
      <xdr:col>46</xdr:col>
      <xdr:colOff>38100</xdr:colOff>
      <xdr:row>93</xdr:row>
      <xdr:rowOff>82286</xdr:rowOff>
    </xdr:to>
    <xdr:sp macro="" textlink="">
      <xdr:nvSpPr>
        <xdr:cNvPr id="491" name="楕円 490"/>
        <xdr:cNvSpPr/>
      </xdr:nvSpPr>
      <xdr:spPr>
        <a:xfrm>
          <a:off x="8699500" y="159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98813</xdr:rowOff>
    </xdr:from>
    <xdr:ext cx="534377" cy="259045"/>
    <xdr:sp macro="" textlink="">
      <xdr:nvSpPr>
        <xdr:cNvPr id="492" name="テキスト ボックス 491"/>
        <xdr:cNvSpPr txBox="1"/>
      </xdr:nvSpPr>
      <xdr:spPr>
        <a:xfrm>
          <a:off x="8483111" y="1570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109731</xdr:rowOff>
    </xdr:from>
    <xdr:to>
      <xdr:col>41</xdr:col>
      <xdr:colOff>101600</xdr:colOff>
      <xdr:row>97</xdr:row>
      <xdr:rowOff>39881</xdr:rowOff>
    </xdr:to>
    <xdr:sp macro="" textlink="">
      <xdr:nvSpPr>
        <xdr:cNvPr id="493" name="楕円 492"/>
        <xdr:cNvSpPr/>
      </xdr:nvSpPr>
      <xdr:spPr>
        <a:xfrm>
          <a:off x="7810500" y="165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31008</xdr:rowOff>
    </xdr:from>
    <xdr:ext cx="534377" cy="259045"/>
    <xdr:sp macro="" textlink="">
      <xdr:nvSpPr>
        <xdr:cNvPr id="494" name="テキスト ボックス 493"/>
        <xdr:cNvSpPr txBox="1"/>
      </xdr:nvSpPr>
      <xdr:spPr>
        <a:xfrm>
          <a:off x="7594111" y="1666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121162</xdr:rowOff>
    </xdr:from>
    <xdr:to>
      <xdr:col>36</xdr:col>
      <xdr:colOff>165100</xdr:colOff>
      <xdr:row>98</xdr:row>
      <xdr:rowOff>51312</xdr:rowOff>
    </xdr:to>
    <xdr:sp macro="" textlink="">
      <xdr:nvSpPr>
        <xdr:cNvPr id="495" name="楕円 494"/>
        <xdr:cNvSpPr/>
      </xdr:nvSpPr>
      <xdr:spPr>
        <a:xfrm>
          <a:off x="6921500" y="1675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42439</xdr:rowOff>
    </xdr:from>
    <xdr:ext cx="534377" cy="259045"/>
    <xdr:sp macro="" textlink="">
      <xdr:nvSpPr>
        <xdr:cNvPr id="496" name="テキスト ボックス 495"/>
        <xdr:cNvSpPr txBox="1"/>
      </xdr:nvSpPr>
      <xdr:spPr>
        <a:xfrm>
          <a:off x="6705111" y="168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95123</xdr:rowOff>
    </xdr:from>
    <xdr:to>
      <xdr:col>85</xdr:col>
      <xdr:colOff>126364</xdr:colOff>
      <xdr:row>39</xdr:row>
      <xdr:rowOff>98878</xdr:rowOff>
    </xdr:to>
    <xdr:cxnSp macro="">
      <xdr:nvCxnSpPr>
        <xdr:cNvPr id="522" name="直線コネクタ 521"/>
        <xdr:cNvCxnSpPr/>
      </xdr:nvCxnSpPr>
      <xdr:spPr>
        <a:xfrm flipV="1">
          <a:off x="16317595" y="5238623"/>
          <a:ext cx="1269" cy="154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132343</xdr:rowOff>
    </xdr:from>
    <xdr:ext cx="249299" cy="259045"/>
    <xdr:sp macro="" textlink="">
      <xdr:nvSpPr>
        <xdr:cNvPr id="523" name="災害復旧事業費最小値テキスト"/>
        <xdr:cNvSpPr txBox="1"/>
      </xdr:nvSpPr>
      <xdr:spPr>
        <a:xfrm>
          <a:off x="16370300" y="68188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41800</xdr:rowOff>
    </xdr:from>
    <xdr:ext cx="534377" cy="259045"/>
    <xdr:sp macro="" textlink="">
      <xdr:nvSpPr>
        <xdr:cNvPr id="525" name="災害復旧事業費最大値テキスト"/>
        <xdr:cNvSpPr txBox="1"/>
      </xdr:nvSpPr>
      <xdr:spPr>
        <a:xfrm>
          <a:off x="16370300" y="50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95123</xdr:rowOff>
    </xdr:from>
    <xdr:to>
      <xdr:col>86</xdr:col>
      <xdr:colOff>25400</xdr:colOff>
      <xdr:row>30</xdr:row>
      <xdr:rowOff>95123</xdr:rowOff>
    </xdr:to>
    <xdr:cxnSp macro="">
      <xdr:nvCxnSpPr>
        <xdr:cNvPr id="526" name="直線コネクタ 525"/>
        <xdr:cNvCxnSpPr/>
      </xdr:nvCxnSpPr>
      <xdr:spPr>
        <a:xfrm>
          <a:off x="16230600" y="523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76361</xdr:rowOff>
    </xdr:from>
    <xdr:to>
      <xdr:col>85</xdr:col>
      <xdr:colOff>127000</xdr:colOff>
      <xdr:row>39</xdr:row>
      <xdr:rowOff>78778</xdr:rowOff>
    </xdr:to>
    <xdr:cxnSp macro="">
      <xdr:nvCxnSpPr>
        <xdr:cNvPr id="527" name="直線コネクタ 526"/>
        <xdr:cNvCxnSpPr/>
      </xdr:nvCxnSpPr>
      <xdr:spPr>
        <a:xfrm flipV="1">
          <a:off x="15481300" y="6762911"/>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5344</xdr:rowOff>
    </xdr:from>
    <xdr:ext cx="469744" cy="259045"/>
    <xdr:sp macro="" textlink="">
      <xdr:nvSpPr>
        <xdr:cNvPr id="528" name="災害復旧事業費平均値テキスト"/>
        <xdr:cNvSpPr txBox="1"/>
      </xdr:nvSpPr>
      <xdr:spPr>
        <a:xfrm>
          <a:off x="16370300" y="6691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26917</xdr:rowOff>
    </xdr:from>
    <xdr:to>
      <xdr:col>85</xdr:col>
      <xdr:colOff>177800</xdr:colOff>
      <xdr:row>39</xdr:row>
      <xdr:rowOff>128517</xdr:rowOff>
    </xdr:to>
    <xdr:sp macro="" textlink="">
      <xdr:nvSpPr>
        <xdr:cNvPr id="529" name="フローチャート: 判断 528"/>
        <xdr:cNvSpPr/>
      </xdr:nvSpPr>
      <xdr:spPr>
        <a:xfrm>
          <a:off x="16268700" y="671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78778</xdr:rowOff>
    </xdr:from>
    <xdr:to>
      <xdr:col>81</xdr:col>
      <xdr:colOff>50800</xdr:colOff>
      <xdr:row>39</xdr:row>
      <xdr:rowOff>79904</xdr:rowOff>
    </xdr:to>
    <xdr:cxnSp macro="">
      <xdr:nvCxnSpPr>
        <xdr:cNvPr id="530" name="直線コネクタ 529"/>
        <xdr:cNvCxnSpPr/>
      </xdr:nvCxnSpPr>
      <xdr:spPr>
        <a:xfrm flipV="1">
          <a:off x="14592300" y="6765328"/>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39915</xdr:rowOff>
    </xdr:from>
    <xdr:to>
      <xdr:col>81</xdr:col>
      <xdr:colOff>101600</xdr:colOff>
      <xdr:row>39</xdr:row>
      <xdr:rowOff>141515</xdr:rowOff>
    </xdr:to>
    <xdr:sp macro="" textlink="">
      <xdr:nvSpPr>
        <xdr:cNvPr id="531" name="フローチャート: 判断 530"/>
        <xdr:cNvSpPr/>
      </xdr:nvSpPr>
      <xdr:spPr>
        <a:xfrm>
          <a:off x="15430500" y="672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132642</xdr:rowOff>
    </xdr:from>
    <xdr:ext cx="378565" cy="259045"/>
    <xdr:sp macro="" textlink="">
      <xdr:nvSpPr>
        <xdr:cNvPr id="532" name="テキスト ボックス 531"/>
        <xdr:cNvSpPr txBox="1"/>
      </xdr:nvSpPr>
      <xdr:spPr>
        <a:xfrm>
          <a:off x="15292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65862</xdr:rowOff>
    </xdr:from>
    <xdr:to>
      <xdr:col>76</xdr:col>
      <xdr:colOff>114300</xdr:colOff>
      <xdr:row>39</xdr:row>
      <xdr:rowOff>79904</xdr:rowOff>
    </xdr:to>
    <xdr:cxnSp macro="">
      <xdr:nvCxnSpPr>
        <xdr:cNvPr id="533" name="直線コネクタ 532"/>
        <xdr:cNvCxnSpPr/>
      </xdr:nvCxnSpPr>
      <xdr:spPr>
        <a:xfrm>
          <a:off x="13703300" y="6752412"/>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145021</xdr:rowOff>
    </xdr:from>
    <xdr:to>
      <xdr:col>76</xdr:col>
      <xdr:colOff>165100</xdr:colOff>
      <xdr:row>39</xdr:row>
      <xdr:rowOff>75171</xdr:rowOff>
    </xdr:to>
    <xdr:sp macro="" textlink="">
      <xdr:nvSpPr>
        <xdr:cNvPr id="534" name="フローチャート: 判断 533"/>
        <xdr:cNvSpPr/>
      </xdr:nvSpPr>
      <xdr:spPr>
        <a:xfrm>
          <a:off x="14541500" y="666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91698</xdr:rowOff>
    </xdr:from>
    <xdr:ext cx="469744" cy="259045"/>
    <xdr:sp macro="" textlink="">
      <xdr:nvSpPr>
        <xdr:cNvPr id="535" name="テキスト ボックス 534"/>
        <xdr:cNvSpPr txBox="1"/>
      </xdr:nvSpPr>
      <xdr:spPr>
        <a:xfrm>
          <a:off x="14357428" y="64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65862</xdr:rowOff>
    </xdr:from>
    <xdr:to>
      <xdr:col>71</xdr:col>
      <xdr:colOff>177800</xdr:colOff>
      <xdr:row>39</xdr:row>
      <xdr:rowOff>71447</xdr:rowOff>
    </xdr:to>
    <xdr:cxnSp macro="">
      <xdr:nvCxnSpPr>
        <xdr:cNvPr id="536" name="直線コネクタ 535"/>
        <xdr:cNvCxnSpPr/>
      </xdr:nvCxnSpPr>
      <xdr:spPr>
        <a:xfrm flipV="1">
          <a:off x="12814300" y="6752412"/>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39881</xdr:rowOff>
    </xdr:from>
    <xdr:to>
      <xdr:col>72</xdr:col>
      <xdr:colOff>38100</xdr:colOff>
      <xdr:row>39</xdr:row>
      <xdr:rowOff>141481</xdr:rowOff>
    </xdr:to>
    <xdr:sp macro="" textlink="">
      <xdr:nvSpPr>
        <xdr:cNvPr id="537" name="フローチャート: 判断 536"/>
        <xdr:cNvSpPr/>
      </xdr:nvSpPr>
      <xdr:spPr>
        <a:xfrm>
          <a:off x="13652500" y="67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132608</xdr:rowOff>
    </xdr:from>
    <xdr:ext cx="378565" cy="259045"/>
    <xdr:sp macro="" textlink="">
      <xdr:nvSpPr>
        <xdr:cNvPr id="538" name="テキスト ボックス 537"/>
        <xdr:cNvSpPr txBox="1"/>
      </xdr:nvSpPr>
      <xdr:spPr>
        <a:xfrm>
          <a:off x="13514017" y="681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39" name="フローチャート: 判断 538"/>
        <xdr:cNvSpPr/>
      </xdr:nvSpPr>
      <xdr:spPr>
        <a:xfrm>
          <a:off x="12763500" y="66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125531</xdr:rowOff>
    </xdr:from>
    <xdr:ext cx="469744" cy="259045"/>
    <xdr:sp macro="" textlink="">
      <xdr:nvSpPr>
        <xdr:cNvPr id="540" name="テキスト ボックス 539"/>
        <xdr:cNvSpPr txBox="1"/>
      </xdr:nvSpPr>
      <xdr:spPr>
        <a:xfrm>
          <a:off x="12579428" y="646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25561</xdr:rowOff>
    </xdr:from>
    <xdr:to>
      <xdr:col>85</xdr:col>
      <xdr:colOff>177800</xdr:colOff>
      <xdr:row>39</xdr:row>
      <xdr:rowOff>127161</xdr:rowOff>
    </xdr:to>
    <xdr:sp macro="" textlink="">
      <xdr:nvSpPr>
        <xdr:cNvPr id="546" name="楕円 545"/>
        <xdr:cNvSpPr/>
      </xdr:nvSpPr>
      <xdr:spPr>
        <a:xfrm>
          <a:off x="16268700" y="6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156388</xdr:rowOff>
    </xdr:from>
    <xdr:ext cx="469744" cy="259045"/>
    <xdr:sp macro="" textlink="">
      <xdr:nvSpPr>
        <xdr:cNvPr id="547" name="災害復旧事業費該当値テキスト"/>
        <xdr:cNvSpPr txBox="1"/>
      </xdr:nvSpPr>
      <xdr:spPr>
        <a:xfrm>
          <a:off x="16370300" y="650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27978</xdr:rowOff>
    </xdr:from>
    <xdr:to>
      <xdr:col>81</xdr:col>
      <xdr:colOff>101600</xdr:colOff>
      <xdr:row>39</xdr:row>
      <xdr:rowOff>129578</xdr:rowOff>
    </xdr:to>
    <xdr:sp macro="" textlink="">
      <xdr:nvSpPr>
        <xdr:cNvPr id="548" name="楕円 547"/>
        <xdr:cNvSpPr/>
      </xdr:nvSpPr>
      <xdr:spPr>
        <a:xfrm>
          <a:off x="15430500" y="67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146105</xdr:rowOff>
    </xdr:from>
    <xdr:ext cx="469744" cy="259045"/>
    <xdr:sp macro="" textlink="">
      <xdr:nvSpPr>
        <xdr:cNvPr id="549" name="テキスト ボックス 548"/>
        <xdr:cNvSpPr txBox="1"/>
      </xdr:nvSpPr>
      <xdr:spPr>
        <a:xfrm>
          <a:off x="15246428" y="648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29104</xdr:rowOff>
    </xdr:from>
    <xdr:to>
      <xdr:col>76</xdr:col>
      <xdr:colOff>165100</xdr:colOff>
      <xdr:row>39</xdr:row>
      <xdr:rowOff>130704</xdr:rowOff>
    </xdr:to>
    <xdr:sp macro="" textlink="">
      <xdr:nvSpPr>
        <xdr:cNvPr id="550" name="楕円 549"/>
        <xdr:cNvSpPr/>
      </xdr:nvSpPr>
      <xdr:spPr>
        <a:xfrm>
          <a:off x="14541500" y="671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121831</xdr:rowOff>
    </xdr:from>
    <xdr:ext cx="469744" cy="259045"/>
    <xdr:sp macro="" textlink="">
      <xdr:nvSpPr>
        <xdr:cNvPr id="551" name="テキスト ボックス 550"/>
        <xdr:cNvSpPr txBox="1"/>
      </xdr:nvSpPr>
      <xdr:spPr>
        <a:xfrm>
          <a:off x="14357428" y="680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15062</xdr:rowOff>
    </xdr:from>
    <xdr:to>
      <xdr:col>72</xdr:col>
      <xdr:colOff>38100</xdr:colOff>
      <xdr:row>39</xdr:row>
      <xdr:rowOff>116662</xdr:rowOff>
    </xdr:to>
    <xdr:sp macro="" textlink="">
      <xdr:nvSpPr>
        <xdr:cNvPr id="552" name="楕円 551"/>
        <xdr:cNvSpPr/>
      </xdr:nvSpPr>
      <xdr:spPr>
        <a:xfrm>
          <a:off x="13652500" y="67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133189</xdr:rowOff>
    </xdr:from>
    <xdr:ext cx="469744" cy="259045"/>
    <xdr:sp macro="" textlink="">
      <xdr:nvSpPr>
        <xdr:cNvPr id="553" name="テキスト ボックス 552"/>
        <xdr:cNvSpPr txBox="1"/>
      </xdr:nvSpPr>
      <xdr:spPr>
        <a:xfrm>
          <a:off x="13468428" y="647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20647</xdr:rowOff>
    </xdr:from>
    <xdr:to>
      <xdr:col>67</xdr:col>
      <xdr:colOff>101600</xdr:colOff>
      <xdr:row>39</xdr:row>
      <xdr:rowOff>122247</xdr:rowOff>
    </xdr:to>
    <xdr:sp macro="" textlink="">
      <xdr:nvSpPr>
        <xdr:cNvPr id="554" name="楕円 553"/>
        <xdr:cNvSpPr/>
      </xdr:nvSpPr>
      <xdr:spPr>
        <a:xfrm>
          <a:off x="12763500" y="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113374</xdr:rowOff>
    </xdr:from>
    <xdr:ext cx="469744" cy="259045"/>
    <xdr:sp macro="" textlink="">
      <xdr:nvSpPr>
        <xdr:cNvPr id="555" name="テキスト ボックス 554"/>
        <xdr:cNvSpPr txBox="1"/>
      </xdr:nvSpPr>
      <xdr:spPr>
        <a:xfrm>
          <a:off x="12579428" y="679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8872</xdr:rowOff>
    </xdr:from>
    <xdr:to>
      <xdr:col>85</xdr:col>
      <xdr:colOff>126364</xdr:colOff>
      <xdr:row>77</xdr:row>
      <xdr:rowOff>145597</xdr:rowOff>
    </xdr:to>
    <xdr:cxnSp macro="">
      <xdr:nvCxnSpPr>
        <xdr:cNvPr id="626" name="直線コネクタ 625"/>
        <xdr:cNvCxnSpPr/>
      </xdr:nvCxnSpPr>
      <xdr:spPr>
        <a:xfrm flipV="1">
          <a:off x="16317595" y="12010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149424</xdr:rowOff>
    </xdr:from>
    <xdr:ext cx="469744" cy="259045"/>
    <xdr:sp macro="" textlink="">
      <xdr:nvSpPr>
        <xdr:cNvPr id="627" name="公債費最小値テキスト"/>
        <xdr:cNvSpPr txBox="1"/>
      </xdr:nvSpPr>
      <xdr:spPr>
        <a:xfrm>
          <a:off x="16370300" y="133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145597</xdr:rowOff>
    </xdr:from>
    <xdr:to>
      <xdr:col>86</xdr:col>
      <xdr:colOff>25400</xdr:colOff>
      <xdr:row>77</xdr:row>
      <xdr:rowOff>145597</xdr:rowOff>
    </xdr:to>
    <xdr:cxnSp macro="">
      <xdr:nvCxnSpPr>
        <xdr:cNvPr id="628" name="直線コネクタ 627"/>
        <xdr:cNvCxnSpPr/>
      </xdr:nvCxnSpPr>
      <xdr:spPr>
        <a:xfrm>
          <a:off x="16230600" y="13347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126999</xdr:rowOff>
    </xdr:from>
    <xdr:ext cx="534377" cy="259045"/>
    <xdr:sp macro="" textlink="">
      <xdr:nvSpPr>
        <xdr:cNvPr id="629" name="公債費最大値テキスト"/>
        <xdr:cNvSpPr txBox="1"/>
      </xdr:nvSpPr>
      <xdr:spPr>
        <a:xfrm>
          <a:off x="16370300" y="117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8872</xdr:rowOff>
    </xdr:from>
    <xdr:to>
      <xdr:col>86</xdr:col>
      <xdr:colOff>25400</xdr:colOff>
      <xdr:row>70</xdr:row>
      <xdr:rowOff>8872</xdr:rowOff>
    </xdr:to>
    <xdr:cxnSp macro="">
      <xdr:nvCxnSpPr>
        <xdr:cNvPr id="630" name="直線コネクタ 629"/>
        <xdr:cNvCxnSpPr/>
      </xdr:nvCxnSpPr>
      <xdr:spPr>
        <a:xfrm>
          <a:off x="16230600" y="1201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157645</xdr:rowOff>
    </xdr:from>
    <xdr:to>
      <xdr:col>85</xdr:col>
      <xdr:colOff>127000</xdr:colOff>
      <xdr:row>72</xdr:row>
      <xdr:rowOff>163085</xdr:rowOff>
    </xdr:to>
    <xdr:cxnSp macro="">
      <xdr:nvCxnSpPr>
        <xdr:cNvPr id="631" name="直線コネクタ 630"/>
        <xdr:cNvCxnSpPr/>
      </xdr:nvCxnSpPr>
      <xdr:spPr>
        <a:xfrm>
          <a:off x="15481300" y="12502045"/>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129689</xdr:rowOff>
    </xdr:from>
    <xdr:ext cx="534377" cy="259045"/>
    <xdr:sp macro="" textlink="">
      <xdr:nvSpPr>
        <xdr:cNvPr id="632" name="公債費平均値テキスト"/>
        <xdr:cNvSpPr txBox="1"/>
      </xdr:nvSpPr>
      <xdr:spPr>
        <a:xfrm>
          <a:off x="16370300" y="1264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151262</xdr:rowOff>
    </xdr:from>
    <xdr:to>
      <xdr:col>85</xdr:col>
      <xdr:colOff>177800</xdr:colOff>
      <xdr:row>74</xdr:row>
      <xdr:rowOff>81412</xdr:rowOff>
    </xdr:to>
    <xdr:sp macro="" textlink="">
      <xdr:nvSpPr>
        <xdr:cNvPr id="633" name="フローチャート: 判断 632"/>
        <xdr:cNvSpPr/>
      </xdr:nvSpPr>
      <xdr:spPr>
        <a:xfrm>
          <a:off x="162687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151678</xdr:rowOff>
    </xdr:from>
    <xdr:to>
      <xdr:col>81</xdr:col>
      <xdr:colOff>50800</xdr:colOff>
      <xdr:row>72</xdr:row>
      <xdr:rowOff>157645</xdr:rowOff>
    </xdr:to>
    <xdr:cxnSp macro="">
      <xdr:nvCxnSpPr>
        <xdr:cNvPr id="634" name="直線コネクタ 633"/>
        <xdr:cNvCxnSpPr/>
      </xdr:nvCxnSpPr>
      <xdr:spPr>
        <a:xfrm>
          <a:off x="14592300" y="12496078"/>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135603</xdr:rowOff>
    </xdr:from>
    <xdr:to>
      <xdr:col>81</xdr:col>
      <xdr:colOff>101600</xdr:colOff>
      <xdr:row>74</xdr:row>
      <xdr:rowOff>65753</xdr:rowOff>
    </xdr:to>
    <xdr:sp macro="" textlink="">
      <xdr:nvSpPr>
        <xdr:cNvPr id="635" name="フローチャート: 判断 634"/>
        <xdr:cNvSpPr/>
      </xdr:nvSpPr>
      <xdr:spPr>
        <a:xfrm>
          <a:off x="15430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56880</xdr:rowOff>
    </xdr:from>
    <xdr:ext cx="534377" cy="259045"/>
    <xdr:sp macro="" textlink="">
      <xdr:nvSpPr>
        <xdr:cNvPr id="636" name="テキスト ボックス 635"/>
        <xdr:cNvSpPr txBox="1"/>
      </xdr:nvSpPr>
      <xdr:spPr>
        <a:xfrm>
          <a:off x="15214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135699</xdr:rowOff>
    </xdr:from>
    <xdr:to>
      <xdr:col>76</xdr:col>
      <xdr:colOff>114300</xdr:colOff>
      <xdr:row>72</xdr:row>
      <xdr:rowOff>151678</xdr:rowOff>
    </xdr:to>
    <xdr:cxnSp macro="">
      <xdr:nvCxnSpPr>
        <xdr:cNvPr id="637" name="直線コネクタ 636"/>
        <xdr:cNvCxnSpPr/>
      </xdr:nvCxnSpPr>
      <xdr:spPr>
        <a:xfrm>
          <a:off x="13703300" y="12480099"/>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112423</xdr:rowOff>
    </xdr:from>
    <xdr:to>
      <xdr:col>76</xdr:col>
      <xdr:colOff>165100</xdr:colOff>
      <xdr:row>74</xdr:row>
      <xdr:rowOff>42573</xdr:rowOff>
    </xdr:to>
    <xdr:sp macro="" textlink="">
      <xdr:nvSpPr>
        <xdr:cNvPr id="638" name="フローチャート: 判断 637"/>
        <xdr:cNvSpPr/>
      </xdr:nvSpPr>
      <xdr:spPr>
        <a:xfrm>
          <a:off x="14541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33700</xdr:rowOff>
    </xdr:from>
    <xdr:ext cx="534377" cy="259045"/>
    <xdr:sp macro="" textlink="">
      <xdr:nvSpPr>
        <xdr:cNvPr id="639" name="テキスト ボックス 638"/>
        <xdr:cNvSpPr txBox="1"/>
      </xdr:nvSpPr>
      <xdr:spPr>
        <a:xfrm>
          <a:off x="14325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135699</xdr:rowOff>
    </xdr:from>
    <xdr:to>
      <xdr:col>71</xdr:col>
      <xdr:colOff>177800</xdr:colOff>
      <xdr:row>72</xdr:row>
      <xdr:rowOff>147586</xdr:rowOff>
    </xdr:to>
    <xdr:cxnSp macro="">
      <xdr:nvCxnSpPr>
        <xdr:cNvPr id="640" name="直線コネクタ 639"/>
        <xdr:cNvCxnSpPr/>
      </xdr:nvCxnSpPr>
      <xdr:spPr>
        <a:xfrm flipV="1">
          <a:off x="12814300" y="1248009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124013</xdr:rowOff>
    </xdr:from>
    <xdr:to>
      <xdr:col>72</xdr:col>
      <xdr:colOff>38100</xdr:colOff>
      <xdr:row>74</xdr:row>
      <xdr:rowOff>54163</xdr:rowOff>
    </xdr:to>
    <xdr:sp macro="" textlink="">
      <xdr:nvSpPr>
        <xdr:cNvPr id="641" name="フローチャート: 判断 640"/>
        <xdr:cNvSpPr/>
      </xdr:nvSpPr>
      <xdr:spPr>
        <a:xfrm>
          <a:off x="13652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45290</xdr:rowOff>
    </xdr:from>
    <xdr:ext cx="534377" cy="259045"/>
    <xdr:sp macro="" textlink="">
      <xdr:nvSpPr>
        <xdr:cNvPr id="642" name="テキスト ボックス 641"/>
        <xdr:cNvSpPr txBox="1"/>
      </xdr:nvSpPr>
      <xdr:spPr>
        <a:xfrm>
          <a:off x="13436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33807</xdr:rowOff>
    </xdr:from>
    <xdr:to>
      <xdr:col>67</xdr:col>
      <xdr:colOff>101600</xdr:colOff>
      <xdr:row>72</xdr:row>
      <xdr:rowOff>135407</xdr:rowOff>
    </xdr:to>
    <xdr:sp macro="" textlink="">
      <xdr:nvSpPr>
        <xdr:cNvPr id="643" name="フローチャート: 判断 642"/>
        <xdr:cNvSpPr/>
      </xdr:nvSpPr>
      <xdr:spPr>
        <a:xfrm>
          <a:off x="12763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151934</xdr:rowOff>
    </xdr:from>
    <xdr:ext cx="534377" cy="259045"/>
    <xdr:sp macro="" textlink="">
      <xdr:nvSpPr>
        <xdr:cNvPr id="644" name="テキスト ボックス 643"/>
        <xdr:cNvSpPr txBox="1"/>
      </xdr:nvSpPr>
      <xdr:spPr>
        <a:xfrm>
          <a:off x="12547111" y="121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112285</xdr:rowOff>
    </xdr:from>
    <xdr:to>
      <xdr:col>85</xdr:col>
      <xdr:colOff>177800</xdr:colOff>
      <xdr:row>73</xdr:row>
      <xdr:rowOff>42435</xdr:rowOff>
    </xdr:to>
    <xdr:sp macro="" textlink="">
      <xdr:nvSpPr>
        <xdr:cNvPr id="650" name="楕円 649"/>
        <xdr:cNvSpPr/>
      </xdr:nvSpPr>
      <xdr:spPr>
        <a:xfrm>
          <a:off x="16268700" y="124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135162</xdr:rowOff>
    </xdr:from>
    <xdr:ext cx="534377" cy="259045"/>
    <xdr:sp macro="" textlink="">
      <xdr:nvSpPr>
        <xdr:cNvPr id="651" name="公債費該当値テキスト"/>
        <xdr:cNvSpPr txBox="1"/>
      </xdr:nvSpPr>
      <xdr:spPr>
        <a:xfrm>
          <a:off x="16370300" y="1230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106845</xdr:rowOff>
    </xdr:from>
    <xdr:to>
      <xdr:col>81</xdr:col>
      <xdr:colOff>101600</xdr:colOff>
      <xdr:row>73</xdr:row>
      <xdr:rowOff>36995</xdr:rowOff>
    </xdr:to>
    <xdr:sp macro="" textlink="">
      <xdr:nvSpPr>
        <xdr:cNvPr id="652" name="楕円 651"/>
        <xdr:cNvSpPr/>
      </xdr:nvSpPr>
      <xdr:spPr>
        <a:xfrm>
          <a:off x="15430500" y="124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53522</xdr:rowOff>
    </xdr:from>
    <xdr:ext cx="534377" cy="259045"/>
    <xdr:sp macro="" textlink="">
      <xdr:nvSpPr>
        <xdr:cNvPr id="653" name="テキスト ボックス 652"/>
        <xdr:cNvSpPr txBox="1"/>
      </xdr:nvSpPr>
      <xdr:spPr>
        <a:xfrm>
          <a:off x="15214111" y="122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100878</xdr:rowOff>
    </xdr:from>
    <xdr:to>
      <xdr:col>76</xdr:col>
      <xdr:colOff>165100</xdr:colOff>
      <xdr:row>73</xdr:row>
      <xdr:rowOff>31028</xdr:rowOff>
    </xdr:to>
    <xdr:sp macro="" textlink="">
      <xdr:nvSpPr>
        <xdr:cNvPr id="654" name="楕円 653"/>
        <xdr:cNvSpPr/>
      </xdr:nvSpPr>
      <xdr:spPr>
        <a:xfrm>
          <a:off x="14541500" y="1244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47555</xdr:rowOff>
    </xdr:from>
    <xdr:ext cx="534377" cy="259045"/>
    <xdr:sp macro="" textlink="">
      <xdr:nvSpPr>
        <xdr:cNvPr id="655" name="テキスト ボックス 654"/>
        <xdr:cNvSpPr txBox="1"/>
      </xdr:nvSpPr>
      <xdr:spPr>
        <a:xfrm>
          <a:off x="14325111" y="122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84899</xdr:rowOff>
    </xdr:from>
    <xdr:to>
      <xdr:col>72</xdr:col>
      <xdr:colOff>38100</xdr:colOff>
      <xdr:row>73</xdr:row>
      <xdr:rowOff>15049</xdr:rowOff>
    </xdr:to>
    <xdr:sp macro="" textlink="">
      <xdr:nvSpPr>
        <xdr:cNvPr id="656" name="楕円 655"/>
        <xdr:cNvSpPr/>
      </xdr:nvSpPr>
      <xdr:spPr>
        <a:xfrm>
          <a:off x="13652500" y="124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31576</xdr:rowOff>
    </xdr:from>
    <xdr:ext cx="534377" cy="259045"/>
    <xdr:sp macro="" textlink="">
      <xdr:nvSpPr>
        <xdr:cNvPr id="657" name="テキスト ボックス 656"/>
        <xdr:cNvSpPr txBox="1"/>
      </xdr:nvSpPr>
      <xdr:spPr>
        <a:xfrm>
          <a:off x="13436111" y="122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96786</xdr:rowOff>
    </xdr:from>
    <xdr:to>
      <xdr:col>67</xdr:col>
      <xdr:colOff>101600</xdr:colOff>
      <xdr:row>73</xdr:row>
      <xdr:rowOff>26936</xdr:rowOff>
    </xdr:to>
    <xdr:sp macro="" textlink="">
      <xdr:nvSpPr>
        <xdr:cNvPr id="658" name="楕円 657"/>
        <xdr:cNvSpPr/>
      </xdr:nvSpPr>
      <xdr:spPr>
        <a:xfrm>
          <a:off x="12763500" y="124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18063</xdr:rowOff>
    </xdr:from>
    <xdr:ext cx="534377" cy="259045"/>
    <xdr:sp macro="" textlink="">
      <xdr:nvSpPr>
        <xdr:cNvPr id="659" name="テキスト ボックス 658"/>
        <xdr:cNvSpPr txBox="1"/>
      </xdr:nvSpPr>
      <xdr:spPr>
        <a:xfrm>
          <a:off x="12547111" y="1253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49323</xdr:rowOff>
    </xdr:from>
    <xdr:to>
      <xdr:col>85</xdr:col>
      <xdr:colOff>126364</xdr:colOff>
      <xdr:row>99</xdr:row>
      <xdr:rowOff>39227</xdr:rowOff>
    </xdr:to>
    <xdr:cxnSp macro="">
      <xdr:nvCxnSpPr>
        <xdr:cNvPr id="683" name="直線コネクタ 682"/>
        <xdr:cNvCxnSpPr/>
      </xdr:nvCxnSpPr>
      <xdr:spPr>
        <a:xfrm flipV="1">
          <a:off x="16317595" y="15651273"/>
          <a:ext cx="1269" cy="1361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58962</xdr:rowOff>
    </xdr:from>
    <xdr:ext cx="469744" cy="259045"/>
    <xdr:sp macro="" textlink="">
      <xdr:nvSpPr>
        <xdr:cNvPr id="684" name="積立金最小値テキスト"/>
        <xdr:cNvSpPr txBox="1"/>
      </xdr:nvSpPr>
      <xdr:spPr>
        <a:xfrm>
          <a:off x="16370300" y="1703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39227</xdr:rowOff>
    </xdr:from>
    <xdr:to>
      <xdr:col>86</xdr:col>
      <xdr:colOff>25400</xdr:colOff>
      <xdr:row>99</xdr:row>
      <xdr:rowOff>39227</xdr:rowOff>
    </xdr:to>
    <xdr:cxnSp macro="">
      <xdr:nvCxnSpPr>
        <xdr:cNvPr id="685" name="直線コネクタ 684"/>
        <xdr:cNvCxnSpPr/>
      </xdr:nvCxnSpPr>
      <xdr:spPr>
        <a:xfrm>
          <a:off x="16230600" y="1701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167450</xdr:rowOff>
    </xdr:from>
    <xdr:ext cx="599010" cy="259045"/>
    <xdr:sp macro="" textlink="">
      <xdr:nvSpPr>
        <xdr:cNvPr id="686" name="積立金最大値テキスト"/>
        <xdr:cNvSpPr txBox="1"/>
      </xdr:nvSpPr>
      <xdr:spPr>
        <a:xfrm>
          <a:off x="16370300" y="1542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49323</xdr:rowOff>
    </xdr:from>
    <xdr:to>
      <xdr:col>86</xdr:col>
      <xdr:colOff>25400</xdr:colOff>
      <xdr:row>91</xdr:row>
      <xdr:rowOff>49323</xdr:rowOff>
    </xdr:to>
    <xdr:cxnSp macro="">
      <xdr:nvCxnSpPr>
        <xdr:cNvPr id="687" name="直線コネクタ 686"/>
        <xdr:cNvCxnSpPr/>
      </xdr:nvCxnSpPr>
      <xdr:spPr>
        <a:xfrm>
          <a:off x="16230600" y="1565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38274</xdr:rowOff>
    </xdr:from>
    <xdr:to>
      <xdr:col>85</xdr:col>
      <xdr:colOff>127000</xdr:colOff>
      <xdr:row>99</xdr:row>
      <xdr:rowOff>39227</xdr:rowOff>
    </xdr:to>
    <xdr:cxnSp macro="">
      <xdr:nvCxnSpPr>
        <xdr:cNvPr id="688" name="直線コネクタ 687"/>
        <xdr:cNvCxnSpPr/>
      </xdr:nvCxnSpPr>
      <xdr:spPr>
        <a:xfrm>
          <a:off x="15481300" y="17011824"/>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147862</xdr:rowOff>
    </xdr:from>
    <xdr:ext cx="534377" cy="259045"/>
    <xdr:sp macro="" textlink="">
      <xdr:nvSpPr>
        <xdr:cNvPr id="689" name="積立金平均値テキスト"/>
        <xdr:cNvSpPr txBox="1"/>
      </xdr:nvSpPr>
      <xdr:spPr>
        <a:xfrm>
          <a:off x="16370300" y="16778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124985</xdr:rowOff>
    </xdr:from>
    <xdr:to>
      <xdr:col>85</xdr:col>
      <xdr:colOff>177800</xdr:colOff>
      <xdr:row>99</xdr:row>
      <xdr:rowOff>55135</xdr:rowOff>
    </xdr:to>
    <xdr:sp macro="" textlink="">
      <xdr:nvSpPr>
        <xdr:cNvPr id="690" name="フローチャート: 判断 689"/>
        <xdr:cNvSpPr/>
      </xdr:nvSpPr>
      <xdr:spPr>
        <a:xfrm>
          <a:off x="162687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33756</xdr:rowOff>
    </xdr:from>
    <xdr:to>
      <xdr:col>81</xdr:col>
      <xdr:colOff>50800</xdr:colOff>
      <xdr:row>99</xdr:row>
      <xdr:rowOff>38274</xdr:rowOff>
    </xdr:to>
    <xdr:cxnSp macro="">
      <xdr:nvCxnSpPr>
        <xdr:cNvPr id="691" name="直線コネクタ 690"/>
        <xdr:cNvCxnSpPr/>
      </xdr:nvCxnSpPr>
      <xdr:spPr>
        <a:xfrm>
          <a:off x="14592300" y="17007306"/>
          <a:ext cx="8890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120245</xdr:rowOff>
    </xdr:from>
    <xdr:to>
      <xdr:col>81</xdr:col>
      <xdr:colOff>101600</xdr:colOff>
      <xdr:row>99</xdr:row>
      <xdr:rowOff>50395</xdr:rowOff>
    </xdr:to>
    <xdr:sp macro="" textlink="">
      <xdr:nvSpPr>
        <xdr:cNvPr id="692" name="フローチャート: 判断 691"/>
        <xdr:cNvSpPr/>
      </xdr:nvSpPr>
      <xdr:spPr>
        <a:xfrm>
          <a:off x="15430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66922</xdr:rowOff>
    </xdr:from>
    <xdr:ext cx="534377" cy="259045"/>
    <xdr:sp macro="" textlink="">
      <xdr:nvSpPr>
        <xdr:cNvPr id="693" name="テキスト ボックス 692"/>
        <xdr:cNvSpPr txBox="1"/>
      </xdr:nvSpPr>
      <xdr:spPr>
        <a:xfrm>
          <a:off x="15214111" y="166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13342</xdr:rowOff>
    </xdr:from>
    <xdr:to>
      <xdr:col>76</xdr:col>
      <xdr:colOff>114300</xdr:colOff>
      <xdr:row>99</xdr:row>
      <xdr:rowOff>33756</xdr:rowOff>
    </xdr:to>
    <xdr:cxnSp macro="">
      <xdr:nvCxnSpPr>
        <xdr:cNvPr id="694" name="直線コネクタ 693"/>
        <xdr:cNvCxnSpPr/>
      </xdr:nvCxnSpPr>
      <xdr:spPr>
        <a:xfrm>
          <a:off x="13703300" y="16986892"/>
          <a:ext cx="8890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88850</xdr:rowOff>
    </xdr:from>
    <xdr:to>
      <xdr:col>76</xdr:col>
      <xdr:colOff>165100</xdr:colOff>
      <xdr:row>99</xdr:row>
      <xdr:rowOff>19000</xdr:rowOff>
    </xdr:to>
    <xdr:sp macro="" textlink="">
      <xdr:nvSpPr>
        <xdr:cNvPr id="695" name="フローチャート: 判断 694"/>
        <xdr:cNvSpPr/>
      </xdr:nvSpPr>
      <xdr:spPr>
        <a:xfrm>
          <a:off x="14541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35527</xdr:rowOff>
    </xdr:from>
    <xdr:ext cx="534377" cy="259045"/>
    <xdr:sp macro="" textlink="">
      <xdr:nvSpPr>
        <xdr:cNvPr id="696" name="テキスト ボックス 695"/>
        <xdr:cNvSpPr txBox="1"/>
      </xdr:nvSpPr>
      <xdr:spPr>
        <a:xfrm>
          <a:off x="14325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13342</xdr:rowOff>
    </xdr:from>
    <xdr:to>
      <xdr:col>71</xdr:col>
      <xdr:colOff>177800</xdr:colOff>
      <xdr:row>99</xdr:row>
      <xdr:rowOff>19296</xdr:rowOff>
    </xdr:to>
    <xdr:cxnSp macro="">
      <xdr:nvCxnSpPr>
        <xdr:cNvPr id="697" name="直線コネクタ 696"/>
        <xdr:cNvCxnSpPr/>
      </xdr:nvCxnSpPr>
      <xdr:spPr>
        <a:xfrm flipV="1">
          <a:off x="12814300" y="16986892"/>
          <a:ext cx="889000" cy="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120977</xdr:rowOff>
    </xdr:from>
    <xdr:to>
      <xdr:col>72</xdr:col>
      <xdr:colOff>38100</xdr:colOff>
      <xdr:row>99</xdr:row>
      <xdr:rowOff>51127</xdr:rowOff>
    </xdr:to>
    <xdr:sp macro="" textlink="">
      <xdr:nvSpPr>
        <xdr:cNvPr id="698" name="フローチャート: 判断 697"/>
        <xdr:cNvSpPr/>
      </xdr:nvSpPr>
      <xdr:spPr>
        <a:xfrm>
          <a:off x="13652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67654</xdr:rowOff>
    </xdr:from>
    <xdr:ext cx="534377" cy="259045"/>
    <xdr:sp macro="" textlink="">
      <xdr:nvSpPr>
        <xdr:cNvPr id="699" name="テキスト ボックス 698"/>
        <xdr:cNvSpPr txBox="1"/>
      </xdr:nvSpPr>
      <xdr:spPr>
        <a:xfrm>
          <a:off x="13436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116649</xdr:rowOff>
    </xdr:from>
    <xdr:to>
      <xdr:col>67</xdr:col>
      <xdr:colOff>101600</xdr:colOff>
      <xdr:row>99</xdr:row>
      <xdr:rowOff>46799</xdr:rowOff>
    </xdr:to>
    <xdr:sp macro="" textlink="">
      <xdr:nvSpPr>
        <xdr:cNvPr id="700" name="フローチャート: 判断 699"/>
        <xdr:cNvSpPr/>
      </xdr:nvSpPr>
      <xdr:spPr>
        <a:xfrm>
          <a:off x="12763500" y="1691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63326</xdr:rowOff>
    </xdr:from>
    <xdr:ext cx="534377" cy="259045"/>
    <xdr:sp macro="" textlink="">
      <xdr:nvSpPr>
        <xdr:cNvPr id="701" name="テキスト ボックス 700"/>
        <xdr:cNvSpPr txBox="1"/>
      </xdr:nvSpPr>
      <xdr:spPr>
        <a:xfrm>
          <a:off x="12547111" y="166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159877</xdr:rowOff>
    </xdr:from>
    <xdr:to>
      <xdr:col>85</xdr:col>
      <xdr:colOff>177800</xdr:colOff>
      <xdr:row>99</xdr:row>
      <xdr:rowOff>90027</xdr:rowOff>
    </xdr:to>
    <xdr:sp macro="" textlink="">
      <xdr:nvSpPr>
        <xdr:cNvPr id="707" name="楕円 706"/>
        <xdr:cNvSpPr/>
      </xdr:nvSpPr>
      <xdr:spPr>
        <a:xfrm>
          <a:off x="16268700" y="169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103412</xdr:rowOff>
    </xdr:from>
    <xdr:ext cx="469744" cy="259045"/>
    <xdr:sp macro="" textlink="">
      <xdr:nvSpPr>
        <xdr:cNvPr id="708" name="積立金該当値テキスト"/>
        <xdr:cNvSpPr txBox="1"/>
      </xdr:nvSpPr>
      <xdr:spPr>
        <a:xfrm>
          <a:off x="16370300" y="1690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158924</xdr:rowOff>
    </xdr:from>
    <xdr:to>
      <xdr:col>81</xdr:col>
      <xdr:colOff>101600</xdr:colOff>
      <xdr:row>99</xdr:row>
      <xdr:rowOff>89074</xdr:rowOff>
    </xdr:to>
    <xdr:sp macro="" textlink="">
      <xdr:nvSpPr>
        <xdr:cNvPr id="709" name="楕円 708"/>
        <xdr:cNvSpPr/>
      </xdr:nvSpPr>
      <xdr:spPr>
        <a:xfrm>
          <a:off x="15430500" y="169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80201</xdr:rowOff>
    </xdr:from>
    <xdr:ext cx="469744" cy="259045"/>
    <xdr:sp macro="" textlink="">
      <xdr:nvSpPr>
        <xdr:cNvPr id="710" name="テキスト ボックス 709"/>
        <xdr:cNvSpPr txBox="1"/>
      </xdr:nvSpPr>
      <xdr:spPr>
        <a:xfrm>
          <a:off x="15246428" y="1705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154406</xdr:rowOff>
    </xdr:from>
    <xdr:to>
      <xdr:col>76</xdr:col>
      <xdr:colOff>165100</xdr:colOff>
      <xdr:row>99</xdr:row>
      <xdr:rowOff>84556</xdr:rowOff>
    </xdr:to>
    <xdr:sp macro="" textlink="">
      <xdr:nvSpPr>
        <xdr:cNvPr id="711" name="楕円 710"/>
        <xdr:cNvSpPr/>
      </xdr:nvSpPr>
      <xdr:spPr>
        <a:xfrm>
          <a:off x="14541500" y="169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75683</xdr:rowOff>
    </xdr:from>
    <xdr:ext cx="469744" cy="259045"/>
    <xdr:sp macro="" textlink="">
      <xdr:nvSpPr>
        <xdr:cNvPr id="712" name="テキスト ボックス 711"/>
        <xdr:cNvSpPr txBox="1"/>
      </xdr:nvSpPr>
      <xdr:spPr>
        <a:xfrm>
          <a:off x="14357428" y="1704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133992</xdr:rowOff>
    </xdr:from>
    <xdr:to>
      <xdr:col>72</xdr:col>
      <xdr:colOff>38100</xdr:colOff>
      <xdr:row>99</xdr:row>
      <xdr:rowOff>64142</xdr:rowOff>
    </xdr:to>
    <xdr:sp macro="" textlink="">
      <xdr:nvSpPr>
        <xdr:cNvPr id="713" name="楕円 712"/>
        <xdr:cNvSpPr/>
      </xdr:nvSpPr>
      <xdr:spPr>
        <a:xfrm>
          <a:off x="13652500" y="169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55269</xdr:rowOff>
    </xdr:from>
    <xdr:ext cx="469744" cy="259045"/>
    <xdr:sp macro="" textlink="">
      <xdr:nvSpPr>
        <xdr:cNvPr id="714" name="テキスト ボックス 713"/>
        <xdr:cNvSpPr txBox="1"/>
      </xdr:nvSpPr>
      <xdr:spPr>
        <a:xfrm>
          <a:off x="13468428" y="170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139946</xdr:rowOff>
    </xdr:from>
    <xdr:to>
      <xdr:col>67</xdr:col>
      <xdr:colOff>101600</xdr:colOff>
      <xdr:row>99</xdr:row>
      <xdr:rowOff>70096</xdr:rowOff>
    </xdr:to>
    <xdr:sp macro="" textlink="">
      <xdr:nvSpPr>
        <xdr:cNvPr id="715" name="楕円 714"/>
        <xdr:cNvSpPr/>
      </xdr:nvSpPr>
      <xdr:spPr>
        <a:xfrm>
          <a:off x="12763500" y="169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61223</xdr:rowOff>
    </xdr:from>
    <xdr:ext cx="469744" cy="259045"/>
    <xdr:sp macro="" textlink="">
      <xdr:nvSpPr>
        <xdr:cNvPr id="716" name="テキスト ボックス 715"/>
        <xdr:cNvSpPr txBox="1"/>
      </xdr:nvSpPr>
      <xdr:spPr>
        <a:xfrm>
          <a:off x="12579428" y="1703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99949</xdr:rowOff>
    </xdr:from>
    <xdr:to>
      <xdr:col>116</xdr:col>
      <xdr:colOff>62864</xdr:colOff>
      <xdr:row>39</xdr:row>
      <xdr:rowOff>44450</xdr:rowOff>
    </xdr:to>
    <xdr:cxnSp macro="">
      <xdr:nvCxnSpPr>
        <xdr:cNvPr id="740" name="直線コネクタ 739"/>
        <xdr:cNvCxnSpPr/>
      </xdr:nvCxnSpPr>
      <xdr:spPr>
        <a:xfrm flipV="1">
          <a:off x="22159595" y="5414899"/>
          <a:ext cx="1269" cy="13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46626</xdr:rowOff>
    </xdr:from>
    <xdr:ext cx="534377" cy="259045"/>
    <xdr:sp macro="" textlink="">
      <xdr:nvSpPr>
        <xdr:cNvPr id="743" name="投資及び出資金最大値テキスト"/>
        <xdr:cNvSpPr txBox="1"/>
      </xdr:nvSpPr>
      <xdr:spPr>
        <a:xfrm>
          <a:off x="22212300" y="519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99949</xdr:rowOff>
    </xdr:from>
    <xdr:to>
      <xdr:col>116</xdr:col>
      <xdr:colOff>152400</xdr:colOff>
      <xdr:row>31</xdr:row>
      <xdr:rowOff>99949</xdr:rowOff>
    </xdr:to>
    <xdr:cxnSp macro="">
      <xdr:nvCxnSpPr>
        <xdr:cNvPr id="744" name="直線コネクタ 743"/>
        <xdr:cNvCxnSpPr/>
      </xdr:nvCxnSpPr>
      <xdr:spPr>
        <a:xfrm>
          <a:off x="22072600" y="541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40640</xdr:rowOff>
    </xdr:from>
    <xdr:to>
      <xdr:col>116</xdr:col>
      <xdr:colOff>63500</xdr:colOff>
      <xdr:row>39</xdr:row>
      <xdr:rowOff>40640</xdr:rowOff>
    </xdr:to>
    <xdr:cxnSp macro="">
      <xdr:nvCxnSpPr>
        <xdr:cNvPr id="745" name="直線コネクタ 744"/>
        <xdr:cNvCxnSpPr/>
      </xdr:nvCxnSpPr>
      <xdr:spPr>
        <a:xfrm>
          <a:off x="21323300" y="6727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92854</xdr:rowOff>
    </xdr:from>
    <xdr:ext cx="469744" cy="259045"/>
    <xdr:sp macro="" textlink="">
      <xdr:nvSpPr>
        <xdr:cNvPr id="746" name="投資及び出資金平均値テキスト"/>
        <xdr:cNvSpPr txBox="1"/>
      </xdr:nvSpPr>
      <xdr:spPr>
        <a:xfrm>
          <a:off x="22212300" y="6265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69977</xdr:rowOff>
    </xdr:from>
    <xdr:to>
      <xdr:col>116</xdr:col>
      <xdr:colOff>114300</xdr:colOff>
      <xdr:row>38</xdr:row>
      <xdr:rowOff>127</xdr:rowOff>
    </xdr:to>
    <xdr:sp macro="" textlink="">
      <xdr:nvSpPr>
        <xdr:cNvPr id="747" name="フローチャート: 判断 746"/>
        <xdr:cNvSpPr/>
      </xdr:nvSpPr>
      <xdr:spPr>
        <a:xfrm>
          <a:off x="221107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29845</xdr:rowOff>
    </xdr:from>
    <xdr:to>
      <xdr:col>111</xdr:col>
      <xdr:colOff>177800</xdr:colOff>
      <xdr:row>39</xdr:row>
      <xdr:rowOff>40640</xdr:rowOff>
    </xdr:to>
    <xdr:cxnSp macro="">
      <xdr:nvCxnSpPr>
        <xdr:cNvPr id="748" name="直線コネクタ 747"/>
        <xdr:cNvCxnSpPr/>
      </xdr:nvCxnSpPr>
      <xdr:spPr>
        <a:xfrm>
          <a:off x="20434300" y="6716395"/>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17780</xdr:rowOff>
    </xdr:from>
    <xdr:to>
      <xdr:col>112</xdr:col>
      <xdr:colOff>38100</xdr:colOff>
      <xdr:row>37</xdr:row>
      <xdr:rowOff>119380</xdr:rowOff>
    </xdr:to>
    <xdr:sp macro="" textlink="">
      <xdr:nvSpPr>
        <xdr:cNvPr id="749" name="フローチャート: 判断 748"/>
        <xdr:cNvSpPr/>
      </xdr:nvSpPr>
      <xdr:spPr>
        <a:xfrm>
          <a:off x="21272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135907</xdr:rowOff>
    </xdr:from>
    <xdr:ext cx="469744" cy="259045"/>
    <xdr:sp macro="" textlink="">
      <xdr:nvSpPr>
        <xdr:cNvPr id="750" name="テキスト ボックス 749"/>
        <xdr:cNvSpPr txBox="1"/>
      </xdr:nvSpPr>
      <xdr:spPr>
        <a:xfrm>
          <a:off x="21088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73152</xdr:rowOff>
    </xdr:from>
    <xdr:to>
      <xdr:col>107</xdr:col>
      <xdr:colOff>50800</xdr:colOff>
      <xdr:row>39</xdr:row>
      <xdr:rowOff>29845</xdr:rowOff>
    </xdr:to>
    <xdr:cxnSp macro="">
      <xdr:nvCxnSpPr>
        <xdr:cNvPr id="751" name="直線コネクタ 750"/>
        <xdr:cNvCxnSpPr/>
      </xdr:nvCxnSpPr>
      <xdr:spPr>
        <a:xfrm>
          <a:off x="19545300" y="5559552"/>
          <a:ext cx="889000" cy="115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99568</xdr:rowOff>
    </xdr:from>
    <xdr:to>
      <xdr:col>107</xdr:col>
      <xdr:colOff>101600</xdr:colOff>
      <xdr:row>38</xdr:row>
      <xdr:rowOff>29718</xdr:rowOff>
    </xdr:to>
    <xdr:sp macro="" textlink="">
      <xdr:nvSpPr>
        <xdr:cNvPr id="752" name="フローチャート: 判断 751"/>
        <xdr:cNvSpPr/>
      </xdr:nvSpPr>
      <xdr:spPr>
        <a:xfrm>
          <a:off x="20383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46245</xdr:rowOff>
    </xdr:from>
    <xdr:ext cx="469744" cy="259045"/>
    <xdr:sp macro="" textlink="">
      <xdr:nvSpPr>
        <xdr:cNvPr id="753" name="テキスト ボックス 752"/>
        <xdr:cNvSpPr txBox="1"/>
      </xdr:nvSpPr>
      <xdr:spPr>
        <a:xfrm>
          <a:off x="20199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73152</xdr:rowOff>
    </xdr:from>
    <xdr:to>
      <xdr:col>102</xdr:col>
      <xdr:colOff>114300</xdr:colOff>
      <xdr:row>36</xdr:row>
      <xdr:rowOff>61722</xdr:rowOff>
    </xdr:to>
    <xdr:cxnSp macro="">
      <xdr:nvCxnSpPr>
        <xdr:cNvPr id="754" name="直線コネクタ 753"/>
        <xdr:cNvCxnSpPr/>
      </xdr:nvCxnSpPr>
      <xdr:spPr>
        <a:xfrm flipV="1">
          <a:off x="18656300" y="5559552"/>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143383</xdr:rowOff>
    </xdr:from>
    <xdr:to>
      <xdr:col>102</xdr:col>
      <xdr:colOff>165100</xdr:colOff>
      <xdr:row>38</xdr:row>
      <xdr:rowOff>73533</xdr:rowOff>
    </xdr:to>
    <xdr:sp macro="" textlink="">
      <xdr:nvSpPr>
        <xdr:cNvPr id="755" name="フローチャート: 判断 754"/>
        <xdr:cNvSpPr/>
      </xdr:nvSpPr>
      <xdr:spPr>
        <a:xfrm>
          <a:off x="19494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56" name="テキスト ボックス 755"/>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57" name="フローチャート: 判断 756"/>
        <xdr:cNvSpPr/>
      </xdr:nvSpPr>
      <xdr:spPr>
        <a:xfrm>
          <a:off x="1860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144797</xdr:rowOff>
    </xdr:from>
    <xdr:ext cx="469744" cy="259045"/>
    <xdr:sp macro="" textlink="">
      <xdr:nvSpPr>
        <xdr:cNvPr id="758" name="テキスト ボックス 757"/>
        <xdr:cNvSpPr txBox="1"/>
      </xdr:nvSpPr>
      <xdr:spPr>
        <a:xfrm>
          <a:off x="18421428"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161290</xdr:rowOff>
    </xdr:from>
    <xdr:to>
      <xdr:col>116</xdr:col>
      <xdr:colOff>114300</xdr:colOff>
      <xdr:row>39</xdr:row>
      <xdr:rowOff>91440</xdr:rowOff>
    </xdr:to>
    <xdr:sp macro="" textlink="">
      <xdr:nvSpPr>
        <xdr:cNvPr id="764" name="楕円 763"/>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76217</xdr:rowOff>
    </xdr:from>
    <xdr:ext cx="313932" cy="259045"/>
    <xdr:sp macro="" textlink="">
      <xdr:nvSpPr>
        <xdr:cNvPr id="765" name="投資及び出資金該当値テキスト"/>
        <xdr:cNvSpPr txBox="1"/>
      </xdr:nvSpPr>
      <xdr:spPr>
        <a:xfrm>
          <a:off x="22212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161290</xdr:rowOff>
    </xdr:from>
    <xdr:to>
      <xdr:col>112</xdr:col>
      <xdr:colOff>38100</xdr:colOff>
      <xdr:row>39</xdr:row>
      <xdr:rowOff>91440</xdr:rowOff>
    </xdr:to>
    <xdr:sp macro="" textlink="">
      <xdr:nvSpPr>
        <xdr:cNvPr id="766" name="楕円 765"/>
        <xdr:cNvSpPr/>
      </xdr:nvSpPr>
      <xdr:spPr>
        <a:xfrm>
          <a:off x="21272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82567</xdr:rowOff>
    </xdr:from>
    <xdr:ext cx="313932" cy="259045"/>
    <xdr:sp macro="" textlink="">
      <xdr:nvSpPr>
        <xdr:cNvPr id="767" name="テキスト ボックス 766"/>
        <xdr:cNvSpPr txBox="1"/>
      </xdr:nvSpPr>
      <xdr:spPr>
        <a:xfrm>
          <a:off x="21166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150495</xdr:rowOff>
    </xdr:from>
    <xdr:to>
      <xdr:col>107</xdr:col>
      <xdr:colOff>101600</xdr:colOff>
      <xdr:row>39</xdr:row>
      <xdr:rowOff>80645</xdr:rowOff>
    </xdr:to>
    <xdr:sp macro="" textlink="">
      <xdr:nvSpPr>
        <xdr:cNvPr id="768" name="楕円 767"/>
        <xdr:cNvSpPr/>
      </xdr:nvSpPr>
      <xdr:spPr>
        <a:xfrm>
          <a:off x="20383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71772</xdr:rowOff>
    </xdr:from>
    <xdr:ext cx="378565" cy="259045"/>
    <xdr:sp macro="" textlink="">
      <xdr:nvSpPr>
        <xdr:cNvPr id="769" name="テキスト ボックス 768"/>
        <xdr:cNvSpPr txBox="1"/>
      </xdr:nvSpPr>
      <xdr:spPr>
        <a:xfrm>
          <a:off x="20245017" y="6758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22352</xdr:rowOff>
    </xdr:from>
    <xdr:to>
      <xdr:col>102</xdr:col>
      <xdr:colOff>165100</xdr:colOff>
      <xdr:row>32</xdr:row>
      <xdr:rowOff>123952</xdr:rowOff>
    </xdr:to>
    <xdr:sp macro="" textlink="">
      <xdr:nvSpPr>
        <xdr:cNvPr id="770" name="楕円 769"/>
        <xdr:cNvSpPr/>
      </xdr:nvSpPr>
      <xdr:spPr>
        <a:xfrm>
          <a:off x="19494500" y="550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140479</xdr:rowOff>
    </xdr:from>
    <xdr:ext cx="469744" cy="259045"/>
    <xdr:sp macro="" textlink="">
      <xdr:nvSpPr>
        <xdr:cNvPr id="771" name="テキスト ボックス 770"/>
        <xdr:cNvSpPr txBox="1"/>
      </xdr:nvSpPr>
      <xdr:spPr>
        <a:xfrm>
          <a:off x="19310428" y="528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10922</xdr:rowOff>
    </xdr:from>
    <xdr:to>
      <xdr:col>98</xdr:col>
      <xdr:colOff>38100</xdr:colOff>
      <xdr:row>36</xdr:row>
      <xdr:rowOff>112522</xdr:rowOff>
    </xdr:to>
    <xdr:sp macro="" textlink="">
      <xdr:nvSpPr>
        <xdr:cNvPr id="772" name="楕円 771"/>
        <xdr:cNvSpPr/>
      </xdr:nvSpPr>
      <xdr:spPr>
        <a:xfrm>
          <a:off x="18605500" y="61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129049</xdr:rowOff>
    </xdr:from>
    <xdr:ext cx="469744" cy="259045"/>
    <xdr:sp macro="" textlink="">
      <xdr:nvSpPr>
        <xdr:cNvPr id="773" name="テキスト ボックス 772"/>
        <xdr:cNvSpPr txBox="1"/>
      </xdr:nvSpPr>
      <xdr:spPr>
        <a:xfrm>
          <a:off x="18421428" y="59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111354</xdr:rowOff>
    </xdr:from>
    <xdr:to>
      <xdr:col>116</xdr:col>
      <xdr:colOff>62864</xdr:colOff>
      <xdr:row>58</xdr:row>
      <xdr:rowOff>139700</xdr:rowOff>
    </xdr:to>
    <xdr:cxnSp macro="">
      <xdr:nvCxnSpPr>
        <xdr:cNvPr id="795" name="直線コネクタ 794"/>
        <xdr:cNvCxnSpPr/>
      </xdr:nvCxnSpPr>
      <xdr:spPr>
        <a:xfrm flipV="1">
          <a:off x="22159595" y="9026754"/>
          <a:ext cx="1269"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58031</xdr:rowOff>
    </xdr:from>
    <xdr:ext cx="534377" cy="259045"/>
    <xdr:sp macro="" textlink="">
      <xdr:nvSpPr>
        <xdr:cNvPr id="798" name="貸付金最大値テキスト"/>
        <xdr:cNvSpPr txBox="1"/>
      </xdr:nvSpPr>
      <xdr:spPr>
        <a:xfrm>
          <a:off x="22212300" y="88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111354</xdr:rowOff>
    </xdr:from>
    <xdr:to>
      <xdr:col>116</xdr:col>
      <xdr:colOff>152400</xdr:colOff>
      <xdr:row>52</xdr:row>
      <xdr:rowOff>111354</xdr:rowOff>
    </xdr:to>
    <xdr:cxnSp macro="">
      <xdr:nvCxnSpPr>
        <xdr:cNvPr id="799" name="直線コネクタ 798"/>
        <xdr:cNvCxnSpPr/>
      </xdr:nvCxnSpPr>
      <xdr:spPr>
        <a:xfrm>
          <a:off x="22072600" y="902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139243</xdr:rowOff>
    </xdr:from>
    <xdr:to>
      <xdr:col>116</xdr:col>
      <xdr:colOff>63500</xdr:colOff>
      <xdr:row>55</xdr:row>
      <xdr:rowOff>168732</xdr:rowOff>
    </xdr:to>
    <xdr:cxnSp macro="">
      <xdr:nvCxnSpPr>
        <xdr:cNvPr id="800" name="直線コネクタ 799"/>
        <xdr:cNvCxnSpPr/>
      </xdr:nvCxnSpPr>
      <xdr:spPr>
        <a:xfrm flipV="1">
          <a:off x="21323300" y="9568993"/>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156298</xdr:rowOff>
    </xdr:from>
    <xdr:ext cx="469744" cy="259045"/>
    <xdr:sp macro="" textlink="">
      <xdr:nvSpPr>
        <xdr:cNvPr id="801" name="貸付金平均値テキスト"/>
        <xdr:cNvSpPr txBox="1"/>
      </xdr:nvSpPr>
      <xdr:spPr>
        <a:xfrm>
          <a:off x="22212300" y="975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6421</xdr:rowOff>
    </xdr:from>
    <xdr:to>
      <xdr:col>116</xdr:col>
      <xdr:colOff>114300</xdr:colOff>
      <xdr:row>57</xdr:row>
      <xdr:rowOff>108021</xdr:rowOff>
    </xdr:to>
    <xdr:sp macro="" textlink="">
      <xdr:nvSpPr>
        <xdr:cNvPr id="802" name="フローチャート: 判断 801"/>
        <xdr:cNvSpPr/>
      </xdr:nvSpPr>
      <xdr:spPr>
        <a:xfrm>
          <a:off x="22110700" y="977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168732</xdr:rowOff>
    </xdr:from>
    <xdr:to>
      <xdr:col>111</xdr:col>
      <xdr:colOff>177800</xdr:colOff>
      <xdr:row>56</xdr:row>
      <xdr:rowOff>15982</xdr:rowOff>
    </xdr:to>
    <xdr:cxnSp macro="">
      <xdr:nvCxnSpPr>
        <xdr:cNvPr id="803" name="直線コネクタ 802"/>
        <xdr:cNvCxnSpPr/>
      </xdr:nvCxnSpPr>
      <xdr:spPr>
        <a:xfrm flipV="1">
          <a:off x="20434300" y="9598482"/>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72486</xdr:rowOff>
    </xdr:from>
    <xdr:to>
      <xdr:col>112</xdr:col>
      <xdr:colOff>38100</xdr:colOff>
      <xdr:row>57</xdr:row>
      <xdr:rowOff>2636</xdr:rowOff>
    </xdr:to>
    <xdr:sp macro="" textlink="">
      <xdr:nvSpPr>
        <xdr:cNvPr id="804" name="フローチャート: 判断 803"/>
        <xdr:cNvSpPr/>
      </xdr:nvSpPr>
      <xdr:spPr>
        <a:xfrm>
          <a:off x="21272500" y="96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165213</xdr:rowOff>
    </xdr:from>
    <xdr:ext cx="469744" cy="259045"/>
    <xdr:sp macro="" textlink="">
      <xdr:nvSpPr>
        <xdr:cNvPr id="805" name="テキスト ボックス 804"/>
        <xdr:cNvSpPr txBox="1"/>
      </xdr:nvSpPr>
      <xdr:spPr>
        <a:xfrm>
          <a:off x="21088428" y="97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164115</xdr:rowOff>
    </xdr:from>
    <xdr:to>
      <xdr:col>107</xdr:col>
      <xdr:colOff>50800</xdr:colOff>
      <xdr:row>56</xdr:row>
      <xdr:rowOff>15982</xdr:rowOff>
    </xdr:to>
    <xdr:cxnSp macro="">
      <xdr:nvCxnSpPr>
        <xdr:cNvPr id="806" name="直線コネクタ 805"/>
        <xdr:cNvCxnSpPr/>
      </xdr:nvCxnSpPr>
      <xdr:spPr>
        <a:xfrm>
          <a:off x="19545300" y="959386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167218</xdr:rowOff>
    </xdr:from>
    <xdr:to>
      <xdr:col>107</xdr:col>
      <xdr:colOff>101600</xdr:colOff>
      <xdr:row>57</xdr:row>
      <xdr:rowOff>97368</xdr:rowOff>
    </xdr:to>
    <xdr:sp macro="" textlink="">
      <xdr:nvSpPr>
        <xdr:cNvPr id="807" name="フローチャート: 判断 806"/>
        <xdr:cNvSpPr/>
      </xdr:nvSpPr>
      <xdr:spPr>
        <a:xfrm>
          <a:off x="20383500" y="976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88495</xdr:rowOff>
    </xdr:from>
    <xdr:ext cx="469744" cy="259045"/>
    <xdr:sp macro="" textlink="">
      <xdr:nvSpPr>
        <xdr:cNvPr id="808" name="テキスト ボックス 807"/>
        <xdr:cNvSpPr txBox="1"/>
      </xdr:nvSpPr>
      <xdr:spPr>
        <a:xfrm>
          <a:off x="20199428" y="986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164115</xdr:rowOff>
    </xdr:from>
    <xdr:to>
      <xdr:col>102</xdr:col>
      <xdr:colOff>114300</xdr:colOff>
      <xdr:row>56</xdr:row>
      <xdr:rowOff>3820</xdr:rowOff>
    </xdr:to>
    <xdr:cxnSp macro="">
      <xdr:nvCxnSpPr>
        <xdr:cNvPr id="809" name="直線コネクタ 808"/>
        <xdr:cNvCxnSpPr/>
      </xdr:nvCxnSpPr>
      <xdr:spPr>
        <a:xfrm flipV="1">
          <a:off x="18656300" y="9593865"/>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29235</xdr:rowOff>
    </xdr:from>
    <xdr:to>
      <xdr:col>102</xdr:col>
      <xdr:colOff>165100</xdr:colOff>
      <xdr:row>57</xdr:row>
      <xdr:rowOff>130835</xdr:rowOff>
    </xdr:to>
    <xdr:sp macro="" textlink="">
      <xdr:nvSpPr>
        <xdr:cNvPr id="810" name="フローチャート: 判断 809"/>
        <xdr:cNvSpPr/>
      </xdr:nvSpPr>
      <xdr:spPr>
        <a:xfrm>
          <a:off x="194945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121962</xdr:rowOff>
    </xdr:from>
    <xdr:ext cx="469744" cy="259045"/>
    <xdr:sp macro="" textlink="">
      <xdr:nvSpPr>
        <xdr:cNvPr id="811" name="テキスト ボックス 810"/>
        <xdr:cNvSpPr txBox="1"/>
      </xdr:nvSpPr>
      <xdr:spPr>
        <a:xfrm>
          <a:off x="19310428" y="989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79391</xdr:rowOff>
    </xdr:from>
    <xdr:to>
      <xdr:col>98</xdr:col>
      <xdr:colOff>38100</xdr:colOff>
      <xdr:row>58</xdr:row>
      <xdr:rowOff>9541</xdr:rowOff>
    </xdr:to>
    <xdr:sp macro="" textlink="">
      <xdr:nvSpPr>
        <xdr:cNvPr id="812" name="フローチャート: 判断 811"/>
        <xdr:cNvSpPr/>
      </xdr:nvSpPr>
      <xdr:spPr>
        <a:xfrm>
          <a:off x="18605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668</xdr:rowOff>
    </xdr:from>
    <xdr:ext cx="469744" cy="259045"/>
    <xdr:sp macro="" textlink="">
      <xdr:nvSpPr>
        <xdr:cNvPr id="813" name="テキスト ボックス 812"/>
        <xdr:cNvSpPr txBox="1"/>
      </xdr:nvSpPr>
      <xdr:spPr>
        <a:xfrm>
          <a:off x="18421428" y="994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88443</xdr:rowOff>
    </xdr:from>
    <xdr:to>
      <xdr:col>116</xdr:col>
      <xdr:colOff>114300</xdr:colOff>
      <xdr:row>56</xdr:row>
      <xdr:rowOff>18593</xdr:rowOff>
    </xdr:to>
    <xdr:sp macro="" textlink="">
      <xdr:nvSpPr>
        <xdr:cNvPr id="819" name="楕円 818"/>
        <xdr:cNvSpPr/>
      </xdr:nvSpPr>
      <xdr:spPr>
        <a:xfrm>
          <a:off x="22110700" y="95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111320</xdr:rowOff>
    </xdr:from>
    <xdr:ext cx="534377" cy="259045"/>
    <xdr:sp macro="" textlink="">
      <xdr:nvSpPr>
        <xdr:cNvPr id="820" name="貸付金該当値テキスト"/>
        <xdr:cNvSpPr txBox="1"/>
      </xdr:nvSpPr>
      <xdr:spPr>
        <a:xfrm>
          <a:off x="22212300" y="93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117932</xdr:rowOff>
    </xdr:from>
    <xdr:to>
      <xdr:col>112</xdr:col>
      <xdr:colOff>38100</xdr:colOff>
      <xdr:row>56</xdr:row>
      <xdr:rowOff>48082</xdr:rowOff>
    </xdr:to>
    <xdr:sp macro="" textlink="">
      <xdr:nvSpPr>
        <xdr:cNvPr id="821" name="楕円 820"/>
        <xdr:cNvSpPr/>
      </xdr:nvSpPr>
      <xdr:spPr>
        <a:xfrm>
          <a:off x="21272500" y="954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64609</xdr:rowOff>
    </xdr:from>
    <xdr:ext cx="534377" cy="259045"/>
    <xdr:sp macro="" textlink="">
      <xdr:nvSpPr>
        <xdr:cNvPr id="822" name="テキスト ボックス 821"/>
        <xdr:cNvSpPr txBox="1"/>
      </xdr:nvSpPr>
      <xdr:spPr>
        <a:xfrm>
          <a:off x="21056111" y="93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136632</xdr:rowOff>
    </xdr:from>
    <xdr:to>
      <xdr:col>107</xdr:col>
      <xdr:colOff>101600</xdr:colOff>
      <xdr:row>56</xdr:row>
      <xdr:rowOff>66782</xdr:rowOff>
    </xdr:to>
    <xdr:sp macro="" textlink="">
      <xdr:nvSpPr>
        <xdr:cNvPr id="823" name="楕円 822"/>
        <xdr:cNvSpPr/>
      </xdr:nvSpPr>
      <xdr:spPr>
        <a:xfrm>
          <a:off x="20383500" y="95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83309</xdr:rowOff>
    </xdr:from>
    <xdr:ext cx="534377" cy="259045"/>
    <xdr:sp macro="" textlink="">
      <xdr:nvSpPr>
        <xdr:cNvPr id="824" name="テキスト ボックス 823"/>
        <xdr:cNvSpPr txBox="1"/>
      </xdr:nvSpPr>
      <xdr:spPr>
        <a:xfrm>
          <a:off x="20167111" y="93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113315</xdr:rowOff>
    </xdr:from>
    <xdr:to>
      <xdr:col>102</xdr:col>
      <xdr:colOff>165100</xdr:colOff>
      <xdr:row>56</xdr:row>
      <xdr:rowOff>43465</xdr:rowOff>
    </xdr:to>
    <xdr:sp macro="" textlink="">
      <xdr:nvSpPr>
        <xdr:cNvPr id="825" name="楕円 824"/>
        <xdr:cNvSpPr/>
      </xdr:nvSpPr>
      <xdr:spPr>
        <a:xfrm>
          <a:off x="19494500" y="95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59992</xdr:rowOff>
    </xdr:from>
    <xdr:ext cx="534377" cy="259045"/>
    <xdr:sp macro="" textlink="">
      <xdr:nvSpPr>
        <xdr:cNvPr id="826" name="テキスト ボックス 825"/>
        <xdr:cNvSpPr txBox="1"/>
      </xdr:nvSpPr>
      <xdr:spPr>
        <a:xfrm>
          <a:off x="19278111" y="9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124470</xdr:rowOff>
    </xdr:from>
    <xdr:to>
      <xdr:col>98</xdr:col>
      <xdr:colOff>38100</xdr:colOff>
      <xdr:row>56</xdr:row>
      <xdr:rowOff>54620</xdr:rowOff>
    </xdr:to>
    <xdr:sp macro="" textlink="">
      <xdr:nvSpPr>
        <xdr:cNvPr id="827" name="楕円 826"/>
        <xdr:cNvSpPr/>
      </xdr:nvSpPr>
      <xdr:spPr>
        <a:xfrm>
          <a:off x="18605500" y="95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71147</xdr:rowOff>
    </xdr:from>
    <xdr:ext cx="534377" cy="259045"/>
    <xdr:sp macro="" textlink="">
      <xdr:nvSpPr>
        <xdr:cNvPr id="828" name="テキスト ボックス 827"/>
        <xdr:cNvSpPr txBox="1"/>
      </xdr:nvSpPr>
      <xdr:spPr>
        <a:xfrm>
          <a:off x="18389111" y="932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69936</xdr:rowOff>
    </xdr:from>
    <xdr:to>
      <xdr:col>116</xdr:col>
      <xdr:colOff>62864</xdr:colOff>
      <xdr:row>78</xdr:row>
      <xdr:rowOff>40255</xdr:rowOff>
    </xdr:to>
    <xdr:cxnSp macro="">
      <xdr:nvCxnSpPr>
        <xdr:cNvPr id="850" name="直線コネクタ 849"/>
        <xdr:cNvCxnSpPr/>
      </xdr:nvCxnSpPr>
      <xdr:spPr>
        <a:xfrm flipV="1">
          <a:off x="22159595" y="12242886"/>
          <a:ext cx="1269" cy="1170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44082</xdr:rowOff>
    </xdr:from>
    <xdr:ext cx="534377" cy="259045"/>
    <xdr:sp macro="" textlink="">
      <xdr:nvSpPr>
        <xdr:cNvPr id="851" name="繰出金最小値テキスト"/>
        <xdr:cNvSpPr txBox="1"/>
      </xdr:nvSpPr>
      <xdr:spPr>
        <a:xfrm>
          <a:off x="22212300" y="134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40255</xdr:rowOff>
    </xdr:from>
    <xdr:to>
      <xdr:col>116</xdr:col>
      <xdr:colOff>152400</xdr:colOff>
      <xdr:row>78</xdr:row>
      <xdr:rowOff>40255</xdr:rowOff>
    </xdr:to>
    <xdr:cxnSp macro="">
      <xdr:nvCxnSpPr>
        <xdr:cNvPr id="852" name="直線コネクタ 851"/>
        <xdr:cNvCxnSpPr/>
      </xdr:nvCxnSpPr>
      <xdr:spPr>
        <a:xfrm>
          <a:off x="22072600" y="1341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16613</xdr:rowOff>
    </xdr:from>
    <xdr:ext cx="599010" cy="259045"/>
    <xdr:sp macro="" textlink="">
      <xdr:nvSpPr>
        <xdr:cNvPr id="853" name="繰出金最大値テキスト"/>
        <xdr:cNvSpPr txBox="1"/>
      </xdr:nvSpPr>
      <xdr:spPr>
        <a:xfrm>
          <a:off x="22212300" y="120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69936</xdr:rowOff>
    </xdr:from>
    <xdr:to>
      <xdr:col>116</xdr:col>
      <xdr:colOff>152400</xdr:colOff>
      <xdr:row>71</xdr:row>
      <xdr:rowOff>69936</xdr:rowOff>
    </xdr:to>
    <xdr:cxnSp macro="">
      <xdr:nvCxnSpPr>
        <xdr:cNvPr id="854" name="直線コネクタ 853"/>
        <xdr:cNvCxnSpPr/>
      </xdr:nvCxnSpPr>
      <xdr:spPr>
        <a:xfrm>
          <a:off x="22072600" y="122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118751</xdr:rowOff>
    </xdr:from>
    <xdr:to>
      <xdr:col>116</xdr:col>
      <xdr:colOff>63500</xdr:colOff>
      <xdr:row>77</xdr:row>
      <xdr:rowOff>127160</xdr:rowOff>
    </xdr:to>
    <xdr:cxnSp macro="">
      <xdr:nvCxnSpPr>
        <xdr:cNvPr id="855" name="直線コネクタ 854"/>
        <xdr:cNvCxnSpPr/>
      </xdr:nvCxnSpPr>
      <xdr:spPr>
        <a:xfrm>
          <a:off x="21323300" y="13320401"/>
          <a:ext cx="8382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62805</xdr:rowOff>
    </xdr:from>
    <xdr:ext cx="534377" cy="259045"/>
    <xdr:sp macro="" textlink="">
      <xdr:nvSpPr>
        <xdr:cNvPr id="856" name="繰出金平均値テキスト"/>
        <xdr:cNvSpPr txBox="1"/>
      </xdr:nvSpPr>
      <xdr:spPr>
        <a:xfrm>
          <a:off x="22212300" y="1326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84378</xdr:rowOff>
    </xdr:from>
    <xdr:to>
      <xdr:col>116</xdr:col>
      <xdr:colOff>114300</xdr:colOff>
      <xdr:row>78</xdr:row>
      <xdr:rowOff>14528</xdr:rowOff>
    </xdr:to>
    <xdr:sp macro="" textlink="">
      <xdr:nvSpPr>
        <xdr:cNvPr id="857" name="フローチャート: 判断 856"/>
        <xdr:cNvSpPr/>
      </xdr:nvSpPr>
      <xdr:spPr>
        <a:xfrm>
          <a:off x="221107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118751</xdr:rowOff>
    </xdr:from>
    <xdr:to>
      <xdr:col>111</xdr:col>
      <xdr:colOff>177800</xdr:colOff>
      <xdr:row>77</xdr:row>
      <xdr:rowOff>128188</xdr:rowOff>
    </xdr:to>
    <xdr:cxnSp macro="">
      <xdr:nvCxnSpPr>
        <xdr:cNvPr id="858" name="直線コネクタ 857"/>
        <xdr:cNvCxnSpPr/>
      </xdr:nvCxnSpPr>
      <xdr:spPr>
        <a:xfrm flipV="1">
          <a:off x="20434300" y="13320401"/>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79761</xdr:rowOff>
    </xdr:from>
    <xdr:to>
      <xdr:col>112</xdr:col>
      <xdr:colOff>38100</xdr:colOff>
      <xdr:row>78</xdr:row>
      <xdr:rowOff>9911</xdr:rowOff>
    </xdr:to>
    <xdr:sp macro="" textlink="">
      <xdr:nvSpPr>
        <xdr:cNvPr id="859" name="フローチャート: 判断 858"/>
        <xdr:cNvSpPr/>
      </xdr:nvSpPr>
      <xdr:spPr>
        <a:xfrm>
          <a:off x="21272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1038</xdr:rowOff>
    </xdr:from>
    <xdr:ext cx="534377" cy="259045"/>
    <xdr:sp macro="" textlink="">
      <xdr:nvSpPr>
        <xdr:cNvPr id="860" name="テキスト ボックス 859"/>
        <xdr:cNvSpPr txBox="1"/>
      </xdr:nvSpPr>
      <xdr:spPr>
        <a:xfrm>
          <a:off x="21056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128188</xdr:rowOff>
    </xdr:from>
    <xdr:to>
      <xdr:col>107</xdr:col>
      <xdr:colOff>50800</xdr:colOff>
      <xdr:row>77</xdr:row>
      <xdr:rowOff>131173</xdr:rowOff>
    </xdr:to>
    <xdr:cxnSp macro="">
      <xdr:nvCxnSpPr>
        <xdr:cNvPr id="861" name="直線コネクタ 860"/>
        <xdr:cNvCxnSpPr/>
      </xdr:nvCxnSpPr>
      <xdr:spPr>
        <a:xfrm flipV="1">
          <a:off x="19545300" y="13329838"/>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72738</xdr:rowOff>
    </xdr:from>
    <xdr:to>
      <xdr:col>107</xdr:col>
      <xdr:colOff>101600</xdr:colOff>
      <xdr:row>78</xdr:row>
      <xdr:rowOff>2888</xdr:rowOff>
    </xdr:to>
    <xdr:sp macro="" textlink="">
      <xdr:nvSpPr>
        <xdr:cNvPr id="862" name="フローチャート: 判断 861"/>
        <xdr:cNvSpPr/>
      </xdr:nvSpPr>
      <xdr:spPr>
        <a:xfrm>
          <a:off x="20383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19415</xdr:rowOff>
    </xdr:from>
    <xdr:ext cx="534377" cy="259045"/>
    <xdr:sp macro="" textlink="">
      <xdr:nvSpPr>
        <xdr:cNvPr id="863" name="テキスト ボックス 862"/>
        <xdr:cNvSpPr txBox="1"/>
      </xdr:nvSpPr>
      <xdr:spPr>
        <a:xfrm>
          <a:off x="20167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131173</xdr:rowOff>
    </xdr:from>
    <xdr:to>
      <xdr:col>102</xdr:col>
      <xdr:colOff>114300</xdr:colOff>
      <xdr:row>77</xdr:row>
      <xdr:rowOff>141656</xdr:rowOff>
    </xdr:to>
    <xdr:cxnSp macro="">
      <xdr:nvCxnSpPr>
        <xdr:cNvPr id="864" name="直線コネクタ 863"/>
        <xdr:cNvCxnSpPr/>
      </xdr:nvCxnSpPr>
      <xdr:spPr>
        <a:xfrm flipV="1">
          <a:off x="18656300" y="1333282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71165</xdr:rowOff>
    </xdr:from>
    <xdr:to>
      <xdr:col>102</xdr:col>
      <xdr:colOff>165100</xdr:colOff>
      <xdr:row>78</xdr:row>
      <xdr:rowOff>1315</xdr:rowOff>
    </xdr:to>
    <xdr:sp macro="" textlink="">
      <xdr:nvSpPr>
        <xdr:cNvPr id="865" name="フローチャート: 判断 864"/>
        <xdr:cNvSpPr/>
      </xdr:nvSpPr>
      <xdr:spPr>
        <a:xfrm>
          <a:off x="19494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17842</xdr:rowOff>
    </xdr:from>
    <xdr:ext cx="534377" cy="259045"/>
    <xdr:sp macro="" textlink="">
      <xdr:nvSpPr>
        <xdr:cNvPr id="866" name="テキスト ボックス 865"/>
        <xdr:cNvSpPr txBox="1"/>
      </xdr:nvSpPr>
      <xdr:spPr>
        <a:xfrm>
          <a:off x="19278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59959</xdr:rowOff>
    </xdr:from>
    <xdr:to>
      <xdr:col>98</xdr:col>
      <xdr:colOff>38100</xdr:colOff>
      <xdr:row>77</xdr:row>
      <xdr:rowOff>161559</xdr:rowOff>
    </xdr:to>
    <xdr:sp macro="" textlink="">
      <xdr:nvSpPr>
        <xdr:cNvPr id="867" name="フローチャート: 判断 866"/>
        <xdr:cNvSpPr/>
      </xdr:nvSpPr>
      <xdr:spPr>
        <a:xfrm>
          <a:off x="18605500" y="132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6636</xdr:rowOff>
    </xdr:from>
    <xdr:ext cx="534377" cy="259045"/>
    <xdr:sp macro="" textlink="">
      <xdr:nvSpPr>
        <xdr:cNvPr id="868" name="テキスト ボックス 867"/>
        <xdr:cNvSpPr txBox="1"/>
      </xdr:nvSpPr>
      <xdr:spPr>
        <a:xfrm>
          <a:off x="18389111" y="130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76360</xdr:rowOff>
    </xdr:from>
    <xdr:to>
      <xdr:col>116</xdr:col>
      <xdr:colOff>114300</xdr:colOff>
      <xdr:row>78</xdr:row>
      <xdr:rowOff>6510</xdr:rowOff>
    </xdr:to>
    <xdr:sp macro="" textlink="">
      <xdr:nvSpPr>
        <xdr:cNvPr id="874" name="楕円 873"/>
        <xdr:cNvSpPr/>
      </xdr:nvSpPr>
      <xdr:spPr>
        <a:xfrm>
          <a:off x="22110700" y="132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35737</xdr:rowOff>
    </xdr:from>
    <xdr:ext cx="534377" cy="259045"/>
    <xdr:sp macro="" textlink="">
      <xdr:nvSpPr>
        <xdr:cNvPr id="875" name="繰出金該当値テキスト"/>
        <xdr:cNvSpPr txBox="1"/>
      </xdr:nvSpPr>
      <xdr:spPr>
        <a:xfrm>
          <a:off x="22212300" y="130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67951</xdr:rowOff>
    </xdr:from>
    <xdr:to>
      <xdr:col>112</xdr:col>
      <xdr:colOff>38100</xdr:colOff>
      <xdr:row>77</xdr:row>
      <xdr:rowOff>169551</xdr:rowOff>
    </xdr:to>
    <xdr:sp macro="" textlink="">
      <xdr:nvSpPr>
        <xdr:cNvPr id="876" name="楕円 875"/>
        <xdr:cNvSpPr/>
      </xdr:nvSpPr>
      <xdr:spPr>
        <a:xfrm>
          <a:off x="21272500" y="132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14628</xdr:rowOff>
    </xdr:from>
    <xdr:ext cx="534377" cy="259045"/>
    <xdr:sp macro="" textlink="">
      <xdr:nvSpPr>
        <xdr:cNvPr id="877" name="テキスト ボックス 876"/>
        <xdr:cNvSpPr txBox="1"/>
      </xdr:nvSpPr>
      <xdr:spPr>
        <a:xfrm>
          <a:off x="21056111" y="130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77388</xdr:rowOff>
    </xdr:from>
    <xdr:to>
      <xdr:col>107</xdr:col>
      <xdr:colOff>101600</xdr:colOff>
      <xdr:row>78</xdr:row>
      <xdr:rowOff>7538</xdr:rowOff>
    </xdr:to>
    <xdr:sp macro="" textlink="">
      <xdr:nvSpPr>
        <xdr:cNvPr id="878" name="楕円 877"/>
        <xdr:cNvSpPr/>
      </xdr:nvSpPr>
      <xdr:spPr>
        <a:xfrm>
          <a:off x="20383500" y="132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170115</xdr:rowOff>
    </xdr:from>
    <xdr:ext cx="534377" cy="259045"/>
    <xdr:sp macro="" textlink="">
      <xdr:nvSpPr>
        <xdr:cNvPr id="879" name="テキスト ボックス 878"/>
        <xdr:cNvSpPr txBox="1"/>
      </xdr:nvSpPr>
      <xdr:spPr>
        <a:xfrm>
          <a:off x="20167111" y="133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80373</xdr:rowOff>
    </xdr:from>
    <xdr:to>
      <xdr:col>102</xdr:col>
      <xdr:colOff>165100</xdr:colOff>
      <xdr:row>78</xdr:row>
      <xdr:rowOff>10523</xdr:rowOff>
    </xdr:to>
    <xdr:sp macro="" textlink="">
      <xdr:nvSpPr>
        <xdr:cNvPr id="880" name="楕円 879"/>
        <xdr:cNvSpPr/>
      </xdr:nvSpPr>
      <xdr:spPr>
        <a:xfrm>
          <a:off x="19494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1650</xdr:rowOff>
    </xdr:from>
    <xdr:ext cx="534377" cy="259045"/>
    <xdr:sp macro="" textlink="">
      <xdr:nvSpPr>
        <xdr:cNvPr id="881" name="テキスト ボックス 880"/>
        <xdr:cNvSpPr txBox="1"/>
      </xdr:nvSpPr>
      <xdr:spPr>
        <a:xfrm>
          <a:off x="19278111" y="133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90856</xdr:rowOff>
    </xdr:from>
    <xdr:to>
      <xdr:col>98</xdr:col>
      <xdr:colOff>38100</xdr:colOff>
      <xdr:row>78</xdr:row>
      <xdr:rowOff>21006</xdr:rowOff>
    </xdr:to>
    <xdr:sp macro="" textlink="">
      <xdr:nvSpPr>
        <xdr:cNvPr id="882" name="楕円 881"/>
        <xdr:cNvSpPr/>
      </xdr:nvSpPr>
      <xdr:spPr>
        <a:xfrm>
          <a:off x="18605500" y="1329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12133</xdr:rowOff>
    </xdr:from>
    <xdr:ext cx="534377" cy="259045"/>
    <xdr:sp macro="" textlink="">
      <xdr:nvSpPr>
        <xdr:cNvPr id="883" name="テキスト ボックス 882"/>
        <xdr:cNvSpPr txBox="1"/>
      </xdr:nvSpPr>
      <xdr:spPr>
        <a:xfrm>
          <a:off x="18389111" y="1338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52,347</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3,692</a:t>
          </a:r>
          <a:r>
            <a:rPr kumimoji="1" lang="ja-JP" altLang="en-US" sz="1300">
              <a:latin typeface="ＭＳ Ｐゴシック" panose="020B0600070205080204" pitchFamily="50" charset="-128"/>
              <a:ea typeface="ＭＳ Ｐゴシック" panose="020B0600070205080204" pitchFamily="50" charset="-128"/>
            </a:rPr>
            <a:t>円低い水準となっている。職員数が定数に達しなかったことや働き方改革による時間外が抑制されたことにより、前年度比</a:t>
          </a:r>
          <a:r>
            <a:rPr kumimoji="1" lang="en-US" altLang="ja-JP" sz="1300">
              <a:latin typeface="ＭＳ Ｐゴシック" panose="020B0600070205080204" pitchFamily="50" charset="-128"/>
              <a:ea typeface="ＭＳ Ｐゴシック" panose="020B0600070205080204" pitchFamily="50" charset="-128"/>
            </a:rPr>
            <a:t>2,268</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40,243</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1,754</a:t>
          </a:r>
          <a:r>
            <a:rPr kumimoji="1" lang="ja-JP" altLang="en-US" sz="1300">
              <a:latin typeface="ＭＳ Ｐゴシック" panose="020B0600070205080204" pitchFamily="50" charset="-128"/>
              <a:ea typeface="ＭＳ Ｐゴシック" panose="020B0600070205080204" pitchFamily="50" charset="-128"/>
            </a:rPr>
            <a:t>円高い水準となっているが、国民健康保険特別会計への繰出金の減等により前年度比</a:t>
          </a:r>
          <a:r>
            <a:rPr kumimoji="1" lang="en-US" altLang="ja-JP" sz="1300">
              <a:latin typeface="ＭＳ Ｐゴシック" panose="020B0600070205080204" pitchFamily="50" charset="-128"/>
              <a:ea typeface="ＭＳ Ｐゴシック" panose="020B0600070205080204" pitchFamily="50" charset="-128"/>
            </a:rPr>
            <a:t>1,839</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36,320</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1,395</a:t>
          </a:r>
          <a:r>
            <a:rPr kumimoji="1" lang="ja-JP" altLang="en-US" sz="1300">
              <a:latin typeface="ＭＳ Ｐゴシック" panose="020B0600070205080204" pitchFamily="50" charset="-128"/>
              <a:ea typeface="ＭＳ Ｐゴシック" panose="020B0600070205080204" pitchFamily="50" charset="-128"/>
            </a:rPr>
            <a:t>円低い水準となっているが、大型の施設整備が行われた掛川市・菊川市衛生施設組合への負担金等の増により前年度比</a:t>
          </a:r>
          <a:r>
            <a:rPr kumimoji="1" lang="en-US" altLang="ja-JP" sz="1300">
              <a:latin typeface="ＭＳ Ｐゴシック" panose="020B0600070205080204" pitchFamily="50" charset="-128"/>
              <a:ea typeface="ＭＳ Ｐゴシック" panose="020B0600070205080204" pitchFamily="50" charset="-128"/>
            </a:rPr>
            <a:t>1,535</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普通建設事業費は一人当たり</a:t>
          </a:r>
          <a:r>
            <a:rPr kumimoji="1" lang="en-US" altLang="ja-JP" sz="1300">
              <a:latin typeface="ＭＳ Ｐゴシック" panose="020B0600070205080204" pitchFamily="50" charset="-128"/>
              <a:ea typeface="ＭＳ Ｐゴシック" panose="020B0600070205080204" pitchFamily="50" charset="-128"/>
            </a:rPr>
            <a:t>60,647</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14,245</a:t>
          </a:r>
          <a:r>
            <a:rPr kumimoji="1" lang="ja-JP" altLang="en-US" sz="1300">
              <a:latin typeface="ＭＳ Ｐゴシック" panose="020B0600070205080204" pitchFamily="50" charset="-128"/>
              <a:ea typeface="ＭＳ Ｐゴシック" panose="020B0600070205080204" pitchFamily="50" charset="-128"/>
            </a:rPr>
            <a:t>円高い水準となっているが、給食センターの建設や小学校の校舎改築などの大型事業が完了したことにより前年度比</a:t>
          </a:r>
          <a:r>
            <a:rPr kumimoji="1" lang="en-US" altLang="ja-JP" sz="1300">
              <a:latin typeface="ＭＳ Ｐゴシック" panose="020B0600070205080204" pitchFamily="50" charset="-128"/>
              <a:ea typeface="ＭＳ Ｐゴシック" panose="020B0600070205080204" pitchFamily="50" charset="-128"/>
            </a:rPr>
            <a:t>1,161</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扶助費は一人当たり</a:t>
          </a:r>
          <a:r>
            <a:rPr kumimoji="1" lang="en-US" altLang="ja-JP" sz="1300">
              <a:latin typeface="ＭＳ Ｐゴシック" panose="020B0600070205080204" pitchFamily="50" charset="-128"/>
              <a:ea typeface="ＭＳ Ｐゴシック" panose="020B0600070205080204" pitchFamily="50" charset="-128"/>
            </a:rPr>
            <a:t>69,805</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a:t>
          </a:r>
          <a:r>
            <a:rPr kumimoji="1" lang="en-US" altLang="ja-JP" sz="1300">
              <a:latin typeface="ＭＳ Ｐゴシック" panose="020B0600070205080204" pitchFamily="50" charset="-128"/>
              <a:ea typeface="ＭＳ Ｐゴシック" panose="020B0600070205080204" pitchFamily="50" charset="-128"/>
            </a:rPr>
            <a:t>9,978</a:t>
          </a:r>
          <a:r>
            <a:rPr kumimoji="1" lang="ja-JP" altLang="en-US" sz="1300">
              <a:latin typeface="ＭＳ Ｐゴシック" panose="020B0600070205080204" pitchFamily="50" charset="-128"/>
              <a:ea typeface="ＭＳ Ｐゴシック" panose="020B0600070205080204" pitchFamily="50" charset="-128"/>
            </a:rPr>
            <a:t>円低い水準となっているが、年々増加傾向にあり、私立保育園等運営費、放課後等デイサービス給付費、子ども医療扶助費などの増により、前年度比</a:t>
          </a:r>
          <a:r>
            <a:rPr kumimoji="1" lang="en-US" altLang="ja-JP" sz="1300">
              <a:latin typeface="ＭＳ Ｐゴシック" panose="020B0600070205080204" pitchFamily="50" charset="-128"/>
              <a:ea typeface="ＭＳ Ｐゴシック" panose="020B0600070205080204" pitchFamily="50" charset="-128"/>
            </a:rPr>
            <a:t>632</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静岡県掛川市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117,931
113,632
265.69
47,193,362
45,596,709
1,357,436
26,711,332
45,501,876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95250</xdr:rowOff>
    </xdr:from>
    <xdr:to>
      <xdr:col>24</xdr:col>
      <xdr:colOff>62865</xdr:colOff>
      <xdr:row>39</xdr:row>
      <xdr:rowOff>67310</xdr:rowOff>
    </xdr:to>
    <xdr:cxnSp macro="">
      <xdr:nvCxnSpPr>
        <xdr:cNvPr id="56" name="直線コネクタ 55"/>
        <xdr:cNvCxnSpPr/>
      </xdr:nvCxnSpPr>
      <xdr:spPr>
        <a:xfrm flipV="1">
          <a:off x="4633595" y="5238750"/>
          <a:ext cx="1270" cy="151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71137</xdr:rowOff>
    </xdr:from>
    <xdr:ext cx="469744" cy="259045"/>
    <xdr:sp macro="" textlink="">
      <xdr:nvSpPr>
        <xdr:cNvPr id="57" name="議会費最小値テキスト"/>
        <xdr:cNvSpPr txBox="1"/>
      </xdr:nvSpPr>
      <xdr:spPr>
        <a:xfrm>
          <a:off x="46863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67310</xdr:rowOff>
    </xdr:from>
    <xdr:to>
      <xdr:col>24</xdr:col>
      <xdr:colOff>152400</xdr:colOff>
      <xdr:row>39</xdr:row>
      <xdr:rowOff>67310</xdr:rowOff>
    </xdr:to>
    <xdr:cxnSp macro="">
      <xdr:nvCxnSpPr>
        <xdr:cNvPr id="58" name="直線コネクタ 57"/>
        <xdr:cNvCxnSpPr/>
      </xdr:nvCxnSpPr>
      <xdr:spPr>
        <a:xfrm>
          <a:off x="4546600" y="675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41927</xdr:rowOff>
    </xdr:from>
    <xdr:ext cx="469744" cy="259045"/>
    <xdr:sp macro="" textlink="">
      <xdr:nvSpPr>
        <xdr:cNvPr id="59" name="議会費最大値テキスト"/>
        <xdr:cNvSpPr txBox="1"/>
      </xdr:nvSpPr>
      <xdr:spPr>
        <a:xfrm>
          <a:off x="4686300" y="50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95250</xdr:rowOff>
    </xdr:from>
    <xdr:to>
      <xdr:col>24</xdr:col>
      <xdr:colOff>152400</xdr:colOff>
      <xdr:row>30</xdr:row>
      <xdr:rowOff>95250</xdr:rowOff>
    </xdr:to>
    <xdr:cxnSp macro="">
      <xdr:nvCxnSpPr>
        <xdr:cNvPr id="60" name="直線コネクタ 59"/>
        <xdr:cNvCxnSpPr/>
      </xdr:nvCxnSpPr>
      <xdr:spPr>
        <a:xfrm>
          <a:off x="4546600" y="523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67310</xdr:rowOff>
    </xdr:from>
    <xdr:to>
      <xdr:col>24</xdr:col>
      <xdr:colOff>63500</xdr:colOff>
      <xdr:row>35</xdr:row>
      <xdr:rowOff>120650</xdr:rowOff>
    </xdr:to>
    <xdr:cxnSp macro="">
      <xdr:nvCxnSpPr>
        <xdr:cNvPr id="61" name="直線コネクタ 60"/>
        <xdr:cNvCxnSpPr/>
      </xdr:nvCxnSpPr>
      <xdr:spPr>
        <a:xfrm>
          <a:off x="3797300" y="6068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60977</xdr:rowOff>
    </xdr:from>
    <xdr:ext cx="469744" cy="259045"/>
    <xdr:sp macro="" textlink="">
      <xdr:nvSpPr>
        <xdr:cNvPr id="62" name="議会費平均値テキスト"/>
        <xdr:cNvSpPr txBox="1"/>
      </xdr:nvSpPr>
      <xdr:spPr>
        <a:xfrm>
          <a:off x="4686300" y="571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38100</xdr:rowOff>
    </xdr:from>
    <xdr:to>
      <xdr:col>24</xdr:col>
      <xdr:colOff>114300</xdr:colOff>
      <xdr:row>34</xdr:row>
      <xdr:rowOff>139700</xdr:rowOff>
    </xdr:to>
    <xdr:sp macro="" textlink="">
      <xdr:nvSpPr>
        <xdr:cNvPr id="63" name="フローチャート: 判断 62"/>
        <xdr:cNvSpPr/>
      </xdr:nvSpPr>
      <xdr:spPr>
        <a:xfrm>
          <a:off x="45847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161290</xdr:rowOff>
    </xdr:from>
    <xdr:to>
      <xdr:col>19</xdr:col>
      <xdr:colOff>177800</xdr:colOff>
      <xdr:row>35</xdr:row>
      <xdr:rowOff>67310</xdr:rowOff>
    </xdr:to>
    <xdr:cxnSp macro="">
      <xdr:nvCxnSpPr>
        <xdr:cNvPr id="64" name="直線コネクタ 63"/>
        <xdr:cNvCxnSpPr/>
      </xdr:nvCxnSpPr>
      <xdr:spPr>
        <a:xfrm>
          <a:off x="2908300" y="5819140"/>
          <a:ext cx="889000" cy="2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7620</xdr:rowOff>
    </xdr:from>
    <xdr:to>
      <xdr:col>20</xdr:col>
      <xdr:colOff>38100</xdr:colOff>
      <xdr:row>34</xdr:row>
      <xdr:rowOff>109220</xdr:rowOff>
    </xdr:to>
    <xdr:sp macro="" textlink="">
      <xdr:nvSpPr>
        <xdr:cNvPr id="65" name="フローチャート: 判断 64"/>
        <xdr:cNvSpPr/>
      </xdr:nvSpPr>
      <xdr:spPr>
        <a:xfrm>
          <a:off x="374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125747</xdr:rowOff>
    </xdr:from>
    <xdr:ext cx="469744" cy="259045"/>
    <xdr:sp macro="" textlink="">
      <xdr:nvSpPr>
        <xdr:cNvPr id="66" name="テキスト ボックス 65"/>
        <xdr:cNvSpPr txBox="1"/>
      </xdr:nvSpPr>
      <xdr:spPr>
        <a:xfrm>
          <a:off x="3562428"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46990</xdr:rowOff>
    </xdr:from>
    <xdr:to>
      <xdr:col>15</xdr:col>
      <xdr:colOff>50800</xdr:colOff>
      <xdr:row>33</xdr:row>
      <xdr:rowOff>161290</xdr:rowOff>
    </xdr:to>
    <xdr:cxnSp macro="">
      <xdr:nvCxnSpPr>
        <xdr:cNvPr id="67" name="直線コネクタ 66"/>
        <xdr:cNvCxnSpPr/>
      </xdr:nvCxnSpPr>
      <xdr:spPr>
        <a:xfrm>
          <a:off x="2019300" y="553339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130810</xdr:rowOff>
    </xdr:from>
    <xdr:to>
      <xdr:col>15</xdr:col>
      <xdr:colOff>101600</xdr:colOff>
      <xdr:row>34</xdr:row>
      <xdr:rowOff>60960</xdr:rowOff>
    </xdr:to>
    <xdr:sp macro="" textlink="">
      <xdr:nvSpPr>
        <xdr:cNvPr id="68" name="フローチャート: 判断 67"/>
        <xdr:cNvSpPr/>
      </xdr:nvSpPr>
      <xdr:spPr>
        <a:xfrm>
          <a:off x="2857500" y="57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52087</xdr:rowOff>
    </xdr:from>
    <xdr:ext cx="469744" cy="259045"/>
    <xdr:sp macro="" textlink="">
      <xdr:nvSpPr>
        <xdr:cNvPr id="69" name="テキスト ボックス 68"/>
        <xdr:cNvSpPr txBox="1"/>
      </xdr:nvSpPr>
      <xdr:spPr>
        <a:xfrm>
          <a:off x="2673428"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46990</xdr:rowOff>
    </xdr:from>
    <xdr:to>
      <xdr:col>10</xdr:col>
      <xdr:colOff>114300</xdr:colOff>
      <xdr:row>33</xdr:row>
      <xdr:rowOff>72390</xdr:rowOff>
    </xdr:to>
    <xdr:cxnSp macro="">
      <xdr:nvCxnSpPr>
        <xdr:cNvPr id="70" name="直線コネクタ 69"/>
        <xdr:cNvCxnSpPr/>
      </xdr:nvCxnSpPr>
      <xdr:spPr>
        <a:xfrm flipV="1">
          <a:off x="1130300" y="5533390"/>
          <a:ext cx="88900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25400</xdr:rowOff>
    </xdr:from>
    <xdr:to>
      <xdr:col>10</xdr:col>
      <xdr:colOff>165100</xdr:colOff>
      <xdr:row>32</xdr:row>
      <xdr:rowOff>127000</xdr:rowOff>
    </xdr:to>
    <xdr:sp macro="" textlink="">
      <xdr:nvSpPr>
        <xdr:cNvPr id="71" name="フローチャート: 判断 70"/>
        <xdr:cNvSpPr/>
      </xdr:nvSpPr>
      <xdr:spPr>
        <a:xfrm>
          <a:off x="1968500" y="551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118127</xdr:rowOff>
    </xdr:from>
    <xdr:ext cx="469744" cy="259045"/>
    <xdr:sp macro="" textlink="">
      <xdr:nvSpPr>
        <xdr:cNvPr id="72" name="テキスト ボックス 71"/>
        <xdr:cNvSpPr txBox="1"/>
      </xdr:nvSpPr>
      <xdr:spPr>
        <a:xfrm>
          <a:off x="1784428"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52070</xdr:rowOff>
    </xdr:from>
    <xdr:to>
      <xdr:col>6</xdr:col>
      <xdr:colOff>38100</xdr:colOff>
      <xdr:row>34</xdr:row>
      <xdr:rowOff>153670</xdr:rowOff>
    </xdr:to>
    <xdr:sp macro="" textlink="">
      <xdr:nvSpPr>
        <xdr:cNvPr id="73" name="フローチャート: 判断 72"/>
        <xdr:cNvSpPr/>
      </xdr:nvSpPr>
      <xdr:spPr>
        <a:xfrm>
          <a:off x="1079500" y="58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144797</xdr:rowOff>
    </xdr:from>
    <xdr:ext cx="469744" cy="259045"/>
    <xdr:sp macro="" textlink="">
      <xdr:nvSpPr>
        <xdr:cNvPr id="74" name="テキスト ボックス 73"/>
        <xdr:cNvSpPr txBox="1"/>
      </xdr:nvSpPr>
      <xdr:spPr>
        <a:xfrm>
          <a:off x="895428" y="597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69850</xdr:rowOff>
    </xdr:from>
    <xdr:to>
      <xdr:col>24</xdr:col>
      <xdr:colOff>114300</xdr:colOff>
      <xdr:row>36</xdr:row>
      <xdr:rowOff>0</xdr:rowOff>
    </xdr:to>
    <xdr:sp macro="" textlink="">
      <xdr:nvSpPr>
        <xdr:cNvPr id="80" name="楕円 79"/>
        <xdr:cNvSpPr/>
      </xdr:nvSpPr>
      <xdr:spPr>
        <a:xfrm>
          <a:off x="45847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48277</xdr:rowOff>
    </xdr:from>
    <xdr:ext cx="469744" cy="259045"/>
    <xdr:sp macro="" textlink="">
      <xdr:nvSpPr>
        <xdr:cNvPr id="81" name="議会費該当値テキスト"/>
        <xdr:cNvSpPr txBox="1"/>
      </xdr:nvSpPr>
      <xdr:spPr>
        <a:xfrm>
          <a:off x="46863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16510</xdr:rowOff>
    </xdr:from>
    <xdr:to>
      <xdr:col>20</xdr:col>
      <xdr:colOff>38100</xdr:colOff>
      <xdr:row>35</xdr:row>
      <xdr:rowOff>118110</xdr:rowOff>
    </xdr:to>
    <xdr:sp macro="" textlink="">
      <xdr:nvSpPr>
        <xdr:cNvPr id="82" name="楕円 81"/>
        <xdr:cNvSpPr/>
      </xdr:nvSpPr>
      <xdr:spPr>
        <a:xfrm>
          <a:off x="3746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109237</xdr:rowOff>
    </xdr:from>
    <xdr:ext cx="469744" cy="259045"/>
    <xdr:sp macro="" textlink="">
      <xdr:nvSpPr>
        <xdr:cNvPr id="83" name="テキスト ボックス 82"/>
        <xdr:cNvSpPr txBox="1"/>
      </xdr:nvSpPr>
      <xdr:spPr>
        <a:xfrm>
          <a:off x="3562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110490</xdr:rowOff>
    </xdr:from>
    <xdr:to>
      <xdr:col>15</xdr:col>
      <xdr:colOff>101600</xdr:colOff>
      <xdr:row>34</xdr:row>
      <xdr:rowOff>40640</xdr:rowOff>
    </xdr:to>
    <xdr:sp macro="" textlink="">
      <xdr:nvSpPr>
        <xdr:cNvPr id="84" name="楕円 83"/>
        <xdr:cNvSpPr/>
      </xdr:nvSpPr>
      <xdr:spPr>
        <a:xfrm>
          <a:off x="28575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57167</xdr:rowOff>
    </xdr:from>
    <xdr:ext cx="469744" cy="259045"/>
    <xdr:sp macro="" textlink="">
      <xdr:nvSpPr>
        <xdr:cNvPr id="85" name="テキスト ボックス 84"/>
        <xdr:cNvSpPr txBox="1"/>
      </xdr:nvSpPr>
      <xdr:spPr>
        <a:xfrm>
          <a:off x="2673428"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167640</xdr:rowOff>
    </xdr:from>
    <xdr:to>
      <xdr:col>10</xdr:col>
      <xdr:colOff>165100</xdr:colOff>
      <xdr:row>32</xdr:row>
      <xdr:rowOff>97790</xdr:rowOff>
    </xdr:to>
    <xdr:sp macro="" textlink="">
      <xdr:nvSpPr>
        <xdr:cNvPr id="86" name="楕円 85"/>
        <xdr:cNvSpPr/>
      </xdr:nvSpPr>
      <xdr:spPr>
        <a:xfrm>
          <a:off x="1968500" y="54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114317</xdr:rowOff>
    </xdr:from>
    <xdr:ext cx="469744" cy="259045"/>
    <xdr:sp macro="" textlink="">
      <xdr:nvSpPr>
        <xdr:cNvPr id="87" name="テキスト ボックス 86"/>
        <xdr:cNvSpPr txBox="1"/>
      </xdr:nvSpPr>
      <xdr:spPr>
        <a:xfrm>
          <a:off x="1784428"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21590</xdr:rowOff>
    </xdr:from>
    <xdr:to>
      <xdr:col>6</xdr:col>
      <xdr:colOff>38100</xdr:colOff>
      <xdr:row>33</xdr:row>
      <xdr:rowOff>123190</xdr:rowOff>
    </xdr:to>
    <xdr:sp macro="" textlink="">
      <xdr:nvSpPr>
        <xdr:cNvPr id="88" name="楕円 87"/>
        <xdr:cNvSpPr/>
      </xdr:nvSpPr>
      <xdr:spPr>
        <a:xfrm>
          <a:off x="1079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139717</xdr:rowOff>
    </xdr:from>
    <xdr:ext cx="469744" cy="259045"/>
    <xdr:sp macro="" textlink="">
      <xdr:nvSpPr>
        <xdr:cNvPr id="89" name="テキスト ボックス 88"/>
        <xdr:cNvSpPr txBox="1"/>
      </xdr:nvSpPr>
      <xdr:spPr>
        <a:xfrm>
          <a:off x="895428" y="54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111495</xdr:rowOff>
    </xdr:from>
    <xdr:to>
      <xdr:col>24</xdr:col>
      <xdr:colOff>62865</xdr:colOff>
      <xdr:row>58</xdr:row>
      <xdr:rowOff>124151</xdr:rowOff>
    </xdr:to>
    <xdr:cxnSp macro="">
      <xdr:nvCxnSpPr>
        <xdr:cNvPr id="113" name="直線コネクタ 112"/>
        <xdr:cNvCxnSpPr/>
      </xdr:nvCxnSpPr>
      <xdr:spPr>
        <a:xfrm flipV="1">
          <a:off x="4633595" y="8683995"/>
          <a:ext cx="1270" cy="138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127978</xdr:rowOff>
    </xdr:from>
    <xdr:ext cx="534377" cy="259045"/>
    <xdr:sp macro="" textlink="">
      <xdr:nvSpPr>
        <xdr:cNvPr id="114" name="総務費最小値テキスト"/>
        <xdr:cNvSpPr txBox="1"/>
      </xdr:nvSpPr>
      <xdr:spPr>
        <a:xfrm>
          <a:off x="4686300" y="100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124151</xdr:rowOff>
    </xdr:from>
    <xdr:to>
      <xdr:col>24</xdr:col>
      <xdr:colOff>152400</xdr:colOff>
      <xdr:row>58</xdr:row>
      <xdr:rowOff>124151</xdr:rowOff>
    </xdr:to>
    <xdr:cxnSp macro="">
      <xdr:nvCxnSpPr>
        <xdr:cNvPr id="115" name="直線コネクタ 114"/>
        <xdr:cNvCxnSpPr/>
      </xdr:nvCxnSpPr>
      <xdr:spPr>
        <a:xfrm>
          <a:off x="4546600" y="1006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58172</xdr:rowOff>
    </xdr:from>
    <xdr:ext cx="599010" cy="259045"/>
    <xdr:sp macro="" textlink="">
      <xdr:nvSpPr>
        <xdr:cNvPr id="116" name="総務費最大値テキスト"/>
        <xdr:cNvSpPr txBox="1"/>
      </xdr:nvSpPr>
      <xdr:spPr>
        <a:xfrm>
          <a:off x="4686300" y="845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387,403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111495</xdr:rowOff>
    </xdr:from>
    <xdr:to>
      <xdr:col>24</xdr:col>
      <xdr:colOff>152400</xdr:colOff>
      <xdr:row>50</xdr:row>
      <xdr:rowOff>111495</xdr:rowOff>
    </xdr:to>
    <xdr:cxnSp macro="">
      <xdr:nvCxnSpPr>
        <xdr:cNvPr id="117" name="直線コネクタ 116"/>
        <xdr:cNvCxnSpPr/>
      </xdr:nvCxnSpPr>
      <xdr:spPr>
        <a:xfrm>
          <a:off x="4546600" y="868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71730</xdr:rowOff>
    </xdr:from>
    <xdr:to>
      <xdr:col>24</xdr:col>
      <xdr:colOff>63500</xdr:colOff>
      <xdr:row>58</xdr:row>
      <xdr:rowOff>80336</xdr:rowOff>
    </xdr:to>
    <xdr:cxnSp macro="">
      <xdr:nvCxnSpPr>
        <xdr:cNvPr id="118" name="直線コネクタ 117"/>
        <xdr:cNvCxnSpPr/>
      </xdr:nvCxnSpPr>
      <xdr:spPr>
        <a:xfrm>
          <a:off x="3797300" y="10015830"/>
          <a:ext cx="8382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23603</xdr:rowOff>
    </xdr:from>
    <xdr:ext cx="534377" cy="259045"/>
    <xdr:sp macro="" textlink="">
      <xdr:nvSpPr>
        <xdr:cNvPr id="119" name="総務費平均値テキスト"/>
        <xdr:cNvSpPr txBox="1"/>
      </xdr:nvSpPr>
      <xdr:spPr>
        <a:xfrm>
          <a:off x="4686300" y="979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726</xdr:rowOff>
    </xdr:from>
    <xdr:to>
      <xdr:col>24</xdr:col>
      <xdr:colOff>114300</xdr:colOff>
      <xdr:row>58</xdr:row>
      <xdr:rowOff>102326</xdr:rowOff>
    </xdr:to>
    <xdr:sp macro="" textlink="">
      <xdr:nvSpPr>
        <xdr:cNvPr id="120" name="フローチャート: 判断 119"/>
        <xdr:cNvSpPr/>
      </xdr:nvSpPr>
      <xdr:spPr>
        <a:xfrm>
          <a:off x="45847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71730</xdr:rowOff>
    </xdr:from>
    <xdr:to>
      <xdr:col>19</xdr:col>
      <xdr:colOff>177800</xdr:colOff>
      <xdr:row>58</xdr:row>
      <xdr:rowOff>73041</xdr:rowOff>
    </xdr:to>
    <xdr:cxnSp macro="">
      <xdr:nvCxnSpPr>
        <xdr:cNvPr id="121" name="直線コネクタ 120"/>
        <xdr:cNvCxnSpPr/>
      </xdr:nvCxnSpPr>
      <xdr:spPr>
        <a:xfrm flipV="1">
          <a:off x="2908300" y="10015830"/>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159888</xdr:rowOff>
    </xdr:from>
    <xdr:to>
      <xdr:col>20</xdr:col>
      <xdr:colOff>38100</xdr:colOff>
      <xdr:row>58</xdr:row>
      <xdr:rowOff>90038</xdr:rowOff>
    </xdr:to>
    <xdr:sp macro="" textlink="">
      <xdr:nvSpPr>
        <xdr:cNvPr id="122" name="フローチャート: 判断 121"/>
        <xdr:cNvSpPr/>
      </xdr:nvSpPr>
      <xdr:spPr>
        <a:xfrm>
          <a:off x="3746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106565</xdr:rowOff>
    </xdr:from>
    <xdr:ext cx="534377" cy="259045"/>
    <xdr:sp macro="" textlink="">
      <xdr:nvSpPr>
        <xdr:cNvPr id="123" name="テキスト ボックス 122"/>
        <xdr:cNvSpPr txBox="1"/>
      </xdr:nvSpPr>
      <xdr:spPr>
        <a:xfrm>
          <a:off x="3530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69878</xdr:rowOff>
    </xdr:from>
    <xdr:to>
      <xdr:col>15</xdr:col>
      <xdr:colOff>50800</xdr:colOff>
      <xdr:row>58</xdr:row>
      <xdr:rowOff>73041</xdr:rowOff>
    </xdr:to>
    <xdr:cxnSp macro="">
      <xdr:nvCxnSpPr>
        <xdr:cNvPr id="124" name="直線コネクタ 123"/>
        <xdr:cNvCxnSpPr/>
      </xdr:nvCxnSpPr>
      <xdr:spPr>
        <a:xfrm>
          <a:off x="2019300" y="10013978"/>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135176</xdr:rowOff>
    </xdr:from>
    <xdr:to>
      <xdr:col>15</xdr:col>
      <xdr:colOff>101600</xdr:colOff>
      <xdr:row>58</xdr:row>
      <xdr:rowOff>65326</xdr:rowOff>
    </xdr:to>
    <xdr:sp macro="" textlink="">
      <xdr:nvSpPr>
        <xdr:cNvPr id="125" name="フローチャート: 判断 124"/>
        <xdr:cNvSpPr/>
      </xdr:nvSpPr>
      <xdr:spPr>
        <a:xfrm>
          <a:off x="2857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81853</xdr:rowOff>
    </xdr:from>
    <xdr:ext cx="534377" cy="259045"/>
    <xdr:sp macro="" textlink="">
      <xdr:nvSpPr>
        <xdr:cNvPr id="126" name="テキスト ボックス 125"/>
        <xdr:cNvSpPr txBox="1"/>
      </xdr:nvSpPr>
      <xdr:spPr>
        <a:xfrm>
          <a:off x="2641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66944</xdr:rowOff>
    </xdr:from>
    <xdr:to>
      <xdr:col>10</xdr:col>
      <xdr:colOff>114300</xdr:colOff>
      <xdr:row>58</xdr:row>
      <xdr:rowOff>69878</xdr:rowOff>
    </xdr:to>
    <xdr:cxnSp macro="">
      <xdr:nvCxnSpPr>
        <xdr:cNvPr id="127" name="直線コネクタ 126"/>
        <xdr:cNvCxnSpPr/>
      </xdr:nvCxnSpPr>
      <xdr:spPr>
        <a:xfrm>
          <a:off x="1130300" y="10011044"/>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160330</xdr:rowOff>
    </xdr:from>
    <xdr:to>
      <xdr:col>10</xdr:col>
      <xdr:colOff>165100</xdr:colOff>
      <xdr:row>58</xdr:row>
      <xdr:rowOff>90480</xdr:rowOff>
    </xdr:to>
    <xdr:sp macro="" textlink="">
      <xdr:nvSpPr>
        <xdr:cNvPr id="128" name="フローチャート: 判断 127"/>
        <xdr:cNvSpPr/>
      </xdr:nvSpPr>
      <xdr:spPr>
        <a:xfrm>
          <a:off x="1968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107007</xdr:rowOff>
    </xdr:from>
    <xdr:ext cx="534377" cy="259045"/>
    <xdr:sp macro="" textlink="">
      <xdr:nvSpPr>
        <xdr:cNvPr id="129" name="テキスト ボックス 128"/>
        <xdr:cNvSpPr txBox="1"/>
      </xdr:nvSpPr>
      <xdr:spPr>
        <a:xfrm>
          <a:off x="1752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119883</xdr:rowOff>
    </xdr:from>
    <xdr:to>
      <xdr:col>6</xdr:col>
      <xdr:colOff>38100</xdr:colOff>
      <xdr:row>58</xdr:row>
      <xdr:rowOff>50033</xdr:rowOff>
    </xdr:to>
    <xdr:sp macro="" textlink="">
      <xdr:nvSpPr>
        <xdr:cNvPr id="130" name="フローチャート: 判断 129"/>
        <xdr:cNvSpPr/>
      </xdr:nvSpPr>
      <xdr:spPr>
        <a:xfrm>
          <a:off x="1079500" y="98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66560</xdr:rowOff>
    </xdr:from>
    <xdr:ext cx="534377" cy="259045"/>
    <xdr:sp macro="" textlink="">
      <xdr:nvSpPr>
        <xdr:cNvPr id="131" name="テキスト ボックス 130"/>
        <xdr:cNvSpPr txBox="1"/>
      </xdr:nvSpPr>
      <xdr:spPr>
        <a:xfrm>
          <a:off x="863111" y="96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29536</xdr:rowOff>
    </xdr:from>
    <xdr:to>
      <xdr:col>24</xdr:col>
      <xdr:colOff>114300</xdr:colOff>
      <xdr:row>58</xdr:row>
      <xdr:rowOff>131136</xdr:rowOff>
    </xdr:to>
    <xdr:sp macro="" textlink="">
      <xdr:nvSpPr>
        <xdr:cNvPr id="137" name="楕円 136"/>
        <xdr:cNvSpPr/>
      </xdr:nvSpPr>
      <xdr:spPr>
        <a:xfrm>
          <a:off x="4584700" y="997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150602</xdr:rowOff>
    </xdr:from>
    <xdr:ext cx="534377" cy="259045"/>
    <xdr:sp macro="" textlink="">
      <xdr:nvSpPr>
        <xdr:cNvPr id="138" name="総務費該当値テキスト"/>
        <xdr:cNvSpPr txBox="1"/>
      </xdr:nvSpPr>
      <xdr:spPr>
        <a:xfrm>
          <a:off x="4686300" y="992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20930</xdr:rowOff>
    </xdr:from>
    <xdr:to>
      <xdr:col>20</xdr:col>
      <xdr:colOff>38100</xdr:colOff>
      <xdr:row>58</xdr:row>
      <xdr:rowOff>122530</xdr:rowOff>
    </xdr:to>
    <xdr:sp macro="" textlink="">
      <xdr:nvSpPr>
        <xdr:cNvPr id="139" name="楕円 138"/>
        <xdr:cNvSpPr/>
      </xdr:nvSpPr>
      <xdr:spPr>
        <a:xfrm>
          <a:off x="3746500" y="99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113657</xdr:rowOff>
    </xdr:from>
    <xdr:ext cx="534377" cy="259045"/>
    <xdr:sp macro="" textlink="">
      <xdr:nvSpPr>
        <xdr:cNvPr id="140" name="テキスト ボックス 139"/>
        <xdr:cNvSpPr txBox="1"/>
      </xdr:nvSpPr>
      <xdr:spPr>
        <a:xfrm>
          <a:off x="3530111" y="100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22241</xdr:rowOff>
    </xdr:from>
    <xdr:to>
      <xdr:col>15</xdr:col>
      <xdr:colOff>101600</xdr:colOff>
      <xdr:row>58</xdr:row>
      <xdr:rowOff>123841</xdr:rowOff>
    </xdr:to>
    <xdr:sp macro="" textlink="">
      <xdr:nvSpPr>
        <xdr:cNvPr id="141" name="楕円 140"/>
        <xdr:cNvSpPr/>
      </xdr:nvSpPr>
      <xdr:spPr>
        <a:xfrm>
          <a:off x="2857500" y="996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114968</xdr:rowOff>
    </xdr:from>
    <xdr:ext cx="534377" cy="259045"/>
    <xdr:sp macro="" textlink="">
      <xdr:nvSpPr>
        <xdr:cNvPr id="142" name="テキスト ボックス 141"/>
        <xdr:cNvSpPr txBox="1"/>
      </xdr:nvSpPr>
      <xdr:spPr>
        <a:xfrm>
          <a:off x="2641111" y="100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19078</xdr:rowOff>
    </xdr:from>
    <xdr:to>
      <xdr:col>10</xdr:col>
      <xdr:colOff>165100</xdr:colOff>
      <xdr:row>58</xdr:row>
      <xdr:rowOff>120678</xdr:rowOff>
    </xdr:to>
    <xdr:sp macro="" textlink="">
      <xdr:nvSpPr>
        <xdr:cNvPr id="143" name="楕円 142"/>
        <xdr:cNvSpPr/>
      </xdr:nvSpPr>
      <xdr:spPr>
        <a:xfrm>
          <a:off x="1968500" y="99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111805</xdr:rowOff>
    </xdr:from>
    <xdr:ext cx="534377" cy="259045"/>
    <xdr:sp macro="" textlink="">
      <xdr:nvSpPr>
        <xdr:cNvPr id="144" name="テキスト ボックス 143"/>
        <xdr:cNvSpPr txBox="1"/>
      </xdr:nvSpPr>
      <xdr:spPr>
        <a:xfrm>
          <a:off x="1752111" y="1005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16144</xdr:rowOff>
    </xdr:from>
    <xdr:to>
      <xdr:col>6</xdr:col>
      <xdr:colOff>38100</xdr:colOff>
      <xdr:row>58</xdr:row>
      <xdr:rowOff>117744</xdr:rowOff>
    </xdr:to>
    <xdr:sp macro="" textlink="">
      <xdr:nvSpPr>
        <xdr:cNvPr id="145" name="楕円 144"/>
        <xdr:cNvSpPr/>
      </xdr:nvSpPr>
      <xdr:spPr>
        <a:xfrm>
          <a:off x="1079500" y="99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108871</xdr:rowOff>
    </xdr:from>
    <xdr:ext cx="534377" cy="259045"/>
    <xdr:sp macro="" textlink="">
      <xdr:nvSpPr>
        <xdr:cNvPr id="146" name="テキスト ボックス 145"/>
        <xdr:cNvSpPr txBox="1"/>
      </xdr:nvSpPr>
      <xdr:spPr>
        <a:xfrm>
          <a:off x="863111" y="1005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160083</xdr:rowOff>
    </xdr:from>
    <xdr:to>
      <xdr:col>24</xdr:col>
      <xdr:colOff>62865</xdr:colOff>
      <xdr:row>78</xdr:row>
      <xdr:rowOff>97028</xdr:rowOff>
    </xdr:to>
    <xdr:cxnSp macro="">
      <xdr:nvCxnSpPr>
        <xdr:cNvPr id="171" name="直線コネクタ 170"/>
        <xdr:cNvCxnSpPr/>
      </xdr:nvCxnSpPr>
      <xdr:spPr>
        <a:xfrm flipV="1">
          <a:off x="4633595" y="12161583"/>
          <a:ext cx="1270" cy="1308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100855</xdr:rowOff>
    </xdr:from>
    <xdr:ext cx="599010" cy="259045"/>
    <xdr:sp macro="" textlink="">
      <xdr:nvSpPr>
        <xdr:cNvPr id="172" name="民生費最小値テキスト"/>
        <xdr:cNvSpPr txBox="1"/>
      </xdr:nvSpPr>
      <xdr:spPr>
        <a:xfrm>
          <a:off x="4686300" y="1347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97028</xdr:rowOff>
    </xdr:from>
    <xdr:to>
      <xdr:col>24</xdr:col>
      <xdr:colOff>152400</xdr:colOff>
      <xdr:row>78</xdr:row>
      <xdr:rowOff>97028</xdr:rowOff>
    </xdr:to>
    <xdr:cxnSp macro="">
      <xdr:nvCxnSpPr>
        <xdr:cNvPr id="173" name="直線コネクタ 172"/>
        <xdr:cNvCxnSpPr/>
      </xdr:nvCxnSpPr>
      <xdr:spPr>
        <a:xfrm>
          <a:off x="4546600" y="1347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106760</xdr:rowOff>
    </xdr:from>
    <xdr:ext cx="599010" cy="259045"/>
    <xdr:sp macro="" textlink="">
      <xdr:nvSpPr>
        <xdr:cNvPr id="174" name="民生費最大値テキスト"/>
        <xdr:cNvSpPr txBox="1"/>
      </xdr:nvSpPr>
      <xdr:spPr>
        <a:xfrm>
          <a:off x="4686300" y="1193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160083</xdr:rowOff>
    </xdr:from>
    <xdr:to>
      <xdr:col>24</xdr:col>
      <xdr:colOff>152400</xdr:colOff>
      <xdr:row>70</xdr:row>
      <xdr:rowOff>160083</xdr:rowOff>
    </xdr:to>
    <xdr:cxnSp macro="">
      <xdr:nvCxnSpPr>
        <xdr:cNvPr id="175" name="直線コネクタ 174"/>
        <xdr:cNvCxnSpPr/>
      </xdr:nvCxnSpPr>
      <xdr:spPr>
        <a:xfrm>
          <a:off x="4546600" y="1216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79863</xdr:rowOff>
    </xdr:from>
    <xdr:to>
      <xdr:col>24</xdr:col>
      <xdr:colOff>63500</xdr:colOff>
      <xdr:row>77</xdr:row>
      <xdr:rowOff>141109</xdr:rowOff>
    </xdr:to>
    <xdr:cxnSp macro="">
      <xdr:nvCxnSpPr>
        <xdr:cNvPr id="176" name="直線コネクタ 175"/>
        <xdr:cNvCxnSpPr/>
      </xdr:nvCxnSpPr>
      <xdr:spPr>
        <a:xfrm flipV="1">
          <a:off x="3797300" y="13281513"/>
          <a:ext cx="8382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82421</xdr:rowOff>
    </xdr:from>
    <xdr:ext cx="599010" cy="259045"/>
    <xdr:sp macro="" textlink="">
      <xdr:nvSpPr>
        <xdr:cNvPr id="177" name="民生費平均値テキスト"/>
        <xdr:cNvSpPr txBox="1"/>
      </xdr:nvSpPr>
      <xdr:spPr>
        <a:xfrm>
          <a:off x="4686300" y="12769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59544</xdr:rowOff>
    </xdr:from>
    <xdr:to>
      <xdr:col>24</xdr:col>
      <xdr:colOff>114300</xdr:colOff>
      <xdr:row>75</xdr:row>
      <xdr:rowOff>161144</xdr:rowOff>
    </xdr:to>
    <xdr:sp macro="" textlink="">
      <xdr:nvSpPr>
        <xdr:cNvPr id="178" name="フローチャート: 判断 177"/>
        <xdr:cNvSpPr/>
      </xdr:nvSpPr>
      <xdr:spPr>
        <a:xfrm>
          <a:off x="45847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77406</xdr:rowOff>
    </xdr:from>
    <xdr:to>
      <xdr:col>19</xdr:col>
      <xdr:colOff>177800</xdr:colOff>
      <xdr:row>77</xdr:row>
      <xdr:rowOff>141109</xdr:rowOff>
    </xdr:to>
    <xdr:cxnSp macro="">
      <xdr:nvCxnSpPr>
        <xdr:cNvPr id="179" name="直線コネクタ 178"/>
        <xdr:cNvCxnSpPr/>
      </xdr:nvCxnSpPr>
      <xdr:spPr>
        <a:xfrm>
          <a:off x="2908300" y="132790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55753</xdr:rowOff>
    </xdr:from>
    <xdr:to>
      <xdr:col>20</xdr:col>
      <xdr:colOff>38100</xdr:colOff>
      <xdr:row>75</xdr:row>
      <xdr:rowOff>157353</xdr:rowOff>
    </xdr:to>
    <xdr:sp macro="" textlink="">
      <xdr:nvSpPr>
        <xdr:cNvPr id="180" name="フローチャート: 判断 179"/>
        <xdr:cNvSpPr/>
      </xdr:nvSpPr>
      <xdr:spPr>
        <a:xfrm>
          <a:off x="3746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2430</xdr:rowOff>
    </xdr:from>
    <xdr:ext cx="599010" cy="259045"/>
    <xdr:sp macro="" textlink="">
      <xdr:nvSpPr>
        <xdr:cNvPr id="181" name="テキスト ボックス 180"/>
        <xdr:cNvSpPr txBox="1"/>
      </xdr:nvSpPr>
      <xdr:spPr>
        <a:xfrm>
          <a:off x="3497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77406</xdr:rowOff>
    </xdr:from>
    <xdr:to>
      <xdr:col>15</xdr:col>
      <xdr:colOff>50800</xdr:colOff>
      <xdr:row>78</xdr:row>
      <xdr:rowOff>32468</xdr:rowOff>
    </xdr:to>
    <xdr:cxnSp macro="">
      <xdr:nvCxnSpPr>
        <xdr:cNvPr id="182" name="直線コネクタ 181"/>
        <xdr:cNvCxnSpPr/>
      </xdr:nvCxnSpPr>
      <xdr:spPr>
        <a:xfrm flipV="1">
          <a:off x="2019300" y="13279056"/>
          <a:ext cx="889000" cy="12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32760</xdr:rowOff>
    </xdr:from>
    <xdr:to>
      <xdr:col>15</xdr:col>
      <xdr:colOff>101600</xdr:colOff>
      <xdr:row>75</xdr:row>
      <xdr:rowOff>134360</xdr:rowOff>
    </xdr:to>
    <xdr:sp macro="" textlink="">
      <xdr:nvSpPr>
        <xdr:cNvPr id="183" name="フローチャート: 判断 182"/>
        <xdr:cNvSpPr/>
      </xdr:nvSpPr>
      <xdr:spPr>
        <a:xfrm>
          <a:off x="2857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150887</xdr:rowOff>
    </xdr:from>
    <xdr:ext cx="599010" cy="259045"/>
    <xdr:sp macro="" textlink="">
      <xdr:nvSpPr>
        <xdr:cNvPr id="184" name="テキスト ボックス 183"/>
        <xdr:cNvSpPr txBox="1"/>
      </xdr:nvSpPr>
      <xdr:spPr>
        <a:xfrm>
          <a:off x="2608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32468</xdr:rowOff>
    </xdr:from>
    <xdr:to>
      <xdr:col>10</xdr:col>
      <xdr:colOff>114300</xdr:colOff>
      <xdr:row>79</xdr:row>
      <xdr:rowOff>30505</xdr:rowOff>
    </xdr:to>
    <xdr:cxnSp macro="">
      <xdr:nvCxnSpPr>
        <xdr:cNvPr id="185" name="直線コネクタ 184"/>
        <xdr:cNvCxnSpPr/>
      </xdr:nvCxnSpPr>
      <xdr:spPr>
        <a:xfrm flipV="1">
          <a:off x="1130300" y="13405568"/>
          <a:ext cx="889000" cy="16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109741</xdr:rowOff>
    </xdr:from>
    <xdr:to>
      <xdr:col>10</xdr:col>
      <xdr:colOff>165100</xdr:colOff>
      <xdr:row>76</xdr:row>
      <xdr:rowOff>39891</xdr:rowOff>
    </xdr:to>
    <xdr:sp macro="" textlink="">
      <xdr:nvSpPr>
        <xdr:cNvPr id="186" name="フローチャート: 判断 185"/>
        <xdr:cNvSpPr/>
      </xdr:nvSpPr>
      <xdr:spPr>
        <a:xfrm>
          <a:off x="1968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56418</xdr:rowOff>
    </xdr:from>
    <xdr:ext cx="599010" cy="259045"/>
    <xdr:sp macro="" textlink="">
      <xdr:nvSpPr>
        <xdr:cNvPr id="187" name="テキスト ボックス 186"/>
        <xdr:cNvSpPr txBox="1"/>
      </xdr:nvSpPr>
      <xdr:spPr>
        <a:xfrm>
          <a:off x="1719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71831</xdr:rowOff>
    </xdr:from>
    <xdr:to>
      <xdr:col>6</xdr:col>
      <xdr:colOff>38100</xdr:colOff>
      <xdr:row>77</xdr:row>
      <xdr:rowOff>1981</xdr:rowOff>
    </xdr:to>
    <xdr:sp macro="" textlink="">
      <xdr:nvSpPr>
        <xdr:cNvPr id="188" name="フローチャート: 判断 187"/>
        <xdr:cNvSpPr/>
      </xdr:nvSpPr>
      <xdr:spPr>
        <a:xfrm>
          <a:off x="1079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18508</xdr:rowOff>
    </xdr:from>
    <xdr:ext cx="599010" cy="259045"/>
    <xdr:sp macro="" textlink="">
      <xdr:nvSpPr>
        <xdr:cNvPr id="189" name="テキスト ボックス 188"/>
        <xdr:cNvSpPr txBox="1"/>
      </xdr:nvSpPr>
      <xdr:spPr>
        <a:xfrm>
          <a:off x="830795" y="128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29063</xdr:rowOff>
    </xdr:from>
    <xdr:to>
      <xdr:col>24</xdr:col>
      <xdr:colOff>114300</xdr:colOff>
      <xdr:row>77</xdr:row>
      <xdr:rowOff>130663</xdr:rowOff>
    </xdr:to>
    <xdr:sp macro="" textlink="">
      <xdr:nvSpPr>
        <xdr:cNvPr id="195" name="楕円 194"/>
        <xdr:cNvSpPr/>
      </xdr:nvSpPr>
      <xdr:spPr>
        <a:xfrm>
          <a:off x="4584700" y="13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7490</xdr:rowOff>
    </xdr:from>
    <xdr:ext cx="599010" cy="259045"/>
    <xdr:sp macro="" textlink="">
      <xdr:nvSpPr>
        <xdr:cNvPr id="196" name="民生費該当値テキスト"/>
        <xdr:cNvSpPr txBox="1"/>
      </xdr:nvSpPr>
      <xdr:spPr>
        <a:xfrm>
          <a:off x="4686300" y="1320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90309</xdr:rowOff>
    </xdr:from>
    <xdr:to>
      <xdr:col>20</xdr:col>
      <xdr:colOff>38100</xdr:colOff>
      <xdr:row>78</xdr:row>
      <xdr:rowOff>20459</xdr:rowOff>
    </xdr:to>
    <xdr:sp macro="" textlink="">
      <xdr:nvSpPr>
        <xdr:cNvPr id="197" name="楕円 196"/>
        <xdr:cNvSpPr/>
      </xdr:nvSpPr>
      <xdr:spPr>
        <a:xfrm>
          <a:off x="3746500" y="132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11586</xdr:rowOff>
    </xdr:from>
    <xdr:ext cx="599010" cy="259045"/>
    <xdr:sp macro="" textlink="">
      <xdr:nvSpPr>
        <xdr:cNvPr id="198" name="テキスト ボックス 197"/>
        <xdr:cNvSpPr txBox="1"/>
      </xdr:nvSpPr>
      <xdr:spPr>
        <a:xfrm>
          <a:off x="3497795" y="1338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26606</xdr:rowOff>
    </xdr:from>
    <xdr:to>
      <xdr:col>15</xdr:col>
      <xdr:colOff>101600</xdr:colOff>
      <xdr:row>77</xdr:row>
      <xdr:rowOff>128206</xdr:rowOff>
    </xdr:to>
    <xdr:sp macro="" textlink="">
      <xdr:nvSpPr>
        <xdr:cNvPr id="199" name="楕円 198"/>
        <xdr:cNvSpPr/>
      </xdr:nvSpPr>
      <xdr:spPr>
        <a:xfrm>
          <a:off x="2857500" y="132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119333</xdr:rowOff>
    </xdr:from>
    <xdr:ext cx="599010" cy="259045"/>
    <xdr:sp macro="" textlink="">
      <xdr:nvSpPr>
        <xdr:cNvPr id="200" name="テキスト ボックス 199"/>
        <xdr:cNvSpPr txBox="1"/>
      </xdr:nvSpPr>
      <xdr:spPr>
        <a:xfrm>
          <a:off x="2608795" y="1332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153118</xdr:rowOff>
    </xdr:from>
    <xdr:to>
      <xdr:col>10</xdr:col>
      <xdr:colOff>165100</xdr:colOff>
      <xdr:row>78</xdr:row>
      <xdr:rowOff>83268</xdr:rowOff>
    </xdr:to>
    <xdr:sp macro="" textlink="">
      <xdr:nvSpPr>
        <xdr:cNvPr id="201" name="楕円 200"/>
        <xdr:cNvSpPr/>
      </xdr:nvSpPr>
      <xdr:spPr>
        <a:xfrm>
          <a:off x="1968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74395</xdr:rowOff>
    </xdr:from>
    <xdr:ext cx="599010" cy="259045"/>
    <xdr:sp macro="" textlink="">
      <xdr:nvSpPr>
        <xdr:cNvPr id="202" name="テキスト ボックス 201"/>
        <xdr:cNvSpPr txBox="1"/>
      </xdr:nvSpPr>
      <xdr:spPr>
        <a:xfrm>
          <a:off x="1719795" y="134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151155</xdr:rowOff>
    </xdr:from>
    <xdr:to>
      <xdr:col>6</xdr:col>
      <xdr:colOff>38100</xdr:colOff>
      <xdr:row>79</xdr:row>
      <xdr:rowOff>81305</xdr:rowOff>
    </xdr:to>
    <xdr:sp macro="" textlink="">
      <xdr:nvSpPr>
        <xdr:cNvPr id="203" name="楕円 202"/>
        <xdr:cNvSpPr/>
      </xdr:nvSpPr>
      <xdr:spPr>
        <a:xfrm>
          <a:off x="1079500" y="135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72432</xdr:rowOff>
    </xdr:from>
    <xdr:ext cx="599010" cy="259045"/>
    <xdr:sp macro="" textlink="">
      <xdr:nvSpPr>
        <xdr:cNvPr id="204" name="テキスト ボックス 203"/>
        <xdr:cNvSpPr txBox="1"/>
      </xdr:nvSpPr>
      <xdr:spPr>
        <a:xfrm>
          <a:off x="830795" y="1361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32372</xdr:rowOff>
    </xdr:from>
    <xdr:to>
      <xdr:col>24</xdr:col>
      <xdr:colOff>62865</xdr:colOff>
      <xdr:row>99</xdr:row>
      <xdr:rowOff>20865</xdr:rowOff>
    </xdr:to>
    <xdr:cxnSp macro="">
      <xdr:nvCxnSpPr>
        <xdr:cNvPr id="229" name="直線コネクタ 228"/>
        <xdr:cNvCxnSpPr/>
      </xdr:nvCxnSpPr>
      <xdr:spPr>
        <a:xfrm flipV="1">
          <a:off x="4633595" y="15634322"/>
          <a:ext cx="1270" cy="136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24692</xdr:rowOff>
    </xdr:from>
    <xdr:ext cx="534377" cy="259045"/>
    <xdr:sp macro="" textlink="">
      <xdr:nvSpPr>
        <xdr:cNvPr id="230" name="衛生費最小値テキスト"/>
        <xdr:cNvSpPr txBox="1"/>
      </xdr:nvSpPr>
      <xdr:spPr>
        <a:xfrm>
          <a:off x="4686300"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20865</xdr:rowOff>
    </xdr:from>
    <xdr:to>
      <xdr:col>24</xdr:col>
      <xdr:colOff>152400</xdr:colOff>
      <xdr:row>99</xdr:row>
      <xdr:rowOff>20865</xdr:rowOff>
    </xdr:to>
    <xdr:cxnSp macro="">
      <xdr:nvCxnSpPr>
        <xdr:cNvPr id="231" name="直線コネクタ 230"/>
        <xdr:cNvCxnSpPr/>
      </xdr:nvCxnSpPr>
      <xdr:spPr>
        <a:xfrm>
          <a:off x="4546600" y="1699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150499</xdr:rowOff>
    </xdr:from>
    <xdr:ext cx="534377" cy="259045"/>
    <xdr:sp macro="" textlink="">
      <xdr:nvSpPr>
        <xdr:cNvPr id="232" name="衛生費最大値テキスト"/>
        <xdr:cNvSpPr txBox="1"/>
      </xdr:nvSpPr>
      <xdr:spPr>
        <a:xfrm>
          <a:off x="4686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32372</xdr:rowOff>
    </xdr:from>
    <xdr:to>
      <xdr:col>24</xdr:col>
      <xdr:colOff>152400</xdr:colOff>
      <xdr:row>91</xdr:row>
      <xdr:rowOff>32372</xdr:rowOff>
    </xdr:to>
    <xdr:cxnSp macro="">
      <xdr:nvCxnSpPr>
        <xdr:cNvPr id="233" name="直線コネクタ 232"/>
        <xdr:cNvCxnSpPr/>
      </xdr:nvCxnSpPr>
      <xdr:spPr>
        <a:xfrm>
          <a:off x="4546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83579</xdr:rowOff>
    </xdr:from>
    <xdr:to>
      <xdr:col>24</xdr:col>
      <xdr:colOff>63500</xdr:colOff>
      <xdr:row>94</xdr:row>
      <xdr:rowOff>98210</xdr:rowOff>
    </xdr:to>
    <xdr:cxnSp macro="">
      <xdr:nvCxnSpPr>
        <xdr:cNvPr id="234" name="直線コネクタ 233"/>
        <xdr:cNvCxnSpPr/>
      </xdr:nvCxnSpPr>
      <xdr:spPr>
        <a:xfrm flipV="1">
          <a:off x="3797300" y="16199879"/>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67555</xdr:rowOff>
    </xdr:from>
    <xdr:ext cx="534377" cy="259045"/>
    <xdr:sp macro="" textlink="">
      <xdr:nvSpPr>
        <xdr:cNvPr id="235" name="衛生費平均値テキスト"/>
        <xdr:cNvSpPr txBox="1"/>
      </xdr:nvSpPr>
      <xdr:spPr>
        <a:xfrm>
          <a:off x="4686300" y="1635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89128</xdr:rowOff>
    </xdr:from>
    <xdr:to>
      <xdr:col>24</xdr:col>
      <xdr:colOff>114300</xdr:colOff>
      <xdr:row>96</xdr:row>
      <xdr:rowOff>19278</xdr:rowOff>
    </xdr:to>
    <xdr:sp macro="" textlink="">
      <xdr:nvSpPr>
        <xdr:cNvPr id="236" name="フローチャート: 判断 235"/>
        <xdr:cNvSpPr/>
      </xdr:nvSpPr>
      <xdr:spPr>
        <a:xfrm>
          <a:off x="4584700" y="163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8598</xdr:rowOff>
    </xdr:from>
    <xdr:to>
      <xdr:col>19</xdr:col>
      <xdr:colOff>177800</xdr:colOff>
      <xdr:row>94</xdr:row>
      <xdr:rowOff>98210</xdr:rowOff>
    </xdr:to>
    <xdr:cxnSp macro="">
      <xdr:nvCxnSpPr>
        <xdr:cNvPr id="237" name="直線コネクタ 236"/>
        <xdr:cNvCxnSpPr/>
      </xdr:nvCxnSpPr>
      <xdr:spPr>
        <a:xfrm>
          <a:off x="2908300" y="16124898"/>
          <a:ext cx="8890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70726</xdr:rowOff>
    </xdr:from>
    <xdr:to>
      <xdr:col>20</xdr:col>
      <xdr:colOff>38100</xdr:colOff>
      <xdr:row>95</xdr:row>
      <xdr:rowOff>876</xdr:rowOff>
    </xdr:to>
    <xdr:sp macro="" textlink="">
      <xdr:nvSpPr>
        <xdr:cNvPr id="238" name="フローチャート: 判断 237"/>
        <xdr:cNvSpPr/>
      </xdr:nvSpPr>
      <xdr:spPr>
        <a:xfrm>
          <a:off x="3746500" y="161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163453</xdr:rowOff>
    </xdr:from>
    <xdr:ext cx="534377" cy="259045"/>
    <xdr:sp macro="" textlink="">
      <xdr:nvSpPr>
        <xdr:cNvPr id="239" name="テキスト ボックス 238"/>
        <xdr:cNvSpPr txBox="1"/>
      </xdr:nvSpPr>
      <xdr:spPr>
        <a:xfrm>
          <a:off x="3530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144538</xdr:rowOff>
    </xdr:from>
    <xdr:to>
      <xdr:col>15</xdr:col>
      <xdr:colOff>50800</xdr:colOff>
      <xdr:row>94</xdr:row>
      <xdr:rowOff>8598</xdr:rowOff>
    </xdr:to>
    <xdr:cxnSp macro="">
      <xdr:nvCxnSpPr>
        <xdr:cNvPr id="240" name="直線コネクタ 239"/>
        <xdr:cNvCxnSpPr/>
      </xdr:nvCxnSpPr>
      <xdr:spPr>
        <a:xfrm>
          <a:off x="2019300" y="16089388"/>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117856</xdr:rowOff>
    </xdr:from>
    <xdr:to>
      <xdr:col>15</xdr:col>
      <xdr:colOff>101600</xdr:colOff>
      <xdr:row>96</xdr:row>
      <xdr:rowOff>48006</xdr:rowOff>
    </xdr:to>
    <xdr:sp macro="" textlink="">
      <xdr:nvSpPr>
        <xdr:cNvPr id="241" name="フローチャート: 判断 240"/>
        <xdr:cNvSpPr/>
      </xdr:nvSpPr>
      <xdr:spPr>
        <a:xfrm>
          <a:off x="28575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39133</xdr:rowOff>
    </xdr:from>
    <xdr:ext cx="534377" cy="259045"/>
    <xdr:sp macro="" textlink="">
      <xdr:nvSpPr>
        <xdr:cNvPr id="242" name="テキスト ボックス 241"/>
        <xdr:cNvSpPr txBox="1"/>
      </xdr:nvSpPr>
      <xdr:spPr>
        <a:xfrm>
          <a:off x="2641111" y="1649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144538</xdr:rowOff>
    </xdr:from>
    <xdr:to>
      <xdr:col>10</xdr:col>
      <xdr:colOff>114300</xdr:colOff>
      <xdr:row>93</xdr:row>
      <xdr:rowOff>168847</xdr:rowOff>
    </xdr:to>
    <xdr:cxnSp macro="">
      <xdr:nvCxnSpPr>
        <xdr:cNvPr id="243" name="直線コネクタ 242"/>
        <xdr:cNvCxnSpPr/>
      </xdr:nvCxnSpPr>
      <xdr:spPr>
        <a:xfrm flipV="1">
          <a:off x="1130300" y="16089388"/>
          <a:ext cx="8890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56705</xdr:rowOff>
    </xdr:from>
    <xdr:to>
      <xdr:col>10</xdr:col>
      <xdr:colOff>165100</xdr:colOff>
      <xdr:row>96</xdr:row>
      <xdr:rowOff>158305</xdr:rowOff>
    </xdr:to>
    <xdr:sp macro="" textlink="">
      <xdr:nvSpPr>
        <xdr:cNvPr id="244" name="フローチャート: 判断 243"/>
        <xdr:cNvSpPr/>
      </xdr:nvSpPr>
      <xdr:spPr>
        <a:xfrm>
          <a:off x="1968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149432</xdr:rowOff>
    </xdr:from>
    <xdr:ext cx="534377" cy="259045"/>
    <xdr:sp macro="" textlink="">
      <xdr:nvSpPr>
        <xdr:cNvPr id="245" name="テキスト ボックス 244"/>
        <xdr:cNvSpPr txBox="1"/>
      </xdr:nvSpPr>
      <xdr:spPr>
        <a:xfrm>
          <a:off x="1752111" y="166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25006</xdr:rowOff>
    </xdr:from>
    <xdr:to>
      <xdr:col>6</xdr:col>
      <xdr:colOff>38100</xdr:colOff>
      <xdr:row>95</xdr:row>
      <xdr:rowOff>126606</xdr:rowOff>
    </xdr:to>
    <xdr:sp macro="" textlink="">
      <xdr:nvSpPr>
        <xdr:cNvPr id="246" name="フローチャート: 判断 245"/>
        <xdr:cNvSpPr/>
      </xdr:nvSpPr>
      <xdr:spPr>
        <a:xfrm>
          <a:off x="1079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117733</xdr:rowOff>
    </xdr:from>
    <xdr:ext cx="534377" cy="259045"/>
    <xdr:sp macro="" textlink="">
      <xdr:nvSpPr>
        <xdr:cNvPr id="247" name="テキスト ボックス 246"/>
        <xdr:cNvSpPr txBox="1"/>
      </xdr:nvSpPr>
      <xdr:spPr>
        <a:xfrm>
          <a:off x="863111" y="16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32779</xdr:rowOff>
    </xdr:from>
    <xdr:to>
      <xdr:col>24</xdr:col>
      <xdr:colOff>114300</xdr:colOff>
      <xdr:row>94</xdr:row>
      <xdr:rowOff>134379</xdr:rowOff>
    </xdr:to>
    <xdr:sp macro="" textlink="">
      <xdr:nvSpPr>
        <xdr:cNvPr id="253" name="楕円 252"/>
        <xdr:cNvSpPr/>
      </xdr:nvSpPr>
      <xdr:spPr>
        <a:xfrm>
          <a:off x="4584700" y="161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55656</xdr:rowOff>
    </xdr:from>
    <xdr:ext cx="534377" cy="259045"/>
    <xdr:sp macro="" textlink="">
      <xdr:nvSpPr>
        <xdr:cNvPr id="254" name="衛生費該当値テキスト"/>
        <xdr:cNvSpPr txBox="1"/>
      </xdr:nvSpPr>
      <xdr:spPr>
        <a:xfrm>
          <a:off x="4686300" y="1600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47410</xdr:rowOff>
    </xdr:from>
    <xdr:to>
      <xdr:col>20</xdr:col>
      <xdr:colOff>38100</xdr:colOff>
      <xdr:row>94</xdr:row>
      <xdr:rowOff>149010</xdr:rowOff>
    </xdr:to>
    <xdr:sp macro="" textlink="">
      <xdr:nvSpPr>
        <xdr:cNvPr id="255" name="楕円 254"/>
        <xdr:cNvSpPr/>
      </xdr:nvSpPr>
      <xdr:spPr>
        <a:xfrm>
          <a:off x="3746500" y="161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165537</xdr:rowOff>
    </xdr:from>
    <xdr:ext cx="534377" cy="259045"/>
    <xdr:sp macro="" textlink="">
      <xdr:nvSpPr>
        <xdr:cNvPr id="256" name="テキスト ボックス 255"/>
        <xdr:cNvSpPr txBox="1"/>
      </xdr:nvSpPr>
      <xdr:spPr>
        <a:xfrm>
          <a:off x="3530111" y="159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129248</xdr:rowOff>
    </xdr:from>
    <xdr:to>
      <xdr:col>15</xdr:col>
      <xdr:colOff>101600</xdr:colOff>
      <xdr:row>94</xdr:row>
      <xdr:rowOff>59398</xdr:rowOff>
    </xdr:to>
    <xdr:sp macro="" textlink="">
      <xdr:nvSpPr>
        <xdr:cNvPr id="257" name="楕円 256"/>
        <xdr:cNvSpPr/>
      </xdr:nvSpPr>
      <xdr:spPr>
        <a:xfrm>
          <a:off x="2857500" y="160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75925</xdr:rowOff>
    </xdr:from>
    <xdr:ext cx="534377" cy="259045"/>
    <xdr:sp macro="" textlink="">
      <xdr:nvSpPr>
        <xdr:cNvPr id="258" name="テキスト ボックス 257"/>
        <xdr:cNvSpPr txBox="1"/>
      </xdr:nvSpPr>
      <xdr:spPr>
        <a:xfrm>
          <a:off x="2641111" y="158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93738</xdr:rowOff>
    </xdr:from>
    <xdr:to>
      <xdr:col>10</xdr:col>
      <xdr:colOff>165100</xdr:colOff>
      <xdr:row>94</xdr:row>
      <xdr:rowOff>23888</xdr:rowOff>
    </xdr:to>
    <xdr:sp macro="" textlink="">
      <xdr:nvSpPr>
        <xdr:cNvPr id="259" name="楕円 258"/>
        <xdr:cNvSpPr/>
      </xdr:nvSpPr>
      <xdr:spPr>
        <a:xfrm>
          <a:off x="1968500" y="160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40415</xdr:rowOff>
    </xdr:from>
    <xdr:ext cx="534377" cy="259045"/>
    <xdr:sp macro="" textlink="">
      <xdr:nvSpPr>
        <xdr:cNvPr id="260" name="テキスト ボックス 259"/>
        <xdr:cNvSpPr txBox="1"/>
      </xdr:nvSpPr>
      <xdr:spPr>
        <a:xfrm>
          <a:off x="1752111" y="158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118047</xdr:rowOff>
    </xdr:from>
    <xdr:to>
      <xdr:col>6</xdr:col>
      <xdr:colOff>38100</xdr:colOff>
      <xdr:row>94</xdr:row>
      <xdr:rowOff>48197</xdr:rowOff>
    </xdr:to>
    <xdr:sp macro="" textlink="">
      <xdr:nvSpPr>
        <xdr:cNvPr id="261" name="楕円 260"/>
        <xdr:cNvSpPr/>
      </xdr:nvSpPr>
      <xdr:spPr>
        <a:xfrm>
          <a:off x="1079500" y="160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64724</xdr:rowOff>
    </xdr:from>
    <xdr:ext cx="534377" cy="259045"/>
    <xdr:sp macro="" textlink="">
      <xdr:nvSpPr>
        <xdr:cNvPr id="262" name="テキスト ボックス 261"/>
        <xdr:cNvSpPr txBox="1"/>
      </xdr:nvSpPr>
      <xdr:spPr>
        <a:xfrm>
          <a:off x="863111" y="1583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xdr:rowOff>
    </xdr:from>
    <xdr:to>
      <xdr:col>54</xdr:col>
      <xdr:colOff>189865</xdr:colOff>
      <xdr:row>38</xdr:row>
      <xdr:rowOff>133482</xdr:rowOff>
    </xdr:to>
    <xdr:cxnSp macro="">
      <xdr:nvCxnSpPr>
        <xdr:cNvPr id="284" name="直線コネクタ 283"/>
        <xdr:cNvCxnSpPr/>
      </xdr:nvCxnSpPr>
      <xdr:spPr>
        <a:xfrm flipV="1">
          <a:off x="10475595" y="5159847"/>
          <a:ext cx="1270" cy="148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137309</xdr:rowOff>
    </xdr:from>
    <xdr:ext cx="313932" cy="259045"/>
    <xdr:sp macro="" textlink="">
      <xdr:nvSpPr>
        <xdr:cNvPr id="285" name="労働費最小値テキスト"/>
        <xdr:cNvSpPr txBox="1"/>
      </xdr:nvSpPr>
      <xdr:spPr>
        <a:xfrm>
          <a:off x="10528300" y="6652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133482</xdr:rowOff>
    </xdr:from>
    <xdr:to>
      <xdr:col>55</xdr:col>
      <xdr:colOff>88900</xdr:colOff>
      <xdr:row>38</xdr:row>
      <xdr:rowOff>133482</xdr:rowOff>
    </xdr:to>
    <xdr:cxnSp macro="">
      <xdr:nvCxnSpPr>
        <xdr:cNvPr id="286" name="直線コネクタ 285"/>
        <xdr:cNvCxnSpPr/>
      </xdr:nvCxnSpPr>
      <xdr:spPr>
        <a:xfrm>
          <a:off x="10388600" y="66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134474</xdr:rowOff>
    </xdr:from>
    <xdr:ext cx="534377" cy="259045"/>
    <xdr:sp macro="" textlink="">
      <xdr:nvSpPr>
        <xdr:cNvPr id="287" name="労働費最大値テキスト"/>
        <xdr:cNvSpPr txBox="1"/>
      </xdr:nvSpPr>
      <xdr:spPr>
        <a:xfrm>
          <a:off x="10528300" y="4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xdr:rowOff>
    </xdr:from>
    <xdr:to>
      <xdr:col>55</xdr:col>
      <xdr:colOff>88900</xdr:colOff>
      <xdr:row>30</xdr:row>
      <xdr:rowOff>16347</xdr:rowOff>
    </xdr:to>
    <xdr:cxnSp macro="">
      <xdr:nvCxnSpPr>
        <xdr:cNvPr id="288" name="直線コネクタ 287"/>
        <xdr:cNvCxnSpPr/>
      </xdr:nvCxnSpPr>
      <xdr:spPr>
        <a:xfrm>
          <a:off x="10388600" y="515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132202</xdr:rowOff>
    </xdr:from>
    <xdr:to>
      <xdr:col>55</xdr:col>
      <xdr:colOff>0</xdr:colOff>
      <xdr:row>33</xdr:row>
      <xdr:rowOff>18633</xdr:rowOff>
    </xdr:to>
    <xdr:cxnSp macro="">
      <xdr:nvCxnSpPr>
        <xdr:cNvPr id="289" name="直線コネクタ 288"/>
        <xdr:cNvCxnSpPr/>
      </xdr:nvCxnSpPr>
      <xdr:spPr>
        <a:xfrm flipV="1">
          <a:off x="9639300" y="5618602"/>
          <a:ext cx="838200" cy="5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22156</xdr:rowOff>
    </xdr:from>
    <xdr:ext cx="469744" cy="259045"/>
    <xdr:sp macro="" textlink="">
      <xdr:nvSpPr>
        <xdr:cNvPr id="290" name="労働費平均値テキスト"/>
        <xdr:cNvSpPr txBox="1"/>
      </xdr:nvSpPr>
      <xdr:spPr>
        <a:xfrm>
          <a:off x="10528300" y="6365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43729</xdr:rowOff>
    </xdr:from>
    <xdr:to>
      <xdr:col>55</xdr:col>
      <xdr:colOff>50800</xdr:colOff>
      <xdr:row>37</xdr:row>
      <xdr:rowOff>145329</xdr:rowOff>
    </xdr:to>
    <xdr:sp macro="" textlink="">
      <xdr:nvSpPr>
        <xdr:cNvPr id="291" name="フローチャート: 判断 290"/>
        <xdr:cNvSpPr/>
      </xdr:nvSpPr>
      <xdr:spPr>
        <a:xfrm>
          <a:off x="104267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18633</xdr:rowOff>
    </xdr:from>
    <xdr:to>
      <xdr:col>50</xdr:col>
      <xdr:colOff>114300</xdr:colOff>
      <xdr:row>33</xdr:row>
      <xdr:rowOff>52192</xdr:rowOff>
    </xdr:to>
    <xdr:cxnSp macro="">
      <xdr:nvCxnSpPr>
        <xdr:cNvPr id="292" name="直線コネクタ 291"/>
        <xdr:cNvCxnSpPr/>
      </xdr:nvCxnSpPr>
      <xdr:spPr>
        <a:xfrm flipV="1">
          <a:off x="8750300" y="5676483"/>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53056</xdr:rowOff>
    </xdr:from>
    <xdr:to>
      <xdr:col>50</xdr:col>
      <xdr:colOff>165100</xdr:colOff>
      <xdr:row>37</xdr:row>
      <xdr:rowOff>154656</xdr:rowOff>
    </xdr:to>
    <xdr:sp macro="" textlink="">
      <xdr:nvSpPr>
        <xdr:cNvPr id="293" name="フローチャート: 判断 292"/>
        <xdr:cNvSpPr/>
      </xdr:nvSpPr>
      <xdr:spPr>
        <a:xfrm>
          <a:off x="9588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145783</xdr:rowOff>
    </xdr:from>
    <xdr:ext cx="469744" cy="259045"/>
    <xdr:sp macro="" textlink="">
      <xdr:nvSpPr>
        <xdr:cNvPr id="294" name="テキスト ボックス 293"/>
        <xdr:cNvSpPr txBox="1"/>
      </xdr:nvSpPr>
      <xdr:spPr>
        <a:xfrm>
          <a:off x="9404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169326</xdr:rowOff>
    </xdr:from>
    <xdr:to>
      <xdr:col>45</xdr:col>
      <xdr:colOff>177800</xdr:colOff>
      <xdr:row>33</xdr:row>
      <xdr:rowOff>52192</xdr:rowOff>
    </xdr:to>
    <xdr:cxnSp macro="">
      <xdr:nvCxnSpPr>
        <xdr:cNvPr id="295" name="直線コネクタ 294"/>
        <xdr:cNvCxnSpPr/>
      </xdr:nvCxnSpPr>
      <xdr:spPr>
        <a:xfrm>
          <a:off x="7861300" y="5655726"/>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63023</xdr:rowOff>
    </xdr:from>
    <xdr:to>
      <xdr:col>46</xdr:col>
      <xdr:colOff>38100</xdr:colOff>
      <xdr:row>37</xdr:row>
      <xdr:rowOff>164623</xdr:rowOff>
    </xdr:to>
    <xdr:sp macro="" textlink="">
      <xdr:nvSpPr>
        <xdr:cNvPr id="296" name="フローチャート: 判断 295"/>
        <xdr:cNvSpPr/>
      </xdr:nvSpPr>
      <xdr:spPr>
        <a:xfrm>
          <a:off x="8699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155750</xdr:rowOff>
    </xdr:from>
    <xdr:ext cx="469744" cy="259045"/>
    <xdr:sp macro="" textlink="">
      <xdr:nvSpPr>
        <xdr:cNvPr id="297" name="テキスト ボックス 296"/>
        <xdr:cNvSpPr txBox="1"/>
      </xdr:nvSpPr>
      <xdr:spPr>
        <a:xfrm>
          <a:off x="8515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169326</xdr:rowOff>
    </xdr:from>
    <xdr:to>
      <xdr:col>41</xdr:col>
      <xdr:colOff>50800</xdr:colOff>
      <xdr:row>33</xdr:row>
      <xdr:rowOff>34910</xdr:rowOff>
    </xdr:to>
    <xdr:cxnSp macro="">
      <xdr:nvCxnSpPr>
        <xdr:cNvPr id="298" name="直線コネクタ 297"/>
        <xdr:cNvCxnSpPr/>
      </xdr:nvCxnSpPr>
      <xdr:spPr>
        <a:xfrm flipV="1">
          <a:off x="6972300" y="5655726"/>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63388</xdr:rowOff>
    </xdr:from>
    <xdr:to>
      <xdr:col>41</xdr:col>
      <xdr:colOff>101600</xdr:colOff>
      <xdr:row>37</xdr:row>
      <xdr:rowOff>164988</xdr:rowOff>
    </xdr:to>
    <xdr:sp macro="" textlink="">
      <xdr:nvSpPr>
        <xdr:cNvPr id="299" name="フローチャート: 判断 298"/>
        <xdr:cNvSpPr/>
      </xdr:nvSpPr>
      <xdr:spPr>
        <a:xfrm>
          <a:off x="7810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156115</xdr:rowOff>
    </xdr:from>
    <xdr:ext cx="469744" cy="259045"/>
    <xdr:sp macro="" textlink="">
      <xdr:nvSpPr>
        <xdr:cNvPr id="300" name="テキスト ボックス 299"/>
        <xdr:cNvSpPr txBox="1"/>
      </xdr:nvSpPr>
      <xdr:spPr>
        <a:xfrm>
          <a:off x="7626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71344</xdr:rowOff>
    </xdr:from>
    <xdr:to>
      <xdr:col>36</xdr:col>
      <xdr:colOff>165100</xdr:colOff>
      <xdr:row>38</xdr:row>
      <xdr:rowOff>1494</xdr:rowOff>
    </xdr:to>
    <xdr:sp macro="" textlink="">
      <xdr:nvSpPr>
        <xdr:cNvPr id="301" name="フローチャート: 判断 300"/>
        <xdr:cNvSpPr/>
      </xdr:nvSpPr>
      <xdr:spPr>
        <a:xfrm>
          <a:off x="6921500" y="641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164071</xdr:rowOff>
    </xdr:from>
    <xdr:ext cx="469744" cy="259045"/>
    <xdr:sp macro="" textlink="">
      <xdr:nvSpPr>
        <xdr:cNvPr id="302" name="テキスト ボックス 301"/>
        <xdr:cNvSpPr txBox="1"/>
      </xdr:nvSpPr>
      <xdr:spPr>
        <a:xfrm>
          <a:off x="6737428" y="650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81402</xdr:rowOff>
    </xdr:from>
    <xdr:to>
      <xdr:col>55</xdr:col>
      <xdr:colOff>50800</xdr:colOff>
      <xdr:row>33</xdr:row>
      <xdr:rowOff>11552</xdr:rowOff>
    </xdr:to>
    <xdr:sp macro="" textlink="">
      <xdr:nvSpPr>
        <xdr:cNvPr id="308" name="楕円 307"/>
        <xdr:cNvSpPr/>
      </xdr:nvSpPr>
      <xdr:spPr>
        <a:xfrm>
          <a:off x="10426700" y="55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104279</xdr:rowOff>
    </xdr:from>
    <xdr:ext cx="534377" cy="259045"/>
    <xdr:sp macro="" textlink="">
      <xdr:nvSpPr>
        <xdr:cNvPr id="309" name="労働費該当値テキスト"/>
        <xdr:cNvSpPr txBox="1"/>
      </xdr:nvSpPr>
      <xdr:spPr>
        <a:xfrm>
          <a:off x="10528300" y="541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139283</xdr:rowOff>
    </xdr:from>
    <xdr:to>
      <xdr:col>50</xdr:col>
      <xdr:colOff>165100</xdr:colOff>
      <xdr:row>33</xdr:row>
      <xdr:rowOff>69433</xdr:rowOff>
    </xdr:to>
    <xdr:sp macro="" textlink="">
      <xdr:nvSpPr>
        <xdr:cNvPr id="310" name="楕円 309"/>
        <xdr:cNvSpPr/>
      </xdr:nvSpPr>
      <xdr:spPr>
        <a:xfrm>
          <a:off x="9588500" y="562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85960</xdr:rowOff>
    </xdr:from>
    <xdr:ext cx="534377" cy="259045"/>
    <xdr:sp macro="" textlink="">
      <xdr:nvSpPr>
        <xdr:cNvPr id="311" name="テキスト ボックス 310"/>
        <xdr:cNvSpPr txBox="1"/>
      </xdr:nvSpPr>
      <xdr:spPr>
        <a:xfrm>
          <a:off x="9372111" y="54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1392</xdr:rowOff>
    </xdr:from>
    <xdr:to>
      <xdr:col>46</xdr:col>
      <xdr:colOff>38100</xdr:colOff>
      <xdr:row>33</xdr:row>
      <xdr:rowOff>102992</xdr:rowOff>
    </xdr:to>
    <xdr:sp macro="" textlink="">
      <xdr:nvSpPr>
        <xdr:cNvPr id="312" name="楕円 311"/>
        <xdr:cNvSpPr/>
      </xdr:nvSpPr>
      <xdr:spPr>
        <a:xfrm>
          <a:off x="8699500" y="56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119519</xdr:rowOff>
    </xdr:from>
    <xdr:ext cx="534377" cy="259045"/>
    <xdr:sp macro="" textlink="">
      <xdr:nvSpPr>
        <xdr:cNvPr id="313" name="テキスト ボックス 312"/>
        <xdr:cNvSpPr txBox="1"/>
      </xdr:nvSpPr>
      <xdr:spPr>
        <a:xfrm>
          <a:off x="8483111" y="54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118526</xdr:rowOff>
    </xdr:from>
    <xdr:to>
      <xdr:col>41</xdr:col>
      <xdr:colOff>101600</xdr:colOff>
      <xdr:row>33</xdr:row>
      <xdr:rowOff>48676</xdr:rowOff>
    </xdr:to>
    <xdr:sp macro="" textlink="">
      <xdr:nvSpPr>
        <xdr:cNvPr id="314" name="楕円 313"/>
        <xdr:cNvSpPr/>
      </xdr:nvSpPr>
      <xdr:spPr>
        <a:xfrm>
          <a:off x="7810500" y="56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65203</xdr:rowOff>
    </xdr:from>
    <xdr:ext cx="534377" cy="259045"/>
    <xdr:sp macro="" textlink="">
      <xdr:nvSpPr>
        <xdr:cNvPr id="315" name="テキスト ボックス 314"/>
        <xdr:cNvSpPr txBox="1"/>
      </xdr:nvSpPr>
      <xdr:spPr>
        <a:xfrm>
          <a:off x="7594111" y="53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155560</xdr:rowOff>
    </xdr:from>
    <xdr:to>
      <xdr:col>36</xdr:col>
      <xdr:colOff>165100</xdr:colOff>
      <xdr:row>33</xdr:row>
      <xdr:rowOff>85710</xdr:rowOff>
    </xdr:to>
    <xdr:sp macro="" textlink="">
      <xdr:nvSpPr>
        <xdr:cNvPr id="316" name="楕円 315"/>
        <xdr:cNvSpPr/>
      </xdr:nvSpPr>
      <xdr:spPr>
        <a:xfrm>
          <a:off x="6921500" y="5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102237</xdr:rowOff>
    </xdr:from>
    <xdr:ext cx="534377" cy="259045"/>
    <xdr:sp macro="" textlink="">
      <xdr:nvSpPr>
        <xdr:cNvPr id="317" name="テキスト ボックス 316"/>
        <xdr:cNvSpPr txBox="1"/>
      </xdr:nvSpPr>
      <xdr:spPr>
        <a:xfrm>
          <a:off x="6705111" y="5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70140</xdr:rowOff>
    </xdr:from>
    <xdr:to>
      <xdr:col>54</xdr:col>
      <xdr:colOff>189865</xdr:colOff>
      <xdr:row>59</xdr:row>
      <xdr:rowOff>90290</xdr:rowOff>
    </xdr:to>
    <xdr:cxnSp macro="">
      <xdr:nvCxnSpPr>
        <xdr:cNvPr id="343" name="直線コネクタ 342"/>
        <xdr:cNvCxnSpPr/>
      </xdr:nvCxnSpPr>
      <xdr:spPr>
        <a:xfrm flipV="1">
          <a:off x="10475595" y="8642640"/>
          <a:ext cx="1270" cy="156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94117</xdr:rowOff>
    </xdr:from>
    <xdr:ext cx="378565" cy="259045"/>
    <xdr:sp macro="" textlink="">
      <xdr:nvSpPr>
        <xdr:cNvPr id="344" name="農林水産業費最小値テキスト"/>
        <xdr:cNvSpPr txBox="1"/>
      </xdr:nvSpPr>
      <xdr:spPr>
        <a:xfrm>
          <a:off x="10528300" y="10209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90290</xdr:rowOff>
    </xdr:from>
    <xdr:to>
      <xdr:col>55</xdr:col>
      <xdr:colOff>88900</xdr:colOff>
      <xdr:row>59</xdr:row>
      <xdr:rowOff>90290</xdr:rowOff>
    </xdr:to>
    <xdr:cxnSp macro="">
      <xdr:nvCxnSpPr>
        <xdr:cNvPr id="345" name="直線コネクタ 344"/>
        <xdr:cNvCxnSpPr/>
      </xdr:nvCxnSpPr>
      <xdr:spPr>
        <a:xfrm>
          <a:off x="10388600" y="1020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16817</xdr:rowOff>
    </xdr:from>
    <xdr:ext cx="534377" cy="259045"/>
    <xdr:sp macro="" textlink="">
      <xdr:nvSpPr>
        <xdr:cNvPr id="346" name="農林水産業費最大値テキスト"/>
        <xdr:cNvSpPr txBox="1"/>
      </xdr:nvSpPr>
      <xdr:spPr>
        <a:xfrm>
          <a:off x="10528300" y="841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70140</xdr:rowOff>
    </xdr:from>
    <xdr:to>
      <xdr:col>55</xdr:col>
      <xdr:colOff>88900</xdr:colOff>
      <xdr:row>50</xdr:row>
      <xdr:rowOff>70140</xdr:rowOff>
    </xdr:to>
    <xdr:cxnSp macro="">
      <xdr:nvCxnSpPr>
        <xdr:cNvPr id="347" name="直線コネクタ 346"/>
        <xdr:cNvCxnSpPr/>
      </xdr:nvCxnSpPr>
      <xdr:spPr>
        <a:xfrm>
          <a:off x="10388600" y="864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18836</xdr:rowOff>
    </xdr:from>
    <xdr:to>
      <xdr:col>55</xdr:col>
      <xdr:colOff>0</xdr:colOff>
      <xdr:row>57</xdr:row>
      <xdr:rowOff>66254</xdr:rowOff>
    </xdr:to>
    <xdr:cxnSp macro="">
      <xdr:nvCxnSpPr>
        <xdr:cNvPr id="348" name="直線コネクタ 347"/>
        <xdr:cNvCxnSpPr/>
      </xdr:nvCxnSpPr>
      <xdr:spPr>
        <a:xfrm>
          <a:off x="9639300" y="9791486"/>
          <a:ext cx="8382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125261</xdr:rowOff>
    </xdr:from>
    <xdr:ext cx="469744" cy="259045"/>
    <xdr:sp macro="" textlink="">
      <xdr:nvSpPr>
        <xdr:cNvPr id="349" name="農林水産業費平均値テキスト"/>
        <xdr:cNvSpPr txBox="1"/>
      </xdr:nvSpPr>
      <xdr:spPr>
        <a:xfrm>
          <a:off x="10528300" y="989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146834</xdr:rowOff>
    </xdr:from>
    <xdr:to>
      <xdr:col>55</xdr:col>
      <xdr:colOff>50800</xdr:colOff>
      <xdr:row>58</xdr:row>
      <xdr:rowOff>76984</xdr:rowOff>
    </xdr:to>
    <xdr:sp macro="" textlink="">
      <xdr:nvSpPr>
        <xdr:cNvPr id="350" name="フローチャート: 判断 349"/>
        <xdr:cNvSpPr/>
      </xdr:nvSpPr>
      <xdr:spPr>
        <a:xfrm>
          <a:off x="104267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18836</xdr:rowOff>
    </xdr:from>
    <xdr:to>
      <xdr:col>50</xdr:col>
      <xdr:colOff>114300</xdr:colOff>
      <xdr:row>57</xdr:row>
      <xdr:rowOff>46921</xdr:rowOff>
    </xdr:to>
    <xdr:cxnSp macro="">
      <xdr:nvCxnSpPr>
        <xdr:cNvPr id="351" name="直線コネクタ 350"/>
        <xdr:cNvCxnSpPr/>
      </xdr:nvCxnSpPr>
      <xdr:spPr>
        <a:xfrm flipV="1">
          <a:off x="8750300" y="9791486"/>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136482</xdr:rowOff>
    </xdr:from>
    <xdr:to>
      <xdr:col>50</xdr:col>
      <xdr:colOff>165100</xdr:colOff>
      <xdr:row>58</xdr:row>
      <xdr:rowOff>66632</xdr:rowOff>
    </xdr:to>
    <xdr:sp macro="" textlink="">
      <xdr:nvSpPr>
        <xdr:cNvPr id="352" name="フローチャート: 判断 351"/>
        <xdr:cNvSpPr/>
      </xdr:nvSpPr>
      <xdr:spPr>
        <a:xfrm>
          <a:off x="9588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57759</xdr:rowOff>
    </xdr:from>
    <xdr:ext cx="469744" cy="259045"/>
    <xdr:sp macro="" textlink="">
      <xdr:nvSpPr>
        <xdr:cNvPr id="353" name="テキスト ボックス 352"/>
        <xdr:cNvSpPr txBox="1"/>
      </xdr:nvSpPr>
      <xdr:spPr>
        <a:xfrm>
          <a:off x="9404428" y="1000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46921</xdr:rowOff>
    </xdr:from>
    <xdr:to>
      <xdr:col>45</xdr:col>
      <xdr:colOff>177800</xdr:colOff>
      <xdr:row>57</xdr:row>
      <xdr:rowOff>47999</xdr:rowOff>
    </xdr:to>
    <xdr:cxnSp macro="">
      <xdr:nvCxnSpPr>
        <xdr:cNvPr id="354" name="直線コネクタ 353"/>
        <xdr:cNvCxnSpPr/>
      </xdr:nvCxnSpPr>
      <xdr:spPr>
        <a:xfrm flipV="1">
          <a:off x="7861300" y="9819571"/>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119336</xdr:rowOff>
    </xdr:from>
    <xdr:to>
      <xdr:col>46</xdr:col>
      <xdr:colOff>38100</xdr:colOff>
      <xdr:row>58</xdr:row>
      <xdr:rowOff>49486</xdr:rowOff>
    </xdr:to>
    <xdr:sp macro="" textlink="">
      <xdr:nvSpPr>
        <xdr:cNvPr id="355" name="フローチャート: 判断 354"/>
        <xdr:cNvSpPr/>
      </xdr:nvSpPr>
      <xdr:spPr>
        <a:xfrm>
          <a:off x="8699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40613</xdr:rowOff>
    </xdr:from>
    <xdr:ext cx="469744" cy="259045"/>
    <xdr:sp macro="" textlink="">
      <xdr:nvSpPr>
        <xdr:cNvPr id="356" name="テキスト ボックス 355"/>
        <xdr:cNvSpPr txBox="1"/>
      </xdr:nvSpPr>
      <xdr:spPr>
        <a:xfrm>
          <a:off x="8515428" y="9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47999</xdr:rowOff>
    </xdr:from>
    <xdr:to>
      <xdr:col>41</xdr:col>
      <xdr:colOff>50800</xdr:colOff>
      <xdr:row>57</xdr:row>
      <xdr:rowOff>108382</xdr:rowOff>
    </xdr:to>
    <xdr:cxnSp macro="">
      <xdr:nvCxnSpPr>
        <xdr:cNvPr id="357" name="直線コネクタ 356"/>
        <xdr:cNvCxnSpPr/>
      </xdr:nvCxnSpPr>
      <xdr:spPr>
        <a:xfrm flipV="1">
          <a:off x="6972300" y="9820649"/>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162868</xdr:rowOff>
    </xdr:from>
    <xdr:to>
      <xdr:col>41</xdr:col>
      <xdr:colOff>101600</xdr:colOff>
      <xdr:row>58</xdr:row>
      <xdr:rowOff>93018</xdr:rowOff>
    </xdr:to>
    <xdr:sp macro="" textlink="">
      <xdr:nvSpPr>
        <xdr:cNvPr id="358" name="フローチャート: 判断 357"/>
        <xdr:cNvSpPr/>
      </xdr:nvSpPr>
      <xdr:spPr>
        <a:xfrm>
          <a:off x="7810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84145</xdr:rowOff>
    </xdr:from>
    <xdr:ext cx="469744" cy="259045"/>
    <xdr:sp macro="" textlink="">
      <xdr:nvSpPr>
        <xdr:cNvPr id="359" name="テキスト ボックス 358"/>
        <xdr:cNvSpPr txBox="1"/>
      </xdr:nvSpPr>
      <xdr:spPr>
        <a:xfrm>
          <a:off x="7626428" y="1002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32272</xdr:rowOff>
    </xdr:from>
    <xdr:to>
      <xdr:col>36</xdr:col>
      <xdr:colOff>165100</xdr:colOff>
      <xdr:row>56</xdr:row>
      <xdr:rowOff>133872</xdr:rowOff>
    </xdr:to>
    <xdr:sp macro="" textlink="">
      <xdr:nvSpPr>
        <xdr:cNvPr id="360" name="フローチャート: 判断 359"/>
        <xdr:cNvSpPr/>
      </xdr:nvSpPr>
      <xdr:spPr>
        <a:xfrm>
          <a:off x="6921500" y="963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150399</xdr:rowOff>
    </xdr:from>
    <xdr:ext cx="534377" cy="259045"/>
    <xdr:sp macro="" textlink="">
      <xdr:nvSpPr>
        <xdr:cNvPr id="361" name="テキスト ボックス 360"/>
        <xdr:cNvSpPr txBox="1"/>
      </xdr:nvSpPr>
      <xdr:spPr>
        <a:xfrm>
          <a:off x="6705111" y="940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15454</xdr:rowOff>
    </xdr:from>
    <xdr:to>
      <xdr:col>55</xdr:col>
      <xdr:colOff>50800</xdr:colOff>
      <xdr:row>57</xdr:row>
      <xdr:rowOff>117054</xdr:rowOff>
    </xdr:to>
    <xdr:sp macro="" textlink="">
      <xdr:nvSpPr>
        <xdr:cNvPr id="367" name="楕円 366"/>
        <xdr:cNvSpPr/>
      </xdr:nvSpPr>
      <xdr:spPr>
        <a:xfrm>
          <a:off x="10426700" y="978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38331</xdr:rowOff>
    </xdr:from>
    <xdr:ext cx="534377" cy="259045"/>
    <xdr:sp macro="" textlink="">
      <xdr:nvSpPr>
        <xdr:cNvPr id="368" name="農林水産業費該当値テキスト"/>
        <xdr:cNvSpPr txBox="1"/>
      </xdr:nvSpPr>
      <xdr:spPr>
        <a:xfrm>
          <a:off x="10528300" y="96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139486</xdr:rowOff>
    </xdr:from>
    <xdr:to>
      <xdr:col>50</xdr:col>
      <xdr:colOff>165100</xdr:colOff>
      <xdr:row>57</xdr:row>
      <xdr:rowOff>69636</xdr:rowOff>
    </xdr:to>
    <xdr:sp macro="" textlink="">
      <xdr:nvSpPr>
        <xdr:cNvPr id="369" name="楕円 368"/>
        <xdr:cNvSpPr/>
      </xdr:nvSpPr>
      <xdr:spPr>
        <a:xfrm>
          <a:off x="9588500" y="97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86163</xdr:rowOff>
    </xdr:from>
    <xdr:ext cx="534377" cy="259045"/>
    <xdr:sp macro="" textlink="">
      <xdr:nvSpPr>
        <xdr:cNvPr id="370" name="テキスト ボックス 369"/>
        <xdr:cNvSpPr txBox="1"/>
      </xdr:nvSpPr>
      <xdr:spPr>
        <a:xfrm>
          <a:off x="9372111" y="951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167571</xdr:rowOff>
    </xdr:from>
    <xdr:to>
      <xdr:col>46</xdr:col>
      <xdr:colOff>38100</xdr:colOff>
      <xdr:row>57</xdr:row>
      <xdr:rowOff>97721</xdr:rowOff>
    </xdr:to>
    <xdr:sp macro="" textlink="">
      <xdr:nvSpPr>
        <xdr:cNvPr id="371" name="楕円 370"/>
        <xdr:cNvSpPr/>
      </xdr:nvSpPr>
      <xdr:spPr>
        <a:xfrm>
          <a:off x="8699500" y="97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114248</xdr:rowOff>
    </xdr:from>
    <xdr:ext cx="534377" cy="259045"/>
    <xdr:sp macro="" textlink="">
      <xdr:nvSpPr>
        <xdr:cNvPr id="372" name="テキスト ボックス 371"/>
        <xdr:cNvSpPr txBox="1"/>
      </xdr:nvSpPr>
      <xdr:spPr>
        <a:xfrm>
          <a:off x="8483111" y="954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168649</xdr:rowOff>
    </xdr:from>
    <xdr:to>
      <xdr:col>41</xdr:col>
      <xdr:colOff>101600</xdr:colOff>
      <xdr:row>57</xdr:row>
      <xdr:rowOff>98799</xdr:rowOff>
    </xdr:to>
    <xdr:sp macro="" textlink="">
      <xdr:nvSpPr>
        <xdr:cNvPr id="373" name="楕円 372"/>
        <xdr:cNvSpPr/>
      </xdr:nvSpPr>
      <xdr:spPr>
        <a:xfrm>
          <a:off x="7810500" y="97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115326</xdr:rowOff>
    </xdr:from>
    <xdr:ext cx="534377" cy="259045"/>
    <xdr:sp macro="" textlink="">
      <xdr:nvSpPr>
        <xdr:cNvPr id="374" name="テキスト ボックス 373"/>
        <xdr:cNvSpPr txBox="1"/>
      </xdr:nvSpPr>
      <xdr:spPr>
        <a:xfrm>
          <a:off x="7594111" y="9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57582</xdr:rowOff>
    </xdr:from>
    <xdr:to>
      <xdr:col>36</xdr:col>
      <xdr:colOff>165100</xdr:colOff>
      <xdr:row>57</xdr:row>
      <xdr:rowOff>159182</xdr:rowOff>
    </xdr:to>
    <xdr:sp macro="" textlink="">
      <xdr:nvSpPr>
        <xdr:cNvPr id="375" name="楕円 374"/>
        <xdr:cNvSpPr/>
      </xdr:nvSpPr>
      <xdr:spPr>
        <a:xfrm>
          <a:off x="69215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150309</xdr:rowOff>
    </xdr:from>
    <xdr:ext cx="534377" cy="259045"/>
    <xdr:sp macro="" textlink="">
      <xdr:nvSpPr>
        <xdr:cNvPr id="376" name="テキスト ボックス 375"/>
        <xdr:cNvSpPr txBox="1"/>
      </xdr:nvSpPr>
      <xdr:spPr>
        <a:xfrm>
          <a:off x="6705111" y="99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23571</xdr:rowOff>
    </xdr:from>
    <xdr:to>
      <xdr:col>54</xdr:col>
      <xdr:colOff>189865</xdr:colOff>
      <xdr:row>78</xdr:row>
      <xdr:rowOff>100473</xdr:rowOff>
    </xdr:to>
    <xdr:cxnSp macro="">
      <xdr:nvCxnSpPr>
        <xdr:cNvPr id="398" name="直線コネクタ 397"/>
        <xdr:cNvCxnSpPr/>
      </xdr:nvCxnSpPr>
      <xdr:spPr>
        <a:xfrm flipV="1">
          <a:off x="10475595" y="12025071"/>
          <a:ext cx="1270" cy="1448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104300</xdr:rowOff>
    </xdr:from>
    <xdr:ext cx="378565" cy="259045"/>
    <xdr:sp macro="" textlink="">
      <xdr:nvSpPr>
        <xdr:cNvPr id="399" name="商工費最小値テキスト"/>
        <xdr:cNvSpPr txBox="1"/>
      </xdr:nvSpPr>
      <xdr:spPr>
        <a:xfrm>
          <a:off x="10528300" y="1347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100473</xdr:rowOff>
    </xdr:from>
    <xdr:to>
      <xdr:col>55</xdr:col>
      <xdr:colOff>88900</xdr:colOff>
      <xdr:row>78</xdr:row>
      <xdr:rowOff>100473</xdr:rowOff>
    </xdr:to>
    <xdr:cxnSp macro="">
      <xdr:nvCxnSpPr>
        <xdr:cNvPr id="400" name="直線コネクタ 399"/>
        <xdr:cNvCxnSpPr/>
      </xdr:nvCxnSpPr>
      <xdr:spPr>
        <a:xfrm>
          <a:off x="10388600" y="1347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141698</xdr:rowOff>
    </xdr:from>
    <xdr:ext cx="534377" cy="259045"/>
    <xdr:sp macro="" textlink="">
      <xdr:nvSpPr>
        <xdr:cNvPr id="401" name="商工費最大値テキスト"/>
        <xdr:cNvSpPr txBox="1"/>
      </xdr:nvSpPr>
      <xdr:spPr>
        <a:xfrm>
          <a:off x="10528300" y="11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23571</xdr:rowOff>
    </xdr:from>
    <xdr:to>
      <xdr:col>55</xdr:col>
      <xdr:colOff>88900</xdr:colOff>
      <xdr:row>70</xdr:row>
      <xdr:rowOff>23571</xdr:rowOff>
    </xdr:to>
    <xdr:cxnSp macro="">
      <xdr:nvCxnSpPr>
        <xdr:cNvPr id="402" name="直線コネクタ 401"/>
        <xdr:cNvCxnSpPr/>
      </xdr:nvCxnSpPr>
      <xdr:spPr>
        <a:xfrm>
          <a:off x="10388600" y="120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148112</xdr:rowOff>
    </xdr:from>
    <xdr:to>
      <xdr:col>55</xdr:col>
      <xdr:colOff>0</xdr:colOff>
      <xdr:row>76</xdr:row>
      <xdr:rowOff>1671</xdr:rowOff>
    </xdr:to>
    <xdr:cxnSp macro="">
      <xdr:nvCxnSpPr>
        <xdr:cNvPr id="403" name="直線コネクタ 402"/>
        <xdr:cNvCxnSpPr/>
      </xdr:nvCxnSpPr>
      <xdr:spPr>
        <a:xfrm>
          <a:off x="9639300" y="13006862"/>
          <a:ext cx="8382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114602</xdr:rowOff>
    </xdr:from>
    <xdr:ext cx="534377" cy="259045"/>
    <xdr:sp macro="" textlink="">
      <xdr:nvSpPr>
        <xdr:cNvPr id="404" name="商工費平均値テキスト"/>
        <xdr:cNvSpPr txBox="1"/>
      </xdr:nvSpPr>
      <xdr:spPr>
        <a:xfrm>
          <a:off x="10528300" y="12973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136175</xdr:rowOff>
    </xdr:from>
    <xdr:to>
      <xdr:col>55</xdr:col>
      <xdr:colOff>50800</xdr:colOff>
      <xdr:row>76</xdr:row>
      <xdr:rowOff>66325</xdr:rowOff>
    </xdr:to>
    <xdr:sp macro="" textlink="">
      <xdr:nvSpPr>
        <xdr:cNvPr id="405" name="フローチャート: 判断 404"/>
        <xdr:cNvSpPr/>
      </xdr:nvSpPr>
      <xdr:spPr>
        <a:xfrm>
          <a:off x="104267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148112</xdr:rowOff>
    </xdr:from>
    <xdr:to>
      <xdr:col>50</xdr:col>
      <xdr:colOff>114300</xdr:colOff>
      <xdr:row>76</xdr:row>
      <xdr:rowOff>31344</xdr:rowOff>
    </xdr:to>
    <xdr:cxnSp macro="">
      <xdr:nvCxnSpPr>
        <xdr:cNvPr id="406" name="直線コネクタ 405"/>
        <xdr:cNvCxnSpPr/>
      </xdr:nvCxnSpPr>
      <xdr:spPr>
        <a:xfrm flipV="1">
          <a:off x="8750300" y="13006862"/>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120081</xdr:rowOff>
    </xdr:from>
    <xdr:to>
      <xdr:col>50</xdr:col>
      <xdr:colOff>165100</xdr:colOff>
      <xdr:row>76</xdr:row>
      <xdr:rowOff>50231</xdr:rowOff>
    </xdr:to>
    <xdr:sp macro="" textlink="">
      <xdr:nvSpPr>
        <xdr:cNvPr id="407" name="フローチャート: 判断 406"/>
        <xdr:cNvSpPr/>
      </xdr:nvSpPr>
      <xdr:spPr>
        <a:xfrm>
          <a:off x="9588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41358</xdr:rowOff>
    </xdr:from>
    <xdr:ext cx="534377" cy="259045"/>
    <xdr:sp macro="" textlink="">
      <xdr:nvSpPr>
        <xdr:cNvPr id="408" name="テキスト ボックス 407"/>
        <xdr:cNvSpPr txBox="1"/>
      </xdr:nvSpPr>
      <xdr:spPr>
        <a:xfrm>
          <a:off x="9372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31344</xdr:rowOff>
    </xdr:from>
    <xdr:to>
      <xdr:col>45</xdr:col>
      <xdr:colOff>177800</xdr:colOff>
      <xdr:row>77</xdr:row>
      <xdr:rowOff>17718</xdr:rowOff>
    </xdr:to>
    <xdr:cxnSp macro="">
      <xdr:nvCxnSpPr>
        <xdr:cNvPr id="409" name="直線コネクタ 408"/>
        <xdr:cNvCxnSpPr/>
      </xdr:nvCxnSpPr>
      <xdr:spPr>
        <a:xfrm flipV="1">
          <a:off x="7861300" y="13061544"/>
          <a:ext cx="889000" cy="15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164292</xdr:rowOff>
    </xdr:from>
    <xdr:to>
      <xdr:col>46</xdr:col>
      <xdr:colOff>38100</xdr:colOff>
      <xdr:row>76</xdr:row>
      <xdr:rowOff>94442</xdr:rowOff>
    </xdr:to>
    <xdr:sp macro="" textlink="">
      <xdr:nvSpPr>
        <xdr:cNvPr id="410" name="フローチャート: 判断 409"/>
        <xdr:cNvSpPr/>
      </xdr:nvSpPr>
      <xdr:spPr>
        <a:xfrm>
          <a:off x="8699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85569</xdr:rowOff>
    </xdr:from>
    <xdr:ext cx="469744" cy="259045"/>
    <xdr:sp macro="" textlink="">
      <xdr:nvSpPr>
        <xdr:cNvPr id="411" name="テキスト ボックス 410"/>
        <xdr:cNvSpPr txBox="1"/>
      </xdr:nvSpPr>
      <xdr:spPr>
        <a:xfrm>
          <a:off x="8515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131150</xdr:rowOff>
    </xdr:from>
    <xdr:to>
      <xdr:col>41</xdr:col>
      <xdr:colOff>50800</xdr:colOff>
      <xdr:row>77</xdr:row>
      <xdr:rowOff>17718</xdr:rowOff>
    </xdr:to>
    <xdr:cxnSp macro="">
      <xdr:nvCxnSpPr>
        <xdr:cNvPr id="412" name="直線コネクタ 411"/>
        <xdr:cNvCxnSpPr/>
      </xdr:nvCxnSpPr>
      <xdr:spPr>
        <a:xfrm>
          <a:off x="6972300" y="1316135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145730</xdr:rowOff>
    </xdr:from>
    <xdr:to>
      <xdr:col>41</xdr:col>
      <xdr:colOff>101600</xdr:colOff>
      <xdr:row>76</xdr:row>
      <xdr:rowOff>75881</xdr:rowOff>
    </xdr:to>
    <xdr:sp macro="" textlink="">
      <xdr:nvSpPr>
        <xdr:cNvPr id="413" name="フローチャート: 判断 412"/>
        <xdr:cNvSpPr/>
      </xdr:nvSpPr>
      <xdr:spPr>
        <a:xfrm>
          <a:off x="7810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92407</xdr:rowOff>
    </xdr:from>
    <xdr:ext cx="534377" cy="259045"/>
    <xdr:sp macro="" textlink="">
      <xdr:nvSpPr>
        <xdr:cNvPr id="414" name="テキスト ボックス 413"/>
        <xdr:cNvSpPr txBox="1"/>
      </xdr:nvSpPr>
      <xdr:spPr>
        <a:xfrm>
          <a:off x="7594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23064</xdr:rowOff>
    </xdr:from>
    <xdr:to>
      <xdr:col>36</xdr:col>
      <xdr:colOff>165100</xdr:colOff>
      <xdr:row>76</xdr:row>
      <xdr:rowOff>124664</xdr:rowOff>
    </xdr:to>
    <xdr:sp macro="" textlink="">
      <xdr:nvSpPr>
        <xdr:cNvPr id="415" name="フローチャート: 判断 414"/>
        <xdr:cNvSpPr/>
      </xdr:nvSpPr>
      <xdr:spPr>
        <a:xfrm>
          <a:off x="6921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141190</xdr:rowOff>
    </xdr:from>
    <xdr:ext cx="469744" cy="259045"/>
    <xdr:sp macro="" textlink="">
      <xdr:nvSpPr>
        <xdr:cNvPr id="416" name="テキスト ボックス 415"/>
        <xdr:cNvSpPr txBox="1"/>
      </xdr:nvSpPr>
      <xdr:spPr>
        <a:xfrm>
          <a:off x="6737428"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122321</xdr:rowOff>
    </xdr:from>
    <xdr:to>
      <xdr:col>55</xdr:col>
      <xdr:colOff>50800</xdr:colOff>
      <xdr:row>76</xdr:row>
      <xdr:rowOff>52471</xdr:rowOff>
    </xdr:to>
    <xdr:sp macro="" textlink="">
      <xdr:nvSpPr>
        <xdr:cNvPr id="422" name="楕円 421"/>
        <xdr:cNvSpPr/>
      </xdr:nvSpPr>
      <xdr:spPr>
        <a:xfrm>
          <a:off x="10426700" y="129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145198</xdr:rowOff>
    </xdr:from>
    <xdr:ext cx="534377" cy="259045"/>
    <xdr:sp macro="" textlink="">
      <xdr:nvSpPr>
        <xdr:cNvPr id="423" name="商工費該当値テキスト"/>
        <xdr:cNvSpPr txBox="1"/>
      </xdr:nvSpPr>
      <xdr:spPr>
        <a:xfrm>
          <a:off x="10528300" y="128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97313</xdr:rowOff>
    </xdr:from>
    <xdr:to>
      <xdr:col>50</xdr:col>
      <xdr:colOff>165100</xdr:colOff>
      <xdr:row>76</xdr:row>
      <xdr:rowOff>27462</xdr:rowOff>
    </xdr:to>
    <xdr:sp macro="" textlink="">
      <xdr:nvSpPr>
        <xdr:cNvPr id="424" name="楕円 423"/>
        <xdr:cNvSpPr/>
      </xdr:nvSpPr>
      <xdr:spPr>
        <a:xfrm>
          <a:off x="9588500" y="12956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43990</xdr:rowOff>
    </xdr:from>
    <xdr:ext cx="534377" cy="259045"/>
    <xdr:sp macro="" textlink="">
      <xdr:nvSpPr>
        <xdr:cNvPr id="425" name="テキスト ボックス 424"/>
        <xdr:cNvSpPr txBox="1"/>
      </xdr:nvSpPr>
      <xdr:spPr>
        <a:xfrm>
          <a:off x="9372111" y="127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151994</xdr:rowOff>
    </xdr:from>
    <xdr:to>
      <xdr:col>46</xdr:col>
      <xdr:colOff>38100</xdr:colOff>
      <xdr:row>76</xdr:row>
      <xdr:rowOff>82144</xdr:rowOff>
    </xdr:to>
    <xdr:sp macro="" textlink="">
      <xdr:nvSpPr>
        <xdr:cNvPr id="426" name="楕円 425"/>
        <xdr:cNvSpPr/>
      </xdr:nvSpPr>
      <xdr:spPr>
        <a:xfrm>
          <a:off x="8699500" y="1301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98671</xdr:rowOff>
    </xdr:from>
    <xdr:ext cx="469744" cy="259045"/>
    <xdr:sp macro="" textlink="">
      <xdr:nvSpPr>
        <xdr:cNvPr id="427" name="テキスト ボックス 426"/>
        <xdr:cNvSpPr txBox="1"/>
      </xdr:nvSpPr>
      <xdr:spPr>
        <a:xfrm>
          <a:off x="8515428" y="1278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138368</xdr:rowOff>
    </xdr:from>
    <xdr:to>
      <xdr:col>41</xdr:col>
      <xdr:colOff>101600</xdr:colOff>
      <xdr:row>77</xdr:row>
      <xdr:rowOff>68518</xdr:rowOff>
    </xdr:to>
    <xdr:sp macro="" textlink="">
      <xdr:nvSpPr>
        <xdr:cNvPr id="428" name="楕円 427"/>
        <xdr:cNvSpPr/>
      </xdr:nvSpPr>
      <xdr:spPr>
        <a:xfrm>
          <a:off x="7810500" y="131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59645</xdr:rowOff>
    </xdr:from>
    <xdr:ext cx="469744" cy="259045"/>
    <xdr:sp macro="" textlink="">
      <xdr:nvSpPr>
        <xdr:cNvPr id="429" name="テキスト ボックス 428"/>
        <xdr:cNvSpPr txBox="1"/>
      </xdr:nvSpPr>
      <xdr:spPr>
        <a:xfrm>
          <a:off x="7626428" y="1326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80350</xdr:rowOff>
    </xdr:from>
    <xdr:to>
      <xdr:col>36</xdr:col>
      <xdr:colOff>165100</xdr:colOff>
      <xdr:row>77</xdr:row>
      <xdr:rowOff>10500</xdr:rowOff>
    </xdr:to>
    <xdr:sp macro="" textlink="">
      <xdr:nvSpPr>
        <xdr:cNvPr id="430" name="楕円 429"/>
        <xdr:cNvSpPr/>
      </xdr:nvSpPr>
      <xdr:spPr>
        <a:xfrm>
          <a:off x="6921500" y="131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1627</xdr:rowOff>
    </xdr:from>
    <xdr:ext cx="469744" cy="259045"/>
    <xdr:sp macro="" textlink="">
      <xdr:nvSpPr>
        <xdr:cNvPr id="431" name="テキスト ボックス 430"/>
        <xdr:cNvSpPr txBox="1"/>
      </xdr:nvSpPr>
      <xdr:spPr>
        <a:xfrm>
          <a:off x="6737428" y="1320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141689</xdr:rowOff>
    </xdr:from>
    <xdr:to>
      <xdr:col>54</xdr:col>
      <xdr:colOff>189865</xdr:colOff>
      <xdr:row>98</xdr:row>
      <xdr:rowOff>93008</xdr:rowOff>
    </xdr:to>
    <xdr:cxnSp macro="">
      <xdr:nvCxnSpPr>
        <xdr:cNvPr id="453" name="直線コネクタ 452"/>
        <xdr:cNvCxnSpPr/>
      </xdr:nvCxnSpPr>
      <xdr:spPr>
        <a:xfrm flipV="1">
          <a:off x="10475595" y="15743639"/>
          <a:ext cx="1270" cy="115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96835</xdr:rowOff>
    </xdr:from>
    <xdr:ext cx="534377" cy="259045"/>
    <xdr:sp macro="" textlink="">
      <xdr:nvSpPr>
        <xdr:cNvPr id="454" name="土木費最小値テキスト"/>
        <xdr:cNvSpPr txBox="1"/>
      </xdr:nvSpPr>
      <xdr:spPr>
        <a:xfrm>
          <a:off x="10528300" y="168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93008</xdr:rowOff>
    </xdr:from>
    <xdr:to>
      <xdr:col>55</xdr:col>
      <xdr:colOff>88900</xdr:colOff>
      <xdr:row>98</xdr:row>
      <xdr:rowOff>93008</xdr:rowOff>
    </xdr:to>
    <xdr:cxnSp macro="">
      <xdr:nvCxnSpPr>
        <xdr:cNvPr id="455" name="直線コネクタ 454"/>
        <xdr:cNvCxnSpPr/>
      </xdr:nvCxnSpPr>
      <xdr:spPr>
        <a:xfrm>
          <a:off x="10388600" y="1689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88366</xdr:rowOff>
    </xdr:from>
    <xdr:ext cx="599010" cy="259045"/>
    <xdr:sp macro="" textlink="">
      <xdr:nvSpPr>
        <xdr:cNvPr id="456" name="土木費最大値テキスト"/>
        <xdr:cNvSpPr txBox="1"/>
      </xdr:nvSpPr>
      <xdr:spPr>
        <a:xfrm>
          <a:off x="10528300" y="1551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524,130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141689</xdr:rowOff>
    </xdr:from>
    <xdr:to>
      <xdr:col>55</xdr:col>
      <xdr:colOff>88900</xdr:colOff>
      <xdr:row>91</xdr:row>
      <xdr:rowOff>141689</xdr:rowOff>
    </xdr:to>
    <xdr:cxnSp macro="">
      <xdr:nvCxnSpPr>
        <xdr:cNvPr id="457" name="直線コネクタ 456"/>
        <xdr:cNvCxnSpPr/>
      </xdr:nvCxnSpPr>
      <xdr:spPr>
        <a:xfrm>
          <a:off x="10388600" y="1574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40112</xdr:rowOff>
    </xdr:from>
    <xdr:to>
      <xdr:col>55</xdr:col>
      <xdr:colOff>0</xdr:colOff>
      <xdr:row>98</xdr:row>
      <xdr:rowOff>49149</xdr:rowOff>
    </xdr:to>
    <xdr:cxnSp macro="">
      <xdr:nvCxnSpPr>
        <xdr:cNvPr id="458" name="直線コネクタ 457"/>
        <xdr:cNvCxnSpPr/>
      </xdr:nvCxnSpPr>
      <xdr:spPr>
        <a:xfrm flipV="1">
          <a:off x="9639300" y="16842212"/>
          <a:ext cx="8382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11797</xdr:rowOff>
    </xdr:from>
    <xdr:ext cx="534377" cy="259045"/>
    <xdr:sp macro="" textlink="">
      <xdr:nvSpPr>
        <xdr:cNvPr id="459" name="土木費平均値テキスト"/>
        <xdr:cNvSpPr txBox="1"/>
      </xdr:nvSpPr>
      <xdr:spPr>
        <a:xfrm>
          <a:off x="10528300" y="16642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160370</xdr:rowOff>
    </xdr:from>
    <xdr:to>
      <xdr:col>55</xdr:col>
      <xdr:colOff>50800</xdr:colOff>
      <xdr:row>98</xdr:row>
      <xdr:rowOff>90520</xdr:rowOff>
    </xdr:to>
    <xdr:sp macro="" textlink="">
      <xdr:nvSpPr>
        <xdr:cNvPr id="460" name="フローチャート: 判断 459"/>
        <xdr:cNvSpPr/>
      </xdr:nvSpPr>
      <xdr:spPr>
        <a:xfrm>
          <a:off x="10426700" y="16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47978</xdr:rowOff>
    </xdr:from>
    <xdr:to>
      <xdr:col>50</xdr:col>
      <xdr:colOff>114300</xdr:colOff>
      <xdr:row>98</xdr:row>
      <xdr:rowOff>49149</xdr:rowOff>
    </xdr:to>
    <xdr:cxnSp macro="">
      <xdr:nvCxnSpPr>
        <xdr:cNvPr id="461" name="直線コネクタ 460"/>
        <xdr:cNvCxnSpPr/>
      </xdr:nvCxnSpPr>
      <xdr:spPr>
        <a:xfrm>
          <a:off x="8750300" y="16850078"/>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160806</xdr:rowOff>
    </xdr:from>
    <xdr:to>
      <xdr:col>50</xdr:col>
      <xdr:colOff>165100</xdr:colOff>
      <xdr:row>98</xdr:row>
      <xdr:rowOff>90956</xdr:rowOff>
    </xdr:to>
    <xdr:sp macro="" textlink="">
      <xdr:nvSpPr>
        <xdr:cNvPr id="462" name="フローチャート: 判断 461"/>
        <xdr:cNvSpPr/>
      </xdr:nvSpPr>
      <xdr:spPr>
        <a:xfrm>
          <a:off x="9588500" y="167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107483</xdr:rowOff>
    </xdr:from>
    <xdr:ext cx="534377" cy="259045"/>
    <xdr:sp macro="" textlink="">
      <xdr:nvSpPr>
        <xdr:cNvPr id="463" name="テキスト ボックス 462"/>
        <xdr:cNvSpPr txBox="1"/>
      </xdr:nvSpPr>
      <xdr:spPr>
        <a:xfrm>
          <a:off x="9372111" y="165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37914</xdr:rowOff>
    </xdr:from>
    <xdr:to>
      <xdr:col>45</xdr:col>
      <xdr:colOff>177800</xdr:colOff>
      <xdr:row>98</xdr:row>
      <xdr:rowOff>47978</xdr:rowOff>
    </xdr:to>
    <xdr:cxnSp macro="">
      <xdr:nvCxnSpPr>
        <xdr:cNvPr id="464" name="直線コネクタ 463"/>
        <xdr:cNvCxnSpPr/>
      </xdr:nvCxnSpPr>
      <xdr:spPr>
        <a:xfrm>
          <a:off x="7861300" y="16840014"/>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120607</xdr:rowOff>
    </xdr:from>
    <xdr:to>
      <xdr:col>46</xdr:col>
      <xdr:colOff>38100</xdr:colOff>
      <xdr:row>98</xdr:row>
      <xdr:rowOff>50757</xdr:rowOff>
    </xdr:to>
    <xdr:sp macro="" textlink="">
      <xdr:nvSpPr>
        <xdr:cNvPr id="465" name="フローチャート: 判断 464"/>
        <xdr:cNvSpPr/>
      </xdr:nvSpPr>
      <xdr:spPr>
        <a:xfrm>
          <a:off x="86995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67284</xdr:rowOff>
    </xdr:from>
    <xdr:ext cx="534377" cy="259045"/>
    <xdr:sp macro="" textlink="">
      <xdr:nvSpPr>
        <xdr:cNvPr id="466" name="テキスト ボックス 465"/>
        <xdr:cNvSpPr txBox="1"/>
      </xdr:nvSpPr>
      <xdr:spPr>
        <a:xfrm>
          <a:off x="8483111" y="165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28598</xdr:rowOff>
    </xdr:from>
    <xdr:to>
      <xdr:col>41</xdr:col>
      <xdr:colOff>50800</xdr:colOff>
      <xdr:row>98</xdr:row>
      <xdr:rowOff>37914</xdr:rowOff>
    </xdr:to>
    <xdr:cxnSp macro="">
      <xdr:nvCxnSpPr>
        <xdr:cNvPr id="467" name="直線コネクタ 466"/>
        <xdr:cNvCxnSpPr/>
      </xdr:nvCxnSpPr>
      <xdr:spPr>
        <a:xfrm>
          <a:off x="6972300" y="16830698"/>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168483</xdr:rowOff>
    </xdr:from>
    <xdr:to>
      <xdr:col>41</xdr:col>
      <xdr:colOff>101600</xdr:colOff>
      <xdr:row>98</xdr:row>
      <xdr:rowOff>98633</xdr:rowOff>
    </xdr:to>
    <xdr:sp macro="" textlink="">
      <xdr:nvSpPr>
        <xdr:cNvPr id="468" name="フローチャート: 判断 467"/>
        <xdr:cNvSpPr/>
      </xdr:nvSpPr>
      <xdr:spPr>
        <a:xfrm>
          <a:off x="7810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89760</xdr:rowOff>
    </xdr:from>
    <xdr:ext cx="534377" cy="259045"/>
    <xdr:sp macro="" textlink="">
      <xdr:nvSpPr>
        <xdr:cNvPr id="469" name="テキスト ボックス 468"/>
        <xdr:cNvSpPr txBox="1"/>
      </xdr:nvSpPr>
      <xdr:spPr>
        <a:xfrm>
          <a:off x="7594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164649</xdr:rowOff>
    </xdr:from>
    <xdr:to>
      <xdr:col>36</xdr:col>
      <xdr:colOff>165100</xdr:colOff>
      <xdr:row>98</xdr:row>
      <xdr:rowOff>94799</xdr:rowOff>
    </xdr:to>
    <xdr:sp macro="" textlink="">
      <xdr:nvSpPr>
        <xdr:cNvPr id="470" name="フローチャート: 判断 469"/>
        <xdr:cNvSpPr/>
      </xdr:nvSpPr>
      <xdr:spPr>
        <a:xfrm>
          <a:off x="6921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85926</xdr:rowOff>
    </xdr:from>
    <xdr:ext cx="534377" cy="259045"/>
    <xdr:sp macro="" textlink="">
      <xdr:nvSpPr>
        <xdr:cNvPr id="471" name="テキスト ボックス 470"/>
        <xdr:cNvSpPr txBox="1"/>
      </xdr:nvSpPr>
      <xdr:spPr>
        <a:xfrm>
          <a:off x="6705111" y="1688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160762</xdr:rowOff>
    </xdr:from>
    <xdr:to>
      <xdr:col>55</xdr:col>
      <xdr:colOff>50800</xdr:colOff>
      <xdr:row>98</xdr:row>
      <xdr:rowOff>90912</xdr:rowOff>
    </xdr:to>
    <xdr:sp macro="" textlink="">
      <xdr:nvSpPr>
        <xdr:cNvPr id="477" name="楕円 476"/>
        <xdr:cNvSpPr/>
      </xdr:nvSpPr>
      <xdr:spPr>
        <a:xfrm>
          <a:off x="10426700" y="167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138796</xdr:rowOff>
    </xdr:from>
    <xdr:ext cx="534377" cy="259045"/>
    <xdr:sp macro="" textlink="">
      <xdr:nvSpPr>
        <xdr:cNvPr id="478" name="土木費該当値テキスト"/>
        <xdr:cNvSpPr txBox="1"/>
      </xdr:nvSpPr>
      <xdr:spPr>
        <a:xfrm>
          <a:off x="10528300" y="167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169799</xdr:rowOff>
    </xdr:from>
    <xdr:to>
      <xdr:col>50</xdr:col>
      <xdr:colOff>165100</xdr:colOff>
      <xdr:row>98</xdr:row>
      <xdr:rowOff>99949</xdr:rowOff>
    </xdr:to>
    <xdr:sp macro="" textlink="">
      <xdr:nvSpPr>
        <xdr:cNvPr id="479" name="楕円 478"/>
        <xdr:cNvSpPr/>
      </xdr:nvSpPr>
      <xdr:spPr>
        <a:xfrm>
          <a:off x="9588500" y="168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91076</xdr:rowOff>
    </xdr:from>
    <xdr:ext cx="534377" cy="259045"/>
    <xdr:sp macro="" textlink="">
      <xdr:nvSpPr>
        <xdr:cNvPr id="480" name="テキスト ボックス 479"/>
        <xdr:cNvSpPr txBox="1"/>
      </xdr:nvSpPr>
      <xdr:spPr>
        <a:xfrm>
          <a:off x="9372111" y="168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168628</xdr:rowOff>
    </xdr:from>
    <xdr:to>
      <xdr:col>46</xdr:col>
      <xdr:colOff>38100</xdr:colOff>
      <xdr:row>98</xdr:row>
      <xdr:rowOff>98778</xdr:rowOff>
    </xdr:to>
    <xdr:sp macro="" textlink="">
      <xdr:nvSpPr>
        <xdr:cNvPr id="481" name="楕円 480"/>
        <xdr:cNvSpPr/>
      </xdr:nvSpPr>
      <xdr:spPr>
        <a:xfrm>
          <a:off x="8699500" y="16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89905</xdr:rowOff>
    </xdr:from>
    <xdr:ext cx="534377" cy="259045"/>
    <xdr:sp macro="" textlink="">
      <xdr:nvSpPr>
        <xdr:cNvPr id="482" name="テキスト ボックス 481"/>
        <xdr:cNvSpPr txBox="1"/>
      </xdr:nvSpPr>
      <xdr:spPr>
        <a:xfrm>
          <a:off x="8483111" y="168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158564</xdr:rowOff>
    </xdr:from>
    <xdr:to>
      <xdr:col>41</xdr:col>
      <xdr:colOff>101600</xdr:colOff>
      <xdr:row>98</xdr:row>
      <xdr:rowOff>88714</xdr:rowOff>
    </xdr:to>
    <xdr:sp macro="" textlink="">
      <xdr:nvSpPr>
        <xdr:cNvPr id="483" name="楕円 482"/>
        <xdr:cNvSpPr/>
      </xdr:nvSpPr>
      <xdr:spPr>
        <a:xfrm>
          <a:off x="7810500" y="167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105241</xdr:rowOff>
    </xdr:from>
    <xdr:ext cx="534377" cy="259045"/>
    <xdr:sp macro="" textlink="">
      <xdr:nvSpPr>
        <xdr:cNvPr id="484" name="テキスト ボックス 483"/>
        <xdr:cNvSpPr txBox="1"/>
      </xdr:nvSpPr>
      <xdr:spPr>
        <a:xfrm>
          <a:off x="7594111" y="165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149248</xdr:rowOff>
    </xdr:from>
    <xdr:to>
      <xdr:col>36</xdr:col>
      <xdr:colOff>165100</xdr:colOff>
      <xdr:row>98</xdr:row>
      <xdr:rowOff>79398</xdr:rowOff>
    </xdr:to>
    <xdr:sp macro="" textlink="">
      <xdr:nvSpPr>
        <xdr:cNvPr id="485" name="楕円 484"/>
        <xdr:cNvSpPr/>
      </xdr:nvSpPr>
      <xdr:spPr>
        <a:xfrm>
          <a:off x="6921500" y="16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95925</xdr:rowOff>
    </xdr:from>
    <xdr:ext cx="534377" cy="259045"/>
    <xdr:sp macro="" textlink="">
      <xdr:nvSpPr>
        <xdr:cNvPr id="486" name="テキスト ボックス 485"/>
        <xdr:cNvSpPr txBox="1"/>
      </xdr:nvSpPr>
      <xdr:spPr>
        <a:xfrm>
          <a:off x="6705111" y="1655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1702</xdr:rowOff>
    </xdr:from>
    <xdr:to>
      <xdr:col>85</xdr:col>
      <xdr:colOff>126364</xdr:colOff>
      <xdr:row>39</xdr:row>
      <xdr:rowOff>36220</xdr:rowOff>
    </xdr:to>
    <xdr:cxnSp macro="">
      <xdr:nvCxnSpPr>
        <xdr:cNvPr id="511" name="直線コネクタ 510"/>
        <xdr:cNvCxnSpPr/>
      </xdr:nvCxnSpPr>
      <xdr:spPr>
        <a:xfrm flipV="1">
          <a:off x="16317595" y="5316652"/>
          <a:ext cx="1269" cy="1406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40047</xdr:rowOff>
    </xdr:from>
    <xdr:ext cx="534377" cy="259045"/>
    <xdr:sp macro="" textlink="">
      <xdr:nvSpPr>
        <xdr:cNvPr id="512" name="消防費最小値テキスト"/>
        <xdr:cNvSpPr txBox="1"/>
      </xdr:nvSpPr>
      <xdr:spPr>
        <a:xfrm>
          <a:off x="16370300" y="67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36220</xdr:rowOff>
    </xdr:from>
    <xdr:to>
      <xdr:col>86</xdr:col>
      <xdr:colOff>25400</xdr:colOff>
      <xdr:row>39</xdr:row>
      <xdr:rowOff>36220</xdr:rowOff>
    </xdr:to>
    <xdr:cxnSp macro="">
      <xdr:nvCxnSpPr>
        <xdr:cNvPr id="513" name="直線コネクタ 512"/>
        <xdr:cNvCxnSpPr/>
      </xdr:nvCxnSpPr>
      <xdr:spPr>
        <a:xfrm>
          <a:off x="16230600" y="672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119829</xdr:rowOff>
    </xdr:from>
    <xdr:ext cx="534377" cy="259045"/>
    <xdr:sp macro="" textlink="">
      <xdr:nvSpPr>
        <xdr:cNvPr id="514" name="消防費最大値テキスト"/>
        <xdr:cNvSpPr txBox="1"/>
      </xdr:nvSpPr>
      <xdr:spPr>
        <a:xfrm>
          <a:off x="16370300" y="50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1702</xdr:rowOff>
    </xdr:from>
    <xdr:to>
      <xdr:col>86</xdr:col>
      <xdr:colOff>25400</xdr:colOff>
      <xdr:row>31</xdr:row>
      <xdr:rowOff>1702</xdr:rowOff>
    </xdr:to>
    <xdr:cxnSp macro="">
      <xdr:nvCxnSpPr>
        <xdr:cNvPr id="515" name="直線コネクタ 514"/>
        <xdr:cNvCxnSpPr/>
      </xdr:nvCxnSpPr>
      <xdr:spPr>
        <a:xfrm>
          <a:off x="16230600" y="531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35611</xdr:rowOff>
    </xdr:from>
    <xdr:to>
      <xdr:col>85</xdr:col>
      <xdr:colOff>127000</xdr:colOff>
      <xdr:row>38</xdr:row>
      <xdr:rowOff>96951</xdr:rowOff>
    </xdr:to>
    <xdr:cxnSp macro="">
      <xdr:nvCxnSpPr>
        <xdr:cNvPr id="516" name="直線コネクタ 515"/>
        <xdr:cNvCxnSpPr/>
      </xdr:nvCxnSpPr>
      <xdr:spPr>
        <a:xfrm flipV="1">
          <a:off x="15481300" y="6550711"/>
          <a:ext cx="838200" cy="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19194</xdr:rowOff>
    </xdr:from>
    <xdr:ext cx="534377" cy="259045"/>
    <xdr:sp macro="" textlink="">
      <xdr:nvSpPr>
        <xdr:cNvPr id="517" name="消防費平均値テキスト"/>
        <xdr:cNvSpPr txBox="1"/>
      </xdr:nvSpPr>
      <xdr:spPr>
        <a:xfrm>
          <a:off x="16370300" y="619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167767</xdr:rowOff>
    </xdr:from>
    <xdr:to>
      <xdr:col>85</xdr:col>
      <xdr:colOff>177800</xdr:colOff>
      <xdr:row>37</xdr:row>
      <xdr:rowOff>97917</xdr:rowOff>
    </xdr:to>
    <xdr:sp macro="" textlink="">
      <xdr:nvSpPr>
        <xdr:cNvPr id="518" name="フローチャート: 判断 517"/>
        <xdr:cNvSpPr/>
      </xdr:nvSpPr>
      <xdr:spPr>
        <a:xfrm>
          <a:off x="16268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57404</xdr:rowOff>
    </xdr:from>
    <xdr:to>
      <xdr:col>81</xdr:col>
      <xdr:colOff>50800</xdr:colOff>
      <xdr:row>38</xdr:row>
      <xdr:rowOff>96951</xdr:rowOff>
    </xdr:to>
    <xdr:cxnSp macro="">
      <xdr:nvCxnSpPr>
        <xdr:cNvPr id="519" name="直線コネクタ 518"/>
        <xdr:cNvCxnSpPr/>
      </xdr:nvCxnSpPr>
      <xdr:spPr>
        <a:xfrm>
          <a:off x="14592300" y="6401054"/>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39294</xdr:rowOff>
    </xdr:from>
    <xdr:to>
      <xdr:col>81</xdr:col>
      <xdr:colOff>101600</xdr:colOff>
      <xdr:row>37</xdr:row>
      <xdr:rowOff>140894</xdr:rowOff>
    </xdr:to>
    <xdr:sp macro="" textlink="">
      <xdr:nvSpPr>
        <xdr:cNvPr id="520" name="フローチャート: 判断 519"/>
        <xdr:cNvSpPr/>
      </xdr:nvSpPr>
      <xdr:spPr>
        <a:xfrm>
          <a:off x="15430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157421</xdr:rowOff>
    </xdr:from>
    <xdr:ext cx="534377" cy="259045"/>
    <xdr:sp macro="" textlink="">
      <xdr:nvSpPr>
        <xdr:cNvPr id="521" name="テキスト ボックス 520"/>
        <xdr:cNvSpPr txBox="1"/>
      </xdr:nvSpPr>
      <xdr:spPr>
        <a:xfrm>
          <a:off x="15214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6731</xdr:rowOff>
    </xdr:from>
    <xdr:to>
      <xdr:col>76</xdr:col>
      <xdr:colOff>114300</xdr:colOff>
      <xdr:row>37</xdr:row>
      <xdr:rowOff>57404</xdr:rowOff>
    </xdr:to>
    <xdr:cxnSp macro="">
      <xdr:nvCxnSpPr>
        <xdr:cNvPr id="522" name="直線コネクタ 521"/>
        <xdr:cNvCxnSpPr/>
      </xdr:nvCxnSpPr>
      <xdr:spPr>
        <a:xfrm>
          <a:off x="13703300" y="5836031"/>
          <a:ext cx="889000" cy="56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153137</xdr:rowOff>
    </xdr:from>
    <xdr:to>
      <xdr:col>76</xdr:col>
      <xdr:colOff>165100</xdr:colOff>
      <xdr:row>37</xdr:row>
      <xdr:rowOff>83287</xdr:rowOff>
    </xdr:to>
    <xdr:sp macro="" textlink="">
      <xdr:nvSpPr>
        <xdr:cNvPr id="523" name="フローチャート: 判断 522"/>
        <xdr:cNvSpPr/>
      </xdr:nvSpPr>
      <xdr:spPr>
        <a:xfrm>
          <a:off x="14541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99814</xdr:rowOff>
    </xdr:from>
    <xdr:ext cx="534377" cy="259045"/>
    <xdr:sp macro="" textlink="">
      <xdr:nvSpPr>
        <xdr:cNvPr id="524" name="テキスト ボックス 523"/>
        <xdr:cNvSpPr txBox="1"/>
      </xdr:nvSpPr>
      <xdr:spPr>
        <a:xfrm>
          <a:off x="14325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6731</xdr:rowOff>
    </xdr:from>
    <xdr:to>
      <xdr:col>71</xdr:col>
      <xdr:colOff>177800</xdr:colOff>
      <xdr:row>36</xdr:row>
      <xdr:rowOff>146177</xdr:rowOff>
    </xdr:to>
    <xdr:cxnSp macro="">
      <xdr:nvCxnSpPr>
        <xdr:cNvPr id="525" name="直線コネクタ 524"/>
        <xdr:cNvCxnSpPr/>
      </xdr:nvCxnSpPr>
      <xdr:spPr>
        <a:xfrm flipV="1">
          <a:off x="12814300" y="5836031"/>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59563</xdr:rowOff>
    </xdr:from>
    <xdr:to>
      <xdr:col>72</xdr:col>
      <xdr:colOff>38100</xdr:colOff>
      <xdr:row>36</xdr:row>
      <xdr:rowOff>161163</xdr:rowOff>
    </xdr:to>
    <xdr:sp macro="" textlink="">
      <xdr:nvSpPr>
        <xdr:cNvPr id="526" name="フローチャート: 判断 525"/>
        <xdr:cNvSpPr/>
      </xdr:nvSpPr>
      <xdr:spPr>
        <a:xfrm>
          <a:off x="13652500" y="62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152290</xdr:rowOff>
    </xdr:from>
    <xdr:ext cx="534377" cy="259045"/>
    <xdr:sp macro="" textlink="">
      <xdr:nvSpPr>
        <xdr:cNvPr id="527" name="テキスト ボックス 526"/>
        <xdr:cNvSpPr txBox="1"/>
      </xdr:nvSpPr>
      <xdr:spPr>
        <a:xfrm>
          <a:off x="13436111" y="63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115113</xdr:rowOff>
    </xdr:from>
    <xdr:to>
      <xdr:col>67</xdr:col>
      <xdr:colOff>101600</xdr:colOff>
      <xdr:row>37</xdr:row>
      <xdr:rowOff>45263</xdr:rowOff>
    </xdr:to>
    <xdr:sp macro="" textlink="">
      <xdr:nvSpPr>
        <xdr:cNvPr id="528" name="フローチャート: 判断 527"/>
        <xdr:cNvSpPr/>
      </xdr:nvSpPr>
      <xdr:spPr>
        <a:xfrm>
          <a:off x="12763500" y="628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36390</xdr:rowOff>
    </xdr:from>
    <xdr:ext cx="534377" cy="259045"/>
    <xdr:sp macro="" textlink="">
      <xdr:nvSpPr>
        <xdr:cNvPr id="529" name="テキスト ボックス 528"/>
        <xdr:cNvSpPr txBox="1"/>
      </xdr:nvSpPr>
      <xdr:spPr>
        <a:xfrm>
          <a:off x="12547111" y="638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156261</xdr:rowOff>
    </xdr:from>
    <xdr:to>
      <xdr:col>85</xdr:col>
      <xdr:colOff>177800</xdr:colOff>
      <xdr:row>38</xdr:row>
      <xdr:rowOff>86410</xdr:rowOff>
    </xdr:to>
    <xdr:sp macro="" textlink="">
      <xdr:nvSpPr>
        <xdr:cNvPr id="535" name="楕円 534"/>
        <xdr:cNvSpPr/>
      </xdr:nvSpPr>
      <xdr:spPr>
        <a:xfrm>
          <a:off x="16268700" y="6499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134688</xdr:rowOff>
    </xdr:from>
    <xdr:ext cx="534377" cy="259045"/>
    <xdr:sp macro="" textlink="">
      <xdr:nvSpPr>
        <xdr:cNvPr id="536" name="消防費該当値テキスト"/>
        <xdr:cNvSpPr txBox="1"/>
      </xdr:nvSpPr>
      <xdr:spPr>
        <a:xfrm>
          <a:off x="16370300" y="64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46151</xdr:rowOff>
    </xdr:from>
    <xdr:to>
      <xdr:col>81</xdr:col>
      <xdr:colOff>101600</xdr:colOff>
      <xdr:row>38</xdr:row>
      <xdr:rowOff>147751</xdr:rowOff>
    </xdr:to>
    <xdr:sp macro="" textlink="">
      <xdr:nvSpPr>
        <xdr:cNvPr id="537" name="楕円 536"/>
        <xdr:cNvSpPr/>
      </xdr:nvSpPr>
      <xdr:spPr>
        <a:xfrm>
          <a:off x="15430500" y="65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138878</xdr:rowOff>
    </xdr:from>
    <xdr:ext cx="534377" cy="259045"/>
    <xdr:sp macro="" textlink="">
      <xdr:nvSpPr>
        <xdr:cNvPr id="538" name="テキスト ボックス 537"/>
        <xdr:cNvSpPr txBox="1"/>
      </xdr:nvSpPr>
      <xdr:spPr>
        <a:xfrm>
          <a:off x="15214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6604</xdr:rowOff>
    </xdr:from>
    <xdr:to>
      <xdr:col>76</xdr:col>
      <xdr:colOff>165100</xdr:colOff>
      <xdr:row>37</xdr:row>
      <xdr:rowOff>108204</xdr:rowOff>
    </xdr:to>
    <xdr:sp macro="" textlink="">
      <xdr:nvSpPr>
        <xdr:cNvPr id="539" name="楕円 538"/>
        <xdr:cNvSpPr/>
      </xdr:nvSpPr>
      <xdr:spPr>
        <a:xfrm>
          <a:off x="14541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99331</xdr:rowOff>
    </xdr:from>
    <xdr:ext cx="534377" cy="259045"/>
    <xdr:sp macro="" textlink="">
      <xdr:nvSpPr>
        <xdr:cNvPr id="540" name="テキスト ボックス 539"/>
        <xdr:cNvSpPr txBox="1"/>
      </xdr:nvSpPr>
      <xdr:spPr>
        <a:xfrm>
          <a:off x="14325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127381</xdr:rowOff>
    </xdr:from>
    <xdr:to>
      <xdr:col>72</xdr:col>
      <xdr:colOff>38100</xdr:colOff>
      <xdr:row>34</xdr:row>
      <xdr:rowOff>57531</xdr:rowOff>
    </xdr:to>
    <xdr:sp macro="" textlink="">
      <xdr:nvSpPr>
        <xdr:cNvPr id="541" name="楕円 540"/>
        <xdr:cNvSpPr/>
      </xdr:nvSpPr>
      <xdr:spPr>
        <a:xfrm>
          <a:off x="13652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74058</xdr:rowOff>
    </xdr:from>
    <xdr:ext cx="534377" cy="259045"/>
    <xdr:sp macro="" textlink="">
      <xdr:nvSpPr>
        <xdr:cNvPr id="542" name="テキスト ボックス 541"/>
        <xdr:cNvSpPr txBox="1"/>
      </xdr:nvSpPr>
      <xdr:spPr>
        <a:xfrm>
          <a:off x="13436111" y="55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95377</xdr:rowOff>
    </xdr:from>
    <xdr:to>
      <xdr:col>67</xdr:col>
      <xdr:colOff>101600</xdr:colOff>
      <xdr:row>37</xdr:row>
      <xdr:rowOff>25527</xdr:rowOff>
    </xdr:to>
    <xdr:sp macro="" textlink="">
      <xdr:nvSpPr>
        <xdr:cNvPr id="543" name="楕円 542"/>
        <xdr:cNvSpPr/>
      </xdr:nvSpPr>
      <xdr:spPr>
        <a:xfrm>
          <a:off x="12763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42054</xdr:rowOff>
    </xdr:from>
    <xdr:ext cx="534377" cy="259045"/>
    <xdr:sp macro="" textlink="">
      <xdr:nvSpPr>
        <xdr:cNvPr id="544" name="テキスト ボックス 543"/>
        <xdr:cNvSpPr txBox="1"/>
      </xdr:nvSpPr>
      <xdr:spPr>
        <a:xfrm>
          <a:off x="12547111" y="60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5" name="テキスト ボックス 56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7" name="テキスト ボックス 56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54008</xdr:rowOff>
    </xdr:from>
    <xdr:to>
      <xdr:col>85</xdr:col>
      <xdr:colOff>126364</xdr:colOff>
      <xdr:row>59</xdr:row>
      <xdr:rowOff>119322</xdr:rowOff>
    </xdr:to>
    <xdr:cxnSp macro="">
      <xdr:nvCxnSpPr>
        <xdr:cNvPr id="571" name="直線コネクタ 570"/>
        <xdr:cNvCxnSpPr/>
      </xdr:nvCxnSpPr>
      <xdr:spPr>
        <a:xfrm flipV="1">
          <a:off x="16317595" y="8626508"/>
          <a:ext cx="1269" cy="160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123149</xdr:rowOff>
    </xdr:from>
    <xdr:ext cx="534377" cy="259045"/>
    <xdr:sp macro="" textlink="">
      <xdr:nvSpPr>
        <xdr:cNvPr id="572" name="教育費最小値テキスト"/>
        <xdr:cNvSpPr txBox="1"/>
      </xdr:nvSpPr>
      <xdr:spPr>
        <a:xfrm>
          <a:off x="16370300" y="1023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119322</xdr:rowOff>
    </xdr:from>
    <xdr:to>
      <xdr:col>86</xdr:col>
      <xdr:colOff>25400</xdr:colOff>
      <xdr:row>59</xdr:row>
      <xdr:rowOff>119322</xdr:rowOff>
    </xdr:to>
    <xdr:cxnSp macro="">
      <xdr:nvCxnSpPr>
        <xdr:cNvPr id="573" name="直線コネクタ 572"/>
        <xdr:cNvCxnSpPr/>
      </xdr:nvCxnSpPr>
      <xdr:spPr>
        <a:xfrm>
          <a:off x="16230600" y="102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685</xdr:rowOff>
    </xdr:from>
    <xdr:ext cx="534377" cy="259045"/>
    <xdr:sp macro="" textlink="">
      <xdr:nvSpPr>
        <xdr:cNvPr id="574" name="教育費最大値テキスト"/>
        <xdr:cNvSpPr txBox="1"/>
      </xdr:nvSpPr>
      <xdr:spPr>
        <a:xfrm>
          <a:off x="16370300" y="840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54008</xdr:rowOff>
    </xdr:from>
    <xdr:to>
      <xdr:col>86</xdr:col>
      <xdr:colOff>25400</xdr:colOff>
      <xdr:row>50</xdr:row>
      <xdr:rowOff>54008</xdr:rowOff>
    </xdr:to>
    <xdr:cxnSp macro="">
      <xdr:nvCxnSpPr>
        <xdr:cNvPr id="575" name="直線コネクタ 574"/>
        <xdr:cNvCxnSpPr/>
      </xdr:nvCxnSpPr>
      <xdr:spPr>
        <a:xfrm>
          <a:off x="16230600" y="862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164552</xdr:rowOff>
    </xdr:from>
    <xdr:to>
      <xdr:col>85</xdr:col>
      <xdr:colOff>127000</xdr:colOff>
      <xdr:row>54</xdr:row>
      <xdr:rowOff>89865</xdr:rowOff>
    </xdr:to>
    <xdr:cxnSp macro="">
      <xdr:nvCxnSpPr>
        <xdr:cNvPr id="576" name="直線コネクタ 575"/>
        <xdr:cNvCxnSpPr/>
      </xdr:nvCxnSpPr>
      <xdr:spPr>
        <a:xfrm>
          <a:off x="15481300" y="9079952"/>
          <a:ext cx="838200" cy="26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51619</xdr:rowOff>
    </xdr:from>
    <xdr:ext cx="534377" cy="259045"/>
    <xdr:sp macro="" textlink="">
      <xdr:nvSpPr>
        <xdr:cNvPr id="577" name="教育費平均値テキスト"/>
        <xdr:cNvSpPr txBox="1"/>
      </xdr:nvSpPr>
      <xdr:spPr>
        <a:xfrm>
          <a:off x="16370300" y="965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73192</xdr:rowOff>
    </xdr:from>
    <xdr:to>
      <xdr:col>85</xdr:col>
      <xdr:colOff>177800</xdr:colOff>
      <xdr:row>57</xdr:row>
      <xdr:rowOff>3342</xdr:rowOff>
    </xdr:to>
    <xdr:sp macro="" textlink="">
      <xdr:nvSpPr>
        <xdr:cNvPr id="578" name="フローチャート: 判断 577"/>
        <xdr:cNvSpPr/>
      </xdr:nvSpPr>
      <xdr:spPr>
        <a:xfrm>
          <a:off x="162687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164552</xdr:rowOff>
    </xdr:from>
    <xdr:to>
      <xdr:col>81</xdr:col>
      <xdr:colOff>50800</xdr:colOff>
      <xdr:row>54</xdr:row>
      <xdr:rowOff>106325</xdr:rowOff>
    </xdr:to>
    <xdr:cxnSp macro="">
      <xdr:nvCxnSpPr>
        <xdr:cNvPr id="579" name="直線コネクタ 578"/>
        <xdr:cNvCxnSpPr/>
      </xdr:nvCxnSpPr>
      <xdr:spPr>
        <a:xfrm flipV="1">
          <a:off x="14592300" y="9079952"/>
          <a:ext cx="889000" cy="28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70448</xdr:rowOff>
    </xdr:from>
    <xdr:to>
      <xdr:col>81</xdr:col>
      <xdr:colOff>101600</xdr:colOff>
      <xdr:row>57</xdr:row>
      <xdr:rowOff>598</xdr:rowOff>
    </xdr:to>
    <xdr:sp macro="" textlink="">
      <xdr:nvSpPr>
        <xdr:cNvPr id="580" name="フローチャート: 判断 579"/>
        <xdr:cNvSpPr/>
      </xdr:nvSpPr>
      <xdr:spPr>
        <a:xfrm>
          <a:off x="15430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163175</xdr:rowOff>
    </xdr:from>
    <xdr:ext cx="534377" cy="259045"/>
    <xdr:sp macro="" textlink="">
      <xdr:nvSpPr>
        <xdr:cNvPr id="581" name="テキスト ボックス 580"/>
        <xdr:cNvSpPr txBox="1"/>
      </xdr:nvSpPr>
      <xdr:spPr>
        <a:xfrm>
          <a:off x="15214111" y="97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106325</xdr:rowOff>
    </xdr:from>
    <xdr:to>
      <xdr:col>76</xdr:col>
      <xdr:colOff>114300</xdr:colOff>
      <xdr:row>56</xdr:row>
      <xdr:rowOff>171247</xdr:rowOff>
    </xdr:to>
    <xdr:cxnSp macro="">
      <xdr:nvCxnSpPr>
        <xdr:cNvPr id="582" name="直線コネクタ 581"/>
        <xdr:cNvCxnSpPr/>
      </xdr:nvCxnSpPr>
      <xdr:spPr>
        <a:xfrm flipV="1">
          <a:off x="13703300" y="9364625"/>
          <a:ext cx="889000" cy="40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144679</xdr:rowOff>
    </xdr:from>
    <xdr:to>
      <xdr:col>76</xdr:col>
      <xdr:colOff>165100</xdr:colOff>
      <xdr:row>57</xdr:row>
      <xdr:rowOff>74829</xdr:rowOff>
    </xdr:to>
    <xdr:sp macro="" textlink="">
      <xdr:nvSpPr>
        <xdr:cNvPr id="583" name="フローチャート: 判断 582"/>
        <xdr:cNvSpPr/>
      </xdr:nvSpPr>
      <xdr:spPr>
        <a:xfrm>
          <a:off x="14541500" y="974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65956</xdr:rowOff>
    </xdr:from>
    <xdr:ext cx="534377" cy="259045"/>
    <xdr:sp macro="" textlink="">
      <xdr:nvSpPr>
        <xdr:cNvPr id="584" name="テキスト ボックス 583"/>
        <xdr:cNvSpPr txBox="1"/>
      </xdr:nvSpPr>
      <xdr:spPr>
        <a:xfrm>
          <a:off x="14325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171247</xdr:rowOff>
    </xdr:from>
    <xdr:to>
      <xdr:col>71</xdr:col>
      <xdr:colOff>177800</xdr:colOff>
      <xdr:row>57</xdr:row>
      <xdr:rowOff>64556</xdr:rowOff>
    </xdr:to>
    <xdr:cxnSp macro="">
      <xdr:nvCxnSpPr>
        <xdr:cNvPr id="585" name="直線コネクタ 584"/>
        <xdr:cNvCxnSpPr/>
      </xdr:nvCxnSpPr>
      <xdr:spPr>
        <a:xfrm flipV="1">
          <a:off x="12814300" y="9772447"/>
          <a:ext cx="889000" cy="6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155618</xdr:rowOff>
    </xdr:from>
    <xdr:to>
      <xdr:col>72</xdr:col>
      <xdr:colOff>38100</xdr:colOff>
      <xdr:row>57</xdr:row>
      <xdr:rowOff>85768</xdr:rowOff>
    </xdr:to>
    <xdr:sp macro="" textlink="">
      <xdr:nvSpPr>
        <xdr:cNvPr id="586" name="フローチャート: 判断 585"/>
        <xdr:cNvSpPr/>
      </xdr:nvSpPr>
      <xdr:spPr>
        <a:xfrm>
          <a:off x="13652500" y="97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76895</xdr:rowOff>
    </xdr:from>
    <xdr:ext cx="534377" cy="259045"/>
    <xdr:sp macro="" textlink="">
      <xdr:nvSpPr>
        <xdr:cNvPr id="587" name="テキスト ボックス 586"/>
        <xdr:cNvSpPr txBox="1"/>
      </xdr:nvSpPr>
      <xdr:spPr>
        <a:xfrm>
          <a:off x="13436111" y="98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80670</xdr:rowOff>
    </xdr:from>
    <xdr:to>
      <xdr:col>67</xdr:col>
      <xdr:colOff>101600</xdr:colOff>
      <xdr:row>55</xdr:row>
      <xdr:rowOff>10820</xdr:rowOff>
    </xdr:to>
    <xdr:sp macro="" textlink="">
      <xdr:nvSpPr>
        <xdr:cNvPr id="588" name="フローチャート: 判断 587"/>
        <xdr:cNvSpPr/>
      </xdr:nvSpPr>
      <xdr:spPr>
        <a:xfrm>
          <a:off x="12763500" y="933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27347</xdr:rowOff>
    </xdr:from>
    <xdr:ext cx="534377" cy="259045"/>
    <xdr:sp macro="" textlink="">
      <xdr:nvSpPr>
        <xdr:cNvPr id="589" name="テキスト ボックス 588"/>
        <xdr:cNvSpPr txBox="1"/>
      </xdr:nvSpPr>
      <xdr:spPr>
        <a:xfrm>
          <a:off x="12547111" y="91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39065</xdr:rowOff>
    </xdr:from>
    <xdr:to>
      <xdr:col>85</xdr:col>
      <xdr:colOff>177800</xdr:colOff>
      <xdr:row>54</xdr:row>
      <xdr:rowOff>140665</xdr:rowOff>
    </xdr:to>
    <xdr:sp macro="" textlink="">
      <xdr:nvSpPr>
        <xdr:cNvPr id="595" name="楕円 594"/>
        <xdr:cNvSpPr/>
      </xdr:nvSpPr>
      <xdr:spPr>
        <a:xfrm>
          <a:off x="16268700" y="92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61942</xdr:rowOff>
    </xdr:from>
    <xdr:ext cx="534377" cy="259045"/>
    <xdr:sp macro="" textlink="">
      <xdr:nvSpPr>
        <xdr:cNvPr id="596" name="教育費該当値テキスト"/>
        <xdr:cNvSpPr txBox="1"/>
      </xdr:nvSpPr>
      <xdr:spPr>
        <a:xfrm>
          <a:off x="16370300" y="91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113752</xdr:rowOff>
    </xdr:from>
    <xdr:to>
      <xdr:col>81</xdr:col>
      <xdr:colOff>101600</xdr:colOff>
      <xdr:row>53</xdr:row>
      <xdr:rowOff>43902</xdr:rowOff>
    </xdr:to>
    <xdr:sp macro="" textlink="">
      <xdr:nvSpPr>
        <xdr:cNvPr id="597" name="楕円 596"/>
        <xdr:cNvSpPr/>
      </xdr:nvSpPr>
      <xdr:spPr>
        <a:xfrm>
          <a:off x="15430500" y="90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60429</xdr:rowOff>
    </xdr:from>
    <xdr:ext cx="534377" cy="259045"/>
    <xdr:sp macro="" textlink="">
      <xdr:nvSpPr>
        <xdr:cNvPr id="598" name="テキスト ボックス 597"/>
        <xdr:cNvSpPr txBox="1"/>
      </xdr:nvSpPr>
      <xdr:spPr>
        <a:xfrm>
          <a:off x="15214111" y="88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55525</xdr:rowOff>
    </xdr:from>
    <xdr:to>
      <xdr:col>76</xdr:col>
      <xdr:colOff>165100</xdr:colOff>
      <xdr:row>54</xdr:row>
      <xdr:rowOff>157125</xdr:rowOff>
    </xdr:to>
    <xdr:sp macro="" textlink="">
      <xdr:nvSpPr>
        <xdr:cNvPr id="599" name="楕円 598"/>
        <xdr:cNvSpPr/>
      </xdr:nvSpPr>
      <xdr:spPr>
        <a:xfrm>
          <a:off x="14541500" y="93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2202</xdr:rowOff>
    </xdr:from>
    <xdr:ext cx="534377" cy="259045"/>
    <xdr:sp macro="" textlink="">
      <xdr:nvSpPr>
        <xdr:cNvPr id="600" name="テキスト ボックス 599"/>
        <xdr:cNvSpPr txBox="1"/>
      </xdr:nvSpPr>
      <xdr:spPr>
        <a:xfrm>
          <a:off x="14325111" y="908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120447</xdr:rowOff>
    </xdr:from>
    <xdr:to>
      <xdr:col>72</xdr:col>
      <xdr:colOff>38100</xdr:colOff>
      <xdr:row>57</xdr:row>
      <xdr:rowOff>50597</xdr:rowOff>
    </xdr:to>
    <xdr:sp macro="" textlink="">
      <xdr:nvSpPr>
        <xdr:cNvPr id="601" name="楕円 600"/>
        <xdr:cNvSpPr/>
      </xdr:nvSpPr>
      <xdr:spPr>
        <a:xfrm>
          <a:off x="13652500" y="97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67124</xdr:rowOff>
    </xdr:from>
    <xdr:ext cx="534377" cy="259045"/>
    <xdr:sp macro="" textlink="">
      <xdr:nvSpPr>
        <xdr:cNvPr id="602" name="テキスト ボックス 601"/>
        <xdr:cNvSpPr txBox="1"/>
      </xdr:nvSpPr>
      <xdr:spPr>
        <a:xfrm>
          <a:off x="13436111" y="94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13756</xdr:rowOff>
    </xdr:from>
    <xdr:to>
      <xdr:col>67</xdr:col>
      <xdr:colOff>101600</xdr:colOff>
      <xdr:row>57</xdr:row>
      <xdr:rowOff>115356</xdr:rowOff>
    </xdr:to>
    <xdr:sp macro="" textlink="">
      <xdr:nvSpPr>
        <xdr:cNvPr id="603" name="楕円 602"/>
        <xdr:cNvSpPr/>
      </xdr:nvSpPr>
      <xdr:spPr>
        <a:xfrm>
          <a:off x="12763500" y="97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106483</xdr:rowOff>
    </xdr:from>
    <xdr:ext cx="534377" cy="259045"/>
    <xdr:sp macro="" textlink="">
      <xdr:nvSpPr>
        <xdr:cNvPr id="604" name="テキスト ボックス 603"/>
        <xdr:cNvSpPr txBox="1"/>
      </xdr:nvSpPr>
      <xdr:spPr>
        <a:xfrm>
          <a:off x="12547111" y="98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95123</xdr:rowOff>
    </xdr:from>
    <xdr:to>
      <xdr:col>85</xdr:col>
      <xdr:colOff>126364</xdr:colOff>
      <xdr:row>79</xdr:row>
      <xdr:rowOff>98879</xdr:rowOff>
    </xdr:to>
    <xdr:cxnSp macro="">
      <xdr:nvCxnSpPr>
        <xdr:cNvPr id="630" name="直線コネクタ 629"/>
        <xdr:cNvCxnSpPr/>
      </xdr:nvCxnSpPr>
      <xdr:spPr>
        <a:xfrm flipV="1">
          <a:off x="16317595" y="12096623"/>
          <a:ext cx="1269" cy="154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132344</xdr:rowOff>
    </xdr:from>
    <xdr:ext cx="249299" cy="259045"/>
    <xdr:sp macro="" textlink="">
      <xdr:nvSpPr>
        <xdr:cNvPr id="631" name="災害復旧費最小値テキスト"/>
        <xdr:cNvSpPr txBox="1"/>
      </xdr:nvSpPr>
      <xdr:spPr>
        <a:xfrm>
          <a:off x="16370300" y="136768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41800</xdr:rowOff>
    </xdr:from>
    <xdr:ext cx="534377" cy="259045"/>
    <xdr:sp macro="" textlink="">
      <xdr:nvSpPr>
        <xdr:cNvPr id="633" name="災害復旧費最大値テキスト"/>
        <xdr:cNvSpPr txBox="1"/>
      </xdr:nvSpPr>
      <xdr:spPr>
        <a:xfrm>
          <a:off x="16370300" y="118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95123</xdr:rowOff>
    </xdr:from>
    <xdr:to>
      <xdr:col>86</xdr:col>
      <xdr:colOff>25400</xdr:colOff>
      <xdr:row>70</xdr:row>
      <xdr:rowOff>95123</xdr:rowOff>
    </xdr:to>
    <xdr:cxnSp macro="">
      <xdr:nvCxnSpPr>
        <xdr:cNvPr id="634" name="直線コネクタ 633"/>
        <xdr:cNvCxnSpPr/>
      </xdr:nvCxnSpPr>
      <xdr:spPr>
        <a:xfrm>
          <a:off x="16230600" y="1209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76361</xdr:rowOff>
    </xdr:from>
    <xdr:to>
      <xdr:col>85</xdr:col>
      <xdr:colOff>127000</xdr:colOff>
      <xdr:row>79</xdr:row>
      <xdr:rowOff>78778</xdr:rowOff>
    </xdr:to>
    <xdr:cxnSp macro="">
      <xdr:nvCxnSpPr>
        <xdr:cNvPr id="635" name="直線コネクタ 634"/>
        <xdr:cNvCxnSpPr/>
      </xdr:nvCxnSpPr>
      <xdr:spPr>
        <a:xfrm flipV="1">
          <a:off x="15481300" y="13620911"/>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5343</xdr:rowOff>
    </xdr:from>
    <xdr:ext cx="469744" cy="259045"/>
    <xdr:sp macro="" textlink="">
      <xdr:nvSpPr>
        <xdr:cNvPr id="636" name="災害復旧費平均値テキスト"/>
        <xdr:cNvSpPr txBox="1"/>
      </xdr:nvSpPr>
      <xdr:spPr>
        <a:xfrm>
          <a:off x="16370300" y="13549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26916</xdr:rowOff>
    </xdr:from>
    <xdr:to>
      <xdr:col>85</xdr:col>
      <xdr:colOff>177800</xdr:colOff>
      <xdr:row>79</xdr:row>
      <xdr:rowOff>128516</xdr:rowOff>
    </xdr:to>
    <xdr:sp macro="" textlink="">
      <xdr:nvSpPr>
        <xdr:cNvPr id="637" name="フローチャート: 判断 636"/>
        <xdr:cNvSpPr/>
      </xdr:nvSpPr>
      <xdr:spPr>
        <a:xfrm>
          <a:off x="16268700" y="1357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78778</xdr:rowOff>
    </xdr:from>
    <xdr:to>
      <xdr:col>81</xdr:col>
      <xdr:colOff>50800</xdr:colOff>
      <xdr:row>79</xdr:row>
      <xdr:rowOff>79905</xdr:rowOff>
    </xdr:to>
    <xdr:cxnSp macro="">
      <xdr:nvCxnSpPr>
        <xdr:cNvPr id="638" name="直線コネクタ 637"/>
        <xdr:cNvCxnSpPr/>
      </xdr:nvCxnSpPr>
      <xdr:spPr>
        <a:xfrm flipV="1">
          <a:off x="14592300" y="1362332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39914</xdr:rowOff>
    </xdr:from>
    <xdr:to>
      <xdr:col>81</xdr:col>
      <xdr:colOff>101600</xdr:colOff>
      <xdr:row>79</xdr:row>
      <xdr:rowOff>141514</xdr:rowOff>
    </xdr:to>
    <xdr:sp macro="" textlink="">
      <xdr:nvSpPr>
        <xdr:cNvPr id="639" name="フローチャート: 判断 638"/>
        <xdr:cNvSpPr/>
      </xdr:nvSpPr>
      <xdr:spPr>
        <a:xfrm>
          <a:off x="15430500" y="1358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132641</xdr:rowOff>
    </xdr:from>
    <xdr:ext cx="378565" cy="259045"/>
    <xdr:sp macro="" textlink="">
      <xdr:nvSpPr>
        <xdr:cNvPr id="640" name="テキスト ボックス 639"/>
        <xdr:cNvSpPr txBox="1"/>
      </xdr:nvSpPr>
      <xdr:spPr>
        <a:xfrm>
          <a:off x="15292017" y="13677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65863</xdr:rowOff>
    </xdr:from>
    <xdr:to>
      <xdr:col>76</xdr:col>
      <xdr:colOff>114300</xdr:colOff>
      <xdr:row>79</xdr:row>
      <xdr:rowOff>79905</xdr:rowOff>
    </xdr:to>
    <xdr:cxnSp macro="">
      <xdr:nvCxnSpPr>
        <xdr:cNvPr id="641" name="直線コネクタ 640"/>
        <xdr:cNvCxnSpPr/>
      </xdr:nvCxnSpPr>
      <xdr:spPr>
        <a:xfrm>
          <a:off x="13703300" y="1361041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145021</xdr:rowOff>
    </xdr:from>
    <xdr:to>
      <xdr:col>76</xdr:col>
      <xdr:colOff>165100</xdr:colOff>
      <xdr:row>79</xdr:row>
      <xdr:rowOff>75171</xdr:rowOff>
    </xdr:to>
    <xdr:sp macro="" textlink="">
      <xdr:nvSpPr>
        <xdr:cNvPr id="642" name="フローチャート: 判断 641"/>
        <xdr:cNvSpPr/>
      </xdr:nvSpPr>
      <xdr:spPr>
        <a:xfrm>
          <a:off x="14541500" y="135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91698</xdr:rowOff>
    </xdr:from>
    <xdr:ext cx="469744" cy="259045"/>
    <xdr:sp macro="" textlink="">
      <xdr:nvSpPr>
        <xdr:cNvPr id="643" name="テキスト ボックス 642"/>
        <xdr:cNvSpPr txBox="1"/>
      </xdr:nvSpPr>
      <xdr:spPr>
        <a:xfrm>
          <a:off x="14357428" y="132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65863</xdr:rowOff>
    </xdr:from>
    <xdr:to>
      <xdr:col>71</xdr:col>
      <xdr:colOff>177800</xdr:colOff>
      <xdr:row>79</xdr:row>
      <xdr:rowOff>71447</xdr:rowOff>
    </xdr:to>
    <xdr:cxnSp macro="">
      <xdr:nvCxnSpPr>
        <xdr:cNvPr id="644" name="直線コネクタ 643"/>
        <xdr:cNvCxnSpPr/>
      </xdr:nvCxnSpPr>
      <xdr:spPr>
        <a:xfrm flipV="1">
          <a:off x="12814300" y="13610413"/>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39881</xdr:rowOff>
    </xdr:from>
    <xdr:to>
      <xdr:col>72</xdr:col>
      <xdr:colOff>38100</xdr:colOff>
      <xdr:row>79</xdr:row>
      <xdr:rowOff>141481</xdr:rowOff>
    </xdr:to>
    <xdr:sp macro="" textlink="">
      <xdr:nvSpPr>
        <xdr:cNvPr id="645" name="フローチャート: 判断 644"/>
        <xdr:cNvSpPr/>
      </xdr:nvSpPr>
      <xdr:spPr>
        <a:xfrm>
          <a:off x="13652500" y="1358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132608</xdr:rowOff>
    </xdr:from>
    <xdr:ext cx="378565" cy="259045"/>
    <xdr:sp macro="" textlink="">
      <xdr:nvSpPr>
        <xdr:cNvPr id="646" name="テキスト ボックス 645"/>
        <xdr:cNvSpPr txBox="1"/>
      </xdr:nvSpPr>
      <xdr:spPr>
        <a:xfrm>
          <a:off x="13514017" y="13677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7404</xdr:rowOff>
    </xdr:from>
    <xdr:to>
      <xdr:col>67</xdr:col>
      <xdr:colOff>101600</xdr:colOff>
      <xdr:row>79</xdr:row>
      <xdr:rowOff>109004</xdr:rowOff>
    </xdr:to>
    <xdr:sp macro="" textlink="">
      <xdr:nvSpPr>
        <xdr:cNvPr id="647" name="フローチャート: 判断 646"/>
        <xdr:cNvSpPr/>
      </xdr:nvSpPr>
      <xdr:spPr>
        <a:xfrm>
          <a:off x="12763500" y="1355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125531</xdr:rowOff>
    </xdr:from>
    <xdr:ext cx="469744" cy="259045"/>
    <xdr:sp macro="" textlink="">
      <xdr:nvSpPr>
        <xdr:cNvPr id="648" name="テキスト ボックス 647"/>
        <xdr:cNvSpPr txBox="1"/>
      </xdr:nvSpPr>
      <xdr:spPr>
        <a:xfrm>
          <a:off x="12579428" y="1332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25561</xdr:rowOff>
    </xdr:from>
    <xdr:to>
      <xdr:col>85</xdr:col>
      <xdr:colOff>177800</xdr:colOff>
      <xdr:row>79</xdr:row>
      <xdr:rowOff>127161</xdr:rowOff>
    </xdr:to>
    <xdr:sp macro="" textlink="">
      <xdr:nvSpPr>
        <xdr:cNvPr id="654" name="楕円 653"/>
        <xdr:cNvSpPr/>
      </xdr:nvSpPr>
      <xdr:spPr>
        <a:xfrm>
          <a:off x="16268700" y="135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156388</xdr:rowOff>
    </xdr:from>
    <xdr:ext cx="469744" cy="259045"/>
    <xdr:sp macro="" textlink="">
      <xdr:nvSpPr>
        <xdr:cNvPr id="655" name="災害復旧費該当値テキスト"/>
        <xdr:cNvSpPr txBox="1"/>
      </xdr:nvSpPr>
      <xdr:spPr>
        <a:xfrm>
          <a:off x="16370300" y="1335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27978</xdr:rowOff>
    </xdr:from>
    <xdr:to>
      <xdr:col>81</xdr:col>
      <xdr:colOff>101600</xdr:colOff>
      <xdr:row>79</xdr:row>
      <xdr:rowOff>129578</xdr:rowOff>
    </xdr:to>
    <xdr:sp macro="" textlink="">
      <xdr:nvSpPr>
        <xdr:cNvPr id="656" name="楕円 655"/>
        <xdr:cNvSpPr/>
      </xdr:nvSpPr>
      <xdr:spPr>
        <a:xfrm>
          <a:off x="15430500" y="135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146105</xdr:rowOff>
    </xdr:from>
    <xdr:ext cx="469744" cy="259045"/>
    <xdr:sp macro="" textlink="">
      <xdr:nvSpPr>
        <xdr:cNvPr id="657" name="テキスト ボックス 656"/>
        <xdr:cNvSpPr txBox="1"/>
      </xdr:nvSpPr>
      <xdr:spPr>
        <a:xfrm>
          <a:off x="15246428" y="133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29105</xdr:rowOff>
    </xdr:from>
    <xdr:to>
      <xdr:col>76</xdr:col>
      <xdr:colOff>165100</xdr:colOff>
      <xdr:row>79</xdr:row>
      <xdr:rowOff>130705</xdr:rowOff>
    </xdr:to>
    <xdr:sp macro="" textlink="">
      <xdr:nvSpPr>
        <xdr:cNvPr id="658" name="楕円 657"/>
        <xdr:cNvSpPr/>
      </xdr:nvSpPr>
      <xdr:spPr>
        <a:xfrm>
          <a:off x="14541500" y="13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121832</xdr:rowOff>
    </xdr:from>
    <xdr:ext cx="469744" cy="259045"/>
    <xdr:sp macro="" textlink="">
      <xdr:nvSpPr>
        <xdr:cNvPr id="659" name="テキスト ボックス 658"/>
        <xdr:cNvSpPr txBox="1"/>
      </xdr:nvSpPr>
      <xdr:spPr>
        <a:xfrm>
          <a:off x="14357428" y="1366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15063</xdr:rowOff>
    </xdr:from>
    <xdr:to>
      <xdr:col>72</xdr:col>
      <xdr:colOff>38100</xdr:colOff>
      <xdr:row>79</xdr:row>
      <xdr:rowOff>116663</xdr:rowOff>
    </xdr:to>
    <xdr:sp macro="" textlink="">
      <xdr:nvSpPr>
        <xdr:cNvPr id="660" name="楕円 659"/>
        <xdr:cNvSpPr/>
      </xdr:nvSpPr>
      <xdr:spPr>
        <a:xfrm>
          <a:off x="13652500" y="135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133190</xdr:rowOff>
    </xdr:from>
    <xdr:ext cx="469744" cy="259045"/>
    <xdr:sp macro="" textlink="">
      <xdr:nvSpPr>
        <xdr:cNvPr id="661" name="テキスト ボックス 660"/>
        <xdr:cNvSpPr txBox="1"/>
      </xdr:nvSpPr>
      <xdr:spPr>
        <a:xfrm>
          <a:off x="13468428" y="1333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20647</xdr:rowOff>
    </xdr:from>
    <xdr:to>
      <xdr:col>67</xdr:col>
      <xdr:colOff>101600</xdr:colOff>
      <xdr:row>79</xdr:row>
      <xdr:rowOff>122247</xdr:rowOff>
    </xdr:to>
    <xdr:sp macro="" textlink="">
      <xdr:nvSpPr>
        <xdr:cNvPr id="662" name="楕円 661"/>
        <xdr:cNvSpPr/>
      </xdr:nvSpPr>
      <xdr:spPr>
        <a:xfrm>
          <a:off x="12763500" y="135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113374</xdr:rowOff>
    </xdr:from>
    <xdr:ext cx="469744" cy="259045"/>
    <xdr:sp macro="" textlink="">
      <xdr:nvSpPr>
        <xdr:cNvPr id="663" name="テキスト ボックス 662"/>
        <xdr:cNvSpPr txBox="1"/>
      </xdr:nvSpPr>
      <xdr:spPr>
        <a:xfrm>
          <a:off x="12579428" y="1365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8872</xdr:rowOff>
    </xdr:from>
    <xdr:to>
      <xdr:col>85</xdr:col>
      <xdr:colOff>126364</xdr:colOff>
      <xdr:row>97</xdr:row>
      <xdr:rowOff>145597</xdr:rowOff>
    </xdr:to>
    <xdr:cxnSp macro="">
      <xdr:nvCxnSpPr>
        <xdr:cNvPr id="685" name="直線コネクタ 684"/>
        <xdr:cNvCxnSpPr/>
      </xdr:nvCxnSpPr>
      <xdr:spPr>
        <a:xfrm flipV="1">
          <a:off x="16317595" y="15439372"/>
          <a:ext cx="1269" cy="133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149424</xdr:rowOff>
    </xdr:from>
    <xdr:ext cx="469744" cy="259045"/>
    <xdr:sp macro="" textlink="">
      <xdr:nvSpPr>
        <xdr:cNvPr id="686" name="公債費最小値テキスト"/>
        <xdr:cNvSpPr txBox="1"/>
      </xdr:nvSpPr>
      <xdr:spPr>
        <a:xfrm>
          <a:off x="16370300" y="167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145597</xdr:rowOff>
    </xdr:from>
    <xdr:to>
      <xdr:col>86</xdr:col>
      <xdr:colOff>25400</xdr:colOff>
      <xdr:row>97</xdr:row>
      <xdr:rowOff>145597</xdr:rowOff>
    </xdr:to>
    <xdr:cxnSp macro="">
      <xdr:nvCxnSpPr>
        <xdr:cNvPr id="687" name="直線コネクタ 686"/>
        <xdr:cNvCxnSpPr/>
      </xdr:nvCxnSpPr>
      <xdr:spPr>
        <a:xfrm>
          <a:off x="16230600" y="1677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126999</xdr:rowOff>
    </xdr:from>
    <xdr:ext cx="534377" cy="259045"/>
    <xdr:sp macro="" textlink="">
      <xdr:nvSpPr>
        <xdr:cNvPr id="688" name="公債費最大値テキスト"/>
        <xdr:cNvSpPr txBox="1"/>
      </xdr:nvSpPr>
      <xdr:spPr>
        <a:xfrm>
          <a:off x="16370300" y="152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8872</xdr:rowOff>
    </xdr:from>
    <xdr:to>
      <xdr:col>86</xdr:col>
      <xdr:colOff>25400</xdr:colOff>
      <xdr:row>90</xdr:row>
      <xdr:rowOff>8872</xdr:rowOff>
    </xdr:to>
    <xdr:cxnSp macro="">
      <xdr:nvCxnSpPr>
        <xdr:cNvPr id="689" name="直線コネクタ 688"/>
        <xdr:cNvCxnSpPr/>
      </xdr:nvCxnSpPr>
      <xdr:spPr>
        <a:xfrm>
          <a:off x="16230600" y="15439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157645</xdr:rowOff>
    </xdr:from>
    <xdr:to>
      <xdr:col>85</xdr:col>
      <xdr:colOff>127000</xdr:colOff>
      <xdr:row>92</xdr:row>
      <xdr:rowOff>163086</xdr:rowOff>
    </xdr:to>
    <xdr:cxnSp macro="">
      <xdr:nvCxnSpPr>
        <xdr:cNvPr id="690" name="直線コネクタ 689"/>
        <xdr:cNvCxnSpPr/>
      </xdr:nvCxnSpPr>
      <xdr:spPr>
        <a:xfrm>
          <a:off x="15481300" y="15931045"/>
          <a:ext cx="8382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129438</xdr:rowOff>
    </xdr:from>
    <xdr:ext cx="534377" cy="259045"/>
    <xdr:sp macro="" textlink="">
      <xdr:nvSpPr>
        <xdr:cNvPr id="691" name="公債費平均値テキスト"/>
        <xdr:cNvSpPr txBox="1"/>
      </xdr:nvSpPr>
      <xdr:spPr>
        <a:xfrm>
          <a:off x="16370300" y="16074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151011</xdr:rowOff>
    </xdr:from>
    <xdr:to>
      <xdr:col>85</xdr:col>
      <xdr:colOff>177800</xdr:colOff>
      <xdr:row>94</xdr:row>
      <xdr:rowOff>81161</xdr:rowOff>
    </xdr:to>
    <xdr:sp macro="" textlink="">
      <xdr:nvSpPr>
        <xdr:cNvPr id="692" name="フローチャート: 判断 691"/>
        <xdr:cNvSpPr/>
      </xdr:nvSpPr>
      <xdr:spPr>
        <a:xfrm>
          <a:off x="162687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151679</xdr:rowOff>
    </xdr:from>
    <xdr:to>
      <xdr:col>81</xdr:col>
      <xdr:colOff>50800</xdr:colOff>
      <xdr:row>92</xdr:row>
      <xdr:rowOff>157645</xdr:rowOff>
    </xdr:to>
    <xdr:cxnSp macro="">
      <xdr:nvCxnSpPr>
        <xdr:cNvPr id="693" name="直線コネクタ 692"/>
        <xdr:cNvCxnSpPr/>
      </xdr:nvCxnSpPr>
      <xdr:spPr>
        <a:xfrm>
          <a:off x="14592300" y="1592507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135398</xdr:rowOff>
    </xdr:from>
    <xdr:to>
      <xdr:col>81</xdr:col>
      <xdr:colOff>101600</xdr:colOff>
      <xdr:row>94</xdr:row>
      <xdr:rowOff>65548</xdr:rowOff>
    </xdr:to>
    <xdr:sp macro="" textlink="">
      <xdr:nvSpPr>
        <xdr:cNvPr id="694" name="フローチャート: 判断 693"/>
        <xdr:cNvSpPr/>
      </xdr:nvSpPr>
      <xdr:spPr>
        <a:xfrm>
          <a:off x="15430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56675</xdr:rowOff>
    </xdr:from>
    <xdr:ext cx="534377" cy="259045"/>
    <xdr:sp macro="" textlink="">
      <xdr:nvSpPr>
        <xdr:cNvPr id="695" name="テキスト ボックス 694"/>
        <xdr:cNvSpPr txBox="1"/>
      </xdr:nvSpPr>
      <xdr:spPr>
        <a:xfrm>
          <a:off x="15214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135700</xdr:rowOff>
    </xdr:from>
    <xdr:to>
      <xdr:col>76</xdr:col>
      <xdr:colOff>114300</xdr:colOff>
      <xdr:row>92</xdr:row>
      <xdr:rowOff>151679</xdr:rowOff>
    </xdr:to>
    <xdr:cxnSp macro="">
      <xdr:nvCxnSpPr>
        <xdr:cNvPr id="696" name="直線コネクタ 695"/>
        <xdr:cNvCxnSpPr/>
      </xdr:nvCxnSpPr>
      <xdr:spPr>
        <a:xfrm>
          <a:off x="13703300" y="15909100"/>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112423</xdr:rowOff>
    </xdr:from>
    <xdr:to>
      <xdr:col>76</xdr:col>
      <xdr:colOff>165100</xdr:colOff>
      <xdr:row>94</xdr:row>
      <xdr:rowOff>42573</xdr:rowOff>
    </xdr:to>
    <xdr:sp macro="" textlink="">
      <xdr:nvSpPr>
        <xdr:cNvPr id="697" name="フローチャート: 判断 696"/>
        <xdr:cNvSpPr/>
      </xdr:nvSpPr>
      <xdr:spPr>
        <a:xfrm>
          <a:off x="14541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33700</xdr:rowOff>
    </xdr:from>
    <xdr:ext cx="534377" cy="259045"/>
    <xdr:sp macro="" textlink="">
      <xdr:nvSpPr>
        <xdr:cNvPr id="698" name="テキスト ボックス 697"/>
        <xdr:cNvSpPr txBox="1"/>
      </xdr:nvSpPr>
      <xdr:spPr>
        <a:xfrm>
          <a:off x="14325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135700</xdr:rowOff>
    </xdr:from>
    <xdr:to>
      <xdr:col>71</xdr:col>
      <xdr:colOff>177800</xdr:colOff>
      <xdr:row>92</xdr:row>
      <xdr:rowOff>147586</xdr:rowOff>
    </xdr:to>
    <xdr:cxnSp macro="">
      <xdr:nvCxnSpPr>
        <xdr:cNvPr id="699" name="直線コネクタ 698"/>
        <xdr:cNvCxnSpPr/>
      </xdr:nvCxnSpPr>
      <xdr:spPr>
        <a:xfrm flipV="1">
          <a:off x="12814300" y="15909100"/>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123989</xdr:rowOff>
    </xdr:from>
    <xdr:to>
      <xdr:col>72</xdr:col>
      <xdr:colOff>38100</xdr:colOff>
      <xdr:row>94</xdr:row>
      <xdr:rowOff>54139</xdr:rowOff>
    </xdr:to>
    <xdr:sp macro="" textlink="">
      <xdr:nvSpPr>
        <xdr:cNvPr id="700" name="フローチャート: 判断 699"/>
        <xdr:cNvSpPr/>
      </xdr:nvSpPr>
      <xdr:spPr>
        <a:xfrm>
          <a:off x="13652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45266</xdr:rowOff>
    </xdr:from>
    <xdr:ext cx="534377" cy="259045"/>
    <xdr:sp macro="" textlink="">
      <xdr:nvSpPr>
        <xdr:cNvPr id="701" name="テキスト ボックス 700"/>
        <xdr:cNvSpPr txBox="1"/>
      </xdr:nvSpPr>
      <xdr:spPr>
        <a:xfrm>
          <a:off x="13436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33807</xdr:rowOff>
    </xdr:from>
    <xdr:to>
      <xdr:col>67</xdr:col>
      <xdr:colOff>101600</xdr:colOff>
      <xdr:row>92</xdr:row>
      <xdr:rowOff>135407</xdr:rowOff>
    </xdr:to>
    <xdr:sp macro="" textlink="">
      <xdr:nvSpPr>
        <xdr:cNvPr id="702" name="フローチャート: 判断 701"/>
        <xdr:cNvSpPr/>
      </xdr:nvSpPr>
      <xdr:spPr>
        <a:xfrm>
          <a:off x="12763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151934</xdr:rowOff>
    </xdr:from>
    <xdr:ext cx="534377" cy="259045"/>
    <xdr:sp macro="" textlink="">
      <xdr:nvSpPr>
        <xdr:cNvPr id="703" name="テキスト ボックス 702"/>
        <xdr:cNvSpPr txBox="1"/>
      </xdr:nvSpPr>
      <xdr:spPr>
        <a:xfrm>
          <a:off x="12547111" y="155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112286</xdr:rowOff>
    </xdr:from>
    <xdr:to>
      <xdr:col>85</xdr:col>
      <xdr:colOff>177800</xdr:colOff>
      <xdr:row>93</xdr:row>
      <xdr:rowOff>42436</xdr:rowOff>
    </xdr:to>
    <xdr:sp macro="" textlink="">
      <xdr:nvSpPr>
        <xdr:cNvPr id="709" name="楕円 708"/>
        <xdr:cNvSpPr/>
      </xdr:nvSpPr>
      <xdr:spPr>
        <a:xfrm>
          <a:off x="16268700" y="15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135163</xdr:rowOff>
    </xdr:from>
    <xdr:ext cx="534377" cy="259045"/>
    <xdr:sp macro="" textlink="">
      <xdr:nvSpPr>
        <xdr:cNvPr id="710" name="公債費該当値テキスト"/>
        <xdr:cNvSpPr txBox="1"/>
      </xdr:nvSpPr>
      <xdr:spPr>
        <a:xfrm>
          <a:off x="16370300" y="1573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106845</xdr:rowOff>
    </xdr:from>
    <xdr:to>
      <xdr:col>81</xdr:col>
      <xdr:colOff>101600</xdr:colOff>
      <xdr:row>93</xdr:row>
      <xdr:rowOff>36995</xdr:rowOff>
    </xdr:to>
    <xdr:sp macro="" textlink="">
      <xdr:nvSpPr>
        <xdr:cNvPr id="711" name="楕円 710"/>
        <xdr:cNvSpPr/>
      </xdr:nvSpPr>
      <xdr:spPr>
        <a:xfrm>
          <a:off x="15430500" y="158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53522</xdr:rowOff>
    </xdr:from>
    <xdr:ext cx="534377" cy="259045"/>
    <xdr:sp macro="" textlink="">
      <xdr:nvSpPr>
        <xdr:cNvPr id="712" name="テキスト ボックス 711"/>
        <xdr:cNvSpPr txBox="1"/>
      </xdr:nvSpPr>
      <xdr:spPr>
        <a:xfrm>
          <a:off x="15214111" y="156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100879</xdr:rowOff>
    </xdr:from>
    <xdr:to>
      <xdr:col>76</xdr:col>
      <xdr:colOff>165100</xdr:colOff>
      <xdr:row>93</xdr:row>
      <xdr:rowOff>31029</xdr:rowOff>
    </xdr:to>
    <xdr:sp macro="" textlink="">
      <xdr:nvSpPr>
        <xdr:cNvPr id="713" name="楕円 712"/>
        <xdr:cNvSpPr/>
      </xdr:nvSpPr>
      <xdr:spPr>
        <a:xfrm>
          <a:off x="14541500" y="158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47556</xdr:rowOff>
    </xdr:from>
    <xdr:ext cx="534377" cy="259045"/>
    <xdr:sp macro="" textlink="">
      <xdr:nvSpPr>
        <xdr:cNvPr id="714" name="テキスト ボックス 713"/>
        <xdr:cNvSpPr txBox="1"/>
      </xdr:nvSpPr>
      <xdr:spPr>
        <a:xfrm>
          <a:off x="14325111" y="156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84900</xdr:rowOff>
    </xdr:from>
    <xdr:to>
      <xdr:col>72</xdr:col>
      <xdr:colOff>38100</xdr:colOff>
      <xdr:row>93</xdr:row>
      <xdr:rowOff>15050</xdr:rowOff>
    </xdr:to>
    <xdr:sp macro="" textlink="">
      <xdr:nvSpPr>
        <xdr:cNvPr id="715" name="楕円 714"/>
        <xdr:cNvSpPr/>
      </xdr:nvSpPr>
      <xdr:spPr>
        <a:xfrm>
          <a:off x="13652500" y="158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31577</xdr:rowOff>
    </xdr:from>
    <xdr:ext cx="534377" cy="259045"/>
    <xdr:sp macro="" textlink="">
      <xdr:nvSpPr>
        <xdr:cNvPr id="716" name="テキスト ボックス 715"/>
        <xdr:cNvSpPr txBox="1"/>
      </xdr:nvSpPr>
      <xdr:spPr>
        <a:xfrm>
          <a:off x="13436111" y="1563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96786</xdr:rowOff>
    </xdr:from>
    <xdr:to>
      <xdr:col>67</xdr:col>
      <xdr:colOff>101600</xdr:colOff>
      <xdr:row>93</xdr:row>
      <xdr:rowOff>26936</xdr:rowOff>
    </xdr:to>
    <xdr:sp macro="" textlink="">
      <xdr:nvSpPr>
        <xdr:cNvPr id="717" name="楕円 716"/>
        <xdr:cNvSpPr/>
      </xdr:nvSpPr>
      <xdr:spPr>
        <a:xfrm>
          <a:off x="12763500" y="1587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18063</xdr:rowOff>
    </xdr:from>
    <xdr:ext cx="534377" cy="259045"/>
    <xdr:sp macro="" textlink="">
      <xdr:nvSpPr>
        <xdr:cNvPr id="718" name="テキスト ボックス 717"/>
        <xdr:cNvSpPr txBox="1"/>
      </xdr:nvSpPr>
      <xdr:spPr>
        <a:xfrm>
          <a:off x="12547111" y="1596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142443</xdr:rowOff>
    </xdr:from>
    <xdr:to>
      <xdr:col>116</xdr:col>
      <xdr:colOff>62864</xdr:colOff>
      <xdr:row>38</xdr:row>
      <xdr:rowOff>139700</xdr:rowOff>
    </xdr:to>
    <xdr:cxnSp macro="">
      <xdr:nvCxnSpPr>
        <xdr:cNvPr id="740" name="直線コネクタ 739"/>
        <xdr:cNvCxnSpPr/>
      </xdr:nvCxnSpPr>
      <xdr:spPr>
        <a:xfrm flipV="1">
          <a:off x="22159595" y="5457393"/>
          <a:ext cx="1269" cy="119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150893</xdr:rowOff>
    </xdr:from>
    <xdr:ext cx="249299" cy="259045"/>
    <xdr:sp macro="" textlink="">
      <xdr:nvSpPr>
        <xdr:cNvPr id="741" name="諸支出金最小値テキスト"/>
        <xdr:cNvSpPr txBox="1"/>
      </xdr:nvSpPr>
      <xdr:spPr>
        <a:xfrm>
          <a:off x="22212300" y="6665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89120</xdr:rowOff>
    </xdr:from>
    <xdr:ext cx="469744" cy="259045"/>
    <xdr:sp macro="" textlink="">
      <xdr:nvSpPr>
        <xdr:cNvPr id="743" name="諸支出金最大値テキスト"/>
        <xdr:cNvSpPr txBox="1"/>
      </xdr:nvSpPr>
      <xdr:spPr>
        <a:xfrm>
          <a:off x="22212300" y="52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142443</xdr:rowOff>
    </xdr:from>
    <xdr:to>
      <xdr:col>116</xdr:col>
      <xdr:colOff>152400</xdr:colOff>
      <xdr:row>31</xdr:row>
      <xdr:rowOff>142443</xdr:rowOff>
    </xdr:to>
    <xdr:cxnSp macro="">
      <xdr:nvCxnSpPr>
        <xdr:cNvPr id="744" name="直線コネクタ 743"/>
        <xdr:cNvCxnSpPr/>
      </xdr:nvCxnSpPr>
      <xdr:spPr>
        <a:xfrm>
          <a:off x="22072600" y="545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68343</xdr:rowOff>
    </xdr:from>
    <xdr:ext cx="313932" cy="259045"/>
    <xdr:sp macro="" textlink="">
      <xdr:nvSpPr>
        <xdr:cNvPr id="746" name="諸支出金平均値テキスト"/>
        <xdr:cNvSpPr txBox="1"/>
      </xdr:nvSpPr>
      <xdr:spPr>
        <a:xfrm>
          <a:off x="22212300" y="641199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45466</xdr:rowOff>
    </xdr:from>
    <xdr:to>
      <xdr:col>116</xdr:col>
      <xdr:colOff>114300</xdr:colOff>
      <xdr:row>38</xdr:row>
      <xdr:rowOff>147066</xdr:rowOff>
    </xdr:to>
    <xdr:sp macro="" textlink="">
      <xdr:nvSpPr>
        <xdr:cNvPr id="747" name="フローチャート: 判断 74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52324</xdr:rowOff>
    </xdr:from>
    <xdr:to>
      <xdr:col>112</xdr:col>
      <xdr:colOff>38100</xdr:colOff>
      <xdr:row>38</xdr:row>
      <xdr:rowOff>153924</xdr:rowOff>
    </xdr:to>
    <xdr:sp macro="" textlink="">
      <xdr:nvSpPr>
        <xdr:cNvPr id="749" name="フローチャート: 判断 748"/>
        <xdr:cNvSpPr/>
      </xdr:nvSpPr>
      <xdr:spPr>
        <a:xfrm>
          <a:off x="21272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170451</xdr:rowOff>
    </xdr:from>
    <xdr:ext cx="313932" cy="259045"/>
    <xdr:sp macro="" textlink="">
      <xdr:nvSpPr>
        <xdr:cNvPr id="750" name="テキスト ボックス 749"/>
        <xdr:cNvSpPr txBox="1"/>
      </xdr:nvSpPr>
      <xdr:spPr>
        <a:xfrm>
          <a:off x="21166333" y="6342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29921</xdr:rowOff>
    </xdr:from>
    <xdr:to>
      <xdr:col>107</xdr:col>
      <xdr:colOff>101600</xdr:colOff>
      <xdr:row>38</xdr:row>
      <xdr:rowOff>131521</xdr:rowOff>
    </xdr:to>
    <xdr:sp macro="" textlink="">
      <xdr:nvSpPr>
        <xdr:cNvPr id="752" name="フローチャート: 判断 751"/>
        <xdr:cNvSpPr/>
      </xdr:nvSpPr>
      <xdr:spPr>
        <a:xfrm>
          <a:off x="20383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148048</xdr:rowOff>
    </xdr:from>
    <xdr:ext cx="378565" cy="259045"/>
    <xdr:sp macro="" textlink="">
      <xdr:nvSpPr>
        <xdr:cNvPr id="753" name="テキスト ボックス 752"/>
        <xdr:cNvSpPr txBox="1"/>
      </xdr:nvSpPr>
      <xdr:spPr>
        <a:xfrm>
          <a:off x="20245017" y="63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21234</xdr:rowOff>
    </xdr:from>
    <xdr:to>
      <xdr:col>102</xdr:col>
      <xdr:colOff>165100</xdr:colOff>
      <xdr:row>38</xdr:row>
      <xdr:rowOff>122834</xdr:rowOff>
    </xdr:to>
    <xdr:sp macro="" textlink="">
      <xdr:nvSpPr>
        <xdr:cNvPr id="755" name="フローチャート: 判断 754"/>
        <xdr:cNvSpPr/>
      </xdr:nvSpPr>
      <xdr:spPr>
        <a:xfrm>
          <a:off x="19494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139361</xdr:rowOff>
    </xdr:from>
    <xdr:ext cx="378565" cy="259045"/>
    <xdr:sp macro="" textlink="">
      <xdr:nvSpPr>
        <xdr:cNvPr id="756" name="テキスト ボックス 755"/>
        <xdr:cNvSpPr txBox="1"/>
      </xdr:nvSpPr>
      <xdr:spPr>
        <a:xfrm>
          <a:off x="19356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62840</xdr:rowOff>
    </xdr:from>
    <xdr:to>
      <xdr:col>98</xdr:col>
      <xdr:colOff>38100</xdr:colOff>
      <xdr:row>37</xdr:row>
      <xdr:rowOff>164440</xdr:rowOff>
    </xdr:to>
    <xdr:sp macro="" textlink="">
      <xdr:nvSpPr>
        <xdr:cNvPr id="757" name="フローチャート: 判断 756"/>
        <xdr:cNvSpPr/>
      </xdr:nvSpPr>
      <xdr:spPr>
        <a:xfrm>
          <a:off x="18605500" y="64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9517</xdr:rowOff>
    </xdr:from>
    <xdr:ext cx="378565" cy="259045"/>
    <xdr:sp macro="" textlink="">
      <xdr:nvSpPr>
        <xdr:cNvPr id="758" name="テキスト ボックス 757"/>
        <xdr:cNvSpPr txBox="1"/>
      </xdr:nvSpPr>
      <xdr:spPr>
        <a:xfrm>
          <a:off x="18467017" y="6181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23893</xdr:rowOff>
    </xdr:from>
    <xdr:ext cx="249299" cy="259045"/>
    <xdr:sp macro="" textlink="">
      <xdr:nvSpPr>
        <xdr:cNvPr id="765" name="諸支出金該当値テキスト"/>
        <xdr:cNvSpPr txBox="1"/>
      </xdr:nvSpPr>
      <xdr:spPr>
        <a:xfrm>
          <a:off x="22212300" y="65389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56,526</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11,545</a:t>
          </a:r>
          <a:r>
            <a:rPr kumimoji="1" lang="ja-JP" altLang="en-US" sz="1300">
              <a:latin typeface="ＭＳ Ｐゴシック" panose="020B0600070205080204" pitchFamily="50" charset="-128"/>
              <a:ea typeface="ＭＳ Ｐゴシック" panose="020B0600070205080204" pitchFamily="50" charset="-128"/>
            </a:rPr>
            <a:t>円上回っている。市内全幼稚園、小・中学校への空調設備設置や認定こども園化への補助金等の事業費が多大となっているが、給食センター建設事業や小学校校舎改築事業といった大型事業完了により前年度比</a:t>
          </a:r>
          <a:r>
            <a:rPr kumimoji="1" lang="en-US" altLang="ja-JP" sz="1300">
              <a:latin typeface="ＭＳ Ｐゴシック" panose="020B0600070205080204" pitchFamily="50" charset="-128"/>
              <a:ea typeface="ＭＳ Ｐゴシック" panose="020B0600070205080204" pitchFamily="50" charset="-128"/>
            </a:rPr>
            <a:t>8,213</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43,564</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円下回っている。下垂木地区まちづくり事業の事業が進捗したことや市の重点施策に位置付けられている海岸防災林強化事業費の増により前年度比</a:t>
          </a:r>
          <a:r>
            <a:rPr kumimoji="1" lang="en-US" altLang="ja-JP" sz="1300">
              <a:latin typeface="ＭＳ Ｐゴシック" panose="020B0600070205080204" pitchFamily="50" charset="-128"/>
              <a:ea typeface="ＭＳ Ｐゴシック" panose="020B0600070205080204" pitchFamily="50" charset="-128"/>
            </a:rPr>
            <a:t>3,953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116,141</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16,400</a:t>
          </a:r>
          <a:r>
            <a:rPr kumimoji="1" lang="ja-JP" altLang="en-US" sz="1300">
              <a:latin typeface="ＭＳ Ｐゴシック" panose="020B0600070205080204" pitchFamily="50" charset="-128"/>
              <a:ea typeface="ＭＳ Ｐゴシック" panose="020B0600070205080204" pitchFamily="50" charset="-128"/>
            </a:rPr>
            <a:t>円下回っている。認定こども園化推進に伴う補助金の増、介護施設改修事業費補助金の増等により前年度比</a:t>
          </a:r>
          <a:r>
            <a:rPr kumimoji="1" lang="en-US" altLang="ja-JP" sz="1300">
              <a:latin typeface="ＭＳ Ｐゴシック" panose="020B0600070205080204" pitchFamily="50" charset="-128"/>
              <a:ea typeface="ＭＳ Ｐゴシック" panose="020B0600070205080204" pitchFamily="50" charset="-128"/>
            </a:rPr>
            <a:t>3,215</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35,581</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7,562</a:t>
          </a:r>
          <a:r>
            <a:rPr kumimoji="1" lang="ja-JP" altLang="en-US" sz="1300">
              <a:latin typeface="ＭＳ Ｐゴシック" panose="020B0600070205080204" pitchFamily="50" charset="-128"/>
              <a:ea typeface="ＭＳ Ｐゴシック" panose="020B0600070205080204" pitchFamily="50" charset="-128"/>
            </a:rPr>
            <a:t>円下回っている。前年度は４つの選挙が行われたこと、支給対象人数が減ったことによる退職手当の減により前年度比</a:t>
          </a:r>
          <a:r>
            <a:rPr kumimoji="1" lang="en-US" altLang="ja-JP" sz="1300">
              <a:latin typeface="ＭＳ Ｐゴシック" panose="020B0600070205080204" pitchFamily="50" charset="-128"/>
              <a:ea typeface="ＭＳ Ｐゴシック" panose="020B0600070205080204" pitchFamily="50" charset="-128"/>
            </a:rPr>
            <a:t>2,259</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11,499</a:t>
          </a:r>
          <a:r>
            <a:rPr kumimoji="1" lang="ja-JP" altLang="en-US" sz="1300">
              <a:latin typeface="ＭＳ Ｐゴシック" panose="020B0600070205080204" pitchFamily="50" charset="-128"/>
              <a:ea typeface="ＭＳ Ｐゴシック" panose="020B0600070205080204" pitchFamily="50" charset="-128"/>
            </a:rPr>
            <a:t>円となっており、類似団体平均を</a:t>
          </a:r>
          <a:r>
            <a:rPr kumimoji="1" lang="en-US" altLang="ja-JP" sz="1300">
              <a:latin typeface="ＭＳ Ｐゴシック" panose="020B0600070205080204" pitchFamily="50" charset="-128"/>
              <a:ea typeface="ＭＳ Ｐゴシック" panose="020B0600070205080204" pitchFamily="50" charset="-128"/>
            </a:rPr>
            <a:t>4,023</a:t>
          </a:r>
          <a:r>
            <a:rPr kumimoji="1" lang="ja-JP" altLang="en-US" sz="1300">
              <a:latin typeface="ＭＳ Ｐゴシック" panose="020B0600070205080204" pitchFamily="50" charset="-128"/>
              <a:ea typeface="ＭＳ Ｐゴシック" panose="020B0600070205080204" pitchFamily="50" charset="-128"/>
            </a:rPr>
            <a:t>円上回っている。前年度は森林建設組合事務所建設への補助があったことや、経営体育成基盤整備事業への負担金の減等により前年度比</a:t>
          </a:r>
          <a:r>
            <a:rPr kumimoji="1" lang="en-US" altLang="ja-JP" sz="1300">
              <a:latin typeface="ＭＳ Ｐゴシック" panose="020B0600070205080204" pitchFamily="50" charset="-128"/>
              <a:ea typeface="ＭＳ Ｐゴシック" panose="020B0600070205080204" pitchFamily="50" charset="-128"/>
            </a:rPr>
            <a:t>1,452</a:t>
          </a:r>
          <a:r>
            <a:rPr kumimoji="1" lang="ja-JP" altLang="en-US" sz="1300">
              <a:latin typeface="ＭＳ Ｐゴシック" panose="020B0600070205080204" pitchFamily="50" charset="-128"/>
              <a:ea typeface="ＭＳ Ｐゴシック" panose="020B0600070205080204" pitchFamily="50" charset="-128"/>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年度の財政調整基金残高は、前年度と比べて</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ポイント減となった。これは、平成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年度の取り崩し額は、前年度比較で</a:t>
          </a:r>
          <a:r>
            <a:rPr kumimoji="1" lang="en-US" altLang="ja-JP" sz="1400">
              <a:latin typeface="ＭＳ ゴシック" pitchFamily="49" charset="-128"/>
              <a:ea typeface="ＭＳ ゴシック" pitchFamily="49" charset="-128"/>
            </a:rPr>
            <a:t>205</a:t>
          </a:r>
          <a:r>
            <a:rPr kumimoji="1" lang="ja-JP" altLang="en-US" sz="1400">
              <a:latin typeface="ＭＳ ゴシック" pitchFamily="49" charset="-128"/>
              <a:ea typeface="ＭＳ ゴシック" pitchFamily="49" charset="-128"/>
            </a:rPr>
            <a:t>百万円減少したものの、前年度末の基金残高が減少していることによる。しかし、実質収支及び実質単年度収支は緊縮予算を編成した結果、実質収支額で</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ポイント、実質単年度収支で</a:t>
          </a:r>
          <a:r>
            <a:rPr kumimoji="1" lang="en-US" altLang="ja-JP" sz="1400">
              <a:latin typeface="ＭＳ ゴシック" pitchFamily="49" charset="-128"/>
              <a:ea typeface="ＭＳ ゴシック" pitchFamily="49" charset="-128"/>
            </a:rPr>
            <a:t>0.73</a:t>
          </a:r>
          <a:r>
            <a:rPr kumimoji="1" lang="ja-JP" altLang="en-US" sz="1400">
              <a:latin typeface="ＭＳ ゴシック" pitchFamily="49" charset="-128"/>
              <a:ea typeface="ＭＳ ゴシック" pitchFamily="49" charset="-128"/>
            </a:rPr>
            <a:t>ポイント改善した。今後、適正な予算執行を行い、入札差金等の不用額の留保に努める。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静岡県掛川市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一般会計については、景気回復などによる法人税割の増により標準財政規模比が増加した。水道事業会計については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年連続で改善した。これは、給水量の増による給水収益の増と平成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年度からの受水単価の引き下げにより当年度収支が改善し、標準財政規模比は増加した。国民健康保険特別会計は、平成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広域化に伴い、静岡県が責任主体となることで、財政運営の方法が大きく変わり共同事業交付金が皆減になったこと等により標準財政規模比は減少したが、引き続き黒字となっている。今後も各会計において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47193362</v>
      </c>
      <c r="BO4" s="430"/>
      <c r="BP4" s="430"/>
      <c r="BQ4" s="430"/>
      <c r="BR4" s="430"/>
      <c r="BS4" s="430"/>
      <c r="BT4" s="430"/>
      <c r="BU4" s="431"/>
      <c r="BV4" s="429">
        <v>47256247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5.0999999999999996</v>
      </c>
      <c r="CU4" s="436"/>
      <c r="CV4" s="436"/>
      <c r="CW4" s="436"/>
      <c r="CX4" s="436"/>
      <c r="CY4" s="436"/>
      <c r="CZ4" s="436"/>
      <c r="DA4" s="437"/>
      <c r="DB4" s="435">
        <v>4.4000000000000004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45596709</v>
      </c>
      <c r="BO5" s="467"/>
      <c r="BP5" s="467"/>
      <c r="BQ5" s="467"/>
      <c r="BR5" s="467"/>
      <c r="BS5" s="467"/>
      <c r="BT5" s="467"/>
      <c r="BU5" s="468"/>
      <c r="BV5" s="466">
        <v>45985179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88.5</v>
      </c>
      <c r="CU5" s="464"/>
      <c r="CV5" s="464"/>
      <c r="CW5" s="464"/>
      <c r="CX5" s="464"/>
      <c r="CY5" s="464"/>
      <c r="CZ5" s="464"/>
      <c r="DA5" s="465"/>
      <c r="DB5" s="463">
        <v>88.9</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1596653</v>
      </c>
      <c r="BO6" s="467"/>
      <c r="BP6" s="467"/>
      <c r="BQ6" s="467"/>
      <c r="BR6" s="467"/>
      <c r="BS6" s="467"/>
      <c r="BT6" s="467"/>
      <c r="BU6" s="468"/>
      <c r="BV6" s="466">
        <v>1271068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93.7</v>
      </c>
      <c r="CU6" s="504"/>
      <c r="CV6" s="504"/>
      <c r="CW6" s="504"/>
      <c r="CX6" s="504"/>
      <c r="CY6" s="504"/>
      <c r="CZ6" s="504"/>
      <c r="DA6" s="505"/>
      <c r="DB6" s="503">
        <v>95.2</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239217</v>
      </c>
      <c r="BO7" s="467"/>
      <c r="BP7" s="467"/>
      <c r="BQ7" s="467"/>
      <c r="BR7" s="467"/>
      <c r="BS7" s="467"/>
      <c r="BT7" s="467"/>
      <c r="BU7" s="468"/>
      <c r="BV7" s="466">
        <v>89722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26711332</v>
      </c>
      <c r="CU7" s="467"/>
      <c r="CV7" s="467"/>
      <c r="CW7" s="467"/>
      <c r="CX7" s="467"/>
      <c r="CY7" s="467"/>
      <c r="CZ7" s="467"/>
      <c r="DA7" s="468"/>
      <c r="DB7" s="466">
        <v>26672185</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1357436</v>
      </c>
      <c r="BO8" s="467"/>
      <c r="BP8" s="467"/>
      <c r="BQ8" s="467"/>
      <c r="BR8" s="467"/>
      <c r="BS8" s="467"/>
      <c r="BT8" s="467"/>
      <c r="BU8" s="468"/>
      <c r="BV8" s="466">
        <v>1181346</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0.9</v>
      </c>
      <c r="CU8" s="507"/>
      <c r="CV8" s="507"/>
      <c r="CW8" s="507"/>
      <c r="CX8" s="507"/>
      <c r="CY8" s="507"/>
      <c r="CZ8" s="507"/>
      <c r="DA8" s="508"/>
      <c r="DB8" s="506">
        <v>0.9</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114602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176090</v>
      </c>
      <c r="BO9" s="467"/>
      <c r="BP9" s="467"/>
      <c r="BQ9" s="467"/>
      <c r="BR9" s="467"/>
      <c r="BS9" s="467"/>
      <c r="BT9" s="467"/>
      <c r="BU9" s="468"/>
      <c r="BV9" s="466">
        <v>186616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16.100000000000001</v>
      </c>
      <c r="CU9" s="464"/>
      <c r="CV9" s="464"/>
      <c r="CW9" s="464"/>
      <c r="CX9" s="464"/>
      <c r="CY9" s="464"/>
      <c r="CZ9" s="464"/>
      <c r="DA9" s="465"/>
      <c r="DB9" s="463">
        <v>16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116363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93</v>
      </c>
      <c r="AV10" s="499"/>
      <c r="AW10" s="499"/>
      <c r="AX10" s="499"/>
      <c r="AY10" s="500" t="s">
        <v>120</v>
      </c>
      <c r="AZ10" s="501"/>
      <c r="BA10" s="501"/>
      <c r="BB10" s="501"/>
      <c r="BC10" s="501"/>
      <c r="BD10" s="501"/>
      <c r="BE10" s="501"/>
      <c r="BF10" s="501"/>
      <c r="BG10" s="501"/>
      <c r="BH10" s="501"/>
      <c r="BI10" s="501"/>
      <c r="BJ10" s="501"/>
      <c r="BK10" s="501"/>
      <c r="BL10" s="501"/>
      <c r="BM10" s="502"/>
      <c r="BN10" s="466">
        <v>4086</v>
      </c>
      <c r="BO10" s="467"/>
      <c r="BP10" s="467"/>
      <c r="BQ10" s="467"/>
      <c r="BR10" s="467"/>
      <c r="BS10" s="467"/>
      <c r="BT10" s="467"/>
      <c r="BU10" s="468"/>
      <c r="BV10" s="466">
        <v>4484</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117931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172315</v>
      </c>
      <c r="BO12" s="467"/>
      <c r="BP12" s="467"/>
      <c r="BQ12" s="467"/>
      <c r="BR12" s="467"/>
      <c r="BS12" s="467"/>
      <c r="BT12" s="467"/>
      <c r="BU12" s="468"/>
      <c r="BV12" s="466">
        <v>377869</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113632</v>
      </c>
      <c r="S13" s="548"/>
      <c r="T13" s="548"/>
      <c r="U13" s="548"/>
      <c r="V13" s="549"/>
      <c r="W13" s="482" t="s">
        <v>137</v>
      </c>
      <c r="X13" s="483"/>
      <c r="Y13" s="483"/>
      <c r="Z13" s="483"/>
      <c r="AA13" s="483"/>
      <c r="AB13" s="473"/>
      <c r="AC13" s="517">
        <v>4220</v>
      </c>
      <c r="AD13" s="518"/>
      <c r="AE13" s="518"/>
      <c r="AF13" s="518"/>
      <c r="AG13" s="557"/>
      <c r="AH13" s="517">
        <v>4654</v>
      </c>
      <c r="AI13" s="518"/>
      <c r="AJ13" s="518"/>
      <c r="AK13" s="518"/>
      <c r="AL13" s="519"/>
      <c r="AM13" s="495" t="s">
        <v>138</v>
      </c>
      <c r="AN13" s="496"/>
      <c r="AO13" s="496"/>
      <c r="AP13" s="496"/>
      <c r="AQ13" s="496"/>
      <c r="AR13" s="496"/>
      <c r="AS13" s="496"/>
      <c r="AT13" s="497"/>
      <c r="AU13" s="498" t="s">
        <v>115</v>
      </c>
      <c r="AV13" s="499"/>
      <c r="AW13" s="499"/>
      <c r="AX13" s="499"/>
      <c r="AY13" s="500" t="s">
        <v>139</v>
      </c>
      <c r="AZ13" s="501"/>
      <c r="BA13" s="501"/>
      <c r="BB13" s="501"/>
      <c r="BC13" s="501"/>
      <c r="BD13" s="501"/>
      <c r="BE13" s="501"/>
      <c r="BF13" s="501"/>
      <c r="BG13" s="501"/>
      <c r="BH13" s="501"/>
      <c r="BI13" s="501"/>
      <c r="BJ13" s="501"/>
      <c r="BK13" s="501"/>
      <c r="BL13" s="501"/>
      <c r="BM13" s="502"/>
      <c r="BN13" s="466">
        <v>7861</v>
      </c>
      <c r="BO13" s="467"/>
      <c r="BP13" s="467"/>
      <c r="BQ13" s="467"/>
      <c r="BR13" s="467"/>
      <c r="BS13" s="467"/>
      <c r="BT13" s="467"/>
      <c r="BU13" s="468"/>
      <c r="BV13" s="466">
        <v>-186769</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8.6</v>
      </c>
      <c r="CU13" s="464"/>
      <c r="CV13" s="464"/>
      <c r="CW13" s="464"/>
      <c r="CX13" s="464"/>
      <c r="CY13" s="464"/>
      <c r="CZ13" s="464"/>
      <c r="DA13" s="465"/>
      <c r="DB13" s="463">
        <v>9.3000000000000007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141</v>
      </c>
      <c r="M14" s="545"/>
      <c r="N14" s="545"/>
      <c r="O14" s="545"/>
      <c r="P14" s="545"/>
      <c r="Q14" s="546"/>
      <c r="R14" s="547">
        <v>117835</v>
      </c>
      <c r="S14" s="548"/>
      <c r="T14" s="548"/>
      <c r="U14" s="548"/>
      <c r="V14" s="549"/>
      <c r="W14" s="456"/>
      <c r="X14" s="457"/>
      <c r="Y14" s="457"/>
      <c r="Z14" s="457"/>
      <c r="AA14" s="457"/>
      <c r="AB14" s="446"/>
      <c r="AC14" s="550">
        <v>7</v>
      </c>
      <c r="AD14" s="551"/>
      <c r="AE14" s="551"/>
      <c r="AF14" s="551"/>
      <c r="AG14" s="552"/>
      <c r="AH14" s="550">
        <v>7.7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53.6</v>
      </c>
      <c r="CU14" s="562"/>
      <c r="CV14" s="562"/>
      <c r="CW14" s="562"/>
      <c r="CX14" s="562"/>
      <c r="CY14" s="562"/>
      <c r="CZ14" s="562"/>
      <c r="DA14" s="563"/>
      <c r="DB14" s="561">
        <v>63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136</v>
      </c>
      <c r="N15" s="555"/>
      <c r="O15" s="555"/>
      <c r="P15" s="555"/>
      <c r="Q15" s="556"/>
      <c r="R15" s="547">
        <v>113871</v>
      </c>
      <c r="S15" s="548"/>
      <c r="T15" s="548"/>
      <c r="U15" s="548"/>
      <c r="V15" s="549"/>
      <c r="W15" s="482" t="s">
        <v>143</v>
      </c>
      <c r="X15" s="483"/>
      <c r="Y15" s="483"/>
      <c r="Z15" s="483"/>
      <c r="AA15" s="483"/>
      <c r="AB15" s="473"/>
      <c r="AC15" s="517">
        <v>24284</v>
      </c>
      <c r="AD15" s="518"/>
      <c r="AE15" s="518"/>
      <c r="AF15" s="518"/>
      <c r="AG15" s="557"/>
      <c r="AH15" s="517">
        <v>24856</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17752295</v>
      </c>
      <c r="BO15" s="430"/>
      <c r="BP15" s="430"/>
      <c r="BQ15" s="430"/>
      <c r="BR15" s="430"/>
      <c r="BS15" s="430"/>
      <c r="BT15" s="430"/>
      <c r="BU15" s="431"/>
      <c r="BV15" s="429">
        <v>17364858</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40.299999999999997</v>
      </c>
      <c r="AD16" s="551"/>
      <c r="AE16" s="551"/>
      <c r="AF16" s="551"/>
      <c r="AG16" s="552"/>
      <c r="AH16" s="550">
        <v>41.1</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19640590</v>
      </c>
      <c r="BO16" s="467"/>
      <c r="BP16" s="467"/>
      <c r="BQ16" s="467"/>
      <c r="BR16" s="467"/>
      <c r="BS16" s="467"/>
      <c r="BT16" s="467"/>
      <c r="BU16" s="468"/>
      <c r="BV16" s="466">
        <v>19431376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31729</v>
      </c>
      <c r="AD17" s="518"/>
      <c r="AE17" s="518"/>
      <c r="AF17" s="518"/>
      <c r="AG17" s="557"/>
      <c r="AH17" s="517">
        <v>30901</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22760558</v>
      </c>
      <c r="BO17" s="467"/>
      <c r="BP17" s="467"/>
      <c r="BQ17" s="467"/>
      <c r="BR17" s="467"/>
      <c r="BS17" s="467"/>
      <c r="BT17" s="467"/>
      <c r="BU17" s="468"/>
      <c r="BV17" s="466">
        <v>22229829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153</v>
      </c>
      <c r="C18" s="509"/>
      <c r="D18" s="509"/>
      <c r="E18" s="578"/>
      <c r="F18" s="578"/>
      <c r="G18" s="578"/>
      <c r="H18" s="578"/>
      <c r="I18" s="578"/>
      <c r="J18" s="578"/>
      <c r="K18" s="578"/>
      <c r="L18" s="579">
        <v>265.69</v>
      </c>
      <c r="M18" s="579"/>
      <c r="N18" s="579"/>
      <c r="O18" s="579"/>
      <c r="P18" s="579"/>
      <c r="Q18" s="579"/>
      <c r="R18" s="580"/>
      <c r="S18" s="580"/>
      <c r="T18" s="580"/>
      <c r="U18" s="580"/>
      <c r="V18" s="581"/>
      <c r="W18" s="484"/>
      <c r="X18" s="485"/>
      <c r="Y18" s="485"/>
      <c r="Z18" s="485"/>
      <c r="AA18" s="485"/>
      <c r="AB18" s="476"/>
      <c r="AC18" s="582">
        <v>52.7</v>
      </c>
      <c r="AD18" s="583"/>
      <c r="AE18" s="583"/>
      <c r="AF18" s="583"/>
      <c r="AG18" s="584"/>
      <c r="AH18" s="582">
        <v>51.2</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23906247</v>
      </c>
      <c r="BO18" s="467"/>
      <c r="BP18" s="467"/>
      <c r="BQ18" s="467"/>
      <c r="BR18" s="467"/>
      <c r="BS18" s="467"/>
      <c r="BT18" s="467"/>
      <c r="BU18" s="468"/>
      <c r="BV18" s="466">
        <v>24194515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155</v>
      </c>
      <c r="C19" s="509"/>
      <c r="D19" s="509"/>
      <c r="E19" s="578"/>
      <c r="F19" s="578"/>
      <c r="G19" s="578"/>
      <c r="H19" s="578"/>
      <c r="I19" s="578"/>
      <c r="J19" s="578"/>
      <c r="K19" s="578"/>
      <c r="L19" s="586">
        <v>431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31448871</v>
      </c>
      <c r="BO19" s="467"/>
      <c r="BP19" s="467"/>
      <c r="BQ19" s="467"/>
      <c r="BR19" s="467"/>
      <c r="BS19" s="467"/>
      <c r="BT19" s="467"/>
      <c r="BU19" s="468"/>
      <c r="BV19" s="466">
        <v>31625293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157</v>
      </c>
      <c r="C20" s="509"/>
      <c r="D20" s="509"/>
      <c r="E20" s="578"/>
      <c r="F20" s="578"/>
      <c r="G20" s="578"/>
      <c r="H20" s="578"/>
      <c r="I20" s="578"/>
      <c r="J20" s="578"/>
      <c r="K20" s="578"/>
      <c r="L20" s="586">
        <v>41050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45501876</v>
      </c>
      <c r="BO23" s="467"/>
      <c r="BP23" s="467"/>
      <c r="BQ23" s="467"/>
      <c r="BR23" s="467"/>
      <c r="BS23" s="467"/>
      <c r="BT23" s="467"/>
      <c r="BU23" s="468"/>
      <c r="BV23" s="466">
        <v>45954433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166</v>
      </c>
      <c r="F24" s="496"/>
      <c r="G24" s="496"/>
      <c r="H24" s="496"/>
      <c r="I24" s="496"/>
      <c r="J24" s="496"/>
      <c r="K24" s="497"/>
      <c r="L24" s="517">
        <v>1</v>
      </c>
      <c r="M24" s="518"/>
      <c r="N24" s="518"/>
      <c r="O24" s="518"/>
      <c r="P24" s="557"/>
      <c r="Q24" s="517">
        <v>9110</v>
      </c>
      <c r="R24" s="518"/>
      <c r="S24" s="518"/>
      <c r="T24" s="518"/>
      <c r="U24" s="518"/>
      <c r="V24" s="557"/>
      <c r="W24" s="616"/>
      <c r="X24" s="604"/>
      <c r="Y24" s="605"/>
      <c r="Z24" s="516" t="s">
        <v>167</v>
      </c>
      <c r="AA24" s="496"/>
      <c r="AB24" s="496"/>
      <c r="AC24" s="496"/>
      <c r="AD24" s="496"/>
      <c r="AE24" s="496"/>
      <c r="AF24" s="496"/>
      <c r="AG24" s="497"/>
      <c r="AH24" s="517">
        <v>647</v>
      </c>
      <c r="AI24" s="518"/>
      <c r="AJ24" s="518"/>
      <c r="AK24" s="518"/>
      <c r="AL24" s="557"/>
      <c r="AM24" s="517">
        <v>2105985</v>
      </c>
      <c r="AN24" s="518"/>
      <c r="AO24" s="518"/>
      <c r="AP24" s="518"/>
      <c r="AQ24" s="518"/>
      <c r="AR24" s="557"/>
      <c r="AS24" s="517">
        <v>3255</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32472675</v>
      </c>
      <c r="BO24" s="467"/>
      <c r="BP24" s="467"/>
      <c r="BQ24" s="467"/>
      <c r="BR24" s="467"/>
      <c r="BS24" s="467"/>
      <c r="BT24" s="467"/>
      <c r="BU24" s="468"/>
      <c r="BV24" s="466">
        <v>33161755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169</v>
      </c>
      <c r="F25" s="496"/>
      <c r="G25" s="496"/>
      <c r="H25" s="496"/>
      <c r="I25" s="496"/>
      <c r="J25" s="496"/>
      <c r="K25" s="497"/>
      <c r="L25" s="517">
        <v>2</v>
      </c>
      <c r="M25" s="518"/>
      <c r="N25" s="518"/>
      <c r="O25" s="518"/>
      <c r="P25" s="557"/>
      <c r="Q25" s="517">
        <v>7340</v>
      </c>
      <c r="R25" s="518"/>
      <c r="S25" s="518"/>
      <c r="T25" s="518"/>
      <c r="U25" s="518"/>
      <c r="V25" s="557"/>
      <c r="W25" s="616"/>
      <c r="X25" s="604"/>
      <c r="Y25" s="605"/>
      <c r="Z25" s="516" t="s">
        <v>170</v>
      </c>
      <c r="AA25" s="496"/>
      <c r="AB25" s="496"/>
      <c r="AC25" s="496"/>
      <c r="AD25" s="496"/>
      <c r="AE25" s="496"/>
      <c r="AF25" s="496"/>
      <c r="AG25" s="497"/>
      <c r="AH25" s="517">
        <v>113</v>
      </c>
      <c r="AI25" s="518"/>
      <c r="AJ25" s="518"/>
      <c r="AK25" s="518"/>
      <c r="AL25" s="557"/>
      <c r="AM25" s="517">
        <v>349961</v>
      </c>
      <c r="AN25" s="518"/>
      <c r="AO25" s="518"/>
      <c r="AP25" s="518"/>
      <c r="AQ25" s="518"/>
      <c r="AR25" s="557"/>
      <c r="AS25" s="517">
        <v>3097</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12025507</v>
      </c>
      <c r="BO25" s="430"/>
      <c r="BP25" s="430"/>
      <c r="BQ25" s="430"/>
      <c r="BR25" s="430"/>
      <c r="BS25" s="430"/>
      <c r="BT25" s="430"/>
      <c r="BU25" s="431"/>
      <c r="BV25" s="429">
        <v>12232418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172</v>
      </c>
      <c r="F26" s="496"/>
      <c r="G26" s="496"/>
      <c r="H26" s="496"/>
      <c r="I26" s="496"/>
      <c r="J26" s="496"/>
      <c r="K26" s="497"/>
      <c r="L26" s="517">
        <v>1</v>
      </c>
      <c r="M26" s="518"/>
      <c r="N26" s="518"/>
      <c r="O26" s="518"/>
      <c r="P26" s="557"/>
      <c r="Q26" s="517">
        <v>6770</v>
      </c>
      <c r="R26" s="518"/>
      <c r="S26" s="518"/>
      <c r="T26" s="518"/>
      <c r="U26" s="518"/>
      <c r="V26" s="557"/>
      <c r="W26" s="616"/>
      <c r="X26" s="604"/>
      <c r="Y26" s="605"/>
      <c r="Z26" s="516" t="s">
        <v>173</v>
      </c>
      <c r="AA26" s="626"/>
      <c r="AB26" s="626"/>
      <c r="AC26" s="626"/>
      <c r="AD26" s="626"/>
      <c r="AE26" s="626"/>
      <c r="AF26" s="626"/>
      <c r="AG26" s="627"/>
      <c r="AH26" s="517">
        <v>25</v>
      </c>
      <c r="AI26" s="518"/>
      <c r="AJ26" s="518"/>
      <c r="AK26" s="518"/>
      <c r="AL26" s="557"/>
      <c r="AM26" s="517">
        <v>83300</v>
      </c>
      <c r="AN26" s="518"/>
      <c r="AO26" s="518"/>
      <c r="AP26" s="518"/>
      <c r="AQ26" s="518"/>
      <c r="AR26" s="557"/>
      <c r="AS26" s="517">
        <v>3332</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175</v>
      </c>
      <c r="F27" s="496"/>
      <c r="G27" s="496"/>
      <c r="H27" s="496"/>
      <c r="I27" s="496"/>
      <c r="J27" s="496"/>
      <c r="K27" s="497"/>
      <c r="L27" s="517">
        <v>1</v>
      </c>
      <c r="M27" s="518"/>
      <c r="N27" s="518"/>
      <c r="O27" s="518"/>
      <c r="P27" s="557"/>
      <c r="Q27" s="517">
        <v>4950</v>
      </c>
      <c r="R27" s="518"/>
      <c r="S27" s="518"/>
      <c r="T27" s="518"/>
      <c r="U27" s="518"/>
      <c r="V27" s="557"/>
      <c r="W27" s="616"/>
      <c r="X27" s="604"/>
      <c r="Y27" s="605"/>
      <c r="Z27" s="516" t="s">
        <v>176</v>
      </c>
      <c r="AA27" s="496"/>
      <c r="AB27" s="496"/>
      <c r="AC27" s="496"/>
      <c r="AD27" s="496"/>
      <c r="AE27" s="496"/>
      <c r="AF27" s="496"/>
      <c r="AG27" s="497"/>
      <c r="AH27" s="517">
        <v>60</v>
      </c>
      <c r="AI27" s="518"/>
      <c r="AJ27" s="518"/>
      <c r="AK27" s="518"/>
      <c r="AL27" s="557"/>
      <c r="AM27" s="517">
        <v>206170</v>
      </c>
      <c r="AN27" s="518"/>
      <c r="AO27" s="518"/>
      <c r="AP27" s="518"/>
      <c r="AQ27" s="518"/>
      <c r="AR27" s="557"/>
      <c r="AS27" s="517">
        <v>3436</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1724045</v>
      </c>
      <c r="BO27" s="640"/>
      <c r="BP27" s="640"/>
      <c r="BQ27" s="640"/>
      <c r="BR27" s="640"/>
      <c r="BS27" s="640"/>
      <c r="BT27" s="640"/>
      <c r="BU27" s="641"/>
      <c r="BV27" s="639">
        <v>1723157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178</v>
      </c>
      <c r="F28" s="496"/>
      <c r="G28" s="496"/>
      <c r="H28" s="496"/>
      <c r="I28" s="496"/>
      <c r="J28" s="496"/>
      <c r="K28" s="497"/>
      <c r="L28" s="517">
        <v>1</v>
      </c>
      <c r="M28" s="518"/>
      <c r="N28" s="518"/>
      <c r="O28" s="518"/>
      <c r="P28" s="557"/>
      <c r="Q28" s="517">
        <v>4350</v>
      </c>
      <c r="R28" s="518"/>
      <c r="S28" s="518"/>
      <c r="T28" s="518"/>
      <c r="U28" s="518"/>
      <c r="V28" s="557"/>
      <c r="W28" s="616"/>
      <c r="X28" s="604"/>
      <c r="Y28" s="605"/>
      <c r="Z28" s="516" t="s">
        <v>179</v>
      </c>
      <c r="AA28" s="496"/>
      <c r="AB28" s="496"/>
      <c r="AC28" s="496"/>
      <c r="AD28" s="496"/>
      <c r="AE28" s="496"/>
      <c r="AF28" s="496"/>
      <c r="AG28" s="497"/>
      <c r="AH28" s="517" t="s">
        <v>180</v>
      </c>
      <c r="AI28" s="518"/>
      <c r="AJ28" s="518"/>
      <c r="AK28" s="518"/>
      <c r="AL28" s="557"/>
      <c r="AM28" s="517" t="s">
        <v>181</v>
      </c>
      <c r="AN28" s="518"/>
      <c r="AO28" s="518"/>
      <c r="AP28" s="518"/>
      <c r="AQ28" s="518"/>
      <c r="AR28" s="557"/>
      <c r="AS28" s="517" t="s">
        <v>127</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3918185</v>
      </c>
      <c r="BO28" s="430"/>
      <c r="BP28" s="430"/>
      <c r="BQ28" s="430"/>
      <c r="BR28" s="430"/>
      <c r="BS28" s="430"/>
      <c r="BT28" s="430"/>
      <c r="BU28" s="431"/>
      <c r="BV28" s="429">
        <v>4086414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19</v>
      </c>
      <c r="M29" s="518"/>
      <c r="N29" s="518"/>
      <c r="O29" s="518"/>
      <c r="P29" s="557"/>
      <c r="Q29" s="517">
        <v>4110</v>
      </c>
      <c r="R29" s="518"/>
      <c r="S29" s="518"/>
      <c r="T29" s="518"/>
      <c r="U29" s="518"/>
      <c r="V29" s="557"/>
      <c r="W29" s="617"/>
      <c r="X29" s="618"/>
      <c r="Y29" s="619"/>
      <c r="Z29" s="516" t="s">
        <v>184</v>
      </c>
      <c r="AA29" s="496"/>
      <c r="AB29" s="496"/>
      <c r="AC29" s="496"/>
      <c r="AD29" s="496"/>
      <c r="AE29" s="496"/>
      <c r="AF29" s="496"/>
      <c r="AG29" s="497"/>
      <c r="AH29" s="517">
        <v>707</v>
      </c>
      <c r="AI29" s="518"/>
      <c r="AJ29" s="518"/>
      <c r="AK29" s="518"/>
      <c r="AL29" s="557"/>
      <c r="AM29" s="517">
        <v>2312155</v>
      </c>
      <c r="AN29" s="518"/>
      <c r="AO29" s="518"/>
      <c r="AP29" s="518"/>
      <c r="AQ29" s="518"/>
      <c r="AR29" s="557"/>
      <c r="AS29" s="517">
        <v>3270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t="s">
        <v>181</v>
      </c>
      <c r="BO29" s="467"/>
      <c r="BP29" s="467"/>
      <c r="BQ29" s="467"/>
      <c r="BR29" s="467"/>
      <c r="BS29" s="467"/>
      <c r="BT29" s="467"/>
      <c r="BU29" s="468"/>
      <c r="BV29" s="466" t="s">
        <v>181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101.7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2427844</v>
      </c>
      <c r="BO30" s="640"/>
      <c r="BP30" s="640"/>
      <c r="BQ30" s="640"/>
      <c r="BR30" s="640"/>
      <c r="BS30" s="640"/>
      <c r="BT30" s="640"/>
      <c r="BU30" s="641"/>
      <c r="BV30" s="639">
        <v>2491525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193</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5</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IF('各会計、関係団体の財政状況及び健全化判断比率'!B32="","",'各会計、関係団体の財政状況及び健全化判断比率'!B32)</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太田川原野谷川治水水防組合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23</v>
      </c>
      <c r="CP34" s="652"/>
      <c r="CQ34" s="653" t="str">
        <f>IF('各会計、関係団体の財政状況及び健全化判断比率'!BS7="","",'各会計、関係団体の財政状況及び健全化判断比率'!BS7)</f>
        <v>かけがわ街づくり</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公共用地取得特別会計</v>
      </c>
      <c r="F35" s="653"/>
      <c r="G35" s="653"/>
      <c r="H35" s="653"/>
      <c r="I35" s="653"/>
      <c r="J35" s="653"/>
      <c r="K35" s="653"/>
      <c r="L35" s="653"/>
      <c r="M35" s="653"/>
      <c r="N35" s="653"/>
      <c r="O35" s="653"/>
      <c r="P35" s="653"/>
      <c r="Q35" s="653"/>
      <c r="R35" s="653"/>
      <c r="S35" s="653"/>
      <c r="T35" s="213"/>
      <c r="U35" s="652">
        <f>IF(W35="","",U34+1)</f>
        <v>6</v>
      </c>
      <c r="V35" s="652"/>
      <c r="W35" s="653" t="str">
        <f>IF('各会計、関係団体の財政状況及び健全化判断比率'!B29="","",'各会計、関係団体の財政状況及び健全化判断比率'!B29)</f>
        <v>後期高齢者医療保険特別会計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10</v>
      </c>
      <c r="BF35" s="652"/>
      <c r="BG35" s="653" t="str">
        <f>IF('各会計、関係団体の財政状況及び健全化判断比率'!B33="","",'各会計、関係団体の財政状況及び健全化判断比率'!B33)</f>
        <v>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東遠広域施設組合
一般会計</v>
      </c>
      <c r="BZ35" s="653"/>
      <c r="CA35" s="653"/>
      <c r="CB35" s="653"/>
      <c r="CC35" s="653"/>
      <c r="CD35" s="653"/>
      <c r="CE35" s="653"/>
      <c r="CF35" s="653"/>
      <c r="CG35" s="653"/>
      <c r="CH35" s="653"/>
      <c r="CI35" s="653"/>
      <c r="CJ35" s="653"/>
      <c r="CK35" s="653"/>
      <c r="CL35" s="653"/>
      <c r="CM35" s="653"/>
      <c r="CN35" s="213"/>
      <c r="CO35" s="652">
        <f t="shared" ref="CO35:CO43" si="3">IF(CQ35="","",CO34+1)</f>
        <v>24</v>
      </c>
      <c r="CP35" s="652"/>
      <c r="CQ35" s="653" t="str">
        <f>IF('各会計、関係団体の財政状況及び健全化判断比率'!BS8="","",'各会計、関係団体の財政状況及び健全化判断比率'!BS8)</f>
        <v>これっしかどころ</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掛川駅周辺施設管理特別会計</v>
      </c>
      <c r="F36" s="653"/>
      <c r="G36" s="653"/>
      <c r="H36" s="653"/>
      <c r="I36" s="653"/>
      <c r="J36" s="653"/>
      <c r="K36" s="653"/>
      <c r="L36" s="653"/>
      <c r="M36" s="653"/>
      <c r="N36" s="653"/>
      <c r="O36" s="653"/>
      <c r="P36" s="653"/>
      <c r="Q36" s="653"/>
      <c r="R36" s="653"/>
      <c r="S36" s="653"/>
      <c r="T36" s="213"/>
      <c r="U36" s="652">
        <f t="shared" ref="U36:U43" si="4">IF(W36="","",U35+1)</f>
        <v>7</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11</v>
      </c>
      <c r="BF36" s="652"/>
      <c r="BG36" s="653" t="str">
        <f>IF('各会計、関係団体の財政状況及び健全化判断比率'!B34="","",'各会計、関係団体の財政状況及び健全化判断比率'!B34)</f>
        <v>農業集落排水事業特別会計</v>
      </c>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小笠老人ホーム施設組合
一般会計</v>
      </c>
      <c r="BZ36" s="653"/>
      <c r="CA36" s="653"/>
      <c r="CB36" s="653"/>
      <c r="CC36" s="653"/>
      <c r="CD36" s="653"/>
      <c r="CE36" s="653"/>
      <c r="CF36" s="653"/>
      <c r="CG36" s="653"/>
      <c r="CH36" s="653"/>
      <c r="CI36" s="653"/>
      <c r="CJ36" s="653"/>
      <c r="CK36" s="653"/>
      <c r="CL36" s="653"/>
      <c r="CM36" s="653"/>
      <c r="CN36" s="213"/>
      <c r="CO36" s="652">
        <f t="shared" si="3"/>
        <v>25</v>
      </c>
      <c r="CP36" s="652"/>
      <c r="CQ36" s="653" t="str">
        <f>IF('各会計、関係団体の財政状況及び健全化判断比率'!BS9="","",'各会計、関係団体の財政状況及び健全化判断比率'!BS9)</f>
        <v>森の都ならここ</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大坂・土方工業用地整備事業特別会計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12</v>
      </c>
      <c r="BF37" s="652"/>
      <c r="BG37" s="653" t="str">
        <f>IF('各会計、関係団体の財政状況及び健全化判断比率'!B35="","",'各会計、関係団体の財政状況及び健全化判断比率'!B35)</f>
        <v>浄化槽市町村設置推進事業特別会計</v>
      </c>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浅羽地域湛水防除施設組合
一般会計</v>
      </c>
      <c r="BZ37" s="653"/>
      <c r="CA37" s="653"/>
      <c r="CB37" s="653"/>
      <c r="CC37" s="653"/>
      <c r="CD37" s="653"/>
      <c r="CE37" s="653"/>
      <c r="CF37" s="653"/>
      <c r="CG37" s="653"/>
      <c r="CH37" s="653"/>
      <c r="CI37" s="653"/>
      <c r="CJ37" s="653"/>
      <c r="CK37" s="653"/>
      <c r="CL37" s="653"/>
      <c r="CM37" s="653"/>
      <c r="CN37" s="213"/>
      <c r="CO37" s="652">
        <f t="shared" si="3"/>
        <v>26</v>
      </c>
      <c r="CP37" s="652"/>
      <c r="CQ37" s="653" t="str">
        <f>IF('各会計、関係団体の財政状況及び健全化判断比率'!BS10="","",'各会計、関係団体の財政状況及び健全化判断比率'!BS10)</f>
        <v>掛川市生涯学習振興公社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17</v>
      </c>
      <c r="BX38" s="652"/>
      <c r="BY38" s="653" t="str">
        <f>IF('各会計、関係団体の財政状況及び健全化判断比率'!B72="","",'各会計、関係団体の財政状況及び健全化判断比率'!B72)</f>
        <v>東遠学園組合
一般会計</v>
      </c>
      <c r="BZ38" s="653"/>
      <c r="CA38" s="653"/>
      <c r="CB38" s="653"/>
      <c r="CC38" s="653"/>
      <c r="CD38" s="653"/>
      <c r="CE38" s="653"/>
      <c r="CF38" s="653"/>
      <c r="CG38" s="653"/>
      <c r="CH38" s="653"/>
      <c r="CI38" s="653"/>
      <c r="CJ38" s="653"/>
      <c r="CK38" s="653"/>
      <c r="CL38" s="653"/>
      <c r="CM38" s="653"/>
      <c r="CN38" s="213"/>
      <c r="CO38" s="652">
        <f t="shared" si="3"/>
        <v>27</v>
      </c>
      <c r="CP38" s="652"/>
      <c r="CQ38" s="653" t="str">
        <f>IF('各会計、関係団体の財政状況及び健全化判断比率'!BS11="","",'各会計、関係団体の財政状況及び健全化判断比率'!BS11)</f>
        <v>大東マリーナ</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18</v>
      </c>
      <c r="BX39" s="652"/>
      <c r="BY39" s="653" t="str">
        <f>IF('各会計、関係団体の財政状況及び健全化判断比率'!B73="","",'各会計、関係団体の財政状況及び健全化判断比率'!B73)</f>
        <v>東遠地区聖苑組合
一般会計</v>
      </c>
      <c r="BZ39" s="653"/>
      <c r="CA39" s="653"/>
      <c r="CB39" s="653"/>
      <c r="CC39" s="653"/>
      <c r="CD39" s="653"/>
      <c r="CE39" s="653"/>
      <c r="CF39" s="653"/>
      <c r="CG39" s="653"/>
      <c r="CH39" s="653"/>
      <c r="CI39" s="653"/>
      <c r="CJ39" s="653"/>
      <c r="CK39" s="653"/>
      <c r="CL39" s="653"/>
      <c r="CM39" s="653"/>
      <c r="CN39" s="213"/>
      <c r="CO39" s="652">
        <f t="shared" si="3"/>
        <v>28</v>
      </c>
      <c r="CP39" s="652"/>
      <c r="CQ39" s="653" t="str">
        <f>IF('各会計、関係団体の財政状況及び健全化判断比率'!BS12="","",'各会計、関係団体の財政状況及び健全化判断比率'!BS12)</f>
        <v>小笠掛川勤労者福祉サービスセンター</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19</v>
      </c>
      <c r="BX40" s="652"/>
      <c r="BY40" s="653" t="str">
        <f>IF('各会計、関係団体の財政状況及び健全化判断比率'!B74="","",'各会計、関係団体の財政状況及び健全化判断比率'!B74)</f>
        <v>静岡県大井川広域水道企業団
静岡県大井川広域水道企業団水道用水供給事業会計</v>
      </c>
      <c r="BZ40" s="653"/>
      <c r="CA40" s="653"/>
      <c r="CB40" s="653"/>
      <c r="CC40" s="653"/>
      <c r="CD40" s="653"/>
      <c r="CE40" s="653"/>
      <c r="CF40" s="653"/>
      <c r="CG40" s="653"/>
      <c r="CH40" s="653"/>
      <c r="CI40" s="653"/>
      <c r="CJ40" s="653"/>
      <c r="CK40" s="653"/>
      <c r="CL40" s="653"/>
      <c r="CM40" s="653"/>
      <c r="CN40" s="213"/>
      <c r="CO40" s="652">
        <f t="shared" si="3"/>
        <v>29</v>
      </c>
      <c r="CP40" s="652"/>
      <c r="CQ40" s="653" t="str">
        <f>IF('各会計、関係団体の財政状況及び健全化判断比率'!BS13="","",'各会計、関係団体の財政状況及び健全化判断比率'!BS13)</f>
        <v>掛川市土地開発公社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20</v>
      </c>
      <c r="BX41" s="652"/>
      <c r="BY41" s="653" t="str">
        <f>IF('各会計、関係団体の財政状況及び健全化判断比率'!B75="","",'各会計、関係団体の財政状況及び健全化判断比率'!B75)</f>
        <v>中東遠看護専門学校組合
中東遠看護専門学校組合会計</v>
      </c>
      <c r="BZ41" s="653"/>
      <c r="CA41" s="653"/>
      <c r="CB41" s="653"/>
      <c r="CC41" s="653"/>
      <c r="CD41" s="653"/>
      <c r="CE41" s="653"/>
      <c r="CF41" s="653"/>
      <c r="CG41" s="653"/>
      <c r="CH41" s="653"/>
      <c r="CI41" s="653"/>
      <c r="CJ41" s="653"/>
      <c r="CK41" s="653"/>
      <c r="CL41" s="653"/>
      <c r="CM41" s="653"/>
      <c r="CN41" s="213"/>
      <c r="CO41" s="652">
        <f t="shared" si="3"/>
        <v>30</v>
      </c>
      <c r="CP41" s="652"/>
      <c r="CQ41" s="653" t="str">
        <f>IF('各会計、関係団体の財政状況及び健全化判断比率'!BS14="","",'各会計、関係団体の財政状況及び健全化判断比率'!BS14)</f>
        <v>中東遠タスクフォースセンター</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21</v>
      </c>
      <c r="BX42" s="652"/>
      <c r="BY42" s="653" t="str">
        <f>IF('各会計、関係団体の財政状況及び健全化判断比率'!B76="","",'各会計、関係団体の財政状況及び健全化判断比率'!B76)</f>
        <v>掛川市・菊川市衛生施設組合
掛川市・菊川市衛生施設組合会計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22</v>
      </c>
      <c r="BX43" s="652"/>
      <c r="BY43" s="653" t="str">
        <f>IF('各会計、関係団体の財政状況及び健全化判断比率'!B77="","",'各会計、関係団体の財政状況及び健全化判断比率'!B77)</f>
        <v>東遠工業用水道企業団
東遠工業用水道事業会計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2X2E2e1U+MfhiREBQTR/CZYHCtV6NceZkZYuS+/kIA+OUSoKdVL0GIeL0a6Dk9Hd9G1+uNi761N+EWiFcIfPaA==" saltValue="2HhzuWMFlRTWE6NhTz/+2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45" t="s">
        <v>567</v>
      </c>
      <c r="D34" s="1245"/>
      <c r="E34" s="1246"/>
      <c r="F34" s="32">
        <v>4.6100000000000003</v>
      </c>
      <c r="G34" s="33">
        <v>4.22</v>
      </c>
      <c r="H34" s="33">
        <v>5.28</v>
      </c>
      <c r="I34" s="33">
        <v>5.65</v>
      </c>
      <c r="J34" s="34">
        <v>6.42</v>
      </c>
      <c r="K34" s="22"/>
      <c r="L34" s="22"/>
      <c r="M34" s="22"/>
      <c r="N34" s="22"/>
      <c r="O34" s="22"/>
      <c r="P34" s="22"/>
    </row>
    <row r="35" spans="1:16" ht="39" customHeight="1">
      <c r="A35" s="22"/>
      <c r="B35" s="35"/>
      <c r="C35" s="1239" t="s">
        <v>568</v>
      </c>
      <c r="D35" s="1240"/>
      <c r="E35" s="1241"/>
      <c r="F35" s="36">
        <v>4.62</v>
      </c>
      <c r="G35" s="37">
        <v>4.9800000000000004</v>
      </c>
      <c r="H35" s="37">
        <v>3.7</v>
      </c>
      <c r="I35" s="37">
        <v>4.42</v>
      </c>
      <c r="J35" s="38">
        <v>5.0599999999999996</v>
      </c>
      <c r="K35" s="22"/>
      <c r="L35" s="22"/>
      <c r="M35" s="22"/>
      <c r="N35" s="22"/>
      <c r="O35" s="22"/>
      <c r="P35" s="22"/>
    </row>
    <row r="36" spans="1:16" ht="39" customHeight="1">
      <c r="A36" s="22"/>
      <c r="B36" s="35"/>
      <c r="C36" s="1239" t="s">
        <v>569</v>
      </c>
      <c r="D36" s="1240"/>
      <c r="E36" s="1241"/>
      <c r="F36" s="36">
        <v>1.25</v>
      </c>
      <c r="G36" s="37">
        <v>1.39</v>
      </c>
      <c r="H36" s="37">
        <v>1.63</v>
      </c>
      <c r="I36" s="37">
        <v>1.81</v>
      </c>
      <c r="J36" s="38">
        <v>1.99</v>
      </c>
      <c r="K36" s="22"/>
      <c r="L36" s="22"/>
      <c r="M36" s="22"/>
      <c r="N36" s="22"/>
      <c r="O36" s="22"/>
      <c r="P36" s="22"/>
    </row>
    <row r="37" spans="1:16" ht="39" customHeight="1">
      <c r="A37" s="22"/>
      <c r="B37" s="35"/>
      <c r="C37" s="1239" t="s">
        <v>570</v>
      </c>
      <c r="D37" s="1240"/>
      <c r="E37" s="1241"/>
      <c r="F37" s="36">
        <v>0.7</v>
      </c>
      <c r="G37" s="37">
        <v>0.6</v>
      </c>
      <c r="H37" s="37">
        <v>0.46</v>
      </c>
      <c r="I37" s="37">
        <v>0.48</v>
      </c>
      <c r="J37" s="38">
        <v>1.06</v>
      </c>
      <c r="K37" s="22"/>
      <c r="L37" s="22"/>
      <c r="M37" s="22"/>
      <c r="N37" s="22"/>
      <c r="O37" s="22"/>
      <c r="P37" s="22"/>
    </row>
    <row r="38" spans="1:16" ht="39" customHeight="1">
      <c r="A38" s="22"/>
      <c r="B38" s="35"/>
      <c r="C38" s="1239" t="s">
        <v>571</v>
      </c>
      <c r="D38" s="1240"/>
      <c r="E38" s="1241"/>
      <c r="F38" s="36">
        <v>2.1</v>
      </c>
      <c r="G38" s="37">
        <v>1.68</v>
      </c>
      <c r="H38" s="37">
        <v>2.4700000000000002</v>
      </c>
      <c r="I38" s="37">
        <v>2.27</v>
      </c>
      <c r="J38" s="38">
        <v>0.74</v>
      </c>
      <c r="K38" s="22"/>
      <c r="L38" s="22"/>
      <c r="M38" s="22"/>
      <c r="N38" s="22"/>
      <c r="O38" s="22"/>
      <c r="P38" s="22"/>
    </row>
    <row r="39" spans="1:16" ht="39" customHeight="1">
      <c r="A39" s="22"/>
      <c r="B39" s="35"/>
      <c r="C39" s="1239" t="s">
        <v>572</v>
      </c>
      <c r="D39" s="1240"/>
      <c r="E39" s="1241"/>
      <c r="F39" s="36">
        <v>0.01</v>
      </c>
      <c r="G39" s="37">
        <v>0.01</v>
      </c>
      <c r="H39" s="37">
        <v>0.01</v>
      </c>
      <c r="I39" s="37">
        <v>0.04</v>
      </c>
      <c r="J39" s="38">
        <v>0.03</v>
      </c>
      <c r="K39" s="22"/>
      <c r="L39" s="22"/>
      <c r="M39" s="22"/>
      <c r="N39" s="22"/>
      <c r="O39" s="22"/>
      <c r="P39" s="22"/>
    </row>
    <row r="40" spans="1:16" ht="39" customHeight="1">
      <c r="A40" s="22"/>
      <c r="B40" s="35"/>
      <c r="C40" s="1239" t="s">
        <v>573</v>
      </c>
      <c r="D40" s="1240"/>
      <c r="E40" s="1241"/>
      <c r="F40" s="36">
        <v>0.01</v>
      </c>
      <c r="G40" s="37">
        <v>0</v>
      </c>
      <c r="H40" s="37">
        <v>0</v>
      </c>
      <c r="I40" s="37">
        <v>0</v>
      </c>
      <c r="J40" s="38">
        <v>0.01</v>
      </c>
      <c r="K40" s="22"/>
      <c r="L40" s="22"/>
      <c r="M40" s="22"/>
      <c r="N40" s="22"/>
      <c r="O40" s="22"/>
      <c r="P40" s="22"/>
    </row>
    <row r="41" spans="1:16" ht="39" customHeight="1">
      <c r="A41" s="22"/>
      <c r="B41" s="35"/>
      <c r="C41" s="1239" t="s">
        <v>574</v>
      </c>
      <c r="D41" s="1240"/>
      <c r="E41" s="1241"/>
      <c r="F41" s="36">
        <v>0.01</v>
      </c>
      <c r="G41" s="37">
        <v>0.02</v>
      </c>
      <c r="H41" s="37">
        <v>0.02</v>
      </c>
      <c r="I41" s="37">
        <v>0</v>
      </c>
      <c r="J41" s="38">
        <v>0.01</v>
      </c>
      <c r="K41" s="22"/>
      <c r="L41" s="22"/>
      <c r="M41" s="22"/>
      <c r="N41" s="22"/>
      <c r="O41" s="22"/>
      <c r="P41" s="22"/>
    </row>
    <row r="42" spans="1:16" ht="39" customHeight="1">
      <c r="A42" s="22"/>
      <c r="B42" s="39"/>
      <c r="C42" s="1239" t="s">
        <v>575</v>
      </c>
      <c r="D42" s="1240"/>
      <c r="E42" s="1241"/>
      <c r="F42" s="36" t="s">
        <v>519</v>
      </c>
      <c r="G42" s="37" t="s">
        <v>519</v>
      </c>
      <c r="H42" s="37" t="s">
        <v>519</v>
      </c>
      <c r="I42" s="37" t="s">
        <v>519</v>
      </c>
      <c r="J42" s="38" t="s">
        <v>519</v>
      </c>
      <c r="K42" s="22"/>
      <c r="L42" s="22"/>
      <c r="M42" s="22"/>
      <c r="N42" s="22"/>
      <c r="O42" s="22"/>
      <c r="P42" s="22"/>
    </row>
    <row r="43" spans="1:16" ht="39" customHeight="1" thickBot="1">
      <c r="A43" s="22"/>
      <c r="B43" s="40"/>
      <c r="C43" s="1242" t="s">
        <v>576</v>
      </c>
      <c r="D43" s="1243"/>
      <c r="E43" s="1244"/>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TY4n+v4XSFkOkbhar6s6OkSjxvMwGGYCRBYtyi1rAnwLVPAQZeUfZIZNFjSm64SiuFeiFm2dtkwiWEBS+kiHg==" saltValue="jGt3oLRr7IdICSYo5t+s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47" t="s">
        <v>10</v>
      </c>
      <c r="C45" s="1248"/>
      <c r="D45" s="58"/>
      <c r="E45" s="1253" t="s">
        <v>11</v>
      </c>
      <c r="F45" s="1253"/>
      <c r="G45" s="1253"/>
      <c r="H45" s="1253"/>
      <c r="I45" s="1253"/>
      <c r="J45" s="1254"/>
      <c r="K45" s="59">
        <v>5254</v>
      </c>
      <c r="L45" s="60">
        <v>5313</v>
      </c>
      <c r="M45" s="60">
        <v>5239</v>
      </c>
      <c r="N45" s="60">
        <v>5210</v>
      </c>
      <c r="O45" s="61">
        <v>5186</v>
      </c>
      <c r="P45" s="48"/>
      <c r="Q45" s="48"/>
      <c r="R45" s="48"/>
      <c r="S45" s="48"/>
      <c r="T45" s="48"/>
      <c r="U45" s="48"/>
    </row>
    <row r="46" spans="1:21" ht="30.75" customHeight="1">
      <c r="A46" s="48"/>
      <c r="B46" s="1249"/>
      <c r="C46" s="1250"/>
      <c r="D46" s="62"/>
      <c r="E46" s="1255" t="s">
        <v>12</v>
      </c>
      <c r="F46" s="1255"/>
      <c r="G46" s="1255"/>
      <c r="H46" s="1255"/>
      <c r="I46" s="1255"/>
      <c r="J46" s="1256"/>
      <c r="K46" s="63" t="s">
        <v>519</v>
      </c>
      <c r="L46" s="64" t="s">
        <v>519</v>
      </c>
      <c r="M46" s="64" t="s">
        <v>519</v>
      </c>
      <c r="N46" s="64" t="s">
        <v>519</v>
      </c>
      <c r="O46" s="65" t="s">
        <v>519</v>
      </c>
      <c r="P46" s="48"/>
      <c r="Q46" s="48"/>
      <c r="R46" s="48"/>
      <c r="S46" s="48"/>
      <c r="T46" s="48"/>
      <c r="U46" s="48"/>
    </row>
    <row r="47" spans="1:21" ht="30.75" customHeight="1">
      <c r="A47" s="48"/>
      <c r="B47" s="1249"/>
      <c r="C47" s="1250"/>
      <c r="D47" s="62"/>
      <c r="E47" s="1255" t="s">
        <v>13</v>
      </c>
      <c r="F47" s="1255"/>
      <c r="G47" s="1255"/>
      <c r="H47" s="1255"/>
      <c r="I47" s="1255"/>
      <c r="J47" s="1256"/>
      <c r="K47" s="63" t="s">
        <v>519</v>
      </c>
      <c r="L47" s="64" t="s">
        <v>519</v>
      </c>
      <c r="M47" s="64" t="s">
        <v>519</v>
      </c>
      <c r="N47" s="64" t="s">
        <v>519</v>
      </c>
      <c r="O47" s="65" t="s">
        <v>519</v>
      </c>
      <c r="P47" s="48"/>
      <c r="Q47" s="48"/>
      <c r="R47" s="48"/>
      <c r="S47" s="48"/>
      <c r="T47" s="48"/>
      <c r="U47" s="48"/>
    </row>
    <row r="48" spans="1:21" ht="30.75" customHeight="1">
      <c r="A48" s="48"/>
      <c r="B48" s="1249"/>
      <c r="C48" s="1250"/>
      <c r="D48" s="62"/>
      <c r="E48" s="1255" t="s">
        <v>14</v>
      </c>
      <c r="F48" s="1255"/>
      <c r="G48" s="1255"/>
      <c r="H48" s="1255"/>
      <c r="I48" s="1255"/>
      <c r="J48" s="1256"/>
      <c r="K48" s="63">
        <v>985</v>
      </c>
      <c r="L48" s="64">
        <v>1011</v>
      </c>
      <c r="M48" s="64">
        <v>1206</v>
      </c>
      <c r="N48" s="64">
        <v>1105</v>
      </c>
      <c r="O48" s="65">
        <v>1160</v>
      </c>
      <c r="P48" s="48"/>
      <c r="Q48" s="48"/>
      <c r="R48" s="48"/>
      <c r="S48" s="48"/>
      <c r="T48" s="48"/>
      <c r="U48" s="48"/>
    </row>
    <row r="49" spans="1:21" ht="30.75" customHeight="1">
      <c r="A49" s="48"/>
      <c r="B49" s="1249"/>
      <c r="C49" s="1250"/>
      <c r="D49" s="62"/>
      <c r="E49" s="1255" t="s">
        <v>15</v>
      </c>
      <c r="F49" s="1255"/>
      <c r="G49" s="1255"/>
      <c r="H49" s="1255"/>
      <c r="I49" s="1255"/>
      <c r="J49" s="1256"/>
      <c r="K49" s="63">
        <v>905</v>
      </c>
      <c r="L49" s="64">
        <v>840</v>
      </c>
      <c r="M49" s="64">
        <v>868</v>
      </c>
      <c r="N49" s="64">
        <v>885</v>
      </c>
      <c r="O49" s="65">
        <v>691</v>
      </c>
      <c r="P49" s="48"/>
      <c r="Q49" s="48"/>
      <c r="R49" s="48"/>
      <c r="S49" s="48"/>
      <c r="T49" s="48"/>
      <c r="U49" s="48"/>
    </row>
    <row r="50" spans="1:21" ht="30.75" customHeight="1">
      <c r="A50" s="48"/>
      <c r="B50" s="1249"/>
      <c r="C50" s="1250"/>
      <c r="D50" s="62"/>
      <c r="E50" s="1255" t="s">
        <v>16</v>
      </c>
      <c r="F50" s="1255"/>
      <c r="G50" s="1255"/>
      <c r="H50" s="1255"/>
      <c r="I50" s="1255"/>
      <c r="J50" s="1256"/>
      <c r="K50" s="63">
        <v>650</v>
      </c>
      <c r="L50" s="64">
        <v>629</v>
      </c>
      <c r="M50" s="64">
        <v>615</v>
      </c>
      <c r="N50" s="64">
        <v>598</v>
      </c>
      <c r="O50" s="65">
        <v>590</v>
      </c>
      <c r="P50" s="48"/>
      <c r="Q50" s="48"/>
      <c r="R50" s="48"/>
      <c r="S50" s="48"/>
      <c r="T50" s="48"/>
      <c r="U50" s="48"/>
    </row>
    <row r="51" spans="1:21" ht="30.75" customHeight="1">
      <c r="A51" s="48"/>
      <c r="B51" s="1251"/>
      <c r="C51" s="1252"/>
      <c r="D51" s="66"/>
      <c r="E51" s="1255" t="s">
        <v>17</v>
      </c>
      <c r="F51" s="1255"/>
      <c r="G51" s="1255"/>
      <c r="H51" s="1255"/>
      <c r="I51" s="1255"/>
      <c r="J51" s="1256"/>
      <c r="K51" s="63">
        <v>1</v>
      </c>
      <c r="L51" s="64">
        <v>0</v>
      </c>
      <c r="M51" s="64">
        <v>0</v>
      </c>
      <c r="N51" s="64">
        <v>0</v>
      </c>
      <c r="O51" s="65">
        <v>0</v>
      </c>
      <c r="P51" s="48"/>
      <c r="Q51" s="48"/>
      <c r="R51" s="48"/>
      <c r="S51" s="48"/>
      <c r="T51" s="48"/>
      <c r="U51" s="48"/>
    </row>
    <row r="52" spans="1:21" ht="30.75" customHeight="1">
      <c r="A52" s="48"/>
      <c r="B52" s="1257" t="s">
        <v>18</v>
      </c>
      <c r="C52" s="1258"/>
      <c r="D52" s="66"/>
      <c r="E52" s="1255" t="s">
        <v>19</v>
      </c>
      <c r="F52" s="1255"/>
      <c r="G52" s="1255"/>
      <c r="H52" s="1255"/>
      <c r="I52" s="1255"/>
      <c r="J52" s="1256"/>
      <c r="K52" s="63">
        <v>5499</v>
      </c>
      <c r="L52" s="64">
        <v>5518</v>
      </c>
      <c r="M52" s="64">
        <v>5755</v>
      </c>
      <c r="N52" s="64">
        <v>5928</v>
      </c>
      <c r="O52" s="65">
        <v>5855</v>
      </c>
      <c r="P52" s="48"/>
      <c r="Q52" s="48"/>
      <c r="R52" s="48"/>
      <c r="S52" s="48"/>
      <c r="T52" s="48"/>
      <c r="U52" s="48"/>
    </row>
    <row r="53" spans="1:21" ht="30.75" customHeight="1" thickBot="1">
      <c r="A53" s="48"/>
      <c r="B53" s="1259" t="s">
        <v>20</v>
      </c>
      <c r="C53" s="1260"/>
      <c r="D53" s="67"/>
      <c r="E53" s="1261" t="s">
        <v>21</v>
      </c>
      <c r="F53" s="1261"/>
      <c r="G53" s="1261"/>
      <c r="H53" s="1261"/>
      <c r="I53" s="1261"/>
      <c r="J53" s="1262"/>
      <c r="K53" s="68">
        <v>2296</v>
      </c>
      <c r="L53" s="69">
        <v>2275</v>
      </c>
      <c r="M53" s="69">
        <v>2173</v>
      </c>
      <c r="N53" s="69">
        <v>1870</v>
      </c>
      <c r="O53" s="70">
        <v>1772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63" t="s">
        <v>24</v>
      </c>
      <c r="C57" s="1264"/>
      <c r="D57" s="1267" t="s">
        <v>25</v>
      </c>
      <c r="E57" s="1268"/>
      <c r="F57" s="1268"/>
      <c r="G57" s="1268"/>
      <c r="H57" s="1268"/>
      <c r="I57" s="1268"/>
      <c r="J57" s="1269"/>
      <c r="K57" s="82" t="s">
        <v>519</v>
      </c>
      <c r="L57" s="83" t="s">
        <v>519</v>
      </c>
      <c r="M57" s="83" t="s">
        <v>519</v>
      </c>
      <c r="N57" s="83" t="s">
        <v>519</v>
      </c>
      <c r="O57" s="84" t="s">
        <v>519</v>
      </c>
    </row>
    <row r="58" spans="1:21" ht="31.5" customHeight="1" thickBot="1">
      <c r="B58" s="1265"/>
      <c r="C58" s="1266"/>
      <c r="D58" s="1270" t="s">
        <v>26</v>
      </c>
      <c r="E58" s="1271"/>
      <c r="F58" s="1271"/>
      <c r="G58" s="1271"/>
      <c r="H58" s="1271"/>
      <c r="I58" s="1271"/>
      <c r="J58" s="1272"/>
      <c r="K58" s="85" t="s">
        <v>519</v>
      </c>
      <c r="L58" s="86" t="s">
        <v>519</v>
      </c>
      <c r="M58" s="86" t="s">
        <v>519</v>
      </c>
      <c r="N58" s="86" t="s">
        <v>519</v>
      </c>
      <c r="O58" s="87" t="s">
        <v>519</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UUikn4q1lEjpgYjXJu4+l1WKx+ATet3d+6vwfU1WBh94+hSa/bQIXIC1TR02FlvZ6a89xsYnUJfeWX9XM/Zig==" saltValue="3qv1+I7/O5nExdBxEjv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560</v>
      </c>
      <c r="J40" s="99" t="s">
        <v>561</v>
      </c>
      <c r="K40" s="99" t="s">
        <v>562</v>
      </c>
      <c r="L40" s="99" t="s">
        <v>563</v>
      </c>
      <c r="M40" s="100" t="s">
        <v>564</v>
      </c>
    </row>
    <row r="41" spans="2:13" ht="27.75" customHeight="1">
      <c r="B41" s="1273" t="s">
        <v>29</v>
      </c>
      <c r="C41" s="1274"/>
      <c r="D41" s="101"/>
      <c r="E41" s="1279" t="s">
        <v>30</v>
      </c>
      <c r="F41" s="1279"/>
      <c r="G41" s="1279"/>
      <c r="H41" s="1280"/>
      <c r="I41" s="102">
        <v>47141</v>
      </c>
      <c r="J41" s="103">
        <v>46579</v>
      </c>
      <c r="K41" s="103">
        <v>46051</v>
      </c>
      <c r="L41" s="103">
        <v>45954</v>
      </c>
      <c r="M41" s="104">
        <v>45502</v>
      </c>
    </row>
    <row r="42" spans="2:13" ht="27.75" customHeight="1">
      <c r="B42" s="1275"/>
      <c r="C42" s="1276"/>
      <c r="D42" s="105"/>
      <c r="E42" s="1281" t="s">
        <v>31</v>
      </c>
      <c r="F42" s="1281"/>
      <c r="G42" s="1281"/>
      <c r="H42" s="1282"/>
      <c r="I42" s="106">
        <v>8303</v>
      </c>
      <c r="J42" s="107">
        <v>7736</v>
      </c>
      <c r="K42" s="107">
        <v>7190</v>
      </c>
      <c r="L42" s="107">
        <v>5680</v>
      </c>
      <c r="M42" s="108">
        <v>5419</v>
      </c>
    </row>
    <row r="43" spans="2:13" ht="27.75" customHeight="1">
      <c r="B43" s="1275"/>
      <c r="C43" s="1276"/>
      <c r="D43" s="105"/>
      <c r="E43" s="1281" t="s">
        <v>32</v>
      </c>
      <c r="F43" s="1281"/>
      <c r="G43" s="1281"/>
      <c r="H43" s="1282"/>
      <c r="I43" s="106">
        <v>16369</v>
      </c>
      <c r="J43" s="107">
        <v>16226</v>
      </c>
      <c r="K43" s="107">
        <v>17078</v>
      </c>
      <c r="L43" s="107">
        <v>16928</v>
      </c>
      <c r="M43" s="108">
        <v>17337</v>
      </c>
    </row>
    <row r="44" spans="2:13" ht="27.75" customHeight="1">
      <c r="B44" s="1275"/>
      <c r="C44" s="1276"/>
      <c r="D44" s="105"/>
      <c r="E44" s="1281" t="s">
        <v>33</v>
      </c>
      <c r="F44" s="1281"/>
      <c r="G44" s="1281"/>
      <c r="H44" s="1282"/>
      <c r="I44" s="106">
        <v>8851</v>
      </c>
      <c r="J44" s="107">
        <v>7995</v>
      </c>
      <c r="K44" s="107">
        <v>7086</v>
      </c>
      <c r="L44" s="107">
        <v>6427</v>
      </c>
      <c r="M44" s="108">
        <v>6011</v>
      </c>
    </row>
    <row r="45" spans="2:13" ht="27.75" customHeight="1">
      <c r="B45" s="1275"/>
      <c r="C45" s="1276"/>
      <c r="D45" s="105"/>
      <c r="E45" s="1281" t="s">
        <v>34</v>
      </c>
      <c r="F45" s="1281"/>
      <c r="G45" s="1281"/>
      <c r="H45" s="1282"/>
      <c r="I45" s="106">
        <v>6470</v>
      </c>
      <c r="J45" s="107">
        <v>6207</v>
      </c>
      <c r="K45" s="107">
        <v>6329</v>
      </c>
      <c r="L45" s="107">
        <v>6210</v>
      </c>
      <c r="M45" s="108">
        <v>6102</v>
      </c>
    </row>
    <row r="46" spans="2:13" ht="27.75" customHeight="1">
      <c r="B46" s="1275"/>
      <c r="C46" s="1276"/>
      <c r="D46" s="109"/>
      <c r="E46" s="1281" t="s">
        <v>35</v>
      </c>
      <c r="F46" s="1281"/>
      <c r="G46" s="1281"/>
      <c r="H46" s="1282"/>
      <c r="I46" s="106">
        <v>1549</v>
      </c>
      <c r="J46" s="107">
        <v>996</v>
      </c>
      <c r="K46" s="107">
        <v>745</v>
      </c>
      <c r="L46" s="107">
        <v>702</v>
      </c>
      <c r="M46" s="108" t="s">
        <v>519</v>
      </c>
    </row>
    <row r="47" spans="2:13" ht="27.75" customHeight="1">
      <c r="B47" s="1275"/>
      <c r="C47" s="1276"/>
      <c r="D47" s="110"/>
      <c r="E47" s="1283" t="s">
        <v>36</v>
      </c>
      <c r="F47" s="1284"/>
      <c r="G47" s="1284"/>
      <c r="H47" s="1285"/>
      <c r="I47" s="106" t="s">
        <v>519</v>
      </c>
      <c r="J47" s="107" t="s">
        <v>519</v>
      </c>
      <c r="K47" s="107" t="s">
        <v>519</v>
      </c>
      <c r="L47" s="107" t="s">
        <v>519</v>
      </c>
      <c r="M47" s="108" t="s">
        <v>519</v>
      </c>
    </row>
    <row r="48" spans="2:13" ht="27.75" customHeight="1">
      <c r="B48" s="1275"/>
      <c r="C48" s="1276"/>
      <c r="D48" s="105"/>
      <c r="E48" s="1281" t="s">
        <v>37</v>
      </c>
      <c r="F48" s="1281"/>
      <c r="G48" s="1281"/>
      <c r="H48" s="1282"/>
      <c r="I48" s="106" t="s">
        <v>519</v>
      </c>
      <c r="J48" s="107" t="s">
        <v>519</v>
      </c>
      <c r="K48" s="107" t="s">
        <v>519</v>
      </c>
      <c r="L48" s="107" t="s">
        <v>519</v>
      </c>
      <c r="M48" s="108" t="s">
        <v>519</v>
      </c>
    </row>
    <row r="49" spans="2:13" ht="27.75" customHeight="1">
      <c r="B49" s="1277"/>
      <c r="C49" s="1278"/>
      <c r="D49" s="105"/>
      <c r="E49" s="1281" t="s">
        <v>38</v>
      </c>
      <c r="F49" s="1281"/>
      <c r="G49" s="1281"/>
      <c r="H49" s="1282"/>
      <c r="I49" s="106" t="s">
        <v>519</v>
      </c>
      <c r="J49" s="107" t="s">
        <v>519</v>
      </c>
      <c r="K49" s="107" t="s">
        <v>519</v>
      </c>
      <c r="L49" s="107" t="s">
        <v>519</v>
      </c>
      <c r="M49" s="108" t="s">
        <v>519</v>
      </c>
    </row>
    <row r="50" spans="2:13" ht="27.75" customHeight="1">
      <c r="B50" s="1286" t="s">
        <v>39</v>
      </c>
      <c r="C50" s="1287"/>
      <c r="D50" s="111"/>
      <c r="E50" s="1281" t="s">
        <v>40</v>
      </c>
      <c r="F50" s="1281"/>
      <c r="G50" s="1281"/>
      <c r="H50" s="1282"/>
      <c r="I50" s="106">
        <v>7643</v>
      </c>
      <c r="J50" s="107">
        <v>8393</v>
      </c>
      <c r="K50" s="107">
        <v>7938</v>
      </c>
      <c r="L50" s="107">
        <v>8069</v>
      </c>
      <c r="M50" s="108">
        <v>7971</v>
      </c>
    </row>
    <row r="51" spans="2:13" ht="27.75" customHeight="1">
      <c r="B51" s="1275"/>
      <c r="C51" s="1276"/>
      <c r="D51" s="105"/>
      <c r="E51" s="1281" t="s">
        <v>41</v>
      </c>
      <c r="F51" s="1281"/>
      <c r="G51" s="1281"/>
      <c r="H51" s="1282"/>
      <c r="I51" s="106">
        <v>13763</v>
      </c>
      <c r="J51" s="107">
        <v>12957</v>
      </c>
      <c r="K51" s="107">
        <v>13060</v>
      </c>
      <c r="L51" s="107">
        <v>13549</v>
      </c>
      <c r="M51" s="108">
        <v>14219</v>
      </c>
    </row>
    <row r="52" spans="2:13" ht="27.75" customHeight="1">
      <c r="B52" s="1277"/>
      <c r="C52" s="1278"/>
      <c r="D52" s="105"/>
      <c r="E52" s="1281" t="s">
        <v>42</v>
      </c>
      <c r="F52" s="1281"/>
      <c r="G52" s="1281"/>
      <c r="H52" s="1282"/>
      <c r="I52" s="106">
        <v>46158</v>
      </c>
      <c r="J52" s="107">
        <v>46289</v>
      </c>
      <c r="K52" s="107">
        <v>46221</v>
      </c>
      <c r="L52" s="107">
        <v>46237</v>
      </c>
      <c r="M52" s="108">
        <v>46195</v>
      </c>
    </row>
    <row r="53" spans="2:13" ht="27.75" customHeight="1" thickBot="1">
      <c r="B53" s="1288" t="s">
        <v>43</v>
      </c>
      <c r="C53" s="1289"/>
      <c r="D53" s="112"/>
      <c r="E53" s="1290" t="s">
        <v>44</v>
      </c>
      <c r="F53" s="1290"/>
      <c r="G53" s="1290"/>
      <c r="H53" s="1291"/>
      <c r="I53" s="113">
        <v>21119</v>
      </c>
      <c r="J53" s="114">
        <v>18099</v>
      </c>
      <c r="K53" s="114">
        <v>17260</v>
      </c>
      <c r="L53" s="114">
        <v>14046</v>
      </c>
      <c r="M53" s="115">
        <v>11986</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bhF4nPPFVkazv+ICpG+6s1RAYwEAN7jR6jsIVeHjULSm1TvIOsTEKNPellKpsKVJc8dueHUSuCUfCtZi5czUA==" saltValue="/DIpDKUsMSfzOsvfNRLk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562</v>
      </c>
      <c r="G54" s="124" t="s">
        <v>563</v>
      </c>
      <c r="H54" s="125" t="s">
        <v>564</v>
      </c>
    </row>
    <row r="55" spans="2:8" ht="52.5" customHeight="1">
      <c r="B55" s="126"/>
      <c r="C55" s="1300" t="s">
        <v>47</v>
      </c>
      <c r="D55" s="1300"/>
      <c r="E55" s="1301"/>
      <c r="F55" s="127">
        <v>4460</v>
      </c>
      <c r="G55" s="127">
        <v>4086</v>
      </c>
      <c r="H55" s="128">
        <v>3918</v>
      </c>
    </row>
    <row r="56" spans="2:8" ht="52.5" customHeight="1">
      <c r="B56" s="129"/>
      <c r="C56" s="1302" t="s">
        <v>48</v>
      </c>
      <c r="D56" s="1302"/>
      <c r="E56" s="1303"/>
      <c r="F56" s="130" t="s">
        <v>519</v>
      </c>
      <c r="G56" s="130" t="s">
        <v>519</v>
      </c>
      <c r="H56" s="131" t="s">
        <v>519</v>
      </c>
    </row>
    <row r="57" spans="2:8" ht="53.25" customHeight="1">
      <c r="B57" s="129"/>
      <c r="C57" s="1304" t="s">
        <v>49</v>
      </c>
      <c r="D57" s="1304"/>
      <c r="E57" s="1305"/>
      <c r="F57" s="132">
        <v>2614</v>
      </c>
      <c r="G57" s="132">
        <v>2492</v>
      </c>
      <c r="H57" s="133">
        <v>2428</v>
      </c>
    </row>
    <row r="58" spans="2:8" ht="45.75" customHeight="1">
      <c r="B58" s="134"/>
      <c r="C58" s="1292" t="s">
        <v>619</v>
      </c>
      <c r="D58" s="1293"/>
      <c r="E58" s="1294"/>
      <c r="F58" s="135">
        <v>612</v>
      </c>
      <c r="G58" s="135">
        <v>612</v>
      </c>
      <c r="H58" s="136">
        <v>612</v>
      </c>
    </row>
    <row r="59" spans="2:8" ht="45.75" customHeight="1">
      <c r="B59" s="134"/>
      <c r="C59" s="1292" t="s">
        <v>620</v>
      </c>
      <c r="D59" s="1293"/>
      <c r="E59" s="1294"/>
      <c r="F59" s="135">
        <v>73</v>
      </c>
      <c r="G59" s="135">
        <v>169</v>
      </c>
      <c r="H59" s="136">
        <v>277</v>
      </c>
    </row>
    <row r="60" spans="2:8" ht="45.75" customHeight="1">
      <c r="B60" s="134"/>
      <c r="C60" s="1292" t="s">
        <v>621</v>
      </c>
      <c r="D60" s="1293"/>
      <c r="E60" s="1294"/>
      <c r="F60" s="135">
        <v>170</v>
      </c>
      <c r="G60" s="135">
        <v>170</v>
      </c>
      <c r="H60" s="136">
        <v>170</v>
      </c>
    </row>
    <row r="61" spans="2:8" ht="45.75" customHeight="1">
      <c r="B61" s="134"/>
      <c r="C61" s="1292" t="s">
        <v>622</v>
      </c>
      <c r="D61" s="1293"/>
      <c r="E61" s="1294"/>
      <c r="F61" s="135">
        <v>151</v>
      </c>
      <c r="G61" s="135">
        <v>166</v>
      </c>
      <c r="H61" s="136">
        <v>139</v>
      </c>
    </row>
    <row r="62" spans="2:8" ht="45.75" customHeight="1" thickBot="1">
      <c r="B62" s="137"/>
      <c r="C62" s="1295" t="s">
        <v>623</v>
      </c>
      <c r="D62" s="1296"/>
      <c r="E62" s="1297"/>
      <c r="F62" s="138">
        <v>208</v>
      </c>
      <c r="G62" s="138">
        <v>133</v>
      </c>
      <c r="H62" s="139">
        <v>133</v>
      </c>
    </row>
    <row r="63" spans="2:8" ht="52.5" customHeight="1" thickBot="1">
      <c r="B63" s="140"/>
      <c r="C63" s="1298" t="s">
        <v>50</v>
      </c>
      <c r="D63" s="1298"/>
      <c r="E63" s="1299"/>
      <c r="F63" s="141">
        <v>7073</v>
      </c>
      <c r="G63" s="141">
        <v>6578</v>
      </c>
      <c r="H63" s="142">
        <v>6346</v>
      </c>
    </row>
    <row r="64" spans="2:8" ht="15" customHeight="1"/>
    <row r="65" ht="0" hidden="1" customHeight="1"/>
    <row r="66" ht="0" hidden="1" customHeight="1"/>
  </sheetData>
  <sheetProtection algorithmName="SHA-512" hashValue="9eH1QBZA9NEVl4BsHAVM7i/53/3vRU4MpNKtMsAMymB1Fg0leCnqnd9LBq5Do5SZNNf4i6MognNnaot97DD2iQ==" saltValue="3YpkPmWrDqOofHp9T8y1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626</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626</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627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628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4" t="s">
        <v>641</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629</v>
      </c>
    </row>
    <row r="50" spans="1:109">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560</v>
      </c>
      <c r="BQ50" s="1312"/>
      <c r="BR50" s="1312"/>
      <c r="BS50" s="1312"/>
      <c r="BT50" s="1312"/>
      <c r="BU50" s="1312"/>
      <c r="BV50" s="1312"/>
      <c r="BW50" s="1312"/>
      <c r="BX50" s="1312" t="s">
        <v>561</v>
      </c>
      <c r="BY50" s="1312"/>
      <c r="BZ50" s="1312"/>
      <c r="CA50" s="1312"/>
      <c r="CB50" s="1312"/>
      <c r="CC50" s="1312"/>
      <c r="CD50" s="1312"/>
      <c r="CE50" s="1312"/>
      <c r="CF50" s="1312" t="s">
        <v>562</v>
      </c>
      <c r="CG50" s="1312"/>
      <c r="CH50" s="1312"/>
      <c r="CI50" s="1312"/>
      <c r="CJ50" s="1312"/>
      <c r="CK50" s="1312"/>
      <c r="CL50" s="1312"/>
      <c r="CM50" s="1312"/>
      <c r="CN50" s="1312" t="s">
        <v>563</v>
      </c>
      <c r="CO50" s="1312"/>
      <c r="CP50" s="1312"/>
      <c r="CQ50" s="1312"/>
      <c r="CR50" s="1312"/>
      <c r="CS50" s="1312"/>
      <c r="CT50" s="1312"/>
      <c r="CU50" s="1312"/>
      <c r="CV50" s="1312" t="s">
        <v>564</v>
      </c>
      <c r="CW50" s="1312"/>
      <c r="CX50" s="1312"/>
      <c r="CY50" s="1312"/>
      <c r="CZ50" s="1312"/>
      <c r="DA50" s="1312"/>
      <c r="DB50" s="1312"/>
      <c r="DC50" s="1312"/>
    </row>
    <row r="51" spans="1:109" ht="13.5" customHeight="1">
      <c r="B51" s="394"/>
      <c r="G51" s="1324"/>
      <c r="H51" s="1324"/>
      <c r="I51" s="1328"/>
      <c r="J51" s="1328"/>
      <c r="K51" s="1313"/>
      <c r="L51" s="1313"/>
      <c r="M51" s="1313"/>
      <c r="N51" s="1313"/>
      <c r="AM51" s="403"/>
      <c r="AN51" s="1311" t="s">
        <v>630</v>
      </c>
      <c r="AO51" s="1311"/>
      <c r="AP51" s="1311"/>
      <c r="AQ51" s="1311"/>
      <c r="AR51" s="1311"/>
      <c r="AS51" s="1311"/>
      <c r="AT51" s="1311"/>
      <c r="AU51" s="1311"/>
      <c r="AV51" s="1311"/>
      <c r="AW51" s="1311"/>
      <c r="AX51" s="1311"/>
      <c r="AY51" s="1311"/>
      <c r="AZ51" s="1311"/>
      <c r="BA51" s="1311"/>
      <c r="BB51" s="1311" t="s">
        <v>631</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v>76.8</v>
      </c>
      <c r="CG51" s="1308"/>
      <c r="CH51" s="1308"/>
      <c r="CI51" s="1308"/>
      <c r="CJ51" s="1308"/>
      <c r="CK51" s="1308"/>
      <c r="CL51" s="1308"/>
      <c r="CM51" s="1308"/>
      <c r="CN51" s="1308">
        <v>63</v>
      </c>
      <c r="CO51" s="1308"/>
      <c r="CP51" s="1308"/>
      <c r="CQ51" s="1308"/>
      <c r="CR51" s="1308"/>
      <c r="CS51" s="1308"/>
      <c r="CT51" s="1308"/>
      <c r="CU51" s="1308"/>
      <c r="CV51" s="1308">
        <v>53.6</v>
      </c>
      <c r="CW51" s="1308"/>
      <c r="CX51" s="1308"/>
      <c r="CY51" s="1308"/>
      <c r="CZ51" s="1308"/>
      <c r="DA51" s="1308"/>
      <c r="DB51" s="1308"/>
      <c r="DC51" s="1308"/>
    </row>
    <row r="52" spans="1:109">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633</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55.2</v>
      </c>
      <c r="CG53" s="1308"/>
      <c r="CH53" s="1308"/>
      <c r="CI53" s="1308"/>
      <c r="CJ53" s="1308"/>
      <c r="CK53" s="1308"/>
      <c r="CL53" s="1308"/>
      <c r="CM53" s="1308"/>
      <c r="CN53" s="1308">
        <v>56.2</v>
      </c>
      <c r="CO53" s="1308"/>
      <c r="CP53" s="1308"/>
      <c r="CQ53" s="1308"/>
      <c r="CR53" s="1308"/>
      <c r="CS53" s="1308"/>
      <c r="CT53" s="1308"/>
      <c r="CU53" s="1308"/>
      <c r="CV53" s="1308">
        <v>57.6</v>
      </c>
      <c r="CW53" s="1308"/>
      <c r="CX53" s="1308"/>
      <c r="CY53" s="1308"/>
      <c r="CZ53" s="1308"/>
      <c r="DA53" s="1308"/>
      <c r="DB53" s="1308"/>
      <c r="DC53" s="1308"/>
    </row>
    <row r="54" spans="1:109">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2"/>
      <c r="B55" s="394"/>
      <c r="G55" s="1306"/>
      <c r="H55" s="1306"/>
      <c r="I55" s="1306"/>
      <c r="J55" s="1306"/>
      <c r="K55" s="1313"/>
      <c r="L55" s="1313"/>
      <c r="M55" s="1313"/>
      <c r="N55" s="1313"/>
      <c r="AN55" s="1312" t="s">
        <v>634</v>
      </c>
      <c r="AO55" s="1312"/>
      <c r="AP55" s="1312"/>
      <c r="AQ55" s="1312"/>
      <c r="AR55" s="1312"/>
      <c r="AS55" s="1312"/>
      <c r="AT55" s="1312"/>
      <c r="AU55" s="1312"/>
      <c r="AV55" s="1312"/>
      <c r="AW55" s="1312"/>
      <c r="AX55" s="1312"/>
      <c r="AY55" s="1312"/>
      <c r="AZ55" s="1312"/>
      <c r="BA55" s="1312"/>
      <c r="BB55" s="1311" t="s">
        <v>631</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6.5</v>
      </c>
      <c r="CG55" s="1308"/>
      <c r="CH55" s="1308"/>
      <c r="CI55" s="1308"/>
      <c r="CJ55" s="1308"/>
      <c r="CK55" s="1308"/>
      <c r="CL55" s="1308"/>
      <c r="CM55" s="1308"/>
      <c r="CN55" s="1308">
        <v>5.8</v>
      </c>
      <c r="CO55" s="1308"/>
      <c r="CP55" s="1308"/>
      <c r="CQ55" s="1308"/>
      <c r="CR55" s="1308"/>
      <c r="CS55" s="1308"/>
      <c r="CT55" s="1308"/>
      <c r="CU55" s="1308"/>
      <c r="CV55" s="1308">
        <v>2.7</v>
      </c>
      <c r="CW55" s="1308"/>
      <c r="CX55" s="1308"/>
      <c r="CY55" s="1308"/>
      <c r="CZ55" s="1308"/>
      <c r="DA55" s="1308"/>
      <c r="DB55" s="1308"/>
      <c r="DC55" s="1308"/>
    </row>
    <row r="56" spans="1:109">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632</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57.2</v>
      </c>
      <c r="CG57" s="1308"/>
      <c r="CH57" s="1308"/>
      <c r="CI57" s="1308"/>
      <c r="CJ57" s="1308"/>
      <c r="CK57" s="1308"/>
      <c r="CL57" s="1308"/>
      <c r="CM57" s="1308"/>
      <c r="CN57" s="1308">
        <v>58.6</v>
      </c>
      <c r="CO57" s="1308"/>
      <c r="CP57" s="1308"/>
      <c r="CQ57" s="1308"/>
      <c r="CR57" s="1308"/>
      <c r="CS57" s="1308"/>
      <c r="CT57" s="1308"/>
      <c r="CU57" s="1308"/>
      <c r="CV57" s="1308">
        <v>60.2</v>
      </c>
      <c r="CW57" s="1308"/>
      <c r="CX57" s="1308"/>
      <c r="CY57" s="1308"/>
      <c r="CZ57" s="1308"/>
      <c r="DA57" s="1308"/>
      <c r="DB57" s="1308"/>
      <c r="DC57" s="1308"/>
      <c r="DD57" s="407"/>
      <c r="DE57" s="406"/>
    </row>
    <row r="58" spans="1:109" s="402" customFormat="1">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635</v>
      </c>
    </row>
    <row r="64" spans="1:109">
      <c r="B64" s="394"/>
      <c r="G64" s="401"/>
      <c r="I64" s="414"/>
      <c r="J64" s="414"/>
      <c r="K64" s="414"/>
      <c r="L64" s="414"/>
      <c r="M64" s="414"/>
      <c r="N64" s="415"/>
      <c r="AM64" s="401"/>
      <c r="AN64" s="401" t="s">
        <v>628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4" t="s">
        <v>636</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629</v>
      </c>
    </row>
    <row r="72" spans="2:107">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560</v>
      </c>
      <c r="BQ72" s="1312"/>
      <c r="BR72" s="1312"/>
      <c r="BS72" s="1312"/>
      <c r="BT72" s="1312"/>
      <c r="BU72" s="1312"/>
      <c r="BV72" s="1312"/>
      <c r="BW72" s="1312"/>
      <c r="BX72" s="1312" t="s">
        <v>561</v>
      </c>
      <c r="BY72" s="1312"/>
      <c r="BZ72" s="1312"/>
      <c r="CA72" s="1312"/>
      <c r="CB72" s="1312"/>
      <c r="CC72" s="1312"/>
      <c r="CD72" s="1312"/>
      <c r="CE72" s="1312"/>
      <c r="CF72" s="1312" t="s">
        <v>562</v>
      </c>
      <c r="CG72" s="1312"/>
      <c r="CH72" s="1312"/>
      <c r="CI72" s="1312"/>
      <c r="CJ72" s="1312"/>
      <c r="CK72" s="1312"/>
      <c r="CL72" s="1312"/>
      <c r="CM72" s="1312"/>
      <c r="CN72" s="1312" t="s">
        <v>563</v>
      </c>
      <c r="CO72" s="1312"/>
      <c r="CP72" s="1312"/>
      <c r="CQ72" s="1312"/>
      <c r="CR72" s="1312"/>
      <c r="CS72" s="1312"/>
      <c r="CT72" s="1312"/>
      <c r="CU72" s="1312"/>
      <c r="CV72" s="1312" t="s">
        <v>564</v>
      </c>
      <c r="CW72" s="1312"/>
      <c r="CX72" s="1312"/>
      <c r="CY72" s="1312"/>
      <c r="CZ72" s="1312"/>
      <c r="DA72" s="1312"/>
      <c r="DB72" s="1312"/>
      <c r="DC72" s="1312"/>
    </row>
    <row r="73" spans="2:107">
      <c r="B73" s="394"/>
      <c r="G73" s="1324"/>
      <c r="H73" s="1324"/>
      <c r="I73" s="1324"/>
      <c r="J73" s="1324"/>
      <c r="K73" s="1307"/>
      <c r="L73" s="1307"/>
      <c r="M73" s="1307"/>
      <c r="N73" s="1307"/>
      <c r="AM73" s="403"/>
      <c r="AN73" s="1311" t="s">
        <v>630</v>
      </c>
      <c r="AO73" s="1311"/>
      <c r="AP73" s="1311"/>
      <c r="AQ73" s="1311"/>
      <c r="AR73" s="1311"/>
      <c r="AS73" s="1311"/>
      <c r="AT73" s="1311"/>
      <c r="AU73" s="1311"/>
      <c r="AV73" s="1311"/>
      <c r="AW73" s="1311"/>
      <c r="AX73" s="1311"/>
      <c r="AY73" s="1311"/>
      <c r="AZ73" s="1311"/>
      <c r="BA73" s="1311"/>
      <c r="BB73" s="1311" t="s">
        <v>631</v>
      </c>
      <c r="BC73" s="1311"/>
      <c r="BD73" s="1311"/>
      <c r="BE73" s="1311"/>
      <c r="BF73" s="1311"/>
      <c r="BG73" s="1311"/>
      <c r="BH73" s="1311"/>
      <c r="BI73" s="1311"/>
      <c r="BJ73" s="1311"/>
      <c r="BK73" s="1311"/>
      <c r="BL73" s="1311"/>
      <c r="BM73" s="1311"/>
      <c r="BN73" s="1311"/>
      <c r="BO73" s="1311"/>
      <c r="BP73" s="1308">
        <v>94.2</v>
      </c>
      <c r="BQ73" s="1308"/>
      <c r="BR73" s="1308"/>
      <c r="BS73" s="1308"/>
      <c r="BT73" s="1308"/>
      <c r="BU73" s="1308"/>
      <c r="BV73" s="1308"/>
      <c r="BW73" s="1308"/>
      <c r="BX73" s="1308">
        <v>80</v>
      </c>
      <c r="BY73" s="1308"/>
      <c r="BZ73" s="1308"/>
      <c r="CA73" s="1308"/>
      <c r="CB73" s="1308"/>
      <c r="CC73" s="1308"/>
      <c r="CD73" s="1308"/>
      <c r="CE73" s="1308"/>
      <c r="CF73" s="1308">
        <v>76.8</v>
      </c>
      <c r="CG73" s="1308"/>
      <c r="CH73" s="1308"/>
      <c r="CI73" s="1308"/>
      <c r="CJ73" s="1308"/>
      <c r="CK73" s="1308"/>
      <c r="CL73" s="1308"/>
      <c r="CM73" s="1308"/>
      <c r="CN73" s="1308">
        <v>63</v>
      </c>
      <c r="CO73" s="1308"/>
      <c r="CP73" s="1308"/>
      <c r="CQ73" s="1308"/>
      <c r="CR73" s="1308"/>
      <c r="CS73" s="1308"/>
      <c r="CT73" s="1308"/>
      <c r="CU73" s="1308"/>
      <c r="CV73" s="1308">
        <v>53.6</v>
      </c>
      <c r="CW73" s="1308"/>
      <c r="CX73" s="1308"/>
      <c r="CY73" s="1308"/>
      <c r="CZ73" s="1308"/>
      <c r="DA73" s="1308"/>
      <c r="DB73" s="1308"/>
      <c r="DC73" s="1308"/>
    </row>
    <row r="74" spans="2:107">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637</v>
      </c>
      <c r="BC75" s="1311"/>
      <c r="BD75" s="1311"/>
      <c r="BE75" s="1311"/>
      <c r="BF75" s="1311"/>
      <c r="BG75" s="1311"/>
      <c r="BH75" s="1311"/>
      <c r="BI75" s="1311"/>
      <c r="BJ75" s="1311"/>
      <c r="BK75" s="1311"/>
      <c r="BL75" s="1311"/>
      <c r="BM75" s="1311"/>
      <c r="BN75" s="1311"/>
      <c r="BO75" s="1311"/>
      <c r="BP75" s="1308">
        <v>10.3</v>
      </c>
      <c r="BQ75" s="1308"/>
      <c r="BR75" s="1308"/>
      <c r="BS75" s="1308"/>
      <c r="BT75" s="1308"/>
      <c r="BU75" s="1308"/>
      <c r="BV75" s="1308"/>
      <c r="BW75" s="1308"/>
      <c r="BX75" s="1308">
        <v>10.1</v>
      </c>
      <c r="BY75" s="1308"/>
      <c r="BZ75" s="1308"/>
      <c r="CA75" s="1308"/>
      <c r="CB75" s="1308"/>
      <c r="CC75" s="1308"/>
      <c r="CD75" s="1308"/>
      <c r="CE75" s="1308"/>
      <c r="CF75" s="1308">
        <v>9.9</v>
      </c>
      <c r="CG75" s="1308"/>
      <c r="CH75" s="1308"/>
      <c r="CI75" s="1308"/>
      <c r="CJ75" s="1308"/>
      <c r="CK75" s="1308"/>
      <c r="CL75" s="1308"/>
      <c r="CM75" s="1308"/>
      <c r="CN75" s="1308">
        <v>9.3000000000000007</v>
      </c>
      <c r="CO75" s="1308"/>
      <c r="CP75" s="1308"/>
      <c r="CQ75" s="1308"/>
      <c r="CR75" s="1308"/>
      <c r="CS75" s="1308"/>
      <c r="CT75" s="1308"/>
      <c r="CU75" s="1308"/>
      <c r="CV75" s="1308">
        <v>8.6</v>
      </c>
      <c r="CW75" s="1308"/>
      <c r="CX75" s="1308"/>
      <c r="CY75" s="1308"/>
      <c r="CZ75" s="1308"/>
      <c r="DA75" s="1308"/>
      <c r="DB75" s="1308"/>
      <c r="DC75" s="1308"/>
    </row>
    <row r="76" spans="2:107">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4"/>
      <c r="G77" s="1306"/>
      <c r="H77" s="1306"/>
      <c r="I77" s="1306"/>
      <c r="J77" s="1306"/>
      <c r="K77" s="1307"/>
      <c r="L77" s="1307"/>
      <c r="M77" s="1307"/>
      <c r="N77" s="1307"/>
      <c r="AN77" s="1312" t="s">
        <v>634</v>
      </c>
      <c r="AO77" s="1312"/>
      <c r="AP77" s="1312"/>
      <c r="AQ77" s="1312"/>
      <c r="AR77" s="1312"/>
      <c r="AS77" s="1312"/>
      <c r="AT77" s="1312"/>
      <c r="AU77" s="1312"/>
      <c r="AV77" s="1312"/>
      <c r="AW77" s="1312"/>
      <c r="AX77" s="1312"/>
      <c r="AY77" s="1312"/>
      <c r="AZ77" s="1312"/>
      <c r="BA77" s="1312"/>
      <c r="BB77" s="1311" t="s">
        <v>638</v>
      </c>
      <c r="BC77" s="1311"/>
      <c r="BD77" s="1311"/>
      <c r="BE77" s="1311"/>
      <c r="BF77" s="1311"/>
      <c r="BG77" s="1311"/>
      <c r="BH77" s="1311"/>
      <c r="BI77" s="1311"/>
      <c r="BJ77" s="1311"/>
      <c r="BK77" s="1311"/>
      <c r="BL77" s="1311"/>
      <c r="BM77" s="1311"/>
      <c r="BN77" s="1311"/>
      <c r="BO77" s="1311"/>
      <c r="BP77" s="1308">
        <v>33.299999999999997</v>
      </c>
      <c r="BQ77" s="1308"/>
      <c r="BR77" s="1308"/>
      <c r="BS77" s="1308"/>
      <c r="BT77" s="1308"/>
      <c r="BU77" s="1308"/>
      <c r="BV77" s="1308"/>
      <c r="BW77" s="1308"/>
      <c r="BX77" s="1308">
        <v>15.8</v>
      </c>
      <c r="BY77" s="1308"/>
      <c r="BZ77" s="1308"/>
      <c r="CA77" s="1308"/>
      <c r="CB77" s="1308"/>
      <c r="CC77" s="1308"/>
      <c r="CD77" s="1308"/>
      <c r="CE77" s="1308"/>
      <c r="CF77" s="1308">
        <v>6.5</v>
      </c>
      <c r="CG77" s="1308"/>
      <c r="CH77" s="1308"/>
      <c r="CI77" s="1308"/>
      <c r="CJ77" s="1308"/>
      <c r="CK77" s="1308"/>
      <c r="CL77" s="1308"/>
      <c r="CM77" s="1308"/>
      <c r="CN77" s="1308">
        <v>5.8</v>
      </c>
      <c r="CO77" s="1308"/>
      <c r="CP77" s="1308"/>
      <c r="CQ77" s="1308"/>
      <c r="CR77" s="1308"/>
      <c r="CS77" s="1308"/>
      <c r="CT77" s="1308"/>
      <c r="CU77" s="1308"/>
      <c r="CV77" s="1308">
        <v>2.7</v>
      </c>
      <c r="CW77" s="1308"/>
      <c r="CX77" s="1308"/>
      <c r="CY77" s="1308"/>
      <c r="CZ77" s="1308"/>
      <c r="DA77" s="1308"/>
      <c r="DB77" s="1308"/>
      <c r="DC77" s="1308"/>
    </row>
    <row r="78" spans="2:107">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639</v>
      </c>
      <c r="BC79" s="1311"/>
      <c r="BD79" s="1311"/>
      <c r="BE79" s="1311"/>
      <c r="BF79" s="1311"/>
      <c r="BG79" s="1311"/>
      <c r="BH79" s="1311"/>
      <c r="BI79" s="1311"/>
      <c r="BJ79" s="1311"/>
      <c r="BK79" s="1311"/>
      <c r="BL79" s="1311"/>
      <c r="BM79" s="1311"/>
      <c r="BN79" s="1311"/>
      <c r="BO79" s="1311"/>
      <c r="BP79" s="1308">
        <v>9.3000000000000007</v>
      </c>
      <c r="BQ79" s="1308"/>
      <c r="BR79" s="1308"/>
      <c r="BS79" s="1308"/>
      <c r="BT79" s="1308"/>
      <c r="BU79" s="1308"/>
      <c r="BV79" s="1308"/>
      <c r="BW79" s="1308"/>
      <c r="BX79" s="1308">
        <v>6.2</v>
      </c>
      <c r="BY79" s="1308"/>
      <c r="BZ79" s="1308"/>
      <c r="CA79" s="1308"/>
      <c r="CB79" s="1308"/>
      <c r="CC79" s="1308"/>
      <c r="CD79" s="1308"/>
      <c r="CE79" s="1308"/>
      <c r="CF79" s="1308">
        <v>5.9</v>
      </c>
      <c r="CG79" s="1308"/>
      <c r="CH79" s="1308"/>
      <c r="CI79" s="1308"/>
      <c r="CJ79" s="1308"/>
      <c r="CK79" s="1308"/>
      <c r="CL79" s="1308"/>
      <c r="CM79" s="1308"/>
      <c r="CN79" s="1308">
        <v>5.3</v>
      </c>
      <c r="CO79" s="1308"/>
      <c r="CP79" s="1308"/>
      <c r="CQ79" s="1308"/>
      <c r="CR79" s="1308"/>
      <c r="CS79" s="1308"/>
      <c r="CT79" s="1308"/>
      <c r="CU79" s="1308"/>
      <c r="CV79" s="1308">
        <v>5</v>
      </c>
      <c r="CW79" s="1308"/>
      <c r="CX79" s="1308"/>
      <c r="CY79" s="1308"/>
      <c r="CZ79" s="1308"/>
      <c r="DA79" s="1308"/>
      <c r="DB79" s="1308"/>
      <c r="DC79" s="1308"/>
    </row>
    <row r="80" spans="2:107">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C8GAeMgeyFDeK2E/k4go/AIPX39odk61DCS4sSIJVpgNo2DDubhq0dC3z73RRurJTToyPWFpxLBHc6PuRVH4w==" saltValue="42m0Wu7V7dOuc9RBhLvEV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640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cZL1s86q2pj4ojzfoBPoP1JT27MRvmJfx/AJ1z4OpmyXRrwTGsjctx4iEXyn0GZLW+whVBUSlOMRNxmaEAO9g==" saltValue="q1jG/d1MXxONpSYrHPeB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2khP0xnHqgw4Gk8ptxvLVQs7VJb8br22pkoBmK5GYWaSrgl8l1NiwozZIHKu2rm1bwF9h7r1GlG8VnBPZbkSug==" saltValue="wE5xPMPlq/SjyXVx6hwp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557</v>
      </c>
      <c r="G2" s="156"/>
      <c r="H2" s="157"/>
    </row>
    <row r="3" spans="1:8">
      <c r="A3" s="153" t="s">
        <v>550</v>
      </c>
      <c r="B3" s="158"/>
      <c r="C3" s="159"/>
      <c r="D3" s="160">
        <v>56832</v>
      </c>
      <c r="E3" s="161"/>
      <c r="F3" s="162">
        <v>64287</v>
      </c>
      <c r="G3" s="163"/>
      <c r="H3" s="164"/>
    </row>
    <row r="4" spans="1:8">
      <c r="A4" s="165"/>
      <c r="B4" s="166"/>
      <c r="C4" s="167"/>
      <c r="D4" s="168">
        <v>38650</v>
      </c>
      <c r="E4" s="169"/>
      <c r="F4" s="170">
        <v>41052</v>
      </c>
      <c r="G4" s="171"/>
      <c r="H4" s="172"/>
    </row>
    <row r="5" spans="1:8">
      <c r="A5" s="153" t="s">
        <v>552</v>
      </c>
      <c r="B5" s="158"/>
      <c r="C5" s="159"/>
      <c r="D5" s="160">
        <v>56506</v>
      </c>
      <c r="E5" s="161"/>
      <c r="F5" s="162">
        <v>46440</v>
      </c>
      <c r="G5" s="163"/>
      <c r="H5" s="164"/>
    </row>
    <row r="6" spans="1:8">
      <c r="A6" s="165"/>
      <c r="B6" s="166"/>
      <c r="C6" s="167"/>
      <c r="D6" s="168">
        <v>38999</v>
      </c>
      <c r="E6" s="169"/>
      <c r="F6" s="170">
        <v>27658</v>
      </c>
      <c r="G6" s="171"/>
      <c r="H6" s="172"/>
    </row>
    <row r="7" spans="1:8">
      <c r="A7" s="153" t="s">
        <v>553</v>
      </c>
      <c r="B7" s="158"/>
      <c r="C7" s="159"/>
      <c r="D7" s="160">
        <v>65997</v>
      </c>
      <c r="E7" s="161"/>
      <c r="F7" s="162">
        <v>63257</v>
      </c>
      <c r="G7" s="163"/>
      <c r="H7" s="164"/>
    </row>
    <row r="8" spans="1:8">
      <c r="A8" s="165"/>
      <c r="B8" s="166"/>
      <c r="C8" s="167"/>
      <c r="D8" s="168">
        <v>43355</v>
      </c>
      <c r="E8" s="169"/>
      <c r="F8" s="170">
        <v>27259</v>
      </c>
      <c r="G8" s="171"/>
      <c r="H8" s="172"/>
    </row>
    <row r="9" spans="1:8">
      <c r="A9" s="153" t="s">
        <v>554</v>
      </c>
      <c r="B9" s="158"/>
      <c r="C9" s="159"/>
      <c r="D9" s="160">
        <v>61808</v>
      </c>
      <c r="E9" s="161"/>
      <c r="F9" s="162">
        <v>52308</v>
      </c>
      <c r="G9" s="163"/>
      <c r="H9" s="164"/>
    </row>
    <row r="10" spans="1:8">
      <c r="A10" s="165"/>
      <c r="B10" s="166"/>
      <c r="C10" s="167"/>
      <c r="D10" s="168">
        <v>40535</v>
      </c>
      <c r="E10" s="169"/>
      <c r="F10" s="170">
        <v>28695</v>
      </c>
      <c r="G10" s="171"/>
      <c r="H10" s="172"/>
    </row>
    <row r="11" spans="1:8">
      <c r="A11" s="153" t="s">
        <v>555</v>
      </c>
      <c r="B11" s="158"/>
      <c r="C11" s="159"/>
      <c r="D11" s="160">
        <v>60647</v>
      </c>
      <c r="E11" s="161"/>
      <c r="F11" s="162">
        <v>46402</v>
      </c>
      <c r="G11" s="163"/>
      <c r="H11" s="164"/>
    </row>
    <row r="12" spans="1:8">
      <c r="A12" s="165"/>
      <c r="B12" s="166"/>
      <c r="C12" s="173"/>
      <c r="D12" s="168">
        <v>38749</v>
      </c>
      <c r="E12" s="169"/>
      <c r="F12" s="170">
        <v>26897</v>
      </c>
      <c r="G12" s="171"/>
      <c r="H12" s="172"/>
    </row>
    <row r="13" spans="1:8">
      <c r="A13" s="153"/>
      <c r="B13" s="158"/>
      <c r="C13" s="174"/>
      <c r="D13" s="175">
        <v>60358</v>
      </c>
      <c r="E13" s="176"/>
      <c r="F13" s="177">
        <v>54539</v>
      </c>
      <c r="G13" s="178"/>
      <c r="H13" s="164"/>
    </row>
    <row r="14" spans="1:8">
      <c r="A14" s="165"/>
      <c r="B14" s="166"/>
      <c r="C14" s="167"/>
      <c r="D14" s="168">
        <v>40058</v>
      </c>
      <c r="E14" s="169"/>
      <c r="F14" s="170">
        <v>30312</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4.6399999999999997</v>
      </c>
      <c r="C19" s="179">
        <f>ROUND(VALUE(SUBSTITUTE(実質収支比率等に係る経年分析!G$48,"▲","-")),2)</f>
        <v>4.99</v>
      </c>
      <c r="D19" s="179">
        <f>ROUND(VALUE(SUBSTITUTE(実質収支比率等に係る経年分析!H$48,"▲","-")),2)</f>
        <v>3.72</v>
      </c>
      <c r="E19" s="179">
        <f>ROUND(VALUE(SUBSTITUTE(実質収支比率等に係る経年分析!I$48,"▲","-")),2)</f>
        <v>4.43</v>
      </c>
      <c r="F19" s="179">
        <f>ROUND(VALUE(SUBSTITUTE(実質収支比率等に係る経年分析!J$48,"▲","-")),2)</f>
        <v>5.08</v>
      </c>
    </row>
    <row r="20" spans="1:11">
      <c r="A20" s="179" t="s">
        <v>54</v>
      </c>
      <c r="B20" s="179">
        <f>ROUND(VALUE(SUBSTITUTE(実質収支比率等に係る経年分析!F$47,"▲","-")),2)</f>
        <v>16.510000000000002</v>
      </c>
      <c r="C20" s="179">
        <f>ROUND(VALUE(SUBSTITUTE(実質収支比率等に係る経年分析!G$47,"▲","-")),2)</f>
        <v>17.02</v>
      </c>
      <c r="D20" s="179">
        <f>ROUND(VALUE(SUBSTITUTE(実質収支比率等に係る経年分析!H$47,"▲","-")),2)</f>
        <v>16.66</v>
      </c>
      <c r="E20" s="179">
        <f>ROUND(VALUE(SUBSTITUTE(実質収支比率等に係る経年分析!I$47,"▲","-")),2)</f>
        <v>15.32</v>
      </c>
      <c r="F20" s="179">
        <f>ROUND(VALUE(SUBSTITUTE(実質収支比率等に係る経年分析!J$47,"▲","-")),2)</f>
        <v>14.67</v>
      </c>
    </row>
    <row r="21" spans="1:11">
      <c r="A21" s="179" t="s">
        <v>55</v>
      </c>
      <c r="B21" s="179">
        <f>IF(ISNUMBER(VALUE(SUBSTITUTE(実質収支比率等に係る経年分析!F$49,"▲","-"))),ROUND(VALUE(SUBSTITUTE(実質収支比率等に係る経年分析!F$49,"▲","-")),2),NA())</f>
        <v>7.0000000000000007E-2</v>
      </c>
      <c r="C21" s="179">
        <f>IF(ISNUMBER(VALUE(SUBSTITUTE(実質収支比率等に係る経年分析!G$49,"▲","-"))),ROUND(VALUE(SUBSTITUTE(実質収支比率等に係る経年分析!G$49,"▲","-")),2),NA())</f>
        <v>1.06</v>
      </c>
      <c r="D21" s="179">
        <f>IF(ISNUMBER(VALUE(SUBSTITUTE(実質収支比率等に係る経年分析!H$49,"▲","-"))),ROUND(VALUE(SUBSTITUTE(実質収支比率等に係る経年分析!H$49,"▲","-")),2),NA())</f>
        <v>-1.67</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0.03</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掛川駅周辺施設管理特別会計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2.4700000000000002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0.74</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1.06</v>
      </c>
    </row>
    <row r="34" spans="1:16">
      <c r="A34" s="180" t="str">
        <f>IF(連結実質赤字比率に係る赤字・黒字の構成分析!C$36="",NA(),連結実質赤字比率に係る赤字・黒字の構成分析!C$36)</f>
        <v>公共用地取得特別会計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4.9800000000000004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5.0599999999999996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4.6100000000000003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6.42</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5499</v>
      </c>
      <c r="E42" s="181"/>
      <c r="F42" s="181"/>
      <c r="G42" s="181">
        <f>'実質公債費比率（分子）の構造'!L$52</f>
        <v>5518</v>
      </c>
      <c r="H42" s="181"/>
      <c r="I42" s="181"/>
      <c r="J42" s="181">
        <f>'実質公債費比率（分子）の構造'!M$52</f>
        <v>5755</v>
      </c>
      <c r="K42" s="181"/>
      <c r="L42" s="181"/>
      <c r="M42" s="181">
        <f>'実質公債費比率（分子）の構造'!N$52</f>
        <v>5928</v>
      </c>
      <c r="N42" s="181"/>
      <c r="O42" s="181"/>
      <c r="P42" s="181">
        <f>'実質公債費比率（分子）の構造'!O$52</f>
        <v>5855</v>
      </c>
    </row>
    <row r="43" spans="1:16">
      <c r="A43" s="181" t="s">
        <v>63</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650</v>
      </c>
      <c r="C44" s="181"/>
      <c r="D44" s="181"/>
      <c r="E44" s="181">
        <f>'実質公債費比率（分子）の構造'!L$50</f>
        <v>629</v>
      </c>
      <c r="F44" s="181"/>
      <c r="G44" s="181"/>
      <c r="H44" s="181">
        <f>'実質公債費比率（分子）の構造'!M$50</f>
        <v>615</v>
      </c>
      <c r="I44" s="181"/>
      <c r="J44" s="181"/>
      <c r="K44" s="181">
        <f>'実質公債費比率（分子）の構造'!N$50</f>
        <v>598</v>
      </c>
      <c r="L44" s="181"/>
      <c r="M44" s="181"/>
      <c r="N44" s="181">
        <f>'実質公債費比率（分子）の構造'!O$50</f>
        <v>590</v>
      </c>
      <c r="O44" s="181"/>
      <c r="P44" s="181"/>
    </row>
    <row r="45" spans="1:16">
      <c r="A45" s="181" t="s">
        <v>65</v>
      </c>
      <c r="B45" s="181">
        <f>'実質公債費比率（分子）の構造'!K$49</f>
        <v>905</v>
      </c>
      <c r="C45" s="181"/>
      <c r="D45" s="181"/>
      <c r="E45" s="181">
        <f>'実質公債費比率（分子）の構造'!L$49</f>
        <v>840</v>
      </c>
      <c r="F45" s="181"/>
      <c r="G45" s="181"/>
      <c r="H45" s="181">
        <f>'実質公債費比率（分子）の構造'!M$49</f>
        <v>868</v>
      </c>
      <c r="I45" s="181"/>
      <c r="J45" s="181"/>
      <c r="K45" s="181">
        <f>'実質公債費比率（分子）の構造'!N$49</f>
        <v>885</v>
      </c>
      <c r="L45" s="181"/>
      <c r="M45" s="181"/>
      <c r="N45" s="181">
        <f>'実質公債費比率（分子）の構造'!O$49</f>
        <v>691</v>
      </c>
      <c r="O45" s="181"/>
      <c r="P45" s="181"/>
    </row>
    <row r="46" spans="1:16">
      <c r="A46" s="181" t="s">
        <v>66</v>
      </c>
      <c r="B46" s="181">
        <f>'実質公債費比率（分子）の構造'!K$48</f>
        <v>985</v>
      </c>
      <c r="C46" s="181"/>
      <c r="D46" s="181"/>
      <c r="E46" s="181">
        <f>'実質公債費比率（分子）の構造'!L$48</f>
        <v>1011</v>
      </c>
      <c r="F46" s="181"/>
      <c r="G46" s="181"/>
      <c r="H46" s="181">
        <f>'実質公債費比率（分子）の構造'!M$48</f>
        <v>1206</v>
      </c>
      <c r="I46" s="181"/>
      <c r="J46" s="181"/>
      <c r="K46" s="181">
        <f>'実質公債費比率（分子）の構造'!N$48</f>
        <v>1105</v>
      </c>
      <c r="L46" s="181"/>
      <c r="M46" s="181"/>
      <c r="N46" s="181">
        <f>'実質公債費比率（分子）の構造'!O$48</f>
        <v>1160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5254</v>
      </c>
      <c r="C49" s="181"/>
      <c r="D49" s="181"/>
      <c r="E49" s="181">
        <f>'実質公債費比率（分子）の構造'!L$45</f>
        <v>5313</v>
      </c>
      <c r="F49" s="181"/>
      <c r="G49" s="181"/>
      <c r="H49" s="181">
        <f>'実質公債費比率（分子）の構造'!M$45</f>
        <v>5239</v>
      </c>
      <c r="I49" s="181"/>
      <c r="J49" s="181"/>
      <c r="K49" s="181">
        <f>'実質公債費比率（分子）の構造'!N$45</f>
        <v>5210</v>
      </c>
      <c r="L49" s="181"/>
      <c r="M49" s="181"/>
      <c r="N49" s="181">
        <f>'実質公債費比率（分子）の構造'!O$45</f>
        <v>5186</v>
      </c>
      <c r="O49" s="181"/>
      <c r="P49" s="181"/>
    </row>
    <row r="50" spans="1:16">
      <c r="A50" s="181" t="s">
        <v>70</v>
      </c>
      <c r="B50" s="181" t="e">
        <f>NA()</f>
        <v>#N/A</v>
      </c>
      <c r="C50" s="181">
        <f>IF(ISNUMBER('実質公債費比率（分子）の構造'!K$53),'実質公債費比率（分子）の構造'!K$53,NA())</f>
        <v>2296</v>
      </c>
      <c r="D50" s="181" t="e">
        <f>NA()</f>
        <v>#N/A</v>
      </c>
      <c r="E50" s="181" t="e">
        <f>NA()</f>
        <v>#N/A</v>
      </c>
      <c r="F50" s="181">
        <f>IF(ISNUMBER('実質公債費比率（分子）の構造'!L$53),'実質公債費比率（分子）の構造'!L$53,NA())</f>
        <v>2275</v>
      </c>
      <c r="G50" s="181" t="e">
        <f>NA()</f>
        <v>#N/A</v>
      </c>
      <c r="H50" s="181" t="e">
        <f>NA()</f>
        <v>#N/A</v>
      </c>
      <c r="I50" s="181">
        <f>IF(ISNUMBER('実質公債費比率（分子）の構造'!M$53),'実質公債費比率（分子）の構造'!M$53,NA())</f>
        <v>2173</v>
      </c>
      <c r="J50" s="181" t="e">
        <f>NA()</f>
        <v>#N/A</v>
      </c>
      <c r="K50" s="181" t="e">
        <f>NA()</f>
        <v>#N/A</v>
      </c>
      <c r="L50" s="181">
        <f>IF(ISNUMBER('実質公債費比率（分子）の構造'!N$53),'実質公債費比率（分子）の構造'!N$53,NA())</f>
        <v>1870</v>
      </c>
      <c r="M50" s="181" t="e">
        <f>NA()</f>
        <v>#N/A</v>
      </c>
      <c r="N50" s="181" t="e">
        <f>NA()</f>
        <v>#N/A</v>
      </c>
      <c r="O50" s="181">
        <f>IF(ISNUMBER('実質公債費比率（分子）の構造'!O$53),'実質公債費比率（分子）の構造'!O$53,NA())</f>
        <v>1772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46158</v>
      </c>
      <c r="E56" s="180"/>
      <c r="F56" s="180"/>
      <c r="G56" s="180">
        <f>'将来負担比率（分子）の構造'!J$52</f>
        <v>46289</v>
      </c>
      <c r="H56" s="180"/>
      <c r="I56" s="180"/>
      <c r="J56" s="180">
        <f>'将来負担比率（分子）の構造'!K$52</f>
        <v>46221</v>
      </c>
      <c r="K56" s="180"/>
      <c r="L56" s="180"/>
      <c r="M56" s="180">
        <f>'将来負担比率（分子）の構造'!L$52</f>
        <v>46237</v>
      </c>
      <c r="N56" s="180"/>
      <c r="O56" s="180"/>
      <c r="P56" s="180">
        <f>'将来負担比率（分子）の構造'!M$52</f>
        <v>46195</v>
      </c>
    </row>
    <row r="57" spans="1:16">
      <c r="A57" s="180" t="s">
        <v>41</v>
      </c>
      <c r="B57" s="180"/>
      <c r="C57" s="180"/>
      <c r="D57" s="180">
        <f>'将来負担比率（分子）の構造'!I$51</f>
        <v>13763</v>
      </c>
      <c r="E57" s="180"/>
      <c r="F57" s="180"/>
      <c r="G57" s="180">
        <f>'将来負担比率（分子）の構造'!J$51</f>
        <v>12957</v>
      </c>
      <c r="H57" s="180"/>
      <c r="I57" s="180"/>
      <c r="J57" s="180">
        <f>'将来負担比率（分子）の構造'!K$51</f>
        <v>13060</v>
      </c>
      <c r="K57" s="180"/>
      <c r="L57" s="180"/>
      <c r="M57" s="180">
        <f>'将来負担比率（分子）の構造'!L$51</f>
        <v>13549</v>
      </c>
      <c r="N57" s="180"/>
      <c r="O57" s="180"/>
      <c r="P57" s="180">
        <f>'将来負担比率（分子）の構造'!M$51</f>
        <v>14219</v>
      </c>
    </row>
    <row r="58" spans="1:16">
      <c r="A58" s="180" t="s">
        <v>40</v>
      </c>
      <c r="B58" s="180"/>
      <c r="C58" s="180"/>
      <c r="D58" s="180">
        <f>'将来負担比率（分子）の構造'!I$50</f>
        <v>7643</v>
      </c>
      <c r="E58" s="180"/>
      <c r="F58" s="180"/>
      <c r="G58" s="180">
        <f>'将来負担比率（分子）の構造'!J$50</f>
        <v>8393</v>
      </c>
      <c r="H58" s="180"/>
      <c r="I58" s="180"/>
      <c r="J58" s="180">
        <f>'将来負担比率（分子）の構造'!K$50</f>
        <v>7938</v>
      </c>
      <c r="K58" s="180"/>
      <c r="L58" s="180"/>
      <c r="M58" s="180">
        <f>'将来負担比率（分子）の構造'!L$50</f>
        <v>8069</v>
      </c>
      <c r="N58" s="180"/>
      <c r="O58" s="180"/>
      <c r="P58" s="180">
        <f>'将来負担比率（分子）の構造'!M$50</f>
        <v>7971</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1549</v>
      </c>
      <c r="C61" s="180"/>
      <c r="D61" s="180"/>
      <c r="E61" s="180">
        <f>'将来負担比率（分子）の構造'!J$46</f>
        <v>996</v>
      </c>
      <c r="F61" s="180"/>
      <c r="G61" s="180"/>
      <c r="H61" s="180">
        <f>'将来負担比率（分子）の構造'!K$46</f>
        <v>745</v>
      </c>
      <c r="I61" s="180"/>
      <c r="J61" s="180"/>
      <c r="K61" s="180">
        <f>'将来負担比率（分子）の構造'!L$46</f>
        <v>702</v>
      </c>
      <c r="L61" s="180"/>
      <c r="M61" s="180"/>
      <c r="N61" s="180" t="str">
        <f>'将来負担比率（分子）の構造'!M$46</f>
        <v>-</v>
      </c>
      <c r="O61" s="180"/>
      <c r="P61" s="180"/>
    </row>
    <row r="62" spans="1:16">
      <c r="A62" s="180" t="s">
        <v>34</v>
      </c>
      <c r="B62" s="180">
        <f>'将来負担比率（分子）の構造'!I$45</f>
        <v>6470</v>
      </c>
      <c r="C62" s="180"/>
      <c r="D62" s="180"/>
      <c r="E62" s="180">
        <f>'将来負担比率（分子）の構造'!J$45</f>
        <v>6207</v>
      </c>
      <c r="F62" s="180"/>
      <c r="G62" s="180"/>
      <c r="H62" s="180">
        <f>'将来負担比率（分子）の構造'!K$45</f>
        <v>6329</v>
      </c>
      <c r="I62" s="180"/>
      <c r="J62" s="180"/>
      <c r="K62" s="180">
        <f>'将来負担比率（分子）の構造'!L$45</f>
        <v>6210</v>
      </c>
      <c r="L62" s="180"/>
      <c r="M62" s="180"/>
      <c r="N62" s="180">
        <f>'将来負担比率（分子）の構造'!M$45</f>
        <v>6102</v>
      </c>
      <c r="O62" s="180"/>
      <c r="P62" s="180"/>
    </row>
    <row r="63" spans="1:16">
      <c r="A63" s="180" t="s">
        <v>33</v>
      </c>
      <c r="B63" s="180">
        <f>'将来負担比率（分子）の構造'!I$44</f>
        <v>8851</v>
      </c>
      <c r="C63" s="180"/>
      <c r="D63" s="180"/>
      <c r="E63" s="180">
        <f>'将来負担比率（分子）の構造'!J$44</f>
        <v>7995</v>
      </c>
      <c r="F63" s="180"/>
      <c r="G63" s="180"/>
      <c r="H63" s="180">
        <f>'将来負担比率（分子）の構造'!K$44</f>
        <v>7086</v>
      </c>
      <c r="I63" s="180"/>
      <c r="J63" s="180"/>
      <c r="K63" s="180">
        <f>'将来負担比率（分子）の構造'!L$44</f>
        <v>6427</v>
      </c>
      <c r="L63" s="180"/>
      <c r="M63" s="180"/>
      <c r="N63" s="180">
        <f>'将来負担比率（分子）の構造'!M$44</f>
        <v>6011</v>
      </c>
      <c r="O63" s="180"/>
      <c r="P63" s="180"/>
    </row>
    <row r="64" spans="1:16">
      <c r="A64" s="180" t="s">
        <v>32</v>
      </c>
      <c r="B64" s="180">
        <f>'将来負担比率（分子）の構造'!I$43</f>
        <v>16369</v>
      </c>
      <c r="C64" s="180"/>
      <c r="D64" s="180"/>
      <c r="E64" s="180">
        <f>'将来負担比率（分子）の構造'!J$43</f>
        <v>16226</v>
      </c>
      <c r="F64" s="180"/>
      <c r="G64" s="180"/>
      <c r="H64" s="180">
        <f>'将来負担比率（分子）の構造'!K$43</f>
        <v>17078</v>
      </c>
      <c r="I64" s="180"/>
      <c r="J64" s="180"/>
      <c r="K64" s="180">
        <f>'将来負担比率（分子）の構造'!L$43</f>
        <v>16928</v>
      </c>
      <c r="L64" s="180"/>
      <c r="M64" s="180"/>
      <c r="N64" s="180">
        <f>'将来負担比率（分子）の構造'!M$43</f>
        <v>17337</v>
      </c>
      <c r="O64" s="180"/>
      <c r="P64" s="180"/>
    </row>
    <row r="65" spans="1:16">
      <c r="A65" s="180" t="s">
        <v>31</v>
      </c>
      <c r="B65" s="180">
        <f>'将来負担比率（分子）の構造'!I$42</f>
        <v>8303</v>
      </c>
      <c r="C65" s="180"/>
      <c r="D65" s="180"/>
      <c r="E65" s="180">
        <f>'将来負担比率（分子）の構造'!J$42</f>
        <v>7736</v>
      </c>
      <c r="F65" s="180"/>
      <c r="G65" s="180"/>
      <c r="H65" s="180">
        <f>'将来負担比率（分子）の構造'!K$42</f>
        <v>7190</v>
      </c>
      <c r="I65" s="180"/>
      <c r="J65" s="180"/>
      <c r="K65" s="180">
        <f>'将来負担比率（分子）の構造'!L$42</f>
        <v>5680</v>
      </c>
      <c r="L65" s="180"/>
      <c r="M65" s="180"/>
      <c r="N65" s="180">
        <f>'将来負担比率（分子）の構造'!M$42</f>
        <v>5419</v>
      </c>
      <c r="O65" s="180"/>
      <c r="P65" s="180"/>
    </row>
    <row r="66" spans="1:16">
      <c r="A66" s="180" t="s">
        <v>30</v>
      </c>
      <c r="B66" s="180">
        <f>'将来負担比率（分子）の構造'!I$41</f>
        <v>47141</v>
      </c>
      <c r="C66" s="180"/>
      <c r="D66" s="180"/>
      <c r="E66" s="180">
        <f>'将来負担比率（分子）の構造'!J$41</f>
        <v>46579</v>
      </c>
      <c r="F66" s="180"/>
      <c r="G66" s="180"/>
      <c r="H66" s="180">
        <f>'将来負担比率（分子）の構造'!K$41</f>
        <v>46051</v>
      </c>
      <c r="I66" s="180"/>
      <c r="J66" s="180"/>
      <c r="K66" s="180">
        <f>'将来負担比率（分子）の構造'!L$41</f>
        <v>45954</v>
      </c>
      <c r="L66" s="180"/>
      <c r="M66" s="180"/>
      <c r="N66" s="180">
        <f>'将来負担比率（分子）の構造'!M$41</f>
        <v>45502</v>
      </c>
      <c r="O66" s="180"/>
      <c r="P66" s="180"/>
    </row>
    <row r="67" spans="1:16">
      <c r="A67" s="180" t="s">
        <v>74</v>
      </c>
      <c r="B67" s="180" t="e">
        <f>NA()</f>
        <v>#N/A</v>
      </c>
      <c r="C67" s="180">
        <f>IF(ISNUMBER('将来負担比率（分子）の構造'!I$53), IF('将来負担比率（分子）の構造'!I$53 &lt; 0, 0, '将来負担比率（分子）の構造'!I$53), NA())</f>
        <v>21119</v>
      </c>
      <c r="D67" s="180" t="e">
        <f>NA()</f>
        <v>#N/A</v>
      </c>
      <c r="E67" s="180" t="e">
        <f>NA()</f>
        <v>#N/A</v>
      </c>
      <c r="F67" s="180">
        <f>IF(ISNUMBER('将来負担比率（分子）の構造'!J$53), IF('将来負担比率（分子）の構造'!J$53 &lt; 0, 0, '将来負担比率（分子）の構造'!J$53), NA())</f>
        <v>18099</v>
      </c>
      <c r="G67" s="180" t="e">
        <f>NA()</f>
        <v>#N/A</v>
      </c>
      <c r="H67" s="180" t="e">
        <f>NA()</f>
        <v>#N/A</v>
      </c>
      <c r="I67" s="180">
        <f>IF(ISNUMBER('将来負担比率（分子）の構造'!K$53), IF('将来負担比率（分子）の構造'!K$53 &lt; 0, 0, '将来負担比率（分子）の構造'!K$53), NA())</f>
        <v>17260</v>
      </c>
      <c r="J67" s="180" t="e">
        <f>NA()</f>
        <v>#N/A</v>
      </c>
      <c r="K67" s="180" t="e">
        <f>NA()</f>
        <v>#N/A</v>
      </c>
      <c r="L67" s="180">
        <f>IF(ISNUMBER('将来負担比率（分子）の構造'!L$53), IF('将来負担比率（分子）の構造'!L$53 &lt; 0, 0, '将来負担比率（分子）の構造'!L$53), NA())</f>
        <v>14046</v>
      </c>
      <c r="M67" s="180" t="e">
        <f>NA()</f>
        <v>#N/A</v>
      </c>
      <c r="N67" s="180" t="e">
        <f>NA()</f>
        <v>#N/A</v>
      </c>
      <c r="O67" s="180">
        <f>IF(ISNUMBER('将来負担比率（分子）の構造'!M$53), IF('将来負担比率（分子）の構造'!M$53 &lt; 0, 0, '将来負担比率（分子）の構造'!M$53), NA())</f>
        <v>11986</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4460</v>
      </c>
      <c r="C72" s="184">
        <f>基金残高に係る経年分析!G55</f>
        <v>4086</v>
      </c>
      <c r="D72" s="184">
        <f>基金残高に係る経年分析!H55</f>
        <v>3918</v>
      </c>
    </row>
    <row r="73" spans="1:16">
      <c r="A73" s="183" t="s">
        <v>77</v>
      </c>
      <c r="B73" s="184" t="str">
        <f>基金残高に係る経年分析!F56</f>
        <v>-</v>
      </c>
      <c r="C73" s="184" t="str">
        <f>基金残高に係る経年分析!G56</f>
        <v>-</v>
      </c>
      <c r="D73" s="184" t="str">
        <f>基金残高に係る経年分析!H56</f>
        <v>-</v>
      </c>
    </row>
    <row r="74" spans="1:16">
      <c r="A74" s="183" t="s">
        <v>78</v>
      </c>
      <c r="B74" s="184">
        <f>基金残高に係る経年分析!F57</f>
        <v>2614</v>
      </c>
      <c r="C74" s="184">
        <f>基金残高に係る経年分析!G57</f>
        <v>2492</v>
      </c>
      <c r="D74" s="184">
        <f>基金残高に係る経年分析!H57</f>
        <v>2428</v>
      </c>
    </row>
  </sheetData>
  <sheetProtection algorithmName="SHA-512" hashValue="fQamyYptGLGDhti8/fP3AKf9BXz3nGYfRLLWhLfBBNOGFLgiwPoHY1cAqxIzRYPfa58N6HOuvu4LFKlEJkBXwA==" saltValue="meZvGdwHNglETwAZSSW3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21283422</v>
      </c>
      <c r="S5" s="669"/>
      <c r="T5" s="669"/>
      <c r="U5" s="669"/>
      <c r="V5" s="669"/>
      <c r="W5" s="669"/>
      <c r="X5" s="669"/>
      <c r="Y5" s="670"/>
      <c r="Z5" s="671">
        <v>45.1</v>
      </c>
      <c r="AA5" s="671"/>
      <c r="AB5" s="671"/>
      <c r="AC5" s="671"/>
      <c r="AD5" s="672">
        <v>19669302</v>
      </c>
      <c r="AE5" s="672"/>
      <c r="AF5" s="672"/>
      <c r="AG5" s="672"/>
      <c r="AH5" s="672"/>
      <c r="AI5" s="672"/>
      <c r="AJ5" s="672"/>
      <c r="AK5" s="672"/>
      <c r="AL5" s="673">
        <v>77.099999999999994</v>
      </c>
      <c r="AM5" s="674"/>
      <c r="AN5" s="674"/>
      <c r="AO5" s="675"/>
      <c r="AP5" s="665" t="s">
        <v>223</v>
      </c>
      <c r="AQ5" s="666"/>
      <c r="AR5" s="666"/>
      <c r="AS5" s="666"/>
      <c r="AT5" s="666"/>
      <c r="AU5" s="666"/>
      <c r="AV5" s="666"/>
      <c r="AW5" s="666"/>
      <c r="AX5" s="666"/>
      <c r="AY5" s="666"/>
      <c r="AZ5" s="666"/>
      <c r="BA5" s="666"/>
      <c r="BB5" s="666"/>
      <c r="BC5" s="666"/>
      <c r="BD5" s="666"/>
      <c r="BE5" s="666"/>
      <c r="BF5" s="667"/>
      <c r="BG5" s="679">
        <v>19638766</v>
      </c>
      <c r="BH5" s="680"/>
      <c r="BI5" s="680"/>
      <c r="BJ5" s="680"/>
      <c r="BK5" s="680"/>
      <c r="BL5" s="680"/>
      <c r="BM5" s="680"/>
      <c r="BN5" s="681"/>
      <c r="BO5" s="682">
        <v>92.3</v>
      </c>
      <c r="BP5" s="682"/>
      <c r="BQ5" s="682"/>
      <c r="BR5" s="682"/>
      <c r="BS5" s="683" t="s">
        <v>127</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533033</v>
      </c>
      <c r="S6" s="680"/>
      <c r="T6" s="680"/>
      <c r="U6" s="680"/>
      <c r="V6" s="680"/>
      <c r="W6" s="680"/>
      <c r="X6" s="680"/>
      <c r="Y6" s="681"/>
      <c r="Z6" s="682">
        <v>1.1000000000000001</v>
      </c>
      <c r="AA6" s="682"/>
      <c r="AB6" s="682"/>
      <c r="AC6" s="682"/>
      <c r="AD6" s="683">
        <v>533033</v>
      </c>
      <c r="AE6" s="683"/>
      <c r="AF6" s="683"/>
      <c r="AG6" s="683"/>
      <c r="AH6" s="683"/>
      <c r="AI6" s="683"/>
      <c r="AJ6" s="683"/>
      <c r="AK6" s="683"/>
      <c r="AL6" s="684">
        <v>2.1</v>
      </c>
      <c r="AM6" s="685"/>
      <c r="AN6" s="685"/>
      <c r="AO6" s="686"/>
      <c r="AP6" s="676" t="s">
        <v>228</v>
      </c>
      <c r="AQ6" s="677"/>
      <c r="AR6" s="677"/>
      <c r="AS6" s="677"/>
      <c r="AT6" s="677"/>
      <c r="AU6" s="677"/>
      <c r="AV6" s="677"/>
      <c r="AW6" s="677"/>
      <c r="AX6" s="677"/>
      <c r="AY6" s="677"/>
      <c r="AZ6" s="677"/>
      <c r="BA6" s="677"/>
      <c r="BB6" s="677"/>
      <c r="BC6" s="677"/>
      <c r="BD6" s="677"/>
      <c r="BE6" s="677"/>
      <c r="BF6" s="678"/>
      <c r="BG6" s="679">
        <v>19638766</v>
      </c>
      <c r="BH6" s="680"/>
      <c r="BI6" s="680"/>
      <c r="BJ6" s="680"/>
      <c r="BK6" s="680"/>
      <c r="BL6" s="680"/>
      <c r="BM6" s="680"/>
      <c r="BN6" s="681"/>
      <c r="BO6" s="682">
        <v>92.3</v>
      </c>
      <c r="BP6" s="682"/>
      <c r="BQ6" s="682"/>
      <c r="BR6" s="682"/>
      <c r="BS6" s="683" t="s">
        <v>229</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268859</v>
      </c>
      <c r="CS6" s="680"/>
      <c r="CT6" s="680"/>
      <c r="CU6" s="680"/>
      <c r="CV6" s="680"/>
      <c r="CW6" s="680"/>
      <c r="CX6" s="680"/>
      <c r="CY6" s="681"/>
      <c r="CZ6" s="673">
        <v>0.6</v>
      </c>
      <c r="DA6" s="674"/>
      <c r="DB6" s="674"/>
      <c r="DC6" s="693"/>
      <c r="DD6" s="688">
        <v>4189</v>
      </c>
      <c r="DE6" s="680"/>
      <c r="DF6" s="680"/>
      <c r="DG6" s="680"/>
      <c r="DH6" s="680"/>
      <c r="DI6" s="680"/>
      <c r="DJ6" s="680"/>
      <c r="DK6" s="680"/>
      <c r="DL6" s="680"/>
      <c r="DM6" s="680"/>
      <c r="DN6" s="680"/>
      <c r="DO6" s="680"/>
      <c r="DP6" s="681"/>
      <c r="DQ6" s="688">
        <v>268859</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33541</v>
      </c>
      <c r="S7" s="680"/>
      <c r="T7" s="680"/>
      <c r="U7" s="680"/>
      <c r="V7" s="680"/>
      <c r="W7" s="680"/>
      <c r="X7" s="680"/>
      <c r="Y7" s="681"/>
      <c r="Z7" s="682">
        <v>0.1</v>
      </c>
      <c r="AA7" s="682"/>
      <c r="AB7" s="682"/>
      <c r="AC7" s="682"/>
      <c r="AD7" s="683">
        <v>33541</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8908181</v>
      </c>
      <c r="BH7" s="680"/>
      <c r="BI7" s="680"/>
      <c r="BJ7" s="680"/>
      <c r="BK7" s="680"/>
      <c r="BL7" s="680"/>
      <c r="BM7" s="680"/>
      <c r="BN7" s="681"/>
      <c r="BO7" s="682">
        <v>41.9</v>
      </c>
      <c r="BP7" s="682"/>
      <c r="BQ7" s="682"/>
      <c r="BR7" s="682"/>
      <c r="BS7" s="683" t="s">
        <v>127</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4196058</v>
      </c>
      <c r="CS7" s="680"/>
      <c r="CT7" s="680"/>
      <c r="CU7" s="680"/>
      <c r="CV7" s="680"/>
      <c r="CW7" s="680"/>
      <c r="CX7" s="680"/>
      <c r="CY7" s="681"/>
      <c r="CZ7" s="682">
        <v>9.1999999999999993</v>
      </c>
      <c r="DA7" s="682"/>
      <c r="DB7" s="682"/>
      <c r="DC7" s="682"/>
      <c r="DD7" s="688">
        <v>88931</v>
      </c>
      <c r="DE7" s="680"/>
      <c r="DF7" s="680"/>
      <c r="DG7" s="680"/>
      <c r="DH7" s="680"/>
      <c r="DI7" s="680"/>
      <c r="DJ7" s="680"/>
      <c r="DK7" s="680"/>
      <c r="DL7" s="680"/>
      <c r="DM7" s="680"/>
      <c r="DN7" s="680"/>
      <c r="DO7" s="680"/>
      <c r="DP7" s="681"/>
      <c r="DQ7" s="688">
        <v>3558942</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63940</v>
      </c>
      <c r="S8" s="680"/>
      <c r="T8" s="680"/>
      <c r="U8" s="680"/>
      <c r="V8" s="680"/>
      <c r="W8" s="680"/>
      <c r="X8" s="680"/>
      <c r="Y8" s="681"/>
      <c r="Z8" s="682">
        <v>0.1</v>
      </c>
      <c r="AA8" s="682"/>
      <c r="AB8" s="682"/>
      <c r="AC8" s="682"/>
      <c r="AD8" s="683">
        <v>63940</v>
      </c>
      <c r="AE8" s="683"/>
      <c r="AF8" s="683"/>
      <c r="AG8" s="683"/>
      <c r="AH8" s="683"/>
      <c r="AI8" s="683"/>
      <c r="AJ8" s="683"/>
      <c r="AK8" s="683"/>
      <c r="AL8" s="684">
        <v>0.3</v>
      </c>
      <c r="AM8" s="685"/>
      <c r="AN8" s="685"/>
      <c r="AO8" s="686"/>
      <c r="AP8" s="676" t="s">
        <v>235</v>
      </c>
      <c r="AQ8" s="677"/>
      <c r="AR8" s="677"/>
      <c r="AS8" s="677"/>
      <c r="AT8" s="677"/>
      <c r="AU8" s="677"/>
      <c r="AV8" s="677"/>
      <c r="AW8" s="677"/>
      <c r="AX8" s="677"/>
      <c r="AY8" s="677"/>
      <c r="AZ8" s="677"/>
      <c r="BA8" s="677"/>
      <c r="BB8" s="677"/>
      <c r="BC8" s="677"/>
      <c r="BD8" s="677"/>
      <c r="BE8" s="677"/>
      <c r="BF8" s="678"/>
      <c r="BG8" s="679">
        <v>224374</v>
      </c>
      <c r="BH8" s="680"/>
      <c r="BI8" s="680"/>
      <c r="BJ8" s="680"/>
      <c r="BK8" s="680"/>
      <c r="BL8" s="680"/>
      <c r="BM8" s="680"/>
      <c r="BN8" s="681"/>
      <c r="BO8" s="682">
        <v>1.1000000000000001</v>
      </c>
      <c r="BP8" s="682"/>
      <c r="BQ8" s="682"/>
      <c r="BR8" s="682"/>
      <c r="BS8" s="688" t="s">
        <v>127</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13696647</v>
      </c>
      <c r="CS8" s="680"/>
      <c r="CT8" s="680"/>
      <c r="CU8" s="680"/>
      <c r="CV8" s="680"/>
      <c r="CW8" s="680"/>
      <c r="CX8" s="680"/>
      <c r="CY8" s="681"/>
      <c r="CZ8" s="682">
        <v>30</v>
      </c>
      <c r="DA8" s="682"/>
      <c r="DB8" s="682"/>
      <c r="DC8" s="682"/>
      <c r="DD8" s="688">
        <v>1125970</v>
      </c>
      <c r="DE8" s="680"/>
      <c r="DF8" s="680"/>
      <c r="DG8" s="680"/>
      <c r="DH8" s="680"/>
      <c r="DI8" s="680"/>
      <c r="DJ8" s="680"/>
      <c r="DK8" s="680"/>
      <c r="DL8" s="680"/>
      <c r="DM8" s="680"/>
      <c r="DN8" s="680"/>
      <c r="DO8" s="680"/>
      <c r="DP8" s="681"/>
      <c r="DQ8" s="688">
        <v>6520451</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63932</v>
      </c>
      <c r="S9" s="680"/>
      <c r="T9" s="680"/>
      <c r="U9" s="680"/>
      <c r="V9" s="680"/>
      <c r="W9" s="680"/>
      <c r="X9" s="680"/>
      <c r="Y9" s="681"/>
      <c r="Z9" s="682">
        <v>0.1</v>
      </c>
      <c r="AA9" s="682"/>
      <c r="AB9" s="682"/>
      <c r="AC9" s="682"/>
      <c r="AD9" s="683">
        <v>63932</v>
      </c>
      <c r="AE9" s="683"/>
      <c r="AF9" s="683"/>
      <c r="AG9" s="683"/>
      <c r="AH9" s="683"/>
      <c r="AI9" s="683"/>
      <c r="AJ9" s="683"/>
      <c r="AK9" s="683"/>
      <c r="AL9" s="684">
        <v>0.3</v>
      </c>
      <c r="AM9" s="685"/>
      <c r="AN9" s="685"/>
      <c r="AO9" s="686"/>
      <c r="AP9" s="676" t="s">
        <v>238</v>
      </c>
      <c r="AQ9" s="677"/>
      <c r="AR9" s="677"/>
      <c r="AS9" s="677"/>
      <c r="AT9" s="677"/>
      <c r="AU9" s="677"/>
      <c r="AV9" s="677"/>
      <c r="AW9" s="677"/>
      <c r="AX9" s="677"/>
      <c r="AY9" s="677"/>
      <c r="AZ9" s="677"/>
      <c r="BA9" s="677"/>
      <c r="BB9" s="677"/>
      <c r="BC9" s="677"/>
      <c r="BD9" s="677"/>
      <c r="BE9" s="677"/>
      <c r="BF9" s="678"/>
      <c r="BG9" s="679">
        <v>6526249</v>
      </c>
      <c r="BH9" s="680"/>
      <c r="BI9" s="680"/>
      <c r="BJ9" s="680"/>
      <c r="BK9" s="680"/>
      <c r="BL9" s="680"/>
      <c r="BM9" s="680"/>
      <c r="BN9" s="681"/>
      <c r="BO9" s="682">
        <v>30.7</v>
      </c>
      <c r="BP9" s="682"/>
      <c r="BQ9" s="682"/>
      <c r="BR9" s="682"/>
      <c r="BS9" s="688" t="s">
        <v>229</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4890974</v>
      </c>
      <c r="CS9" s="680"/>
      <c r="CT9" s="680"/>
      <c r="CU9" s="680"/>
      <c r="CV9" s="680"/>
      <c r="CW9" s="680"/>
      <c r="CX9" s="680"/>
      <c r="CY9" s="681"/>
      <c r="CZ9" s="682">
        <v>10.7</v>
      </c>
      <c r="DA9" s="682"/>
      <c r="DB9" s="682"/>
      <c r="DC9" s="682"/>
      <c r="DD9" s="688">
        <v>209977</v>
      </c>
      <c r="DE9" s="680"/>
      <c r="DF9" s="680"/>
      <c r="DG9" s="680"/>
      <c r="DH9" s="680"/>
      <c r="DI9" s="680"/>
      <c r="DJ9" s="680"/>
      <c r="DK9" s="680"/>
      <c r="DL9" s="680"/>
      <c r="DM9" s="680"/>
      <c r="DN9" s="680"/>
      <c r="DO9" s="680"/>
      <c r="DP9" s="681"/>
      <c r="DQ9" s="688">
        <v>4322544</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391088</v>
      </c>
      <c r="BH10" s="680"/>
      <c r="BI10" s="680"/>
      <c r="BJ10" s="680"/>
      <c r="BK10" s="680"/>
      <c r="BL10" s="680"/>
      <c r="BM10" s="680"/>
      <c r="BN10" s="681"/>
      <c r="BO10" s="682">
        <v>1.8</v>
      </c>
      <c r="BP10" s="682"/>
      <c r="BQ10" s="682"/>
      <c r="BR10" s="682"/>
      <c r="BS10" s="688" t="s">
        <v>127</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1336440</v>
      </c>
      <c r="CS10" s="680"/>
      <c r="CT10" s="680"/>
      <c r="CU10" s="680"/>
      <c r="CV10" s="680"/>
      <c r="CW10" s="680"/>
      <c r="CX10" s="680"/>
      <c r="CY10" s="681"/>
      <c r="CZ10" s="682">
        <v>2.9</v>
      </c>
      <c r="DA10" s="682"/>
      <c r="DB10" s="682"/>
      <c r="DC10" s="682"/>
      <c r="DD10" s="688" t="s">
        <v>127</v>
      </c>
      <c r="DE10" s="680"/>
      <c r="DF10" s="680"/>
      <c r="DG10" s="680"/>
      <c r="DH10" s="680"/>
      <c r="DI10" s="680"/>
      <c r="DJ10" s="680"/>
      <c r="DK10" s="680"/>
      <c r="DL10" s="680"/>
      <c r="DM10" s="680"/>
      <c r="DN10" s="680"/>
      <c r="DO10" s="680"/>
      <c r="DP10" s="681"/>
      <c r="DQ10" s="688">
        <v>12295</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229</v>
      </c>
      <c r="AE11" s="683"/>
      <c r="AF11" s="683"/>
      <c r="AG11" s="683"/>
      <c r="AH11" s="683"/>
      <c r="AI11" s="683"/>
      <c r="AJ11" s="683"/>
      <c r="AK11" s="683"/>
      <c r="AL11" s="684" t="s">
        <v>229</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1766470</v>
      </c>
      <c r="BH11" s="680"/>
      <c r="BI11" s="680"/>
      <c r="BJ11" s="680"/>
      <c r="BK11" s="680"/>
      <c r="BL11" s="680"/>
      <c r="BM11" s="680"/>
      <c r="BN11" s="681"/>
      <c r="BO11" s="682">
        <v>8.3000000000000007</v>
      </c>
      <c r="BP11" s="682"/>
      <c r="BQ11" s="682"/>
      <c r="BR11" s="682"/>
      <c r="BS11" s="688" t="s">
        <v>229</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1356129</v>
      </c>
      <c r="CS11" s="680"/>
      <c r="CT11" s="680"/>
      <c r="CU11" s="680"/>
      <c r="CV11" s="680"/>
      <c r="CW11" s="680"/>
      <c r="CX11" s="680"/>
      <c r="CY11" s="681"/>
      <c r="CZ11" s="682">
        <v>3</v>
      </c>
      <c r="DA11" s="682"/>
      <c r="DB11" s="682"/>
      <c r="DC11" s="682"/>
      <c r="DD11" s="688">
        <v>468185</v>
      </c>
      <c r="DE11" s="680"/>
      <c r="DF11" s="680"/>
      <c r="DG11" s="680"/>
      <c r="DH11" s="680"/>
      <c r="DI11" s="680"/>
      <c r="DJ11" s="680"/>
      <c r="DK11" s="680"/>
      <c r="DL11" s="680"/>
      <c r="DM11" s="680"/>
      <c r="DN11" s="680"/>
      <c r="DO11" s="680"/>
      <c r="DP11" s="681"/>
      <c r="DQ11" s="688">
        <v>913321</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2295501</v>
      </c>
      <c r="S12" s="680"/>
      <c r="T12" s="680"/>
      <c r="U12" s="680"/>
      <c r="V12" s="680"/>
      <c r="W12" s="680"/>
      <c r="X12" s="680"/>
      <c r="Y12" s="681"/>
      <c r="Z12" s="682">
        <v>4.9000000000000004</v>
      </c>
      <c r="AA12" s="682"/>
      <c r="AB12" s="682"/>
      <c r="AC12" s="682"/>
      <c r="AD12" s="683">
        <v>2295501</v>
      </c>
      <c r="AE12" s="683"/>
      <c r="AF12" s="683"/>
      <c r="AG12" s="683"/>
      <c r="AH12" s="683"/>
      <c r="AI12" s="683"/>
      <c r="AJ12" s="683"/>
      <c r="AK12" s="683"/>
      <c r="AL12" s="684">
        <v>9</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9657188</v>
      </c>
      <c r="BH12" s="680"/>
      <c r="BI12" s="680"/>
      <c r="BJ12" s="680"/>
      <c r="BK12" s="680"/>
      <c r="BL12" s="680"/>
      <c r="BM12" s="680"/>
      <c r="BN12" s="681"/>
      <c r="BO12" s="682">
        <v>45.4</v>
      </c>
      <c r="BP12" s="682"/>
      <c r="BQ12" s="682"/>
      <c r="BR12" s="682"/>
      <c r="BS12" s="688" t="s">
        <v>229</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1240531</v>
      </c>
      <c r="CS12" s="680"/>
      <c r="CT12" s="680"/>
      <c r="CU12" s="680"/>
      <c r="CV12" s="680"/>
      <c r="CW12" s="680"/>
      <c r="CX12" s="680"/>
      <c r="CY12" s="681"/>
      <c r="CZ12" s="682">
        <v>2.7</v>
      </c>
      <c r="DA12" s="682"/>
      <c r="DB12" s="682"/>
      <c r="DC12" s="682"/>
      <c r="DD12" s="688">
        <v>183409</v>
      </c>
      <c r="DE12" s="680"/>
      <c r="DF12" s="680"/>
      <c r="DG12" s="680"/>
      <c r="DH12" s="680"/>
      <c r="DI12" s="680"/>
      <c r="DJ12" s="680"/>
      <c r="DK12" s="680"/>
      <c r="DL12" s="680"/>
      <c r="DM12" s="680"/>
      <c r="DN12" s="680"/>
      <c r="DO12" s="680"/>
      <c r="DP12" s="681"/>
      <c r="DQ12" s="688">
        <v>769794</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v>69078</v>
      </c>
      <c r="S13" s="680"/>
      <c r="T13" s="680"/>
      <c r="U13" s="680"/>
      <c r="V13" s="680"/>
      <c r="W13" s="680"/>
      <c r="X13" s="680"/>
      <c r="Y13" s="681"/>
      <c r="Z13" s="682">
        <v>0.1</v>
      </c>
      <c r="AA13" s="682"/>
      <c r="AB13" s="682"/>
      <c r="AC13" s="682"/>
      <c r="AD13" s="683">
        <v>69078</v>
      </c>
      <c r="AE13" s="683"/>
      <c r="AF13" s="683"/>
      <c r="AG13" s="683"/>
      <c r="AH13" s="683"/>
      <c r="AI13" s="683"/>
      <c r="AJ13" s="683"/>
      <c r="AK13" s="683"/>
      <c r="AL13" s="684">
        <v>0.3</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9652891</v>
      </c>
      <c r="BH13" s="680"/>
      <c r="BI13" s="680"/>
      <c r="BJ13" s="680"/>
      <c r="BK13" s="680"/>
      <c r="BL13" s="680"/>
      <c r="BM13" s="680"/>
      <c r="BN13" s="681"/>
      <c r="BO13" s="682">
        <v>45.4</v>
      </c>
      <c r="BP13" s="682"/>
      <c r="BQ13" s="682"/>
      <c r="BR13" s="682"/>
      <c r="BS13" s="688" t="s">
        <v>229</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5137558</v>
      </c>
      <c r="CS13" s="680"/>
      <c r="CT13" s="680"/>
      <c r="CU13" s="680"/>
      <c r="CV13" s="680"/>
      <c r="CW13" s="680"/>
      <c r="CX13" s="680"/>
      <c r="CY13" s="681"/>
      <c r="CZ13" s="682">
        <v>11.3</v>
      </c>
      <c r="DA13" s="682"/>
      <c r="DB13" s="682"/>
      <c r="DC13" s="682"/>
      <c r="DD13" s="688">
        <v>2774324</v>
      </c>
      <c r="DE13" s="680"/>
      <c r="DF13" s="680"/>
      <c r="DG13" s="680"/>
      <c r="DH13" s="680"/>
      <c r="DI13" s="680"/>
      <c r="DJ13" s="680"/>
      <c r="DK13" s="680"/>
      <c r="DL13" s="680"/>
      <c r="DM13" s="680"/>
      <c r="DN13" s="680"/>
      <c r="DO13" s="680"/>
      <c r="DP13" s="681"/>
      <c r="DQ13" s="688">
        <v>2959846</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229</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367763</v>
      </c>
      <c r="BH14" s="680"/>
      <c r="BI14" s="680"/>
      <c r="BJ14" s="680"/>
      <c r="BK14" s="680"/>
      <c r="BL14" s="680"/>
      <c r="BM14" s="680"/>
      <c r="BN14" s="681"/>
      <c r="BO14" s="682">
        <v>1.7</v>
      </c>
      <c r="BP14" s="682"/>
      <c r="BQ14" s="682"/>
      <c r="BR14" s="682"/>
      <c r="BS14" s="688" t="s">
        <v>127</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1458369</v>
      </c>
      <c r="CS14" s="680"/>
      <c r="CT14" s="680"/>
      <c r="CU14" s="680"/>
      <c r="CV14" s="680"/>
      <c r="CW14" s="680"/>
      <c r="CX14" s="680"/>
      <c r="CY14" s="681"/>
      <c r="CZ14" s="682">
        <v>3.2</v>
      </c>
      <c r="DA14" s="682"/>
      <c r="DB14" s="682"/>
      <c r="DC14" s="682"/>
      <c r="DD14" s="688">
        <v>230765</v>
      </c>
      <c r="DE14" s="680"/>
      <c r="DF14" s="680"/>
      <c r="DG14" s="680"/>
      <c r="DH14" s="680"/>
      <c r="DI14" s="680"/>
      <c r="DJ14" s="680"/>
      <c r="DK14" s="680"/>
      <c r="DL14" s="680"/>
      <c r="DM14" s="680"/>
      <c r="DN14" s="680"/>
      <c r="DO14" s="680"/>
      <c r="DP14" s="681"/>
      <c r="DQ14" s="688">
        <v>1200480</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205606</v>
      </c>
      <c r="S15" s="680"/>
      <c r="T15" s="680"/>
      <c r="U15" s="680"/>
      <c r="V15" s="680"/>
      <c r="W15" s="680"/>
      <c r="X15" s="680"/>
      <c r="Y15" s="681"/>
      <c r="Z15" s="682">
        <v>0.4</v>
      </c>
      <c r="AA15" s="682"/>
      <c r="AB15" s="682"/>
      <c r="AC15" s="682"/>
      <c r="AD15" s="683">
        <v>205606</v>
      </c>
      <c r="AE15" s="683"/>
      <c r="AF15" s="683"/>
      <c r="AG15" s="683"/>
      <c r="AH15" s="683"/>
      <c r="AI15" s="683"/>
      <c r="AJ15" s="683"/>
      <c r="AK15" s="683"/>
      <c r="AL15" s="684">
        <v>0.8</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705634</v>
      </c>
      <c r="BH15" s="680"/>
      <c r="BI15" s="680"/>
      <c r="BJ15" s="680"/>
      <c r="BK15" s="680"/>
      <c r="BL15" s="680"/>
      <c r="BM15" s="680"/>
      <c r="BN15" s="681"/>
      <c r="BO15" s="682">
        <v>3.3</v>
      </c>
      <c r="BP15" s="682"/>
      <c r="BQ15" s="682"/>
      <c r="BR15" s="682"/>
      <c r="BS15" s="688" t="s">
        <v>229</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6666182</v>
      </c>
      <c r="CS15" s="680"/>
      <c r="CT15" s="680"/>
      <c r="CU15" s="680"/>
      <c r="CV15" s="680"/>
      <c r="CW15" s="680"/>
      <c r="CX15" s="680"/>
      <c r="CY15" s="681"/>
      <c r="CZ15" s="682">
        <v>14.6</v>
      </c>
      <c r="DA15" s="682"/>
      <c r="DB15" s="682"/>
      <c r="DC15" s="682"/>
      <c r="DD15" s="688">
        <v>2066463</v>
      </c>
      <c r="DE15" s="680"/>
      <c r="DF15" s="680"/>
      <c r="DG15" s="680"/>
      <c r="DH15" s="680"/>
      <c r="DI15" s="680"/>
      <c r="DJ15" s="680"/>
      <c r="DK15" s="680"/>
      <c r="DL15" s="680"/>
      <c r="DM15" s="680"/>
      <c r="DN15" s="680"/>
      <c r="DO15" s="680"/>
      <c r="DP15" s="681"/>
      <c r="DQ15" s="688">
        <v>4180213</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229</v>
      </c>
      <c r="AE16" s="683"/>
      <c r="AF16" s="683"/>
      <c r="AG16" s="683"/>
      <c r="AH16" s="683"/>
      <c r="AI16" s="683"/>
      <c r="AJ16" s="683"/>
      <c r="AK16" s="683"/>
      <c r="AL16" s="684" t="s">
        <v>127</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162675</v>
      </c>
      <c r="CS16" s="680"/>
      <c r="CT16" s="680"/>
      <c r="CU16" s="680"/>
      <c r="CV16" s="680"/>
      <c r="CW16" s="680"/>
      <c r="CX16" s="680"/>
      <c r="CY16" s="681"/>
      <c r="CZ16" s="682">
        <v>0.4</v>
      </c>
      <c r="DA16" s="682"/>
      <c r="DB16" s="682"/>
      <c r="DC16" s="682"/>
      <c r="DD16" s="688" t="s">
        <v>229</v>
      </c>
      <c r="DE16" s="680"/>
      <c r="DF16" s="680"/>
      <c r="DG16" s="680"/>
      <c r="DH16" s="680"/>
      <c r="DI16" s="680"/>
      <c r="DJ16" s="680"/>
      <c r="DK16" s="680"/>
      <c r="DL16" s="680"/>
      <c r="DM16" s="680"/>
      <c r="DN16" s="680"/>
      <c r="DO16" s="680"/>
      <c r="DP16" s="681"/>
      <c r="DQ16" s="688">
        <v>77613</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106802</v>
      </c>
      <c r="S17" s="680"/>
      <c r="T17" s="680"/>
      <c r="U17" s="680"/>
      <c r="V17" s="680"/>
      <c r="W17" s="680"/>
      <c r="X17" s="680"/>
      <c r="Y17" s="681"/>
      <c r="Z17" s="682">
        <v>0.2</v>
      </c>
      <c r="AA17" s="682"/>
      <c r="AB17" s="682"/>
      <c r="AC17" s="682"/>
      <c r="AD17" s="683">
        <v>106802</v>
      </c>
      <c r="AE17" s="683"/>
      <c r="AF17" s="683"/>
      <c r="AG17" s="683"/>
      <c r="AH17" s="683"/>
      <c r="AI17" s="683"/>
      <c r="AJ17" s="683"/>
      <c r="AK17" s="683"/>
      <c r="AL17" s="684">
        <v>0.4</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229</v>
      </c>
      <c r="BP17" s="682"/>
      <c r="BQ17" s="682"/>
      <c r="BR17" s="682"/>
      <c r="BS17" s="688" t="s">
        <v>127</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5186287</v>
      </c>
      <c r="CS17" s="680"/>
      <c r="CT17" s="680"/>
      <c r="CU17" s="680"/>
      <c r="CV17" s="680"/>
      <c r="CW17" s="680"/>
      <c r="CX17" s="680"/>
      <c r="CY17" s="681"/>
      <c r="CZ17" s="682">
        <v>11.4</v>
      </c>
      <c r="DA17" s="682"/>
      <c r="DB17" s="682"/>
      <c r="DC17" s="682"/>
      <c r="DD17" s="688" t="s">
        <v>127</v>
      </c>
      <c r="DE17" s="680"/>
      <c r="DF17" s="680"/>
      <c r="DG17" s="680"/>
      <c r="DH17" s="680"/>
      <c r="DI17" s="680"/>
      <c r="DJ17" s="680"/>
      <c r="DK17" s="680"/>
      <c r="DL17" s="680"/>
      <c r="DM17" s="680"/>
      <c r="DN17" s="680"/>
      <c r="DO17" s="680"/>
      <c r="DP17" s="681"/>
      <c r="DQ17" s="688">
        <v>5067860</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3256429</v>
      </c>
      <c r="S18" s="680"/>
      <c r="T18" s="680"/>
      <c r="U18" s="680"/>
      <c r="V18" s="680"/>
      <c r="W18" s="680"/>
      <c r="X18" s="680"/>
      <c r="Y18" s="681"/>
      <c r="Z18" s="682">
        <v>6.9</v>
      </c>
      <c r="AA18" s="682"/>
      <c r="AB18" s="682"/>
      <c r="AC18" s="682"/>
      <c r="AD18" s="683">
        <v>2427560</v>
      </c>
      <c r="AE18" s="683"/>
      <c r="AF18" s="683"/>
      <c r="AG18" s="683"/>
      <c r="AH18" s="683"/>
      <c r="AI18" s="683"/>
      <c r="AJ18" s="683"/>
      <c r="AK18" s="683"/>
      <c r="AL18" s="684">
        <v>9.5</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229</v>
      </c>
      <c r="BP18" s="682"/>
      <c r="BQ18" s="682"/>
      <c r="BR18" s="682"/>
      <c r="BS18" s="688" t="s">
        <v>229</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229</v>
      </c>
      <c r="CS18" s="680"/>
      <c r="CT18" s="680"/>
      <c r="CU18" s="680"/>
      <c r="CV18" s="680"/>
      <c r="CW18" s="680"/>
      <c r="CX18" s="680"/>
      <c r="CY18" s="681"/>
      <c r="CZ18" s="682" t="s">
        <v>127</v>
      </c>
      <c r="DA18" s="682"/>
      <c r="DB18" s="682"/>
      <c r="DC18" s="682"/>
      <c r="DD18" s="688" t="s">
        <v>229</v>
      </c>
      <c r="DE18" s="680"/>
      <c r="DF18" s="680"/>
      <c r="DG18" s="680"/>
      <c r="DH18" s="680"/>
      <c r="DI18" s="680"/>
      <c r="DJ18" s="680"/>
      <c r="DK18" s="680"/>
      <c r="DL18" s="680"/>
      <c r="DM18" s="680"/>
      <c r="DN18" s="680"/>
      <c r="DO18" s="680"/>
      <c r="DP18" s="681"/>
      <c r="DQ18" s="688" t="s">
        <v>229</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2427560</v>
      </c>
      <c r="S19" s="680"/>
      <c r="T19" s="680"/>
      <c r="U19" s="680"/>
      <c r="V19" s="680"/>
      <c r="W19" s="680"/>
      <c r="X19" s="680"/>
      <c r="Y19" s="681"/>
      <c r="Z19" s="682">
        <v>5.0999999999999996</v>
      </c>
      <c r="AA19" s="682"/>
      <c r="AB19" s="682"/>
      <c r="AC19" s="682"/>
      <c r="AD19" s="683">
        <v>2427560</v>
      </c>
      <c r="AE19" s="683"/>
      <c r="AF19" s="683"/>
      <c r="AG19" s="683"/>
      <c r="AH19" s="683"/>
      <c r="AI19" s="683"/>
      <c r="AJ19" s="683"/>
      <c r="AK19" s="683"/>
      <c r="AL19" s="684">
        <v>9.5</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1644656</v>
      </c>
      <c r="BH19" s="680"/>
      <c r="BI19" s="680"/>
      <c r="BJ19" s="680"/>
      <c r="BK19" s="680"/>
      <c r="BL19" s="680"/>
      <c r="BM19" s="680"/>
      <c r="BN19" s="681"/>
      <c r="BO19" s="682">
        <v>7.7</v>
      </c>
      <c r="BP19" s="682"/>
      <c r="BQ19" s="682"/>
      <c r="BR19" s="682"/>
      <c r="BS19" s="688" t="s">
        <v>127</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229</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828869</v>
      </c>
      <c r="S20" s="680"/>
      <c r="T20" s="680"/>
      <c r="U20" s="680"/>
      <c r="V20" s="680"/>
      <c r="W20" s="680"/>
      <c r="X20" s="680"/>
      <c r="Y20" s="681"/>
      <c r="Z20" s="682">
        <v>1.8</v>
      </c>
      <c r="AA20" s="682"/>
      <c r="AB20" s="682"/>
      <c r="AC20" s="682"/>
      <c r="AD20" s="683" t="s">
        <v>127</v>
      </c>
      <c r="AE20" s="683"/>
      <c r="AF20" s="683"/>
      <c r="AG20" s="683"/>
      <c r="AH20" s="683"/>
      <c r="AI20" s="683"/>
      <c r="AJ20" s="683"/>
      <c r="AK20" s="683"/>
      <c r="AL20" s="684" t="s">
        <v>229</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1644656</v>
      </c>
      <c r="BH20" s="680"/>
      <c r="BI20" s="680"/>
      <c r="BJ20" s="680"/>
      <c r="BK20" s="680"/>
      <c r="BL20" s="680"/>
      <c r="BM20" s="680"/>
      <c r="BN20" s="681"/>
      <c r="BO20" s="682">
        <v>7.7</v>
      </c>
      <c r="BP20" s="682"/>
      <c r="BQ20" s="682"/>
      <c r="BR20" s="682"/>
      <c r="BS20" s="688" t="s">
        <v>127</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45596709</v>
      </c>
      <c r="CS20" s="680"/>
      <c r="CT20" s="680"/>
      <c r="CU20" s="680"/>
      <c r="CV20" s="680"/>
      <c r="CW20" s="680"/>
      <c r="CX20" s="680"/>
      <c r="CY20" s="681"/>
      <c r="CZ20" s="682">
        <v>100</v>
      </c>
      <c r="DA20" s="682"/>
      <c r="DB20" s="682"/>
      <c r="DC20" s="682"/>
      <c r="DD20" s="688">
        <v>7152213</v>
      </c>
      <c r="DE20" s="680"/>
      <c r="DF20" s="680"/>
      <c r="DG20" s="680"/>
      <c r="DH20" s="680"/>
      <c r="DI20" s="680"/>
      <c r="DJ20" s="680"/>
      <c r="DK20" s="680"/>
      <c r="DL20" s="680"/>
      <c r="DM20" s="680"/>
      <c r="DN20" s="680"/>
      <c r="DO20" s="680"/>
      <c r="DP20" s="681"/>
      <c r="DQ20" s="688">
        <v>29852218</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t="s">
        <v>127</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127</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v>30536</v>
      </c>
      <c r="BH21" s="680"/>
      <c r="BI21" s="680"/>
      <c r="BJ21" s="680"/>
      <c r="BK21" s="680"/>
      <c r="BL21" s="680"/>
      <c r="BM21" s="680"/>
      <c r="BN21" s="681"/>
      <c r="BO21" s="682">
        <v>0.1</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27911284</v>
      </c>
      <c r="S22" s="680"/>
      <c r="T22" s="680"/>
      <c r="U22" s="680"/>
      <c r="V22" s="680"/>
      <c r="W22" s="680"/>
      <c r="X22" s="680"/>
      <c r="Y22" s="681"/>
      <c r="Z22" s="682">
        <v>59.1</v>
      </c>
      <c r="AA22" s="682"/>
      <c r="AB22" s="682"/>
      <c r="AC22" s="682"/>
      <c r="AD22" s="683">
        <v>25468295</v>
      </c>
      <c r="AE22" s="683"/>
      <c r="AF22" s="683"/>
      <c r="AG22" s="683"/>
      <c r="AH22" s="683"/>
      <c r="AI22" s="683"/>
      <c r="AJ22" s="683"/>
      <c r="AK22" s="683"/>
      <c r="AL22" s="684">
        <v>99.9</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229</v>
      </c>
      <c r="BP22" s="682"/>
      <c r="BQ22" s="682"/>
      <c r="BR22" s="682"/>
      <c r="BS22" s="688" t="s">
        <v>229</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v>25247</v>
      </c>
      <c r="S23" s="680"/>
      <c r="T23" s="680"/>
      <c r="U23" s="680"/>
      <c r="V23" s="680"/>
      <c r="W23" s="680"/>
      <c r="X23" s="680"/>
      <c r="Y23" s="681"/>
      <c r="Z23" s="682">
        <v>0.1</v>
      </c>
      <c r="AA23" s="682"/>
      <c r="AB23" s="682"/>
      <c r="AC23" s="682"/>
      <c r="AD23" s="683">
        <v>25247</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1614120</v>
      </c>
      <c r="BH23" s="680"/>
      <c r="BI23" s="680"/>
      <c r="BJ23" s="680"/>
      <c r="BK23" s="680"/>
      <c r="BL23" s="680"/>
      <c r="BM23" s="680"/>
      <c r="BN23" s="681"/>
      <c r="BO23" s="682">
        <v>7.6</v>
      </c>
      <c r="BP23" s="682"/>
      <c r="BQ23" s="682"/>
      <c r="BR23" s="682"/>
      <c r="BS23" s="688" t="s">
        <v>127</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v>521298</v>
      </c>
      <c r="S24" s="680"/>
      <c r="T24" s="680"/>
      <c r="U24" s="680"/>
      <c r="V24" s="680"/>
      <c r="W24" s="680"/>
      <c r="X24" s="680"/>
      <c r="Y24" s="681"/>
      <c r="Z24" s="682">
        <v>1.1000000000000001</v>
      </c>
      <c r="AA24" s="682"/>
      <c r="AB24" s="682"/>
      <c r="AC24" s="682"/>
      <c r="AD24" s="683" t="s">
        <v>127</v>
      </c>
      <c r="AE24" s="683"/>
      <c r="AF24" s="683"/>
      <c r="AG24" s="683"/>
      <c r="AH24" s="683"/>
      <c r="AI24" s="683"/>
      <c r="AJ24" s="683"/>
      <c r="AK24" s="683"/>
      <c r="AL24" s="684" t="s">
        <v>127</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229</v>
      </c>
      <c r="BP24" s="682"/>
      <c r="BQ24" s="682"/>
      <c r="BR24" s="682"/>
      <c r="BS24" s="688" t="s">
        <v>127</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19591843</v>
      </c>
      <c r="CS24" s="669"/>
      <c r="CT24" s="669"/>
      <c r="CU24" s="669"/>
      <c r="CV24" s="669"/>
      <c r="CW24" s="669"/>
      <c r="CX24" s="669"/>
      <c r="CY24" s="670"/>
      <c r="CZ24" s="673">
        <v>43</v>
      </c>
      <c r="DA24" s="674"/>
      <c r="DB24" s="674"/>
      <c r="DC24" s="693"/>
      <c r="DD24" s="712">
        <v>13301371</v>
      </c>
      <c r="DE24" s="669"/>
      <c r="DF24" s="669"/>
      <c r="DG24" s="669"/>
      <c r="DH24" s="669"/>
      <c r="DI24" s="669"/>
      <c r="DJ24" s="669"/>
      <c r="DK24" s="670"/>
      <c r="DL24" s="712">
        <v>13278615</v>
      </c>
      <c r="DM24" s="669"/>
      <c r="DN24" s="669"/>
      <c r="DO24" s="669"/>
      <c r="DP24" s="669"/>
      <c r="DQ24" s="669"/>
      <c r="DR24" s="669"/>
      <c r="DS24" s="669"/>
      <c r="DT24" s="669"/>
      <c r="DU24" s="669"/>
      <c r="DV24" s="670"/>
      <c r="DW24" s="673">
        <v>49.1</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584134</v>
      </c>
      <c r="S25" s="680"/>
      <c r="T25" s="680"/>
      <c r="U25" s="680"/>
      <c r="V25" s="680"/>
      <c r="W25" s="680"/>
      <c r="X25" s="680"/>
      <c r="Y25" s="681"/>
      <c r="Z25" s="682">
        <v>1.2</v>
      </c>
      <c r="AA25" s="682"/>
      <c r="AB25" s="682"/>
      <c r="AC25" s="682"/>
      <c r="AD25" s="683">
        <v>6117</v>
      </c>
      <c r="AE25" s="683"/>
      <c r="AF25" s="683"/>
      <c r="AG25" s="683"/>
      <c r="AH25" s="683"/>
      <c r="AI25" s="683"/>
      <c r="AJ25" s="683"/>
      <c r="AK25" s="683"/>
      <c r="AL25" s="684">
        <v>0</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127</v>
      </c>
      <c r="BP25" s="682"/>
      <c r="BQ25" s="682"/>
      <c r="BR25" s="682"/>
      <c r="BS25" s="688" t="s">
        <v>229</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6173357</v>
      </c>
      <c r="CS25" s="715"/>
      <c r="CT25" s="715"/>
      <c r="CU25" s="715"/>
      <c r="CV25" s="715"/>
      <c r="CW25" s="715"/>
      <c r="CX25" s="715"/>
      <c r="CY25" s="716"/>
      <c r="CZ25" s="684">
        <v>13.5</v>
      </c>
      <c r="DA25" s="713"/>
      <c r="DB25" s="713"/>
      <c r="DC25" s="717"/>
      <c r="DD25" s="688">
        <v>5627466</v>
      </c>
      <c r="DE25" s="715"/>
      <c r="DF25" s="715"/>
      <c r="DG25" s="715"/>
      <c r="DH25" s="715"/>
      <c r="DI25" s="715"/>
      <c r="DJ25" s="715"/>
      <c r="DK25" s="716"/>
      <c r="DL25" s="688">
        <v>5605250</v>
      </c>
      <c r="DM25" s="715"/>
      <c r="DN25" s="715"/>
      <c r="DO25" s="715"/>
      <c r="DP25" s="715"/>
      <c r="DQ25" s="715"/>
      <c r="DR25" s="715"/>
      <c r="DS25" s="715"/>
      <c r="DT25" s="715"/>
      <c r="DU25" s="715"/>
      <c r="DV25" s="716"/>
      <c r="DW25" s="684">
        <v>20.7</v>
      </c>
      <c r="DX25" s="713"/>
      <c r="DY25" s="713"/>
      <c r="DZ25" s="713"/>
      <c r="EA25" s="713"/>
      <c r="EB25" s="713"/>
      <c r="EC25" s="714"/>
    </row>
    <row r="26" spans="2:133" ht="11.25" customHeight="1">
      <c r="B26" s="676" t="s">
        <v>291</v>
      </c>
      <c r="C26" s="677"/>
      <c r="D26" s="677"/>
      <c r="E26" s="677"/>
      <c r="F26" s="677"/>
      <c r="G26" s="677"/>
      <c r="H26" s="677"/>
      <c r="I26" s="677"/>
      <c r="J26" s="677"/>
      <c r="K26" s="677"/>
      <c r="L26" s="677"/>
      <c r="M26" s="677"/>
      <c r="N26" s="677"/>
      <c r="O26" s="677"/>
      <c r="P26" s="677"/>
      <c r="Q26" s="678"/>
      <c r="R26" s="679">
        <v>194912</v>
      </c>
      <c r="S26" s="680"/>
      <c r="T26" s="680"/>
      <c r="U26" s="680"/>
      <c r="V26" s="680"/>
      <c r="W26" s="680"/>
      <c r="X26" s="680"/>
      <c r="Y26" s="681"/>
      <c r="Z26" s="682">
        <v>0.4</v>
      </c>
      <c r="AA26" s="682"/>
      <c r="AB26" s="682"/>
      <c r="AC26" s="682"/>
      <c r="AD26" s="683" t="s">
        <v>127</v>
      </c>
      <c r="AE26" s="683"/>
      <c r="AF26" s="683"/>
      <c r="AG26" s="683"/>
      <c r="AH26" s="683"/>
      <c r="AI26" s="683"/>
      <c r="AJ26" s="683"/>
      <c r="AK26" s="683"/>
      <c r="AL26" s="684" t="s">
        <v>229</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4354461</v>
      </c>
      <c r="CS26" s="680"/>
      <c r="CT26" s="680"/>
      <c r="CU26" s="680"/>
      <c r="CV26" s="680"/>
      <c r="CW26" s="680"/>
      <c r="CX26" s="680"/>
      <c r="CY26" s="681"/>
      <c r="CZ26" s="684">
        <v>9.5</v>
      </c>
      <c r="DA26" s="713"/>
      <c r="DB26" s="713"/>
      <c r="DC26" s="717"/>
      <c r="DD26" s="688">
        <v>3902128</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c r="B27" s="676" t="s">
        <v>294</v>
      </c>
      <c r="C27" s="677"/>
      <c r="D27" s="677"/>
      <c r="E27" s="677"/>
      <c r="F27" s="677"/>
      <c r="G27" s="677"/>
      <c r="H27" s="677"/>
      <c r="I27" s="677"/>
      <c r="J27" s="677"/>
      <c r="K27" s="677"/>
      <c r="L27" s="677"/>
      <c r="M27" s="677"/>
      <c r="N27" s="677"/>
      <c r="O27" s="677"/>
      <c r="P27" s="677"/>
      <c r="Q27" s="678"/>
      <c r="R27" s="679">
        <v>5087483</v>
      </c>
      <c r="S27" s="680"/>
      <c r="T27" s="680"/>
      <c r="U27" s="680"/>
      <c r="V27" s="680"/>
      <c r="W27" s="680"/>
      <c r="X27" s="680"/>
      <c r="Y27" s="681"/>
      <c r="Z27" s="682">
        <v>10.8</v>
      </c>
      <c r="AA27" s="682"/>
      <c r="AB27" s="682"/>
      <c r="AC27" s="682"/>
      <c r="AD27" s="683" t="s">
        <v>127</v>
      </c>
      <c r="AE27" s="683"/>
      <c r="AF27" s="683"/>
      <c r="AG27" s="683"/>
      <c r="AH27" s="683"/>
      <c r="AI27" s="683"/>
      <c r="AJ27" s="683"/>
      <c r="AK27" s="683"/>
      <c r="AL27" s="684" t="s">
        <v>127</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21283422</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8232199</v>
      </c>
      <c r="CS27" s="715"/>
      <c r="CT27" s="715"/>
      <c r="CU27" s="715"/>
      <c r="CV27" s="715"/>
      <c r="CW27" s="715"/>
      <c r="CX27" s="715"/>
      <c r="CY27" s="716"/>
      <c r="CZ27" s="684">
        <v>18.100000000000001</v>
      </c>
      <c r="DA27" s="713"/>
      <c r="DB27" s="713"/>
      <c r="DC27" s="717"/>
      <c r="DD27" s="688">
        <v>2606045</v>
      </c>
      <c r="DE27" s="715"/>
      <c r="DF27" s="715"/>
      <c r="DG27" s="715"/>
      <c r="DH27" s="715"/>
      <c r="DI27" s="715"/>
      <c r="DJ27" s="715"/>
      <c r="DK27" s="716"/>
      <c r="DL27" s="688">
        <v>2605505</v>
      </c>
      <c r="DM27" s="715"/>
      <c r="DN27" s="715"/>
      <c r="DO27" s="715"/>
      <c r="DP27" s="715"/>
      <c r="DQ27" s="715"/>
      <c r="DR27" s="715"/>
      <c r="DS27" s="715"/>
      <c r="DT27" s="715"/>
      <c r="DU27" s="715"/>
      <c r="DV27" s="716"/>
      <c r="DW27" s="684">
        <v>9.6</v>
      </c>
      <c r="DX27" s="713"/>
      <c r="DY27" s="713"/>
      <c r="DZ27" s="713"/>
      <c r="EA27" s="713"/>
      <c r="EB27" s="713"/>
      <c r="EC27" s="714"/>
    </row>
    <row r="28" spans="2:133" ht="11.25" customHeight="1">
      <c r="B28" s="721" t="s">
        <v>297</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5186287</v>
      </c>
      <c r="CS28" s="680"/>
      <c r="CT28" s="680"/>
      <c r="CU28" s="680"/>
      <c r="CV28" s="680"/>
      <c r="CW28" s="680"/>
      <c r="CX28" s="680"/>
      <c r="CY28" s="681"/>
      <c r="CZ28" s="684">
        <v>11.4</v>
      </c>
      <c r="DA28" s="713"/>
      <c r="DB28" s="713"/>
      <c r="DC28" s="717"/>
      <c r="DD28" s="688">
        <v>5067860</v>
      </c>
      <c r="DE28" s="680"/>
      <c r="DF28" s="680"/>
      <c r="DG28" s="680"/>
      <c r="DH28" s="680"/>
      <c r="DI28" s="680"/>
      <c r="DJ28" s="680"/>
      <c r="DK28" s="681"/>
      <c r="DL28" s="688">
        <v>5067860</v>
      </c>
      <c r="DM28" s="680"/>
      <c r="DN28" s="680"/>
      <c r="DO28" s="680"/>
      <c r="DP28" s="680"/>
      <c r="DQ28" s="680"/>
      <c r="DR28" s="680"/>
      <c r="DS28" s="680"/>
      <c r="DT28" s="680"/>
      <c r="DU28" s="680"/>
      <c r="DV28" s="681"/>
      <c r="DW28" s="684">
        <v>18.8</v>
      </c>
      <c r="DX28" s="713"/>
      <c r="DY28" s="713"/>
      <c r="DZ28" s="713"/>
      <c r="EA28" s="713"/>
      <c r="EB28" s="713"/>
      <c r="EC28" s="714"/>
    </row>
    <row r="29" spans="2:133" ht="11.25" customHeight="1">
      <c r="B29" s="676" t="s">
        <v>299</v>
      </c>
      <c r="C29" s="677"/>
      <c r="D29" s="677"/>
      <c r="E29" s="677"/>
      <c r="F29" s="677"/>
      <c r="G29" s="677"/>
      <c r="H29" s="677"/>
      <c r="I29" s="677"/>
      <c r="J29" s="677"/>
      <c r="K29" s="677"/>
      <c r="L29" s="677"/>
      <c r="M29" s="677"/>
      <c r="N29" s="677"/>
      <c r="O29" s="677"/>
      <c r="P29" s="677"/>
      <c r="Q29" s="678"/>
      <c r="R29" s="679">
        <v>3131954</v>
      </c>
      <c r="S29" s="680"/>
      <c r="T29" s="680"/>
      <c r="U29" s="680"/>
      <c r="V29" s="680"/>
      <c r="W29" s="680"/>
      <c r="X29" s="680"/>
      <c r="Y29" s="681"/>
      <c r="Z29" s="682">
        <v>6.6</v>
      </c>
      <c r="AA29" s="682"/>
      <c r="AB29" s="682"/>
      <c r="AC29" s="682"/>
      <c r="AD29" s="683" t="s">
        <v>127</v>
      </c>
      <c r="AE29" s="683"/>
      <c r="AF29" s="683"/>
      <c r="AG29" s="683"/>
      <c r="AH29" s="683"/>
      <c r="AI29" s="683"/>
      <c r="AJ29" s="683"/>
      <c r="AK29" s="683"/>
      <c r="AL29" s="684" t="s">
        <v>127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5185989</v>
      </c>
      <c r="CS29" s="715"/>
      <c r="CT29" s="715"/>
      <c r="CU29" s="715"/>
      <c r="CV29" s="715"/>
      <c r="CW29" s="715"/>
      <c r="CX29" s="715"/>
      <c r="CY29" s="716"/>
      <c r="CZ29" s="684">
        <v>11.4</v>
      </c>
      <c r="DA29" s="713"/>
      <c r="DB29" s="713"/>
      <c r="DC29" s="717"/>
      <c r="DD29" s="688">
        <v>5067562</v>
      </c>
      <c r="DE29" s="715"/>
      <c r="DF29" s="715"/>
      <c r="DG29" s="715"/>
      <c r="DH29" s="715"/>
      <c r="DI29" s="715"/>
      <c r="DJ29" s="715"/>
      <c r="DK29" s="716"/>
      <c r="DL29" s="688">
        <v>5067562</v>
      </c>
      <c r="DM29" s="715"/>
      <c r="DN29" s="715"/>
      <c r="DO29" s="715"/>
      <c r="DP29" s="715"/>
      <c r="DQ29" s="715"/>
      <c r="DR29" s="715"/>
      <c r="DS29" s="715"/>
      <c r="DT29" s="715"/>
      <c r="DU29" s="715"/>
      <c r="DV29" s="716"/>
      <c r="DW29" s="684">
        <v>18.8</v>
      </c>
      <c r="DX29" s="713"/>
      <c r="DY29" s="713"/>
      <c r="DZ29" s="713"/>
      <c r="EA29" s="713"/>
      <c r="EB29" s="713"/>
      <c r="EC29" s="714"/>
    </row>
    <row r="30" spans="2:133" ht="11.25" customHeight="1">
      <c r="B30" s="676" t="s">
        <v>303</v>
      </c>
      <c r="C30" s="677"/>
      <c r="D30" s="677"/>
      <c r="E30" s="677"/>
      <c r="F30" s="677"/>
      <c r="G30" s="677"/>
      <c r="H30" s="677"/>
      <c r="I30" s="677"/>
      <c r="J30" s="677"/>
      <c r="K30" s="677"/>
      <c r="L30" s="677"/>
      <c r="M30" s="677"/>
      <c r="N30" s="677"/>
      <c r="O30" s="677"/>
      <c r="P30" s="677"/>
      <c r="Q30" s="678"/>
      <c r="R30" s="679">
        <v>132809</v>
      </c>
      <c r="S30" s="680"/>
      <c r="T30" s="680"/>
      <c r="U30" s="680"/>
      <c r="V30" s="680"/>
      <c r="W30" s="680"/>
      <c r="X30" s="680"/>
      <c r="Y30" s="681"/>
      <c r="Z30" s="682">
        <v>0.3</v>
      </c>
      <c r="AA30" s="682"/>
      <c r="AB30" s="682"/>
      <c r="AC30" s="682"/>
      <c r="AD30" s="683" t="s">
        <v>127</v>
      </c>
      <c r="AE30" s="683"/>
      <c r="AF30" s="683"/>
      <c r="AG30" s="683"/>
      <c r="AH30" s="683"/>
      <c r="AI30" s="683"/>
      <c r="AJ30" s="683"/>
      <c r="AK30" s="683"/>
      <c r="AL30" s="684" t="s">
        <v>127</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99.4</v>
      </c>
      <c r="BH30" s="740"/>
      <c r="BI30" s="740"/>
      <c r="BJ30" s="740"/>
      <c r="BK30" s="740"/>
      <c r="BL30" s="740"/>
      <c r="BM30" s="674">
        <v>97.4</v>
      </c>
      <c r="BN30" s="740"/>
      <c r="BO30" s="740"/>
      <c r="BP30" s="740"/>
      <c r="BQ30" s="741"/>
      <c r="BR30" s="739">
        <v>99.4</v>
      </c>
      <c r="BS30" s="740"/>
      <c r="BT30" s="740"/>
      <c r="BU30" s="740"/>
      <c r="BV30" s="740"/>
      <c r="BW30" s="740"/>
      <c r="BX30" s="674">
        <v>97</v>
      </c>
      <c r="BY30" s="740"/>
      <c r="BZ30" s="740"/>
      <c r="CA30" s="740"/>
      <c r="CB30" s="741"/>
      <c r="CD30" s="744"/>
      <c r="CE30" s="745"/>
      <c r="CF30" s="694" t="s">
        <v>306</v>
      </c>
      <c r="CG30" s="695"/>
      <c r="CH30" s="695"/>
      <c r="CI30" s="695"/>
      <c r="CJ30" s="695"/>
      <c r="CK30" s="695"/>
      <c r="CL30" s="695"/>
      <c r="CM30" s="695"/>
      <c r="CN30" s="695"/>
      <c r="CO30" s="695"/>
      <c r="CP30" s="695"/>
      <c r="CQ30" s="696"/>
      <c r="CR30" s="679">
        <v>4860657</v>
      </c>
      <c r="CS30" s="680"/>
      <c r="CT30" s="680"/>
      <c r="CU30" s="680"/>
      <c r="CV30" s="680"/>
      <c r="CW30" s="680"/>
      <c r="CX30" s="680"/>
      <c r="CY30" s="681"/>
      <c r="CZ30" s="684">
        <v>10.7</v>
      </c>
      <c r="DA30" s="713"/>
      <c r="DB30" s="713"/>
      <c r="DC30" s="717"/>
      <c r="DD30" s="688">
        <v>4760232</v>
      </c>
      <c r="DE30" s="680"/>
      <c r="DF30" s="680"/>
      <c r="DG30" s="680"/>
      <c r="DH30" s="680"/>
      <c r="DI30" s="680"/>
      <c r="DJ30" s="680"/>
      <c r="DK30" s="681"/>
      <c r="DL30" s="688">
        <v>4760232</v>
      </c>
      <c r="DM30" s="680"/>
      <c r="DN30" s="680"/>
      <c r="DO30" s="680"/>
      <c r="DP30" s="680"/>
      <c r="DQ30" s="680"/>
      <c r="DR30" s="680"/>
      <c r="DS30" s="680"/>
      <c r="DT30" s="680"/>
      <c r="DU30" s="680"/>
      <c r="DV30" s="681"/>
      <c r="DW30" s="684">
        <v>17.600000000000001</v>
      </c>
      <c r="DX30" s="713"/>
      <c r="DY30" s="713"/>
      <c r="DZ30" s="713"/>
      <c r="EA30" s="713"/>
      <c r="EB30" s="713"/>
      <c r="EC30" s="714"/>
    </row>
    <row r="31" spans="2:133" ht="11.25" customHeight="1">
      <c r="B31" s="676" t="s">
        <v>307</v>
      </c>
      <c r="C31" s="677"/>
      <c r="D31" s="677"/>
      <c r="E31" s="677"/>
      <c r="F31" s="677"/>
      <c r="G31" s="677"/>
      <c r="H31" s="677"/>
      <c r="I31" s="677"/>
      <c r="J31" s="677"/>
      <c r="K31" s="677"/>
      <c r="L31" s="677"/>
      <c r="M31" s="677"/>
      <c r="N31" s="677"/>
      <c r="O31" s="677"/>
      <c r="P31" s="677"/>
      <c r="Q31" s="678"/>
      <c r="R31" s="679">
        <v>799187</v>
      </c>
      <c r="S31" s="680"/>
      <c r="T31" s="680"/>
      <c r="U31" s="680"/>
      <c r="V31" s="680"/>
      <c r="W31" s="680"/>
      <c r="X31" s="680"/>
      <c r="Y31" s="681"/>
      <c r="Z31" s="682">
        <v>1.7</v>
      </c>
      <c r="AA31" s="682"/>
      <c r="AB31" s="682"/>
      <c r="AC31" s="682"/>
      <c r="AD31" s="683" t="s">
        <v>229</v>
      </c>
      <c r="AE31" s="683"/>
      <c r="AF31" s="683"/>
      <c r="AG31" s="683"/>
      <c r="AH31" s="683"/>
      <c r="AI31" s="683"/>
      <c r="AJ31" s="683"/>
      <c r="AK31" s="683"/>
      <c r="AL31" s="684" t="s">
        <v>229</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99.3</v>
      </c>
      <c r="BH31" s="715"/>
      <c r="BI31" s="715"/>
      <c r="BJ31" s="715"/>
      <c r="BK31" s="715"/>
      <c r="BL31" s="715"/>
      <c r="BM31" s="685">
        <v>97.1</v>
      </c>
      <c r="BN31" s="737"/>
      <c r="BO31" s="737"/>
      <c r="BP31" s="737"/>
      <c r="BQ31" s="738"/>
      <c r="BR31" s="736">
        <v>99.1</v>
      </c>
      <c r="BS31" s="715"/>
      <c r="BT31" s="715"/>
      <c r="BU31" s="715"/>
      <c r="BV31" s="715"/>
      <c r="BW31" s="715"/>
      <c r="BX31" s="685">
        <v>96.5</v>
      </c>
      <c r="BY31" s="737"/>
      <c r="BZ31" s="737"/>
      <c r="CA31" s="737"/>
      <c r="CB31" s="738"/>
      <c r="CD31" s="744"/>
      <c r="CE31" s="745"/>
      <c r="CF31" s="694" t="s">
        <v>310</v>
      </c>
      <c r="CG31" s="695"/>
      <c r="CH31" s="695"/>
      <c r="CI31" s="695"/>
      <c r="CJ31" s="695"/>
      <c r="CK31" s="695"/>
      <c r="CL31" s="695"/>
      <c r="CM31" s="695"/>
      <c r="CN31" s="695"/>
      <c r="CO31" s="695"/>
      <c r="CP31" s="695"/>
      <c r="CQ31" s="696"/>
      <c r="CR31" s="679">
        <v>325332</v>
      </c>
      <c r="CS31" s="715"/>
      <c r="CT31" s="715"/>
      <c r="CU31" s="715"/>
      <c r="CV31" s="715"/>
      <c r="CW31" s="715"/>
      <c r="CX31" s="715"/>
      <c r="CY31" s="716"/>
      <c r="CZ31" s="684">
        <v>0.7</v>
      </c>
      <c r="DA31" s="713"/>
      <c r="DB31" s="713"/>
      <c r="DC31" s="717"/>
      <c r="DD31" s="688">
        <v>307330</v>
      </c>
      <c r="DE31" s="715"/>
      <c r="DF31" s="715"/>
      <c r="DG31" s="715"/>
      <c r="DH31" s="715"/>
      <c r="DI31" s="715"/>
      <c r="DJ31" s="715"/>
      <c r="DK31" s="716"/>
      <c r="DL31" s="688">
        <v>307330</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311</v>
      </c>
      <c r="C32" s="677"/>
      <c r="D32" s="677"/>
      <c r="E32" s="677"/>
      <c r="F32" s="677"/>
      <c r="G32" s="677"/>
      <c r="H32" s="677"/>
      <c r="I32" s="677"/>
      <c r="J32" s="677"/>
      <c r="K32" s="677"/>
      <c r="L32" s="677"/>
      <c r="M32" s="677"/>
      <c r="N32" s="677"/>
      <c r="O32" s="677"/>
      <c r="P32" s="677"/>
      <c r="Q32" s="678"/>
      <c r="R32" s="679">
        <v>597073</v>
      </c>
      <c r="S32" s="680"/>
      <c r="T32" s="680"/>
      <c r="U32" s="680"/>
      <c r="V32" s="680"/>
      <c r="W32" s="680"/>
      <c r="X32" s="680"/>
      <c r="Y32" s="681"/>
      <c r="Z32" s="682">
        <v>1.3</v>
      </c>
      <c r="AA32" s="682"/>
      <c r="AB32" s="682"/>
      <c r="AC32" s="682"/>
      <c r="AD32" s="683" t="s">
        <v>229</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99.5</v>
      </c>
      <c r="BH32" s="749"/>
      <c r="BI32" s="749"/>
      <c r="BJ32" s="749"/>
      <c r="BK32" s="749"/>
      <c r="BL32" s="749"/>
      <c r="BM32" s="750">
        <v>97.6</v>
      </c>
      <c r="BN32" s="749"/>
      <c r="BO32" s="749"/>
      <c r="BP32" s="749"/>
      <c r="BQ32" s="751"/>
      <c r="BR32" s="748">
        <v>99.6</v>
      </c>
      <c r="BS32" s="749"/>
      <c r="BT32" s="749"/>
      <c r="BU32" s="749"/>
      <c r="BV32" s="749"/>
      <c r="BW32" s="749"/>
      <c r="BX32" s="750">
        <v>97.3</v>
      </c>
      <c r="BY32" s="749"/>
      <c r="BZ32" s="749"/>
      <c r="CA32" s="749"/>
      <c r="CB32" s="751"/>
      <c r="CD32" s="746"/>
      <c r="CE32" s="747"/>
      <c r="CF32" s="694" t="s">
        <v>313</v>
      </c>
      <c r="CG32" s="695"/>
      <c r="CH32" s="695"/>
      <c r="CI32" s="695"/>
      <c r="CJ32" s="695"/>
      <c r="CK32" s="695"/>
      <c r="CL32" s="695"/>
      <c r="CM32" s="695"/>
      <c r="CN32" s="695"/>
      <c r="CO32" s="695"/>
      <c r="CP32" s="695"/>
      <c r="CQ32" s="696"/>
      <c r="CR32" s="679">
        <v>298</v>
      </c>
      <c r="CS32" s="680"/>
      <c r="CT32" s="680"/>
      <c r="CU32" s="680"/>
      <c r="CV32" s="680"/>
      <c r="CW32" s="680"/>
      <c r="CX32" s="680"/>
      <c r="CY32" s="681"/>
      <c r="CZ32" s="684">
        <v>0</v>
      </c>
      <c r="DA32" s="713"/>
      <c r="DB32" s="713"/>
      <c r="DC32" s="717"/>
      <c r="DD32" s="688">
        <v>298</v>
      </c>
      <c r="DE32" s="680"/>
      <c r="DF32" s="680"/>
      <c r="DG32" s="680"/>
      <c r="DH32" s="680"/>
      <c r="DI32" s="680"/>
      <c r="DJ32" s="680"/>
      <c r="DK32" s="681"/>
      <c r="DL32" s="688">
        <v>298</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314</v>
      </c>
      <c r="C33" s="677"/>
      <c r="D33" s="677"/>
      <c r="E33" s="677"/>
      <c r="F33" s="677"/>
      <c r="G33" s="677"/>
      <c r="H33" s="677"/>
      <c r="I33" s="677"/>
      <c r="J33" s="677"/>
      <c r="K33" s="677"/>
      <c r="L33" s="677"/>
      <c r="M33" s="677"/>
      <c r="N33" s="677"/>
      <c r="O33" s="677"/>
      <c r="P33" s="677"/>
      <c r="Q33" s="678"/>
      <c r="R33" s="679">
        <v>1271040</v>
      </c>
      <c r="S33" s="680"/>
      <c r="T33" s="680"/>
      <c r="U33" s="680"/>
      <c r="V33" s="680"/>
      <c r="W33" s="680"/>
      <c r="X33" s="680"/>
      <c r="Y33" s="681"/>
      <c r="Z33" s="682">
        <v>2.7</v>
      </c>
      <c r="AA33" s="682"/>
      <c r="AB33" s="682"/>
      <c r="AC33" s="682"/>
      <c r="AD33" s="683" t="s">
        <v>229</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18689978</v>
      </c>
      <c r="CS33" s="715"/>
      <c r="CT33" s="715"/>
      <c r="CU33" s="715"/>
      <c r="CV33" s="715"/>
      <c r="CW33" s="715"/>
      <c r="CX33" s="715"/>
      <c r="CY33" s="716"/>
      <c r="CZ33" s="684">
        <v>41</v>
      </c>
      <c r="DA33" s="713"/>
      <c r="DB33" s="713"/>
      <c r="DC33" s="717"/>
      <c r="DD33" s="688">
        <v>13982064</v>
      </c>
      <c r="DE33" s="715"/>
      <c r="DF33" s="715"/>
      <c r="DG33" s="715"/>
      <c r="DH33" s="715"/>
      <c r="DI33" s="715"/>
      <c r="DJ33" s="715"/>
      <c r="DK33" s="716"/>
      <c r="DL33" s="688">
        <v>10627632</v>
      </c>
      <c r="DM33" s="715"/>
      <c r="DN33" s="715"/>
      <c r="DO33" s="715"/>
      <c r="DP33" s="715"/>
      <c r="DQ33" s="715"/>
      <c r="DR33" s="715"/>
      <c r="DS33" s="715"/>
      <c r="DT33" s="715"/>
      <c r="DU33" s="715"/>
      <c r="DV33" s="716"/>
      <c r="DW33" s="684">
        <v>39.299999999999997</v>
      </c>
      <c r="DX33" s="713"/>
      <c r="DY33" s="713"/>
      <c r="DZ33" s="713"/>
      <c r="EA33" s="713"/>
      <c r="EB33" s="713"/>
      <c r="EC33" s="714"/>
    </row>
    <row r="34" spans="2:133" ht="11.25" customHeight="1">
      <c r="B34" s="676" t="s">
        <v>316</v>
      </c>
      <c r="C34" s="677"/>
      <c r="D34" s="677"/>
      <c r="E34" s="677"/>
      <c r="F34" s="677"/>
      <c r="G34" s="677"/>
      <c r="H34" s="677"/>
      <c r="I34" s="677"/>
      <c r="J34" s="677"/>
      <c r="K34" s="677"/>
      <c r="L34" s="677"/>
      <c r="M34" s="677"/>
      <c r="N34" s="677"/>
      <c r="O34" s="677"/>
      <c r="P34" s="677"/>
      <c r="Q34" s="678"/>
      <c r="R34" s="679">
        <v>2528841</v>
      </c>
      <c r="S34" s="680"/>
      <c r="T34" s="680"/>
      <c r="U34" s="680"/>
      <c r="V34" s="680"/>
      <c r="W34" s="680"/>
      <c r="X34" s="680"/>
      <c r="Y34" s="681"/>
      <c r="Z34" s="682">
        <v>5.4</v>
      </c>
      <c r="AA34" s="682"/>
      <c r="AB34" s="682"/>
      <c r="AC34" s="682"/>
      <c r="AD34" s="683">
        <v>656</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7761027</v>
      </c>
      <c r="CS34" s="680"/>
      <c r="CT34" s="680"/>
      <c r="CU34" s="680"/>
      <c r="CV34" s="680"/>
      <c r="CW34" s="680"/>
      <c r="CX34" s="680"/>
      <c r="CY34" s="681"/>
      <c r="CZ34" s="684">
        <v>17</v>
      </c>
      <c r="DA34" s="713"/>
      <c r="DB34" s="713"/>
      <c r="DC34" s="717"/>
      <c r="DD34" s="688">
        <v>5575445</v>
      </c>
      <c r="DE34" s="680"/>
      <c r="DF34" s="680"/>
      <c r="DG34" s="680"/>
      <c r="DH34" s="680"/>
      <c r="DI34" s="680"/>
      <c r="DJ34" s="680"/>
      <c r="DK34" s="681"/>
      <c r="DL34" s="688">
        <v>4243387</v>
      </c>
      <c r="DM34" s="680"/>
      <c r="DN34" s="680"/>
      <c r="DO34" s="680"/>
      <c r="DP34" s="680"/>
      <c r="DQ34" s="680"/>
      <c r="DR34" s="680"/>
      <c r="DS34" s="680"/>
      <c r="DT34" s="680"/>
      <c r="DU34" s="680"/>
      <c r="DV34" s="681"/>
      <c r="DW34" s="684">
        <v>15.7</v>
      </c>
      <c r="DX34" s="713"/>
      <c r="DY34" s="713"/>
      <c r="DZ34" s="713"/>
      <c r="EA34" s="713"/>
      <c r="EB34" s="713"/>
      <c r="EC34" s="714"/>
    </row>
    <row r="35" spans="2:133" ht="11.25" customHeight="1">
      <c r="B35" s="676" t="s">
        <v>320</v>
      </c>
      <c r="C35" s="677"/>
      <c r="D35" s="677"/>
      <c r="E35" s="677"/>
      <c r="F35" s="677"/>
      <c r="G35" s="677"/>
      <c r="H35" s="677"/>
      <c r="I35" s="677"/>
      <c r="J35" s="677"/>
      <c r="K35" s="677"/>
      <c r="L35" s="677"/>
      <c r="M35" s="677"/>
      <c r="N35" s="677"/>
      <c r="O35" s="677"/>
      <c r="P35" s="677"/>
      <c r="Q35" s="678"/>
      <c r="R35" s="679">
        <v>4408100</v>
      </c>
      <c r="S35" s="680"/>
      <c r="T35" s="680"/>
      <c r="U35" s="680"/>
      <c r="V35" s="680"/>
      <c r="W35" s="680"/>
      <c r="X35" s="680"/>
      <c r="Y35" s="681"/>
      <c r="Z35" s="682">
        <v>9.3000000000000007</v>
      </c>
      <c r="AA35" s="682"/>
      <c r="AB35" s="682"/>
      <c r="AC35" s="682"/>
      <c r="AD35" s="683" t="s">
        <v>127</v>
      </c>
      <c r="AE35" s="683"/>
      <c r="AF35" s="683"/>
      <c r="AG35" s="683"/>
      <c r="AH35" s="683"/>
      <c r="AI35" s="683"/>
      <c r="AJ35" s="683"/>
      <c r="AK35" s="683"/>
      <c r="AL35" s="684" t="s">
        <v>229</v>
      </c>
      <c r="AM35" s="685"/>
      <c r="AN35" s="685"/>
      <c r="AO35" s="686"/>
      <c r="AP35" s="234"/>
      <c r="AQ35" s="752" t="s">
        <v>321</v>
      </c>
      <c r="AR35" s="753"/>
      <c r="AS35" s="753"/>
      <c r="AT35" s="753"/>
      <c r="AU35" s="753"/>
      <c r="AV35" s="753"/>
      <c r="AW35" s="753"/>
      <c r="AX35" s="753"/>
      <c r="AY35" s="754"/>
      <c r="AZ35" s="668">
        <v>5794766</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199886</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406610</v>
      </c>
      <c r="CS35" s="715"/>
      <c r="CT35" s="715"/>
      <c r="CU35" s="715"/>
      <c r="CV35" s="715"/>
      <c r="CW35" s="715"/>
      <c r="CX35" s="715"/>
      <c r="CY35" s="716"/>
      <c r="CZ35" s="684">
        <v>0.9</v>
      </c>
      <c r="DA35" s="713"/>
      <c r="DB35" s="713"/>
      <c r="DC35" s="717"/>
      <c r="DD35" s="688">
        <v>377284</v>
      </c>
      <c r="DE35" s="715"/>
      <c r="DF35" s="715"/>
      <c r="DG35" s="715"/>
      <c r="DH35" s="715"/>
      <c r="DI35" s="715"/>
      <c r="DJ35" s="715"/>
      <c r="DK35" s="716"/>
      <c r="DL35" s="688">
        <v>377284</v>
      </c>
      <c r="DM35" s="715"/>
      <c r="DN35" s="715"/>
      <c r="DO35" s="715"/>
      <c r="DP35" s="715"/>
      <c r="DQ35" s="715"/>
      <c r="DR35" s="715"/>
      <c r="DS35" s="715"/>
      <c r="DT35" s="715"/>
      <c r="DU35" s="715"/>
      <c r="DV35" s="716"/>
      <c r="DW35" s="684">
        <v>1.4</v>
      </c>
      <c r="DX35" s="713"/>
      <c r="DY35" s="713"/>
      <c r="DZ35" s="713"/>
      <c r="EA35" s="713"/>
      <c r="EB35" s="713"/>
      <c r="EC35" s="714"/>
    </row>
    <row r="36" spans="2:133" ht="11.25" customHeight="1">
      <c r="B36" s="676" t="s">
        <v>324</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229</v>
      </c>
      <c r="AA36" s="682"/>
      <c r="AB36" s="682"/>
      <c r="AC36" s="682"/>
      <c r="AD36" s="683" t="s">
        <v>127</v>
      </c>
      <c r="AE36" s="683"/>
      <c r="AF36" s="683"/>
      <c r="AG36" s="683"/>
      <c r="AH36" s="683"/>
      <c r="AI36" s="683"/>
      <c r="AJ36" s="683"/>
      <c r="AK36" s="683"/>
      <c r="AL36" s="684" t="s">
        <v>229</v>
      </c>
      <c r="AM36" s="685"/>
      <c r="AN36" s="685"/>
      <c r="AO36" s="686"/>
      <c r="AQ36" s="756" t="s">
        <v>325</v>
      </c>
      <c r="AR36" s="757"/>
      <c r="AS36" s="757"/>
      <c r="AT36" s="757"/>
      <c r="AU36" s="757"/>
      <c r="AV36" s="757"/>
      <c r="AW36" s="757"/>
      <c r="AX36" s="757"/>
      <c r="AY36" s="758"/>
      <c r="AZ36" s="679">
        <v>1391055</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42242</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4283277</v>
      </c>
      <c r="CS36" s="680"/>
      <c r="CT36" s="680"/>
      <c r="CU36" s="680"/>
      <c r="CV36" s="680"/>
      <c r="CW36" s="680"/>
      <c r="CX36" s="680"/>
      <c r="CY36" s="681"/>
      <c r="CZ36" s="684">
        <v>9.4</v>
      </c>
      <c r="DA36" s="713"/>
      <c r="DB36" s="713"/>
      <c r="DC36" s="717"/>
      <c r="DD36" s="688">
        <v>3796115</v>
      </c>
      <c r="DE36" s="680"/>
      <c r="DF36" s="680"/>
      <c r="DG36" s="680"/>
      <c r="DH36" s="680"/>
      <c r="DI36" s="680"/>
      <c r="DJ36" s="680"/>
      <c r="DK36" s="681"/>
      <c r="DL36" s="688">
        <v>2532448</v>
      </c>
      <c r="DM36" s="680"/>
      <c r="DN36" s="680"/>
      <c r="DO36" s="680"/>
      <c r="DP36" s="680"/>
      <c r="DQ36" s="680"/>
      <c r="DR36" s="680"/>
      <c r="DS36" s="680"/>
      <c r="DT36" s="680"/>
      <c r="DU36" s="680"/>
      <c r="DV36" s="681"/>
      <c r="DW36" s="684">
        <v>9.4</v>
      </c>
      <c r="DX36" s="713"/>
      <c r="DY36" s="713"/>
      <c r="DZ36" s="713"/>
      <c r="EA36" s="713"/>
      <c r="EB36" s="713"/>
      <c r="EC36" s="714"/>
    </row>
    <row r="37" spans="2:133" ht="11.25" customHeight="1">
      <c r="B37" s="676" t="s">
        <v>328</v>
      </c>
      <c r="C37" s="677"/>
      <c r="D37" s="677"/>
      <c r="E37" s="677"/>
      <c r="F37" s="677"/>
      <c r="G37" s="677"/>
      <c r="H37" s="677"/>
      <c r="I37" s="677"/>
      <c r="J37" s="677"/>
      <c r="K37" s="677"/>
      <c r="L37" s="677"/>
      <c r="M37" s="677"/>
      <c r="N37" s="677"/>
      <c r="O37" s="677"/>
      <c r="P37" s="677"/>
      <c r="Q37" s="678"/>
      <c r="R37" s="679">
        <v>1523000</v>
      </c>
      <c r="S37" s="680"/>
      <c r="T37" s="680"/>
      <c r="U37" s="680"/>
      <c r="V37" s="680"/>
      <c r="W37" s="680"/>
      <c r="X37" s="680"/>
      <c r="Y37" s="681"/>
      <c r="Z37" s="682">
        <v>3.2</v>
      </c>
      <c r="AA37" s="682"/>
      <c r="AB37" s="682"/>
      <c r="AC37" s="682"/>
      <c r="AD37" s="683" t="s">
        <v>229</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1024332</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15204</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1318202</v>
      </c>
      <c r="CS37" s="715"/>
      <c r="CT37" s="715"/>
      <c r="CU37" s="715"/>
      <c r="CV37" s="715"/>
      <c r="CW37" s="715"/>
      <c r="CX37" s="715"/>
      <c r="CY37" s="716"/>
      <c r="CZ37" s="684">
        <v>2.9</v>
      </c>
      <c r="DA37" s="713"/>
      <c r="DB37" s="713"/>
      <c r="DC37" s="717"/>
      <c r="DD37" s="688">
        <v>1256667</v>
      </c>
      <c r="DE37" s="715"/>
      <c r="DF37" s="715"/>
      <c r="DG37" s="715"/>
      <c r="DH37" s="715"/>
      <c r="DI37" s="715"/>
      <c r="DJ37" s="715"/>
      <c r="DK37" s="716"/>
      <c r="DL37" s="688">
        <v>1090334</v>
      </c>
      <c r="DM37" s="715"/>
      <c r="DN37" s="715"/>
      <c r="DO37" s="715"/>
      <c r="DP37" s="715"/>
      <c r="DQ37" s="715"/>
      <c r="DR37" s="715"/>
      <c r="DS37" s="715"/>
      <c r="DT37" s="715"/>
      <c r="DU37" s="715"/>
      <c r="DV37" s="716"/>
      <c r="DW37" s="684">
        <v>4</v>
      </c>
      <c r="DX37" s="713"/>
      <c r="DY37" s="713"/>
      <c r="DZ37" s="713"/>
      <c r="EA37" s="713"/>
      <c r="EB37" s="713"/>
      <c r="EC37" s="714"/>
    </row>
    <row r="38" spans="2:133" ht="11.25" customHeight="1">
      <c r="B38" s="724" t="s">
        <v>332</v>
      </c>
      <c r="C38" s="725"/>
      <c r="D38" s="725"/>
      <c r="E38" s="725"/>
      <c r="F38" s="725"/>
      <c r="G38" s="725"/>
      <c r="H38" s="725"/>
      <c r="I38" s="725"/>
      <c r="J38" s="725"/>
      <c r="K38" s="725"/>
      <c r="L38" s="725"/>
      <c r="M38" s="725"/>
      <c r="N38" s="725"/>
      <c r="O38" s="725"/>
      <c r="P38" s="725"/>
      <c r="Q38" s="726"/>
      <c r="R38" s="759">
        <v>47193362</v>
      </c>
      <c r="S38" s="760"/>
      <c r="T38" s="760"/>
      <c r="U38" s="760"/>
      <c r="V38" s="760"/>
      <c r="W38" s="760"/>
      <c r="X38" s="760"/>
      <c r="Y38" s="761"/>
      <c r="Z38" s="762">
        <v>100</v>
      </c>
      <c r="AA38" s="762"/>
      <c r="AB38" s="762"/>
      <c r="AC38" s="762"/>
      <c r="AD38" s="763">
        <v>25500315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21018</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25127</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4745916</v>
      </c>
      <c r="CS38" s="680"/>
      <c r="CT38" s="680"/>
      <c r="CU38" s="680"/>
      <c r="CV38" s="680"/>
      <c r="CW38" s="680"/>
      <c r="CX38" s="680"/>
      <c r="CY38" s="681"/>
      <c r="CZ38" s="684">
        <v>10.4</v>
      </c>
      <c r="DA38" s="713"/>
      <c r="DB38" s="713"/>
      <c r="DC38" s="717"/>
      <c r="DD38" s="688">
        <v>4223520</v>
      </c>
      <c r="DE38" s="680"/>
      <c r="DF38" s="680"/>
      <c r="DG38" s="680"/>
      <c r="DH38" s="680"/>
      <c r="DI38" s="680"/>
      <c r="DJ38" s="680"/>
      <c r="DK38" s="681"/>
      <c r="DL38" s="688">
        <v>3474513</v>
      </c>
      <c r="DM38" s="680"/>
      <c r="DN38" s="680"/>
      <c r="DO38" s="680"/>
      <c r="DP38" s="680"/>
      <c r="DQ38" s="680"/>
      <c r="DR38" s="680"/>
      <c r="DS38" s="680"/>
      <c r="DT38" s="680"/>
      <c r="DU38" s="680"/>
      <c r="DV38" s="681"/>
      <c r="DW38" s="684">
        <v>12.9</v>
      </c>
      <c r="DX38" s="713"/>
      <c r="DY38" s="713"/>
      <c r="DZ38" s="713"/>
      <c r="EA38" s="713"/>
      <c r="EB38" s="713"/>
      <c r="EC38" s="714"/>
    </row>
    <row r="39" spans="2:133" ht="11.25" customHeight="1">
      <c r="AQ39" s="756" t="s">
        <v>336</v>
      </c>
      <c r="AR39" s="757"/>
      <c r="AS39" s="757"/>
      <c r="AT39" s="757"/>
      <c r="AU39" s="757"/>
      <c r="AV39" s="757"/>
      <c r="AW39" s="757"/>
      <c r="AX39" s="757"/>
      <c r="AY39" s="758"/>
      <c r="AZ39" s="679">
        <v>7898</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100</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161702</v>
      </c>
      <c r="CS39" s="715"/>
      <c r="CT39" s="715"/>
      <c r="CU39" s="715"/>
      <c r="CV39" s="715"/>
      <c r="CW39" s="715"/>
      <c r="CX39" s="715"/>
      <c r="CY39" s="716"/>
      <c r="CZ39" s="684">
        <v>0.4</v>
      </c>
      <c r="DA39" s="713"/>
      <c r="DB39" s="713"/>
      <c r="DC39" s="717"/>
      <c r="DD39" s="688">
        <v>5600</v>
      </c>
      <c r="DE39" s="715"/>
      <c r="DF39" s="715"/>
      <c r="DG39" s="715"/>
      <c r="DH39" s="715"/>
      <c r="DI39" s="715"/>
      <c r="DJ39" s="715"/>
      <c r="DK39" s="716"/>
      <c r="DL39" s="688" t="s">
        <v>127</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340</v>
      </c>
      <c r="AR40" s="757"/>
      <c r="AS40" s="757"/>
      <c r="AT40" s="757"/>
      <c r="AU40" s="757"/>
      <c r="AV40" s="757"/>
      <c r="AW40" s="757"/>
      <c r="AX40" s="757"/>
      <c r="AY40" s="758"/>
      <c r="AZ40" s="679">
        <v>756577</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229</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1331446</v>
      </c>
      <c r="CS40" s="680"/>
      <c r="CT40" s="680"/>
      <c r="CU40" s="680"/>
      <c r="CV40" s="680"/>
      <c r="CW40" s="680"/>
      <c r="CX40" s="680"/>
      <c r="CY40" s="681"/>
      <c r="CZ40" s="684">
        <v>2.9</v>
      </c>
      <c r="DA40" s="713"/>
      <c r="DB40" s="713"/>
      <c r="DC40" s="717"/>
      <c r="DD40" s="688">
        <v>4100</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c r="AQ41" s="766" t="s">
        <v>343</v>
      </c>
      <c r="AR41" s="767"/>
      <c r="AS41" s="767"/>
      <c r="AT41" s="767"/>
      <c r="AU41" s="767"/>
      <c r="AV41" s="767"/>
      <c r="AW41" s="767"/>
      <c r="AX41" s="767"/>
      <c r="AY41" s="768"/>
      <c r="AZ41" s="759">
        <v>2593886</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310</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229</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7314888</v>
      </c>
      <c r="CS42" s="680"/>
      <c r="CT42" s="680"/>
      <c r="CU42" s="680"/>
      <c r="CV42" s="680"/>
      <c r="CW42" s="680"/>
      <c r="CX42" s="680"/>
      <c r="CY42" s="681"/>
      <c r="CZ42" s="684">
        <v>16</v>
      </c>
      <c r="DA42" s="685"/>
      <c r="DB42" s="685"/>
      <c r="DC42" s="780"/>
      <c r="DD42" s="688">
        <v>2568783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40507</v>
      </c>
      <c r="CS43" s="715"/>
      <c r="CT43" s="715"/>
      <c r="CU43" s="715"/>
      <c r="CV43" s="715"/>
      <c r="CW43" s="715"/>
      <c r="CX43" s="715"/>
      <c r="CY43" s="716"/>
      <c r="CZ43" s="684">
        <v>0.1</v>
      </c>
      <c r="DA43" s="713"/>
      <c r="DB43" s="713"/>
      <c r="DC43" s="717"/>
      <c r="DD43" s="688">
        <v>40507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350</v>
      </c>
      <c r="CD44" s="791" t="s">
        <v>302</v>
      </c>
      <c r="CE44" s="792"/>
      <c r="CF44" s="676" t="s">
        <v>351</v>
      </c>
      <c r="CG44" s="677"/>
      <c r="CH44" s="677"/>
      <c r="CI44" s="677"/>
      <c r="CJ44" s="677"/>
      <c r="CK44" s="677"/>
      <c r="CL44" s="677"/>
      <c r="CM44" s="677"/>
      <c r="CN44" s="677"/>
      <c r="CO44" s="677"/>
      <c r="CP44" s="677"/>
      <c r="CQ44" s="678"/>
      <c r="CR44" s="679">
        <v>7152213</v>
      </c>
      <c r="CS44" s="680"/>
      <c r="CT44" s="680"/>
      <c r="CU44" s="680"/>
      <c r="CV44" s="680"/>
      <c r="CW44" s="680"/>
      <c r="CX44" s="680"/>
      <c r="CY44" s="681"/>
      <c r="CZ44" s="684">
        <v>15.7</v>
      </c>
      <c r="DA44" s="685"/>
      <c r="DB44" s="685"/>
      <c r="DC44" s="780"/>
      <c r="DD44" s="688">
        <v>2491170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352</v>
      </c>
      <c r="CG45" s="677"/>
      <c r="CH45" s="677"/>
      <c r="CI45" s="677"/>
      <c r="CJ45" s="677"/>
      <c r="CK45" s="677"/>
      <c r="CL45" s="677"/>
      <c r="CM45" s="677"/>
      <c r="CN45" s="677"/>
      <c r="CO45" s="677"/>
      <c r="CP45" s="677"/>
      <c r="CQ45" s="678"/>
      <c r="CR45" s="679">
        <v>2301267</v>
      </c>
      <c r="CS45" s="715"/>
      <c r="CT45" s="715"/>
      <c r="CU45" s="715"/>
      <c r="CV45" s="715"/>
      <c r="CW45" s="715"/>
      <c r="CX45" s="715"/>
      <c r="CY45" s="716"/>
      <c r="CZ45" s="684">
        <v>5</v>
      </c>
      <c r="DA45" s="713"/>
      <c r="DB45" s="713"/>
      <c r="DC45" s="717"/>
      <c r="DD45" s="688">
        <v>285722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353</v>
      </c>
      <c r="CG46" s="677"/>
      <c r="CH46" s="677"/>
      <c r="CI46" s="677"/>
      <c r="CJ46" s="677"/>
      <c r="CK46" s="677"/>
      <c r="CL46" s="677"/>
      <c r="CM46" s="677"/>
      <c r="CN46" s="677"/>
      <c r="CO46" s="677"/>
      <c r="CP46" s="677"/>
      <c r="CQ46" s="678"/>
      <c r="CR46" s="679">
        <v>4569665</v>
      </c>
      <c r="CS46" s="680"/>
      <c r="CT46" s="680"/>
      <c r="CU46" s="680"/>
      <c r="CV46" s="680"/>
      <c r="CW46" s="680"/>
      <c r="CX46" s="680"/>
      <c r="CY46" s="681"/>
      <c r="CZ46" s="684">
        <v>10</v>
      </c>
      <c r="DA46" s="685"/>
      <c r="DB46" s="685"/>
      <c r="DC46" s="780"/>
      <c r="DD46" s="688">
        <v>2051892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354</v>
      </c>
      <c r="CG47" s="677"/>
      <c r="CH47" s="677"/>
      <c r="CI47" s="677"/>
      <c r="CJ47" s="677"/>
      <c r="CK47" s="677"/>
      <c r="CL47" s="677"/>
      <c r="CM47" s="677"/>
      <c r="CN47" s="677"/>
      <c r="CO47" s="677"/>
      <c r="CP47" s="677"/>
      <c r="CQ47" s="678"/>
      <c r="CR47" s="679">
        <v>162675</v>
      </c>
      <c r="CS47" s="715"/>
      <c r="CT47" s="715"/>
      <c r="CU47" s="715"/>
      <c r="CV47" s="715"/>
      <c r="CW47" s="715"/>
      <c r="CX47" s="715"/>
      <c r="CY47" s="716"/>
      <c r="CZ47" s="684">
        <v>0.4</v>
      </c>
      <c r="DA47" s="713"/>
      <c r="DB47" s="713"/>
      <c r="DC47" s="717"/>
      <c r="DD47" s="688">
        <v>77613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355</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229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356</v>
      </c>
      <c r="CE49" s="725"/>
      <c r="CF49" s="725"/>
      <c r="CG49" s="725"/>
      <c r="CH49" s="725"/>
      <c r="CI49" s="725"/>
      <c r="CJ49" s="725"/>
      <c r="CK49" s="725"/>
      <c r="CL49" s="725"/>
      <c r="CM49" s="725"/>
      <c r="CN49" s="725"/>
      <c r="CO49" s="725"/>
      <c r="CP49" s="725"/>
      <c r="CQ49" s="726"/>
      <c r="CR49" s="759">
        <v>45596709</v>
      </c>
      <c r="CS49" s="749"/>
      <c r="CT49" s="749"/>
      <c r="CU49" s="749"/>
      <c r="CV49" s="749"/>
      <c r="CW49" s="749"/>
      <c r="CX49" s="749"/>
      <c r="CY49" s="781"/>
      <c r="CZ49" s="764">
        <v>100</v>
      </c>
      <c r="DA49" s="782"/>
      <c r="DB49" s="782"/>
      <c r="DC49" s="783"/>
      <c r="DD49" s="784">
        <v>29852218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3imq5lkf4X20Kt70zBQC4+M8jXhyI58EnZscFh1FT9ufR1UD2vIyXic50ebTbqwTm2BxD5nXc90czRLfIhIsDA==" saltValue="EVQtK8lMlbSSzQNy8/oP5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379</v>
      </c>
      <c r="C7" s="812"/>
      <c r="D7" s="812"/>
      <c r="E7" s="812"/>
      <c r="F7" s="812"/>
      <c r="G7" s="812"/>
      <c r="H7" s="812"/>
      <c r="I7" s="812"/>
      <c r="J7" s="812"/>
      <c r="K7" s="812"/>
      <c r="L7" s="812"/>
      <c r="M7" s="812"/>
      <c r="N7" s="812"/>
      <c r="O7" s="812"/>
      <c r="P7" s="813"/>
      <c r="Q7" s="814">
        <v>47432</v>
      </c>
      <c r="R7" s="815"/>
      <c r="S7" s="815"/>
      <c r="T7" s="815"/>
      <c r="U7" s="815"/>
      <c r="V7" s="815">
        <v>45841</v>
      </c>
      <c r="W7" s="815"/>
      <c r="X7" s="815"/>
      <c r="Y7" s="815"/>
      <c r="Z7" s="815"/>
      <c r="AA7" s="815">
        <v>1591</v>
      </c>
      <c r="AB7" s="815"/>
      <c r="AC7" s="815"/>
      <c r="AD7" s="815"/>
      <c r="AE7" s="816"/>
      <c r="AF7" s="817">
        <v>1352</v>
      </c>
      <c r="AG7" s="818"/>
      <c r="AH7" s="818"/>
      <c r="AI7" s="818"/>
      <c r="AJ7" s="819"/>
      <c r="AK7" s="854">
        <v>642</v>
      </c>
      <c r="AL7" s="855"/>
      <c r="AM7" s="855"/>
      <c r="AN7" s="855"/>
      <c r="AO7" s="855"/>
      <c r="AP7" s="855">
        <v>45502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600</v>
      </c>
      <c r="BT7" s="859"/>
      <c r="BU7" s="859"/>
      <c r="BV7" s="859"/>
      <c r="BW7" s="859"/>
      <c r="BX7" s="859"/>
      <c r="BY7" s="859"/>
      <c r="BZ7" s="859"/>
      <c r="CA7" s="859"/>
      <c r="CB7" s="859"/>
      <c r="CC7" s="859"/>
      <c r="CD7" s="859"/>
      <c r="CE7" s="859"/>
      <c r="CF7" s="859"/>
      <c r="CG7" s="860"/>
      <c r="CH7" s="851">
        <v>11</v>
      </c>
      <c r="CI7" s="852"/>
      <c r="CJ7" s="852"/>
      <c r="CK7" s="852"/>
      <c r="CL7" s="853"/>
      <c r="CM7" s="851">
        <v>259</v>
      </c>
      <c r="CN7" s="852"/>
      <c r="CO7" s="852"/>
      <c r="CP7" s="852"/>
      <c r="CQ7" s="853"/>
      <c r="CR7" s="851">
        <v>74</v>
      </c>
      <c r="CS7" s="852"/>
      <c r="CT7" s="852"/>
      <c r="CU7" s="852"/>
      <c r="CV7" s="853"/>
      <c r="CW7" s="851" t="s">
        <v>613</v>
      </c>
      <c r="CX7" s="852"/>
      <c r="CY7" s="852"/>
      <c r="CZ7" s="852"/>
      <c r="DA7" s="853"/>
      <c r="DB7" s="851" t="s">
        <v>611</v>
      </c>
      <c r="DC7" s="852"/>
      <c r="DD7" s="852"/>
      <c r="DE7" s="852"/>
      <c r="DF7" s="853"/>
      <c r="DG7" s="851" t="s">
        <v>611</v>
      </c>
      <c r="DH7" s="852"/>
      <c r="DI7" s="852"/>
      <c r="DJ7" s="852"/>
      <c r="DK7" s="853"/>
      <c r="DL7" s="851" t="s">
        <v>612</v>
      </c>
      <c r="DM7" s="852"/>
      <c r="DN7" s="852"/>
      <c r="DO7" s="852"/>
      <c r="DP7" s="853"/>
      <c r="DQ7" s="851" t="s">
        <v>613</v>
      </c>
      <c r="DR7" s="852"/>
      <c r="DS7" s="852"/>
      <c r="DT7" s="852"/>
      <c r="DU7" s="853"/>
      <c r="DV7" s="832"/>
      <c r="DW7" s="833"/>
      <c r="DX7" s="833"/>
      <c r="DY7" s="833"/>
      <c r="DZ7" s="834"/>
      <c r="EA7" s="254"/>
    </row>
    <row r="8" spans="1:131" s="255" customFormat="1" ht="26.25" customHeight="1">
      <c r="A8" s="261">
        <v>2</v>
      </c>
      <c r="B8" s="835" t="s">
        <v>380</v>
      </c>
      <c r="C8" s="836"/>
      <c r="D8" s="836"/>
      <c r="E8" s="836"/>
      <c r="F8" s="836"/>
      <c r="G8" s="836"/>
      <c r="H8" s="836"/>
      <c r="I8" s="836"/>
      <c r="J8" s="836"/>
      <c r="K8" s="836"/>
      <c r="L8" s="836"/>
      <c r="M8" s="836"/>
      <c r="N8" s="836"/>
      <c r="O8" s="836"/>
      <c r="P8" s="837"/>
      <c r="Q8" s="838">
        <v>579</v>
      </c>
      <c r="R8" s="839"/>
      <c r="S8" s="839"/>
      <c r="T8" s="839"/>
      <c r="U8" s="839"/>
      <c r="V8" s="839">
        <v>47</v>
      </c>
      <c r="W8" s="839"/>
      <c r="X8" s="839"/>
      <c r="Y8" s="839"/>
      <c r="Z8" s="839"/>
      <c r="AA8" s="839">
        <v>532</v>
      </c>
      <c r="AB8" s="839"/>
      <c r="AC8" s="839"/>
      <c r="AD8" s="839"/>
      <c r="AE8" s="840"/>
      <c r="AF8" s="841">
        <v>532</v>
      </c>
      <c r="AG8" s="842"/>
      <c r="AH8" s="842"/>
      <c r="AI8" s="842"/>
      <c r="AJ8" s="843"/>
      <c r="AK8" s="844">
        <v>47</v>
      </c>
      <c r="AL8" s="845"/>
      <c r="AM8" s="845"/>
      <c r="AN8" s="845"/>
      <c r="AO8" s="845"/>
      <c r="AP8" s="845" t="s">
        <v>583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601</v>
      </c>
      <c r="BT8" s="849"/>
      <c r="BU8" s="849"/>
      <c r="BV8" s="849"/>
      <c r="BW8" s="849"/>
      <c r="BX8" s="849"/>
      <c r="BY8" s="849"/>
      <c r="BZ8" s="849"/>
      <c r="CA8" s="849"/>
      <c r="CB8" s="849"/>
      <c r="CC8" s="849"/>
      <c r="CD8" s="849"/>
      <c r="CE8" s="849"/>
      <c r="CF8" s="849"/>
      <c r="CG8" s="850"/>
      <c r="CH8" s="861">
        <v>-3</v>
      </c>
      <c r="CI8" s="862"/>
      <c r="CJ8" s="862"/>
      <c r="CK8" s="862"/>
      <c r="CL8" s="863"/>
      <c r="CM8" s="861">
        <v>60</v>
      </c>
      <c r="CN8" s="862"/>
      <c r="CO8" s="862"/>
      <c r="CP8" s="862"/>
      <c r="CQ8" s="863"/>
      <c r="CR8" s="861">
        <v>20</v>
      </c>
      <c r="CS8" s="862"/>
      <c r="CT8" s="862"/>
      <c r="CU8" s="862"/>
      <c r="CV8" s="863"/>
      <c r="CW8" s="861">
        <v>7</v>
      </c>
      <c r="CX8" s="862"/>
      <c r="CY8" s="862"/>
      <c r="CZ8" s="862"/>
      <c r="DA8" s="863"/>
      <c r="DB8" s="861" t="s">
        <v>611</v>
      </c>
      <c r="DC8" s="862"/>
      <c r="DD8" s="862"/>
      <c r="DE8" s="862"/>
      <c r="DF8" s="863"/>
      <c r="DG8" s="861" t="s">
        <v>613</v>
      </c>
      <c r="DH8" s="862"/>
      <c r="DI8" s="862"/>
      <c r="DJ8" s="862"/>
      <c r="DK8" s="863"/>
      <c r="DL8" s="861" t="s">
        <v>613</v>
      </c>
      <c r="DM8" s="862"/>
      <c r="DN8" s="862"/>
      <c r="DO8" s="862"/>
      <c r="DP8" s="863"/>
      <c r="DQ8" s="861" t="s">
        <v>611</v>
      </c>
      <c r="DR8" s="862"/>
      <c r="DS8" s="862"/>
      <c r="DT8" s="862"/>
      <c r="DU8" s="863"/>
      <c r="DV8" s="864"/>
      <c r="DW8" s="865"/>
      <c r="DX8" s="865"/>
      <c r="DY8" s="865"/>
      <c r="DZ8" s="866"/>
      <c r="EA8" s="254"/>
    </row>
    <row r="9" spans="1:131" s="255" customFormat="1" ht="26.25" customHeight="1">
      <c r="A9" s="261">
        <v>3</v>
      </c>
      <c r="B9" s="835" t="s">
        <v>381</v>
      </c>
      <c r="C9" s="836"/>
      <c r="D9" s="836"/>
      <c r="E9" s="836"/>
      <c r="F9" s="836"/>
      <c r="G9" s="836"/>
      <c r="H9" s="836"/>
      <c r="I9" s="836"/>
      <c r="J9" s="836"/>
      <c r="K9" s="836"/>
      <c r="L9" s="836"/>
      <c r="M9" s="836"/>
      <c r="N9" s="836"/>
      <c r="O9" s="836"/>
      <c r="P9" s="837"/>
      <c r="Q9" s="838">
        <v>105</v>
      </c>
      <c r="R9" s="839"/>
      <c r="S9" s="839"/>
      <c r="T9" s="839"/>
      <c r="U9" s="839"/>
      <c r="V9" s="839">
        <v>100</v>
      </c>
      <c r="W9" s="839"/>
      <c r="X9" s="839"/>
      <c r="Y9" s="839"/>
      <c r="Z9" s="839"/>
      <c r="AA9" s="839">
        <v>5</v>
      </c>
      <c r="AB9" s="839"/>
      <c r="AC9" s="839"/>
      <c r="AD9" s="839"/>
      <c r="AE9" s="840"/>
      <c r="AF9" s="841">
        <v>5</v>
      </c>
      <c r="AG9" s="842"/>
      <c r="AH9" s="842"/>
      <c r="AI9" s="842"/>
      <c r="AJ9" s="843"/>
      <c r="AK9" s="844" t="s">
        <v>583</v>
      </c>
      <c r="AL9" s="845"/>
      <c r="AM9" s="845"/>
      <c r="AN9" s="845"/>
      <c r="AO9" s="845"/>
      <c r="AP9" s="845" t="s">
        <v>582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602</v>
      </c>
      <c r="BT9" s="849"/>
      <c r="BU9" s="849"/>
      <c r="BV9" s="849"/>
      <c r="BW9" s="849"/>
      <c r="BX9" s="849"/>
      <c r="BY9" s="849"/>
      <c r="BZ9" s="849"/>
      <c r="CA9" s="849"/>
      <c r="CB9" s="849"/>
      <c r="CC9" s="849"/>
      <c r="CD9" s="849"/>
      <c r="CE9" s="849"/>
      <c r="CF9" s="849"/>
      <c r="CG9" s="850"/>
      <c r="CH9" s="861">
        <v>2</v>
      </c>
      <c r="CI9" s="862"/>
      <c r="CJ9" s="862"/>
      <c r="CK9" s="862"/>
      <c r="CL9" s="863"/>
      <c r="CM9" s="861">
        <v>68</v>
      </c>
      <c r="CN9" s="862"/>
      <c r="CO9" s="862"/>
      <c r="CP9" s="862"/>
      <c r="CQ9" s="863"/>
      <c r="CR9" s="861">
        <v>20</v>
      </c>
      <c r="CS9" s="862"/>
      <c r="CT9" s="862"/>
      <c r="CU9" s="862"/>
      <c r="CV9" s="863"/>
      <c r="CW9" s="861" t="s">
        <v>613</v>
      </c>
      <c r="CX9" s="862"/>
      <c r="CY9" s="862"/>
      <c r="CZ9" s="862"/>
      <c r="DA9" s="863"/>
      <c r="DB9" s="861" t="s">
        <v>611</v>
      </c>
      <c r="DC9" s="862"/>
      <c r="DD9" s="862"/>
      <c r="DE9" s="862"/>
      <c r="DF9" s="863"/>
      <c r="DG9" s="861" t="s">
        <v>613</v>
      </c>
      <c r="DH9" s="862"/>
      <c r="DI9" s="862"/>
      <c r="DJ9" s="862"/>
      <c r="DK9" s="863"/>
      <c r="DL9" s="861" t="s">
        <v>617</v>
      </c>
      <c r="DM9" s="862"/>
      <c r="DN9" s="862"/>
      <c r="DO9" s="862"/>
      <c r="DP9" s="863"/>
      <c r="DQ9" s="861" t="s">
        <v>611</v>
      </c>
      <c r="DR9" s="862"/>
      <c r="DS9" s="862"/>
      <c r="DT9" s="862"/>
      <c r="DU9" s="863"/>
      <c r="DV9" s="864"/>
      <c r="DW9" s="865"/>
      <c r="DX9" s="865"/>
      <c r="DY9" s="865"/>
      <c r="DZ9" s="866"/>
      <c r="EA9" s="254"/>
    </row>
    <row r="10" spans="1:131" s="255" customFormat="1" ht="26.25" customHeight="1">
      <c r="A10" s="261">
        <v>4</v>
      </c>
      <c r="B10" s="835" t="s">
        <v>382</v>
      </c>
      <c r="C10" s="836"/>
      <c r="D10" s="836"/>
      <c r="E10" s="836"/>
      <c r="F10" s="836"/>
      <c r="G10" s="836"/>
      <c r="H10" s="836"/>
      <c r="I10" s="836"/>
      <c r="J10" s="836"/>
      <c r="K10" s="836"/>
      <c r="L10" s="836"/>
      <c r="M10" s="836"/>
      <c r="N10" s="836"/>
      <c r="O10" s="836"/>
      <c r="P10" s="837"/>
      <c r="Q10" s="838">
        <v>3</v>
      </c>
      <c r="R10" s="839"/>
      <c r="S10" s="839"/>
      <c r="T10" s="839"/>
      <c r="U10" s="839"/>
      <c r="V10" s="839">
        <v>3</v>
      </c>
      <c r="W10" s="839"/>
      <c r="X10" s="839"/>
      <c r="Y10" s="839"/>
      <c r="Z10" s="839"/>
      <c r="AA10" s="839" t="s">
        <v>583</v>
      </c>
      <c r="AB10" s="839"/>
      <c r="AC10" s="839"/>
      <c r="AD10" s="839"/>
      <c r="AE10" s="840"/>
      <c r="AF10" s="841" t="s">
        <v>127</v>
      </c>
      <c r="AG10" s="842"/>
      <c r="AH10" s="842"/>
      <c r="AI10" s="842"/>
      <c r="AJ10" s="843"/>
      <c r="AK10" s="844">
        <v>3</v>
      </c>
      <c r="AL10" s="845"/>
      <c r="AM10" s="845"/>
      <c r="AN10" s="845"/>
      <c r="AO10" s="845"/>
      <c r="AP10" s="845" t="s">
        <v>584</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603</v>
      </c>
      <c r="BT10" s="849"/>
      <c r="BU10" s="849"/>
      <c r="BV10" s="849"/>
      <c r="BW10" s="849"/>
      <c r="BX10" s="849"/>
      <c r="BY10" s="849"/>
      <c r="BZ10" s="849"/>
      <c r="CA10" s="849"/>
      <c r="CB10" s="849"/>
      <c r="CC10" s="849"/>
      <c r="CD10" s="849"/>
      <c r="CE10" s="849"/>
      <c r="CF10" s="849"/>
      <c r="CG10" s="850"/>
      <c r="CH10" s="861">
        <v>-9</v>
      </c>
      <c r="CI10" s="862"/>
      <c r="CJ10" s="862"/>
      <c r="CK10" s="862"/>
      <c r="CL10" s="863"/>
      <c r="CM10" s="861">
        <v>133</v>
      </c>
      <c r="CN10" s="862"/>
      <c r="CO10" s="862"/>
      <c r="CP10" s="862"/>
      <c r="CQ10" s="863"/>
      <c r="CR10" s="861">
        <v>100</v>
      </c>
      <c r="CS10" s="862"/>
      <c r="CT10" s="862"/>
      <c r="CU10" s="862"/>
      <c r="CV10" s="863"/>
      <c r="CW10" s="861" t="s">
        <v>625</v>
      </c>
      <c r="CX10" s="862"/>
      <c r="CY10" s="862"/>
      <c r="CZ10" s="862"/>
      <c r="DA10" s="863"/>
      <c r="DB10" s="861" t="s">
        <v>611</v>
      </c>
      <c r="DC10" s="862"/>
      <c r="DD10" s="862"/>
      <c r="DE10" s="862"/>
      <c r="DF10" s="863"/>
      <c r="DG10" s="861" t="s">
        <v>611</v>
      </c>
      <c r="DH10" s="862"/>
      <c r="DI10" s="862"/>
      <c r="DJ10" s="862"/>
      <c r="DK10" s="863"/>
      <c r="DL10" s="861" t="s">
        <v>612</v>
      </c>
      <c r="DM10" s="862"/>
      <c r="DN10" s="862"/>
      <c r="DO10" s="862"/>
      <c r="DP10" s="863"/>
      <c r="DQ10" s="861" t="s">
        <v>615</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604</v>
      </c>
      <c r="BT11" s="849"/>
      <c r="BU11" s="849"/>
      <c r="BV11" s="849"/>
      <c r="BW11" s="849"/>
      <c r="BX11" s="849"/>
      <c r="BY11" s="849"/>
      <c r="BZ11" s="849"/>
      <c r="CA11" s="849"/>
      <c r="CB11" s="849"/>
      <c r="CC11" s="849"/>
      <c r="CD11" s="849"/>
      <c r="CE11" s="849"/>
      <c r="CF11" s="849"/>
      <c r="CG11" s="850"/>
      <c r="CH11" s="861">
        <v>-3</v>
      </c>
      <c r="CI11" s="862"/>
      <c r="CJ11" s="862"/>
      <c r="CK11" s="862"/>
      <c r="CL11" s="863"/>
      <c r="CM11" s="861">
        <v>37</v>
      </c>
      <c r="CN11" s="862"/>
      <c r="CO11" s="862"/>
      <c r="CP11" s="862"/>
      <c r="CQ11" s="863"/>
      <c r="CR11" s="861">
        <v>59</v>
      </c>
      <c r="CS11" s="862"/>
      <c r="CT11" s="862"/>
      <c r="CU11" s="862"/>
      <c r="CV11" s="863"/>
      <c r="CW11" s="861" t="s">
        <v>611</v>
      </c>
      <c r="CX11" s="862"/>
      <c r="CY11" s="862"/>
      <c r="CZ11" s="862"/>
      <c r="DA11" s="863"/>
      <c r="DB11" s="867" t="s">
        <v>613</v>
      </c>
      <c r="DC11" s="862"/>
      <c r="DD11" s="862"/>
      <c r="DE11" s="862"/>
      <c r="DF11" s="863"/>
      <c r="DG11" s="861" t="s">
        <v>611</v>
      </c>
      <c r="DH11" s="862"/>
      <c r="DI11" s="862"/>
      <c r="DJ11" s="862"/>
      <c r="DK11" s="863"/>
      <c r="DL11" s="861" t="s">
        <v>611</v>
      </c>
      <c r="DM11" s="862"/>
      <c r="DN11" s="862"/>
      <c r="DO11" s="862"/>
      <c r="DP11" s="863"/>
      <c r="DQ11" s="861" t="s">
        <v>611</v>
      </c>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605</v>
      </c>
      <c r="BT12" s="849"/>
      <c r="BU12" s="849"/>
      <c r="BV12" s="849"/>
      <c r="BW12" s="849"/>
      <c r="BX12" s="849"/>
      <c r="BY12" s="849"/>
      <c r="BZ12" s="849"/>
      <c r="CA12" s="849"/>
      <c r="CB12" s="849"/>
      <c r="CC12" s="849"/>
      <c r="CD12" s="849"/>
      <c r="CE12" s="849"/>
      <c r="CF12" s="849"/>
      <c r="CG12" s="850"/>
      <c r="CH12" s="861">
        <v>2</v>
      </c>
      <c r="CI12" s="862"/>
      <c r="CJ12" s="862"/>
      <c r="CK12" s="862"/>
      <c r="CL12" s="863"/>
      <c r="CM12" s="861">
        <v>64</v>
      </c>
      <c r="CN12" s="862"/>
      <c r="CO12" s="862"/>
      <c r="CP12" s="862"/>
      <c r="CQ12" s="863"/>
      <c r="CR12" s="861">
        <v>30</v>
      </c>
      <c r="CS12" s="862"/>
      <c r="CT12" s="862"/>
      <c r="CU12" s="862"/>
      <c r="CV12" s="863"/>
      <c r="CW12" s="861">
        <v>8</v>
      </c>
      <c r="CX12" s="862"/>
      <c r="CY12" s="862"/>
      <c r="CZ12" s="862"/>
      <c r="DA12" s="863"/>
      <c r="DB12" s="861" t="s">
        <v>611</v>
      </c>
      <c r="DC12" s="862"/>
      <c r="DD12" s="862"/>
      <c r="DE12" s="862"/>
      <c r="DF12" s="863"/>
      <c r="DG12" s="861" t="s">
        <v>615</v>
      </c>
      <c r="DH12" s="862"/>
      <c r="DI12" s="862"/>
      <c r="DJ12" s="862"/>
      <c r="DK12" s="863"/>
      <c r="DL12" s="861" t="s">
        <v>611</v>
      </c>
      <c r="DM12" s="862"/>
      <c r="DN12" s="862"/>
      <c r="DO12" s="862"/>
      <c r="DP12" s="863"/>
      <c r="DQ12" s="861" t="s">
        <v>618</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606</v>
      </c>
      <c r="BT13" s="849"/>
      <c r="BU13" s="849"/>
      <c r="BV13" s="849"/>
      <c r="BW13" s="849"/>
      <c r="BX13" s="849"/>
      <c r="BY13" s="849"/>
      <c r="BZ13" s="849"/>
      <c r="CA13" s="849"/>
      <c r="CB13" s="849"/>
      <c r="CC13" s="849"/>
      <c r="CD13" s="849"/>
      <c r="CE13" s="849"/>
      <c r="CF13" s="849"/>
      <c r="CG13" s="850"/>
      <c r="CH13" s="861">
        <v>-45</v>
      </c>
      <c r="CI13" s="862"/>
      <c r="CJ13" s="862"/>
      <c r="CK13" s="862"/>
      <c r="CL13" s="863"/>
      <c r="CM13" s="861">
        <v>1291</v>
      </c>
      <c r="CN13" s="862"/>
      <c r="CO13" s="862"/>
      <c r="CP13" s="862"/>
      <c r="CQ13" s="863"/>
      <c r="CR13" s="861">
        <v>10</v>
      </c>
      <c r="CS13" s="862"/>
      <c r="CT13" s="862"/>
      <c r="CU13" s="862"/>
      <c r="CV13" s="863"/>
      <c r="CW13" s="861" t="s">
        <v>611</v>
      </c>
      <c r="CX13" s="862"/>
      <c r="CY13" s="862"/>
      <c r="CZ13" s="862"/>
      <c r="DA13" s="863"/>
      <c r="DB13" s="861" t="s">
        <v>614</v>
      </c>
      <c r="DC13" s="862"/>
      <c r="DD13" s="862"/>
      <c r="DE13" s="862"/>
      <c r="DF13" s="863"/>
      <c r="DG13" s="861" t="s">
        <v>616</v>
      </c>
      <c r="DH13" s="862"/>
      <c r="DI13" s="862"/>
      <c r="DJ13" s="862"/>
      <c r="DK13" s="863"/>
      <c r="DL13" s="861" t="s">
        <v>611</v>
      </c>
      <c r="DM13" s="862"/>
      <c r="DN13" s="862"/>
      <c r="DO13" s="862"/>
      <c r="DP13" s="863"/>
      <c r="DQ13" s="861" t="s">
        <v>611</v>
      </c>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607</v>
      </c>
      <c r="BT14" s="849"/>
      <c r="BU14" s="849"/>
      <c r="BV14" s="849"/>
      <c r="BW14" s="849"/>
      <c r="BX14" s="849"/>
      <c r="BY14" s="849"/>
      <c r="BZ14" s="849"/>
      <c r="CA14" s="849"/>
      <c r="CB14" s="849"/>
      <c r="CC14" s="849"/>
      <c r="CD14" s="849"/>
      <c r="CE14" s="849"/>
      <c r="CF14" s="849"/>
      <c r="CG14" s="850"/>
      <c r="CH14" s="861">
        <v>3</v>
      </c>
      <c r="CI14" s="862"/>
      <c r="CJ14" s="862"/>
      <c r="CK14" s="862"/>
      <c r="CL14" s="863"/>
      <c r="CM14" s="861">
        <v>19</v>
      </c>
      <c r="CN14" s="862"/>
      <c r="CO14" s="862"/>
      <c r="CP14" s="862"/>
      <c r="CQ14" s="863"/>
      <c r="CR14" s="861">
        <v>10</v>
      </c>
      <c r="CS14" s="862"/>
      <c r="CT14" s="862"/>
      <c r="CU14" s="862"/>
      <c r="CV14" s="863"/>
      <c r="CW14" s="861" t="s">
        <v>611</v>
      </c>
      <c r="CX14" s="862"/>
      <c r="CY14" s="862"/>
      <c r="CZ14" s="862"/>
      <c r="DA14" s="863"/>
      <c r="DB14" s="861" t="s">
        <v>611</v>
      </c>
      <c r="DC14" s="862"/>
      <c r="DD14" s="862"/>
      <c r="DE14" s="862"/>
      <c r="DF14" s="863"/>
      <c r="DG14" s="861" t="s">
        <v>617</v>
      </c>
      <c r="DH14" s="862"/>
      <c r="DI14" s="862"/>
      <c r="DJ14" s="862"/>
      <c r="DK14" s="863"/>
      <c r="DL14" s="861" t="s">
        <v>611</v>
      </c>
      <c r="DM14" s="862"/>
      <c r="DN14" s="862"/>
      <c r="DO14" s="862"/>
      <c r="DP14" s="863"/>
      <c r="DQ14" s="861" t="s">
        <v>612</v>
      </c>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8"/>
      <c r="R22" s="869"/>
      <c r="S22" s="869"/>
      <c r="T22" s="869"/>
      <c r="U22" s="869"/>
      <c r="V22" s="869"/>
      <c r="W22" s="869"/>
      <c r="X22" s="869"/>
      <c r="Y22" s="869"/>
      <c r="Z22" s="869"/>
      <c r="AA22" s="869"/>
      <c r="AB22" s="869"/>
      <c r="AC22" s="869"/>
      <c r="AD22" s="869"/>
      <c r="AE22" s="870"/>
      <c r="AF22" s="841"/>
      <c r="AG22" s="842"/>
      <c r="AH22" s="842"/>
      <c r="AI22" s="842"/>
      <c r="AJ22" s="843"/>
      <c r="AK22" s="883"/>
      <c r="AL22" s="884"/>
      <c r="AM22" s="884"/>
      <c r="AN22" s="884"/>
      <c r="AO22" s="884"/>
      <c r="AP22" s="884"/>
      <c r="AQ22" s="884"/>
      <c r="AR22" s="884"/>
      <c r="AS22" s="884"/>
      <c r="AT22" s="884"/>
      <c r="AU22" s="885"/>
      <c r="AV22" s="885"/>
      <c r="AW22" s="885"/>
      <c r="AX22" s="885"/>
      <c r="AY22" s="886"/>
      <c r="AZ22" s="887" t="s">
        <v>383</v>
      </c>
      <c r="BA22" s="887"/>
      <c r="BB22" s="887"/>
      <c r="BC22" s="887"/>
      <c r="BD22" s="888"/>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384</v>
      </c>
      <c r="B23" s="871" t="s">
        <v>385</v>
      </c>
      <c r="C23" s="872"/>
      <c r="D23" s="872"/>
      <c r="E23" s="872"/>
      <c r="F23" s="872"/>
      <c r="G23" s="872"/>
      <c r="H23" s="872"/>
      <c r="I23" s="872"/>
      <c r="J23" s="872"/>
      <c r="K23" s="872"/>
      <c r="L23" s="872"/>
      <c r="M23" s="872"/>
      <c r="N23" s="872"/>
      <c r="O23" s="872"/>
      <c r="P23" s="873"/>
      <c r="Q23" s="874">
        <v>48120</v>
      </c>
      <c r="R23" s="875"/>
      <c r="S23" s="875"/>
      <c r="T23" s="875"/>
      <c r="U23" s="875"/>
      <c r="V23" s="875">
        <v>45991</v>
      </c>
      <c r="W23" s="875"/>
      <c r="X23" s="875"/>
      <c r="Y23" s="875"/>
      <c r="Z23" s="875"/>
      <c r="AA23" s="875">
        <v>2129</v>
      </c>
      <c r="AB23" s="875"/>
      <c r="AC23" s="875"/>
      <c r="AD23" s="875"/>
      <c r="AE23" s="876"/>
      <c r="AF23" s="877">
        <v>1890</v>
      </c>
      <c r="AG23" s="875"/>
      <c r="AH23" s="875"/>
      <c r="AI23" s="875"/>
      <c r="AJ23" s="878"/>
      <c r="AK23" s="879"/>
      <c r="AL23" s="880"/>
      <c r="AM23" s="880"/>
      <c r="AN23" s="880"/>
      <c r="AO23" s="880"/>
      <c r="AP23" s="875">
        <v>45502</v>
      </c>
      <c r="AQ23" s="875"/>
      <c r="AR23" s="875"/>
      <c r="AS23" s="875"/>
      <c r="AT23" s="875"/>
      <c r="AU23" s="881"/>
      <c r="AV23" s="881"/>
      <c r="AW23" s="881"/>
      <c r="AX23" s="881"/>
      <c r="AY23" s="882"/>
      <c r="AZ23" s="890" t="s">
        <v>386</v>
      </c>
      <c r="BA23" s="891"/>
      <c r="BB23" s="891"/>
      <c r="BC23" s="891"/>
      <c r="BD23" s="892"/>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9" t="s">
        <v>387</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362</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3" t="s">
        <v>392</v>
      </c>
      <c r="AG26" s="894"/>
      <c r="AH26" s="894"/>
      <c r="AI26" s="894"/>
      <c r="AJ26" s="895"/>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3">
        <v>12003</v>
      </c>
      <c r="R28" s="904"/>
      <c r="S28" s="904"/>
      <c r="T28" s="904"/>
      <c r="U28" s="904"/>
      <c r="V28" s="904">
        <v>11803</v>
      </c>
      <c r="W28" s="904"/>
      <c r="X28" s="904"/>
      <c r="Y28" s="904"/>
      <c r="Z28" s="904"/>
      <c r="AA28" s="904">
        <v>200</v>
      </c>
      <c r="AB28" s="904"/>
      <c r="AC28" s="904"/>
      <c r="AD28" s="904"/>
      <c r="AE28" s="905"/>
      <c r="AF28" s="906">
        <v>200</v>
      </c>
      <c r="AG28" s="904"/>
      <c r="AH28" s="904"/>
      <c r="AI28" s="904"/>
      <c r="AJ28" s="907"/>
      <c r="AK28" s="908">
        <v>877</v>
      </c>
      <c r="AL28" s="899"/>
      <c r="AM28" s="899"/>
      <c r="AN28" s="899"/>
      <c r="AO28" s="899"/>
      <c r="AP28" s="899" t="s">
        <v>583</v>
      </c>
      <c r="AQ28" s="899"/>
      <c r="AR28" s="899"/>
      <c r="AS28" s="899"/>
      <c r="AT28" s="899"/>
      <c r="AU28" s="899" t="s">
        <v>583</v>
      </c>
      <c r="AV28" s="899"/>
      <c r="AW28" s="899"/>
      <c r="AX28" s="899"/>
      <c r="AY28" s="899"/>
      <c r="AZ28" s="900" t="s">
        <v>584</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1214</v>
      </c>
      <c r="R29" s="839"/>
      <c r="S29" s="839"/>
      <c r="T29" s="839"/>
      <c r="U29" s="839"/>
      <c r="V29" s="839">
        <v>1205</v>
      </c>
      <c r="W29" s="839"/>
      <c r="X29" s="839"/>
      <c r="Y29" s="839"/>
      <c r="Z29" s="839"/>
      <c r="AA29" s="839">
        <v>9</v>
      </c>
      <c r="AB29" s="839"/>
      <c r="AC29" s="839"/>
      <c r="AD29" s="839"/>
      <c r="AE29" s="840"/>
      <c r="AF29" s="841">
        <v>9</v>
      </c>
      <c r="AG29" s="842"/>
      <c r="AH29" s="842"/>
      <c r="AI29" s="842"/>
      <c r="AJ29" s="843"/>
      <c r="AK29" s="911">
        <v>276</v>
      </c>
      <c r="AL29" s="912"/>
      <c r="AM29" s="912"/>
      <c r="AN29" s="912"/>
      <c r="AO29" s="912"/>
      <c r="AP29" s="912" t="s">
        <v>583</v>
      </c>
      <c r="AQ29" s="912"/>
      <c r="AR29" s="912"/>
      <c r="AS29" s="912"/>
      <c r="AT29" s="912"/>
      <c r="AU29" s="912" t="s">
        <v>582</v>
      </c>
      <c r="AV29" s="912"/>
      <c r="AW29" s="912"/>
      <c r="AX29" s="912"/>
      <c r="AY29" s="912"/>
      <c r="AZ29" s="913" t="s">
        <v>583</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9451</v>
      </c>
      <c r="R30" s="839"/>
      <c r="S30" s="839"/>
      <c r="T30" s="839"/>
      <c r="U30" s="839"/>
      <c r="V30" s="839">
        <v>9167</v>
      </c>
      <c r="W30" s="839"/>
      <c r="X30" s="839"/>
      <c r="Y30" s="839"/>
      <c r="Z30" s="839"/>
      <c r="AA30" s="839">
        <v>284</v>
      </c>
      <c r="AB30" s="839"/>
      <c r="AC30" s="839"/>
      <c r="AD30" s="839"/>
      <c r="AE30" s="840"/>
      <c r="AF30" s="841">
        <v>284</v>
      </c>
      <c r="AG30" s="842"/>
      <c r="AH30" s="842"/>
      <c r="AI30" s="842"/>
      <c r="AJ30" s="843"/>
      <c r="AK30" s="911">
        <v>1318</v>
      </c>
      <c r="AL30" s="912"/>
      <c r="AM30" s="912"/>
      <c r="AN30" s="912"/>
      <c r="AO30" s="912"/>
      <c r="AP30" s="912" t="s">
        <v>583</v>
      </c>
      <c r="AQ30" s="912"/>
      <c r="AR30" s="912"/>
      <c r="AS30" s="912"/>
      <c r="AT30" s="912"/>
      <c r="AU30" s="912" t="s">
        <v>583</v>
      </c>
      <c r="AV30" s="912"/>
      <c r="AW30" s="912"/>
      <c r="AX30" s="912"/>
      <c r="AY30" s="912"/>
      <c r="AZ30" s="913" t="s">
        <v>583</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2943</v>
      </c>
      <c r="R31" s="839"/>
      <c r="S31" s="839"/>
      <c r="T31" s="839"/>
      <c r="U31" s="839"/>
      <c r="V31" s="839">
        <v>2654</v>
      </c>
      <c r="W31" s="839"/>
      <c r="X31" s="839"/>
      <c r="Y31" s="839"/>
      <c r="Z31" s="839"/>
      <c r="AA31" s="839">
        <v>289</v>
      </c>
      <c r="AB31" s="839"/>
      <c r="AC31" s="839"/>
      <c r="AD31" s="839"/>
      <c r="AE31" s="840"/>
      <c r="AF31" s="841">
        <v>1716</v>
      </c>
      <c r="AG31" s="842"/>
      <c r="AH31" s="842"/>
      <c r="AI31" s="842"/>
      <c r="AJ31" s="843"/>
      <c r="AK31" s="911">
        <v>12</v>
      </c>
      <c r="AL31" s="912"/>
      <c r="AM31" s="912"/>
      <c r="AN31" s="912"/>
      <c r="AO31" s="912"/>
      <c r="AP31" s="912">
        <v>4677</v>
      </c>
      <c r="AQ31" s="912"/>
      <c r="AR31" s="912"/>
      <c r="AS31" s="912"/>
      <c r="AT31" s="912"/>
      <c r="AU31" s="912">
        <v>33</v>
      </c>
      <c r="AV31" s="912"/>
      <c r="AW31" s="912"/>
      <c r="AX31" s="912"/>
      <c r="AY31" s="912"/>
      <c r="AZ31" s="913" t="s">
        <v>583</v>
      </c>
      <c r="BA31" s="913"/>
      <c r="BB31" s="913"/>
      <c r="BC31" s="913"/>
      <c r="BD31" s="913"/>
      <c r="BE31" s="909" t="s">
        <v>401</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25</v>
      </c>
      <c r="R32" s="839"/>
      <c r="S32" s="839"/>
      <c r="T32" s="839"/>
      <c r="U32" s="839"/>
      <c r="V32" s="839">
        <v>21</v>
      </c>
      <c r="W32" s="839"/>
      <c r="X32" s="839"/>
      <c r="Y32" s="839"/>
      <c r="Z32" s="839"/>
      <c r="AA32" s="839">
        <v>4</v>
      </c>
      <c r="AB32" s="839"/>
      <c r="AC32" s="839"/>
      <c r="AD32" s="839"/>
      <c r="AE32" s="840"/>
      <c r="AF32" s="841">
        <v>4</v>
      </c>
      <c r="AG32" s="842"/>
      <c r="AH32" s="842"/>
      <c r="AI32" s="842"/>
      <c r="AJ32" s="843"/>
      <c r="AK32" s="911">
        <v>12</v>
      </c>
      <c r="AL32" s="912"/>
      <c r="AM32" s="912"/>
      <c r="AN32" s="912"/>
      <c r="AO32" s="912"/>
      <c r="AP32" s="912">
        <v>16</v>
      </c>
      <c r="AQ32" s="912"/>
      <c r="AR32" s="912"/>
      <c r="AS32" s="912"/>
      <c r="AT32" s="912"/>
      <c r="AU32" s="912">
        <v>12</v>
      </c>
      <c r="AV32" s="912"/>
      <c r="AW32" s="912"/>
      <c r="AX32" s="912"/>
      <c r="AY32" s="912"/>
      <c r="AZ32" s="913" t="s">
        <v>585</v>
      </c>
      <c r="BA32" s="913"/>
      <c r="BB32" s="913"/>
      <c r="BC32" s="913"/>
      <c r="BD32" s="913"/>
      <c r="BE32" s="909" t="s">
        <v>403</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404</v>
      </c>
      <c r="C33" s="836"/>
      <c r="D33" s="836"/>
      <c r="E33" s="836"/>
      <c r="F33" s="836"/>
      <c r="G33" s="836"/>
      <c r="H33" s="836"/>
      <c r="I33" s="836"/>
      <c r="J33" s="836"/>
      <c r="K33" s="836"/>
      <c r="L33" s="836"/>
      <c r="M33" s="836"/>
      <c r="N33" s="836"/>
      <c r="O33" s="836"/>
      <c r="P33" s="837"/>
      <c r="Q33" s="838">
        <v>2678</v>
      </c>
      <c r="R33" s="839"/>
      <c r="S33" s="839"/>
      <c r="T33" s="839"/>
      <c r="U33" s="839"/>
      <c r="V33" s="839">
        <v>2678</v>
      </c>
      <c r="W33" s="839"/>
      <c r="X33" s="839"/>
      <c r="Y33" s="839"/>
      <c r="Z33" s="839"/>
      <c r="AA33" s="839" t="s">
        <v>582</v>
      </c>
      <c r="AB33" s="839"/>
      <c r="AC33" s="839"/>
      <c r="AD33" s="839"/>
      <c r="AE33" s="840"/>
      <c r="AF33" s="841" t="s">
        <v>127</v>
      </c>
      <c r="AG33" s="842"/>
      <c r="AH33" s="842"/>
      <c r="AI33" s="842"/>
      <c r="AJ33" s="843"/>
      <c r="AK33" s="911">
        <v>1134</v>
      </c>
      <c r="AL33" s="912"/>
      <c r="AM33" s="912"/>
      <c r="AN33" s="912"/>
      <c r="AO33" s="912"/>
      <c r="AP33" s="912">
        <v>16890</v>
      </c>
      <c r="AQ33" s="912"/>
      <c r="AR33" s="912"/>
      <c r="AS33" s="912"/>
      <c r="AT33" s="912"/>
      <c r="AU33" s="912">
        <v>14829</v>
      </c>
      <c r="AV33" s="912"/>
      <c r="AW33" s="912"/>
      <c r="AX33" s="912"/>
      <c r="AY33" s="912"/>
      <c r="AZ33" s="913" t="s">
        <v>583</v>
      </c>
      <c r="BA33" s="913"/>
      <c r="BB33" s="913"/>
      <c r="BC33" s="913"/>
      <c r="BD33" s="913"/>
      <c r="BE33" s="909" t="s">
        <v>403</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405</v>
      </c>
      <c r="C34" s="836"/>
      <c r="D34" s="836"/>
      <c r="E34" s="836"/>
      <c r="F34" s="836"/>
      <c r="G34" s="836"/>
      <c r="H34" s="836"/>
      <c r="I34" s="836"/>
      <c r="J34" s="836"/>
      <c r="K34" s="836"/>
      <c r="L34" s="836"/>
      <c r="M34" s="836"/>
      <c r="N34" s="836"/>
      <c r="O34" s="836"/>
      <c r="P34" s="837"/>
      <c r="Q34" s="838">
        <v>252</v>
      </c>
      <c r="R34" s="839"/>
      <c r="S34" s="839"/>
      <c r="T34" s="839"/>
      <c r="U34" s="839"/>
      <c r="V34" s="839">
        <v>252</v>
      </c>
      <c r="W34" s="839"/>
      <c r="X34" s="839"/>
      <c r="Y34" s="839"/>
      <c r="Z34" s="839"/>
      <c r="AA34" s="839" t="s">
        <v>583</v>
      </c>
      <c r="AB34" s="839"/>
      <c r="AC34" s="839"/>
      <c r="AD34" s="839"/>
      <c r="AE34" s="840"/>
      <c r="AF34" s="841" t="s">
        <v>406</v>
      </c>
      <c r="AG34" s="842"/>
      <c r="AH34" s="842"/>
      <c r="AI34" s="842"/>
      <c r="AJ34" s="843"/>
      <c r="AK34" s="911">
        <v>173</v>
      </c>
      <c r="AL34" s="912"/>
      <c r="AM34" s="912"/>
      <c r="AN34" s="912"/>
      <c r="AO34" s="912"/>
      <c r="AP34" s="912">
        <v>1481</v>
      </c>
      <c r="AQ34" s="912"/>
      <c r="AR34" s="912"/>
      <c r="AS34" s="912"/>
      <c r="AT34" s="912"/>
      <c r="AU34" s="912">
        <v>1451</v>
      </c>
      <c r="AV34" s="912"/>
      <c r="AW34" s="912"/>
      <c r="AX34" s="912"/>
      <c r="AY34" s="912"/>
      <c r="AZ34" s="913" t="s">
        <v>583</v>
      </c>
      <c r="BA34" s="913"/>
      <c r="BB34" s="913"/>
      <c r="BC34" s="913"/>
      <c r="BD34" s="913"/>
      <c r="BE34" s="909" t="s">
        <v>407</v>
      </c>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408</v>
      </c>
      <c r="C35" s="836"/>
      <c r="D35" s="836"/>
      <c r="E35" s="836"/>
      <c r="F35" s="836"/>
      <c r="G35" s="836"/>
      <c r="H35" s="836"/>
      <c r="I35" s="836"/>
      <c r="J35" s="836"/>
      <c r="K35" s="836"/>
      <c r="L35" s="836"/>
      <c r="M35" s="836"/>
      <c r="N35" s="836"/>
      <c r="O35" s="836"/>
      <c r="P35" s="837"/>
      <c r="Q35" s="838">
        <v>178</v>
      </c>
      <c r="R35" s="839"/>
      <c r="S35" s="839"/>
      <c r="T35" s="839"/>
      <c r="U35" s="839"/>
      <c r="V35" s="839">
        <v>178</v>
      </c>
      <c r="W35" s="839"/>
      <c r="X35" s="839"/>
      <c r="Y35" s="839"/>
      <c r="Z35" s="839"/>
      <c r="AA35" s="839" t="s">
        <v>583</v>
      </c>
      <c r="AB35" s="839"/>
      <c r="AC35" s="839"/>
      <c r="AD35" s="839"/>
      <c r="AE35" s="840"/>
      <c r="AF35" s="841" t="s">
        <v>406</v>
      </c>
      <c r="AG35" s="842"/>
      <c r="AH35" s="842"/>
      <c r="AI35" s="842"/>
      <c r="AJ35" s="843"/>
      <c r="AK35" s="911">
        <v>85</v>
      </c>
      <c r="AL35" s="912"/>
      <c r="AM35" s="912"/>
      <c r="AN35" s="912"/>
      <c r="AO35" s="912"/>
      <c r="AP35" s="912">
        <v>1011</v>
      </c>
      <c r="AQ35" s="912"/>
      <c r="AR35" s="912"/>
      <c r="AS35" s="912"/>
      <c r="AT35" s="912"/>
      <c r="AU35" s="912">
        <v>1011</v>
      </c>
      <c r="AV35" s="912"/>
      <c r="AW35" s="912"/>
      <c r="AX35" s="912"/>
      <c r="AY35" s="912"/>
      <c r="AZ35" s="913" t="s">
        <v>583</v>
      </c>
      <c r="BA35" s="913"/>
      <c r="BB35" s="913"/>
      <c r="BC35" s="913"/>
      <c r="BD35" s="913"/>
      <c r="BE35" s="909" t="s">
        <v>409</v>
      </c>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410</v>
      </c>
      <c r="BK62" s="887"/>
      <c r="BL62" s="887"/>
      <c r="BM62" s="887"/>
      <c r="BN62" s="888"/>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384</v>
      </c>
      <c r="B63" s="871" t="s">
        <v>411</v>
      </c>
      <c r="C63" s="872"/>
      <c r="D63" s="872"/>
      <c r="E63" s="872"/>
      <c r="F63" s="872"/>
      <c r="G63" s="872"/>
      <c r="H63" s="872"/>
      <c r="I63" s="872"/>
      <c r="J63" s="872"/>
      <c r="K63" s="872"/>
      <c r="L63" s="872"/>
      <c r="M63" s="872"/>
      <c r="N63" s="872"/>
      <c r="O63" s="872"/>
      <c r="P63" s="873"/>
      <c r="Q63" s="919"/>
      <c r="R63" s="920"/>
      <c r="S63" s="920"/>
      <c r="T63" s="920"/>
      <c r="U63" s="920"/>
      <c r="V63" s="920"/>
      <c r="W63" s="920"/>
      <c r="X63" s="920"/>
      <c r="Y63" s="920"/>
      <c r="Z63" s="920"/>
      <c r="AA63" s="920"/>
      <c r="AB63" s="920"/>
      <c r="AC63" s="920"/>
      <c r="AD63" s="920"/>
      <c r="AE63" s="921"/>
      <c r="AF63" s="922">
        <v>2213</v>
      </c>
      <c r="AG63" s="923"/>
      <c r="AH63" s="923"/>
      <c r="AI63" s="923"/>
      <c r="AJ63" s="924"/>
      <c r="AK63" s="925"/>
      <c r="AL63" s="920"/>
      <c r="AM63" s="920"/>
      <c r="AN63" s="920"/>
      <c r="AO63" s="920"/>
      <c r="AP63" s="923">
        <v>24075</v>
      </c>
      <c r="AQ63" s="923"/>
      <c r="AR63" s="923"/>
      <c r="AS63" s="923"/>
      <c r="AT63" s="923"/>
      <c r="AU63" s="923">
        <v>17336</v>
      </c>
      <c r="AV63" s="923"/>
      <c r="AW63" s="923"/>
      <c r="AX63" s="923"/>
      <c r="AY63" s="923"/>
      <c r="AZ63" s="927"/>
      <c r="BA63" s="927"/>
      <c r="BB63" s="927"/>
      <c r="BC63" s="927"/>
      <c r="BD63" s="927"/>
      <c r="BE63" s="928"/>
      <c r="BF63" s="928"/>
      <c r="BG63" s="928"/>
      <c r="BH63" s="928"/>
      <c r="BI63" s="929"/>
      <c r="BJ63" s="930" t="s">
        <v>412</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3" t="s">
        <v>418</v>
      </c>
      <c r="AG66" s="894"/>
      <c r="AH66" s="894"/>
      <c r="AI66" s="894"/>
      <c r="AJ66" s="934"/>
      <c r="AK66" s="797" t="s">
        <v>419</v>
      </c>
      <c r="AL66" s="821"/>
      <c r="AM66" s="821"/>
      <c r="AN66" s="821"/>
      <c r="AO66" s="822"/>
      <c r="AP66" s="797" t="s">
        <v>420</v>
      </c>
      <c r="AQ66" s="798"/>
      <c r="AR66" s="798"/>
      <c r="AS66" s="798"/>
      <c r="AT66" s="799"/>
      <c r="AU66" s="797" t="s">
        <v>421</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c r="A68" s="258">
        <v>1</v>
      </c>
      <c r="B68" s="950" t="s">
        <v>586</v>
      </c>
      <c r="C68" s="951"/>
      <c r="D68" s="951"/>
      <c r="E68" s="951"/>
      <c r="F68" s="951"/>
      <c r="G68" s="951"/>
      <c r="H68" s="951"/>
      <c r="I68" s="951"/>
      <c r="J68" s="951"/>
      <c r="K68" s="951"/>
      <c r="L68" s="951"/>
      <c r="M68" s="951"/>
      <c r="N68" s="951"/>
      <c r="O68" s="951"/>
      <c r="P68" s="952"/>
      <c r="Q68" s="953">
        <v>6</v>
      </c>
      <c r="R68" s="947"/>
      <c r="S68" s="947"/>
      <c r="T68" s="947"/>
      <c r="U68" s="947"/>
      <c r="V68" s="947">
        <v>6</v>
      </c>
      <c r="W68" s="947"/>
      <c r="X68" s="947"/>
      <c r="Y68" s="947"/>
      <c r="Z68" s="947"/>
      <c r="AA68" s="947">
        <v>0</v>
      </c>
      <c r="AB68" s="947"/>
      <c r="AC68" s="947"/>
      <c r="AD68" s="947"/>
      <c r="AE68" s="947"/>
      <c r="AF68" s="947">
        <v>0</v>
      </c>
      <c r="AG68" s="947"/>
      <c r="AH68" s="947"/>
      <c r="AI68" s="947"/>
      <c r="AJ68" s="947"/>
      <c r="AK68" s="947" t="s">
        <v>582</v>
      </c>
      <c r="AL68" s="947"/>
      <c r="AM68" s="947"/>
      <c r="AN68" s="947"/>
      <c r="AO68" s="947"/>
      <c r="AP68" s="947" t="s">
        <v>583</v>
      </c>
      <c r="AQ68" s="947"/>
      <c r="AR68" s="947"/>
      <c r="AS68" s="947"/>
      <c r="AT68" s="947"/>
      <c r="AU68" s="947" t="s">
        <v>624</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c r="A69" s="261">
        <v>2</v>
      </c>
      <c r="B69" s="954" t="s">
        <v>587</v>
      </c>
      <c r="C69" s="955"/>
      <c r="D69" s="955"/>
      <c r="E69" s="955"/>
      <c r="F69" s="955"/>
      <c r="G69" s="955"/>
      <c r="H69" s="955"/>
      <c r="I69" s="955"/>
      <c r="J69" s="955"/>
      <c r="K69" s="955"/>
      <c r="L69" s="955"/>
      <c r="M69" s="955"/>
      <c r="N69" s="955"/>
      <c r="O69" s="955"/>
      <c r="P69" s="956"/>
      <c r="Q69" s="957">
        <v>428</v>
      </c>
      <c r="R69" s="912"/>
      <c r="S69" s="912"/>
      <c r="T69" s="912"/>
      <c r="U69" s="912"/>
      <c r="V69" s="912">
        <v>391</v>
      </c>
      <c r="W69" s="912"/>
      <c r="X69" s="912"/>
      <c r="Y69" s="912"/>
      <c r="Z69" s="912"/>
      <c r="AA69" s="912">
        <v>37</v>
      </c>
      <c r="AB69" s="912"/>
      <c r="AC69" s="912"/>
      <c r="AD69" s="912"/>
      <c r="AE69" s="912"/>
      <c r="AF69" s="912">
        <v>37</v>
      </c>
      <c r="AG69" s="912"/>
      <c r="AH69" s="912"/>
      <c r="AI69" s="912"/>
      <c r="AJ69" s="912"/>
      <c r="AK69" s="912" t="s">
        <v>582</v>
      </c>
      <c r="AL69" s="912"/>
      <c r="AM69" s="912"/>
      <c r="AN69" s="912"/>
      <c r="AO69" s="912"/>
      <c r="AP69" s="912" t="s">
        <v>582</v>
      </c>
      <c r="AQ69" s="912"/>
      <c r="AR69" s="912"/>
      <c r="AS69" s="912"/>
      <c r="AT69" s="912"/>
      <c r="AU69" s="912" t="s">
        <v>583</v>
      </c>
      <c r="AV69" s="912"/>
      <c r="AW69" s="912"/>
      <c r="AX69" s="912"/>
      <c r="AY69" s="912"/>
      <c r="AZ69" s="958"/>
      <c r="BA69" s="958"/>
      <c r="BB69" s="958"/>
      <c r="BC69" s="958"/>
      <c r="BD69" s="959"/>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c r="A70" s="261">
        <v>3</v>
      </c>
      <c r="B70" s="954" t="s">
        <v>588</v>
      </c>
      <c r="C70" s="955"/>
      <c r="D70" s="955"/>
      <c r="E70" s="955"/>
      <c r="F70" s="955"/>
      <c r="G70" s="955"/>
      <c r="H70" s="955"/>
      <c r="I70" s="955"/>
      <c r="J70" s="955"/>
      <c r="K70" s="955"/>
      <c r="L70" s="955"/>
      <c r="M70" s="955"/>
      <c r="N70" s="955"/>
      <c r="O70" s="955"/>
      <c r="P70" s="956"/>
      <c r="Q70" s="957">
        <v>128</v>
      </c>
      <c r="R70" s="912"/>
      <c r="S70" s="912"/>
      <c r="T70" s="912"/>
      <c r="U70" s="912"/>
      <c r="V70" s="912">
        <v>119</v>
      </c>
      <c r="W70" s="912"/>
      <c r="X70" s="912"/>
      <c r="Y70" s="912"/>
      <c r="Z70" s="912"/>
      <c r="AA70" s="912">
        <v>9</v>
      </c>
      <c r="AB70" s="912"/>
      <c r="AC70" s="912"/>
      <c r="AD70" s="912"/>
      <c r="AE70" s="912"/>
      <c r="AF70" s="912">
        <v>9</v>
      </c>
      <c r="AG70" s="912"/>
      <c r="AH70" s="912"/>
      <c r="AI70" s="912"/>
      <c r="AJ70" s="912"/>
      <c r="AK70" s="912" t="s">
        <v>583</v>
      </c>
      <c r="AL70" s="912"/>
      <c r="AM70" s="912"/>
      <c r="AN70" s="912"/>
      <c r="AO70" s="912"/>
      <c r="AP70" s="912" t="s">
        <v>582</v>
      </c>
      <c r="AQ70" s="912"/>
      <c r="AR70" s="912"/>
      <c r="AS70" s="912"/>
      <c r="AT70" s="912"/>
      <c r="AU70" s="912" t="s">
        <v>608</v>
      </c>
      <c r="AV70" s="912"/>
      <c r="AW70" s="912"/>
      <c r="AX70" s="912"/>
      <c r="AY70" s="912"/>
      <c r="AZ70" s="958"/>
      <c r="BA70" s="958"/>
      <c r="BB70" s="958"/>
      <c r="BC70" s="958"/>
      <c r="BD70" s="959"/>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c r="A71" s="261">
        <v>4</v>
      </c>
      <c r="B71" s="954" t="s">
        <v>589</v>
      </c>
      <c r="C71" s="955"/>
      <c r="D71" s="955"/>
      <c r="E71" s="955"/>
      <c r="F71" s="955"/>
      <c r="G71" s="955"/>
      <c r="H71" s="955"/>
      <c r="I71" s="955"/>
      <c r="J71" s="955"/>
      <c r="K71" s="955"/>
      <c r="L71" s="955"/>
      <c r="M71" s="955"/>
      <c r="N71" s="955"/>
      <c r="O71" s="955"/>
      <c r="P71" s="956"/>
      <c r="Q71" s="957">
        <v>17</v>
      </c>
      <c r="R71" s="912"/>
      <c r="S71" s="912"/>
      <c r="T71" s="912"/>
      <c r="U71" s="912"/>
      <c r="V71" s="912">
        <v>14</v>
      </c>
      <c r="W71" s="912"/>
      <c r="X71" s="912"/>
      <c r="Y71" s="912"/>
      <c r="Z71" s="912"/>
      <c r="AA71" s="912">
        <v>3</v>
      </c>
      <c r="AB71" s="912"/>
      <c r="AC71" s="912"/>
      <c r="AD71" s="912"/>
      <c r="AE71" s="912"/>
      <c r="AF71" s="912">
        <v>3</v>
      </c>
      <c r="AG71" s="912"/>
      <c r="AH71" s="912"/>
      <c r="AI71" s="912"/>
      <c r="AJ71" s="912"/>
      <c r="AK71" s="912" t="s">
        <v>583</v>
      </c>
      <c r="AL71" s="912"/>
      <c r="AM71" s="912"/>
      <c r="AN71" s="912"/>
      <c r="AO71" s="912"/>
      <c r="AP71" s="912" t="s">
        <v>582</v>
      </c>
      <c r="AQ71" s="912"/>
      <c r="AR71" s="912"/>
      <c r="AS71" s="912"/>
      <c r="AT71" s="912"/>
      <c r="AU71" s="912" t="s">
        <v>583</v>
      </c>
      <c r="AV71" s="912"/>
      <c r="AW71" s="912"/>
      <c r="AX71" s="912"/>
      <c r="AY71" s="912"/>
      <c r="AZ71" s="958"/>
      <c r="BA71" s="958"/>
      <c r="BB71" s="958"/>
      <c r="BC71" s="958"/>
      <c r="BD71" s="959"/>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c r="A72" s="261">
        <v>5</v>
      </c>
      <c r="B72" s="954" t="s">
        <v>590</v>
      </c>
      <c r="C72" s="955"/>
      <c r="D72" s="955"/>
      <c r="E72" s="955"/>
      <c r="F72" s="955"/>
      <c r="G72" s="955"/>
      <c r="H72" s="955"/>
      <c r="I72" s="955"/>
      <c r="J72" s="955"/>
      <c r="K72" s="955"/>
      <c r="L72" s="955"/>
      <c r="M72" s="955"/>
      <c r="N72" s="955"/>
      <c r="O72" s="955"/>
      <c r="P72" s="956"/>
      <c r="Q72" s="957">
        <v>659</v>
      </c>
      <c r="R72" s="912"/>
      <c r="S72" s="912"/>
      <c r="T72" s="912"/>
      <c r="U72" s="912"/>
      <c r="V72" s="912">
        <v>645</v>
      </c>
      <c r="W72" s="912"/>
      <c r="X72" s="912"/>
      <c r="Y72" s="912"/>
      <c r="Z72" s="912"/>
      <c r="AA72" s="912">
        <v>14</v>
      </c>
      <c r="AB72" s="912"/>
      <c r="AC72" s="912"/>
      <c r="AD72" s="912"/>
      <c r="AE72" s="912"/>
      <c r="AF72" s="912">
        <v>14</v>
      </c>
      <c r="AG72" s="912"/>
      <c r="AH72" s="912"/>
      <c r="AI72" s="912"/>
      <c r="AJ72" s="912"/>
      <c r="AK72" s="912" t="s">
        <v>582</v>
      </c>
      <c r="AL72" s="912"/>
      <c r="AM72" s="912"/>
      <c r="AN72" s="912"/>
      <c r="AO72" s="912"/>
      <c r="AP72" s="912" t="s">
        <v>582</v>
      </c>
      <c r="AQ72" s="912"/>
      <c r="AR72" s="912"/>
      <c r="AS72" s="912"/>
      <c r="AT72" s="912"/>
      <c r="AU72" s="912" t="s">
        <v>582</v>
      </c>
      <c r="AV72" s="912"/>
      <c r="AW72" s="912"/>
      <c r="AX72" s="912"/>
      <c r="AY72" s="912"/>
      <c r="AZ72" s="958"/>
      <c r="BA72" s="958"/>
      <c r="BB72" s="958"/>
      <c r="BC72" s="958"/>
      <c r="BD72" s="959"/>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c r="A73" s="261">
        <v>6</v>
      </c>
      <c r="B73" s="954" t="s">
        <v>591</v>
      </c>
      <c r="C73" s="955"/>
      <c r="D73" s="955"/>
      <c r="E73" s="955"/>
      <c r="F73" s="955"/>
      <c r="G73" s="955"/>
      <c r="H73" s="955"/>
      <c r="I73" s="955"/>
      <c r="J73" s="955"/>
      <c r="K73" s="955"/>
      <c r="L73" s="955"/>
      <c r="M73" s="955"/>
      <c r="N73" s="955"/>
      <c r="O73" s="955"/>
      <c r="P73" s="956"/>
      <c r="Q73" s="957">
        <v>215</v>
      </c>
      <c r="R73" s="912"/>
      <c r="S73" s="912"/>
      <c r="T73" s="912"/>
      <c r="U73" s="912"/>
      <c r="V73" s="912">
        <v>209</v>
      </c>
      <c r="W73" s="912"/>
      <c r="X73" s="912"/>
      <c r="Y73" s="912"/>
      <c r="Z73" s="912"/>
      <c r="AA73" s="912">
        <v>6</v>
      </c>
      <c r="AB73" s="912"/>
      <c r="AC73" s="912"/>
      <c r="AD73" s="912"/>
      <c r="AE73" s="912"/>
      <c r="AF73" s="912">
        <v>6</v>
      </c>
      <c r="AG73" s="912"/>
      <c r="AH73" s="912"/>
      <c r="AI73" s="912"/>
      <c r="AJ73" s="912"/>
      <c r="AK73" s="912" t="s">
        <v>583</v>
      </c>
      <c r="AL73" s="912"/>
      <c r="AM73" s="912"/>
      <c r="AN73" s="912"/>
      <c r="AO73" s="912"/>
      <c r="AP73" s="912">
        <v>964</v>
      </c>
      <c r="AQ73" s="912"/>
      <c r="AR73" s="912"/>
      <c r="AS73" s="912"/>
      <c r="AT73" s="912"/>
      <c r="AU73" s="912">
        <v>658</v>
      </c>
      <c r="AV73" s="912"/>
      <c r="AW73" s="912"/>
      <c r="AX73" s="912"/>
      <c r="AY73" s="912"/>
      <c r="AZ73" s="958"/>
      <c r="BA73" s="958"/>
      <c r="BB73" s="958"/>
      <c r="BC73" s="958"/>
      <c r="BD73" s="959"/>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c r="A74" s="261">
        <v>7</v>
      </c>
      <c r="B74" s="954" t="s">
        <v>592</v>
      </c>
      <c r="C74" s="955"/>
      <c r="D74" s="955"/>
      <c r="E74" s="955"/>
      <c r="F74" s="955"/>
      <c r="G74" s="955"/>
      <c r="H74" s="955"/>
      <c r="I74" s="955"/>
      <c r="J74" s="955"/>
      <c r="K74" s="955"/>
      <c r="L74" s="955"/>
      <c r="M74" s="955"/>
      <c r="N74" s="955"/>
      <c r="O74" s="955"/>
      <c r="P74" s="956"/>
      <c r="Q74" s="957">
        <v>4160</v>
      </c>
      <c r="R74" s="912"/>
      <c r="S74" s="912"/>
      <c r="T74" s="912"/>
      <c r="U74" s="912"/>
      <c r="V74" s="912">
        <v>3630</v>
      </c>
      <c r="W74" s="912"/>
      <c r="X74" s="912"/>
      <c r="Y74" s="912"/>
      <c r="Z74" s="912"/>
      <c r="AA74" s="912">
        <v>530</v>
      </c>
      <c r="AB74" s="912"/>
      <c r="AC74" s="912"/>
      <c r="AD74" s="912"/>
      <c r="AE74" s="912"/>
      <c r="AF74" s="912">
        <v>3118</v>
      </c>
      <c r="AG74" s="912"/>
      <c r="AH74" s="912"/>
      <c r="AI74" s="912"/>
      <c r="AJ74" s="912"/>
      <c r="AK74" s="912">
        <v>1</v>
      </c>
      <c r="AL74" s="912"/>
      <c r="AM74" s="912"/>
      <c r="AN74" s="912"/>
      <c r="AO74" s="912"/>
      <c r="AP74" s="912">
        <v>7268</v>
      </c>
      <c r="AQ74" s="912"/>
      <c r="AR74" s="912"/>
      <c r="AS74" s="912"/>
      <c r="AT74" s="912"/>
      <c r="AU74" s="912" t="s">
        <v>583</v>
      </c>
      <c r="AV74" s="912"/>
      <c r="AW74" s="912"/>
      <c r="AX74" s="912"/>
      <c r="AY74" s="912"/>
      <c r="AZ74" s="958"/>
      <c r="BA74" s="958"/>
      <c r="BB74" s="958"/>
      <c r="BC74" s="958"/>
      <c r="BD74" s="959"/>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c r="A75" s="261">
        <v>8</v>
      </c>
      <c r="B75" s="954" t="s">
        <v>593</v>
      </c>
      <c r="C75" s="955"/>
      <c r="D75" s="955"/>
      <c r="E75" s="955"/>
      <c r="F75" s="955"/>
      <c r="G75" s="955"/>
      <c r="H75" s="955"/>
      <c r="I75" s="955"/>
      <c r="J75" s="955"/>
      <c r="K75" s="955"/>
      <c r="L75" s="955"/>
      <c r="M75" s="955"/>
      <c r="N75" s="955"/>
      <c r="O75" s="955"/>
      <c r="P75" s="956"/>
      <c r="Q75" s="960">
        <v>443</v>
      </c>
      <c r="R75" s="961"/>
      <c r="S75" s="961"/>
      <c r="T75" s="961"/>
      <c r="U75" s="911"/>
      <c r="V75" s="962">
        <v>426</v>
      </c>
      <c r="W75" s="961"/>
      <c r="X75" s="961"/>
      <c r="Y75" s="961"/>
      <c r="Z75" s="911"/>
      <c r="AA75" s="962">
        <v>16</v>
      </c>
      <c r="AB75" s="961"/>
      <c r="AC75" s="961"/>
      <c r="AD75" s="961"/>
      <c r="AE75" s="911"/>
      <c r="AF75" s="962">
        <v>16</v>
      </c>
      <c r="AG75" s="961"/>
      <c r="AH75" s="961"/>
      <c r="AI75" s="961"/>
      <c r="AJ75" s="911"/>
      <c r="AK75" s="962">
        <v>55</v>
      </c>
      <c r="AL75" s="961"/>
      <c r="AM75" s="961"/>
      <c r="AN75" s="961"/>
      <c r="AO75" s="911"/>
      <c r="AP75" s="962">
        <v>21</v>
      </c>
      <c r="AQ75" s="961"/>
      <c r="AR75" s="961"/>
      <c r="AS75" s="961"/>
      <c r="AT75" s="911"/>
      <c r="AU75" s="962" t="s">
        <v>585</v>
      </c>
      <c r="AV75" s="961"/>
      <c r="AW75" s="961"/>
      <c r="AX75" s="961"/>
      <c r="AY75" s="911"/>
      <c r="AZ75" s="958"/>
      <c r="BA75" s="958"/>
      <c r="BB75" s="958"/>
      <c r="BC75" s="958"/>
      <c r="BD75" s="959"/>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c r="A76" s="261">
        <v>9</v>
      </c>
      <c r="B76" s="954" t="s">
        <v>594</v>
      </c>
      <c r="C76" s="955"/>
      <c r="D76" s="955"/>
      <c r="E76" s="955"/>
      <c r="F76" s="955"/>
      <c r="G76" s="955"/>
      <c r="H76" s="955"/>
      <c r="I76" s="955"/>
      <c r="J76" s="955"/>
      <c r="K76" s="955"/>
      <c r="L76" s="955"/>
      <c r="M76" s="955"/>
      <c r="N76" s="955"/>
      <c r="O76" s="955"/>
      <c r="P76" s="956"/>
      <c r="Q76" s="960">
        <v>1544</v>
      </c>
      <c r="R76" s="961"/>
      <c r="S76" s="961"/>
      <c r="T76" s="961"/>
      <c r="U76" s="911"/>
      <c r="V76" s="962">
        <v>1531</v>
      </c>
      <c r="W76" s="961"/>
      <c r="X76" s="961"/>
      <c r="Y76" s="961"/>
      <c r="Z76" s="911"/>
      <c r="AA76" s="962">
        <v>13</v>
      </c>
      <c r="AB76" s="961"/>
      <c r="AC76" s="961"/>
      <c r="AD76" s="961"/>
      <c r="AE76" s="911"/>
      <c r="AF76" s="962">
        <v>13</v>
      </c>
      <c r="AG76" s="961"/>
      <c r="AH76" s="961"/>
      <c r="AI76" s="961"/>
      <c r="AJ76" s="911"/>
      <c r="AK76" s="962" t="s">
        <v>583</v>
      </c>
      <c r="AL76" s="961"/>
      <c r="AM76" s="961"/>
      <c r="AN76" s="961"/>
      <c r="AO76" s="911"/>
      <c r="AP76" s="962">
        <v>466</v>
      </c>
      <c r="AQ76" s="961"/>
      <c r="AR76" s="961"/>
      <c r="AS76" s="961"/>
      <c r="AT76" s="911"/>
      <c r="AU76" s="962">
        <v>257</v>
      </c>
      <c r="AV76" s="961"/>
      <c r="AW76" s="961"/>
      <c r="AX76" s="961"/>
      <c r="AY76" s="911"/>
      <c r="AZ76" s="958"/>
      <c r="BA76" s="958"/>
      <c r="BB76" s="958"/>
      <c r="BC76" s="958"/>
      <c r="BD76" s="959"/>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c r="A77" s="261">
        <v>10</v>
      </c>
      <c r="B77" s="954" t="s">
        <v>595</v>
      </c>
      <c r="C77" s="955"/>
      <c r="D77" s="955"/>
      <c r="E77" s="955"/>
      <c r="F77" s="955"/>
      <c r="G77" s="955"/>
      <c r="H77" s="955"/>
      <c r="I77" s="955"/>
      <c r="J77" s="955"/>
      <c r="K77" s="955"/>
      <c r="L77" s="955"/>
      <c r="M77" s="955"/>
      <c r="N77" s="955"/>
      <c r="O77" s="955"/>
      <c r="P77" s="956"/>
      <c r="Q77" s="960">
        <v>161</v>
      </c>
      <c r="R77" s="961"/>
      <c r="S77" s="961"/>
      <c r="T77" s="961"/>
      <c r="U77" s="911"/>
      <c r="V77" s="962">
        <v>134</v>
      </c>
      <c r="W77" s="961"/>
      <c r="X77" s="961"/>
      <c r="Y77" s="961"/>
      <c r="Z77" s="911"/>
      <c r="AA77" s="962">
        <v>27</v>
      </c>
      <c r="AB77" s="961"/>
      <c r="AC77" s="961"/>
      <c r="AD77" s="961"/>
      <c r="AE77" s="911"/>
      <c r="AF77" s="962">
        <v>183</v>
      </c>
      <c r="AG77" s="961"/>
      <c r="AH77" s="961"/>
      <c r="AI77" s="961"/>
      <c r="AJ77" s="911"/>
      <c r="AK77" s="962" t="s">
        <v>583</v>
      </c>
      <c r="AL77" s="961"/>
      <c r="AM77" s="961"/>
      <c r="AN77" s="961"/>
      <c r="AO77" s="911"/>
      <c r="AP77" s="962" t="s">
        <v>583</v>
      </c>
      <c r="AQ77" s="961"/>
      <c r="AR77" s="961"/>
      <c r="AS77" s="961"/>
      <c r="AT77" s="911"/>
      <c r="AU77" s="962" t="s">
        <v>585</v>
      </c>
      <c r="AV77" s="961"/>
      <c r="AW77" s="961"/>
      <c r="AX77" s="961"/>
      <c r="AY77" s="911"/>
      <c r="AZ77" s="958"/>
      <c r="BA77" s="958"/>
      <c r="BB77" s="958"/>
      <c r="BC77" s="958"/>
      <c r="BD77" s="959"/>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c r="A78" s="261">
        <v>11</v>
      </c>
      <c r="B78" s="954" t="s">
        <v>596</v>
      </c>
      <c r="C78" s="955"/>
      <c r="D78" s="955"/>
      <c r="E78" s="955"/>
      <c r="F78" s="955"/>
      <c r="G78" s="955"/>
      <c r="H78" s="955"/>
      <c r="I78" s="955"/>
      <c r="J78" s="955"/>
      <c r="K78" s="955"/>
      <c r="L78" s="955"/>
      <c r="M78" s="955"/>
      <c r="N78" s="955"/>
      <c r="O78" s="955"/>
      <c r="P78" s="956"/>
      <c r="Q78" s="957">
        <v>16904</v>
      </c>
      <c r="R78" s="912"/>
      <c r="S78" s="912"/>
      <c r="T78" s="912"/>
      <c r="U78" s="912"/>
      <c r="V78" s="912">
        <v>16928</v>
      </c>
      <c r="W78" s="912"/>
      <c r="X78" s="912"/>
      <c r="Y78" s="912"/>
      <c r="Z78" s="912"/>
      <c r="AA78" s="912">
        <v>-24</v>
      </c>
      <c r="AB78" s="912"/>
      <c r="AC78" s="912"/>
      <c r="AD78" s="912"/>
      <c r="AE78" s="912"/>
      <c r="AF78" s="912">
        <v>3137</v>
      </c>
      <c r="AG78" s="912"/>
      <c r="AH78" s="912"/>
      <c r="AI78" s="912"/>
      <c r="AJ78" s="912"/>
      <c r="AK78" s="912">
        <v>1214</v>
      </c>
      <c r="AL78" s="912"/>
      <c r="AM78" s="912"/>
      <c r="AN78" s="912"/>
      <c r="AO78" s="912"/>
      <c r="AP78" s="912">
        <v>16335</v>
      </c>
      <c r="AQ78" s="912"/>
      <c r="AR78" s="912"/>
      <c r="AS78" s="912"/>
      <c r="AT78" s="912"/>
      <c r="AU78" s="912">
        <v>5097</v>
      </c>
      <c r="AV78" s="912"/>
      <c r="AW78" s="912"/>
      <c r="AX78" s="912"/>
      <c r="AY78" s="912"/>
      <c r="AZ78" s="958"/>
      <c r="BA78" s="958"/>
      <c r="BB78" s="958"/>
      <c r="BC78" s="958"/>
      <c r="BD78" s="959"/>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c r="A79" s="261">
        <v>12</v>
      </c>
      <c r="B79" s="954" t="s">
        <v>597</v>
      </c>
      <c r="C79" s="955"/>
      <c r="D79" s="955"/>
      <c r="E79" s="955"/>
      <c r="F79" s="955"/>
      <c r="G79" s="955"/>
      <c r="H79" s="955"/>
      <c r="I79" s="955"/>
      <c r="J79" s="955"/>
      <c r="K79" s="955"/>
      <c r="L79" s="955"/>
      <c r="M79" s="955"/>
      <c r="N79" s="955"/>
      <c r="O79" s="955"/>
      <c r="P79" s="956"/>
      <c r="Q79" s="957">
        <v>1556</v>
      </c>
      <c r="R79" s="912"/>
      <c r="S79" s="912"/>
      <c r="T79" s="912"/>
      <c r="U79" s="912"/>
      <c r="V79" s="912">
        <v>1545</v>
      </c>
      <c r="W79" s="912"/>
      <c r="X79" s="912"/>
      <c r="Y79" s="912"/>
      <c r="Z79" s="912"/>
      <c r="AA79" s="912">
        <v>10</v>
      </c>
      <c r="AB79" s="912"/>
      <c r="AC79" s="912"/>
      <c r="AD79" s="912"/>
      <c r="AE79" s="912"/>
      <c r="AF79" s="912">
        <v>10</v>
      </c>
      <c r="AG79" s="912"/>
      <c r="AH79" s="912"/>
      <c r="AI79" s="912"/>
      <c r="AJ79" s="912"/>
      <c r="AK79" s="912" t="s">
        <v>609</v>
      </c>
      <c r="AL79" s="912"/>
      <c r="AM79" s="912"/>
      <c r="AN79" s="912"/>
      <c r="AO79" s="912"/>
      <c r="AP79" s="912" t="s">
        <v>583</v>
      </c>
      <c r="AQ79" s="912"/>
      <c r="AR79" s="912"/>
      <c r="AS79" s="912"/>
      <c r="AT79" s="912"/>
      <c r="AU79" s="912" t="s">
        <v>585</v>
      </c>
      <c r="AV79" s="912"/>
      <c r="AW79" s="912"/>
      <c r="AX79" s="912"/>
      <c r="AY79" s="912"/>
      <c r="AZ79" s="958"/>
      <c r="BA79" s="958"/>
      <c r="BB79" s="958"/>
      <c r="BC79" s="958"/>
      <c r="BD79" s="959"/>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c r="A80" s="261">
        <v>13</v>
      </c>
      <c r="B80" s="954" t="s">
        <v>598</v>
      </c>
      <c r="C80" s="955"/>
      <c r="D80" s="955"/>
      <c r="E80" s="955"/>
      <c r="F80" s="955"/>
      <c r="G80" s="955"/>
      <c r="H80" s="955"/>
      <c r="I80" s="955"/>
      <c r="J80" s="955"/>
      <c r="K80" s="955"/>
      <c r="L80" s="955"/>
      <c r="M80" s="955"/>
      <c r="N80" s="955"/>
      <c r="O80" s="955"/>
      <c r="P80" s="956"/>
      <c r="Q80" s="957">
        <v>422222</v>
      </c>
      <c r="R80" s="912"/>
      <c r="S80" s="912"/>
      <c r="T80" s="912"/>
      <c r="U80" s="912"/>
      <c r="V80" s="912">
        <v>410039</v>
      </c>
      <c r="W80" s="912"/>
      <c r="X80" s="912"/>
      <c r="Y80" s="912"/>
      <c r="Z80" s="912"/>
      <c r="AA80" s="912">
        <v>12183</v>
      </c>
      <c r="AB80" s="912"/>
      <c r="AC80" s="912"/>
      <c r="AD80" s="912"/>
      <c r="AE80" s="912"/>
      <c r="AF80" s="912">
        <v>12183</v>
      </c>
      <c r="AG80" s="912"/>
      <c r="AH80" s="912"/>
      <c r="AI80" s="912"/>
      <c r="AJ80" s="912"/>
      <c r="AK80" s="912">
        <v>1416</v>
      </c>
      <c r="AL80" s="912"/>
      <c r="AM80" s="912"/>
      <c r="AN80" s="912"/>
      <c r="AO80" s="912"/>
      <c r="AP80" s="912" t="s">
        <v>608</v>
      </c>
      <c r="AQ80" s="912"/>
      <c r="AR80" s="912"/>
      <c r="AS80" s="912"/>
      <c r="AT80" s="912"/>
      <c r="AU80" s="912" t="s">
        <v>585</v>
      </c>
      <c r="AV80" s="912"/>
      <c r="AW80" s="912"/>
      <c r="AX80" s="912"/>
      <c r="AY80" s="912"/>
      <c r="AZ80" s="958"/>
      <c r="BA80" s="958"/>
      <c r="BB80" s="958"/>
      <c r="BC80" s="958"/>
      <c r="BD80" s="959"/>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c r="A81" s="261">
        <v>14</v>
      </c>
      <c r="B81" s="954" t="s">
        <v>599</v>
      </c>
      <c r="C81" s="955"/>
      <c r="D81" s="955"/>
      <c r="E81" s="955"/>
      <c r="F81" s="955"/>
      <c r="G81" s="955"/>
      <c r="H81" s="955"/>
      <c r="I81" s="955"/>
      <c r="J81" s="955"/>
      <c r="K81" s="955"/>
      <c r="L81" s="955"/>
      <c r="M81" s="955"/>
      <c r="N81" s="955"/>
      <c r="O81" s="955"/>
      <c r="P81" s="956"/>
      <c r="Q81" s="957">
        <v>297</v>
      </c>
      <c r="R81" s="912"/>
      <c r="S81" s="912"/>
      <c r="T81" s="912"/>
      <c r="U81" s="912"/>
      <c r="V81" s="912">
        <v>286</v>
      </c>
      <c r="W81" s="912"/>
      <c r="X81" s="912"/>
      <c r="Y81" s="912"/>
      <c r="Z81" s="912"/>
      <c r="AA81" s="912">
        <v>11</v>
      </c>
      <c r="AB81" s="912"/>
      <c r="AC81" s="912"/>
      <c r="AD81" s="912"/>
      <c r="AE81" s="912"/>
      <c r="AF81" s="912">
        <v>11</v>
      </c>
      <c r="AG81" s="912"/>
      <c r="AH81" s="912"/>
      <c r="AI81" s="912"/>
      <c r="AJ81" s="912"/>
      <c r="AK81" s="912">
        <v>5</v>
      </c>
      <c r="AL81" s="912"/>
      <c r="AM81" s="912"/>
      <c r="AN81" s="912"/>
      <c r="AO81" s="912"/>
      <c r="AP81" s="912" t="s">
        <v>610</v>
      </c>
      <c r="AQ81" s="912"/>
      <c r="AR81" s="912"/>
      <c r="AS81" s="912"/>
      <c r="AT81" s="912"/>
      <c r="AU81" s="912" t="s">
        <v>585</v>
      </c>
      <c r="AV81" s="912"/>
      <c r="AW81" s="912"/>
      <c r="AX81" s="912"/>
      <c r="AY81" s="912"/>
      <c r="AZ81" s="958"/>
      <c r="BA81" s="958"/>
      <c r="BB81" s="958"/>
      <c r="BC81" s="958"/>
      <c r="BD81" s="959"/>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8"/>
      <c r="BA82" s="958"/>
      <c r="BB82" s="958"/>
      <c r="BC82" s="958"/>
      <c r="BD82" s="959"/>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8"/>
      <c r="BA83" s="958"/>
      <c r="BB83" s="958"/>
      <c r="BC83" s="958"/>
      <c r="BD83" s="959"/>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8"/>
      <c r="BA84" s="958"/>
      <c r="BB84" s="958"/>
      <c r="BC84" s="958"/>
      <c r="BD84" s="959"/>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8"/>
      <c r="BA85" s="958"/>
      <c r="BB85" s="958"/>
      <c r="BC85" s="958"/>
      <c r="BD85" s="959"/>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8"/>
      <c r="BA86" s="958"/>
      <c r="BB86" s="958"/>
      <c r="BC86" s="958"/>
      <c r="BD86" s="959"/>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c r="A87" s="269">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c r="A88" s="264" t="s">
        <v>384</v>
      </c>
      <c r="B88" s="871" t="s">
        <v>422</v>
      </c>
      <c r="C88" s="872"/>
      <c r="D88" s="872"/>
      <c r="E88" s="872"/>
      <c r="F88" s="872"/>
      <c r="G88" s="872"/>
      <c r="H88" s="872"/>
      <c r="I88" s="872"/>
      <c r="J88" s="872"/>
      <c r="K88" s="872"/>
      <c r="L88" s="872"/>
      <c r="M88" s="872"/>
      <c r="N88" s="872"/>
      <c r="O88" s="872"/>
      <c r="P88" s="873"/>
      <c r="Q88" s="919"/>
      <c r="R88" s="920"/>
      <c r="S88" s="920"/>
      <c r="T88" s="920"/>
      <c r="U88" s="920"/>
      <c r="V88" s="920"/>
      <c r="W88" s="920"/>
      <c r="X88" s="920"/>
      <c r="Y88" s="920"/>
      <c r="Z88" s="920"/>
      <c r="AA88" s="920"/>
      <c r="AB88" s="920"/>
      <c r="AC88" s="920"/>
      <c r="AD88" s="920"/>
      <c r="AE88" s="920"/>
      <c r="AF88" s="923">
        <v>18740</v>
      </c>
      <c r="AG88" s="923"/>
      <c r="AH88" s="923"/>
      <c r="AI88" s="923"/>
      <c r="AJ88" s="923"/>
      <c r="AK88" s="920"/>
      <c r="AL88" s="920"/>
      <c r="AM88" s="920"/>
      <c r="AN88" s="920"/>
      <c r="AO88" s="920"/>
      <c r="AP88" s="923">
        <v>25054</v>
      </c>
      <c r="AQ88" s="923"/>
      <c r="AR88" s="923"/>
      <c r="AS88" s="923"/>
      <c r="AT88" s="923"/>
      <c r="AU88" s="923">
        <v>6011</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1" t="s">
        <v>423</v>
      </c>
      <c r="BS102" s="872"/>
      <c r="BT102" s="872"/>
      <c r="BU102" s="872"/>
      <c r="BV102" s="872"/>
      <c r="BW102" s="872"/>
      <c r="BX102" s="872"/>
      <c r="BY102" s="872"/>
      <c r="BZ102" s="872"/>
      <c r="CA102" s="872"/>
      <c r="CB102" s="872"/>
      <c r="CC102" s="872"/>
      <c r="CD102" s="872"/>
      <c r="CE102" s="872"/>
      <c r="CF102" s="872"/>
      <c r="CG102" s="873"/>
      <c r="CH102" s="970"/>
      <c r="CI102" s="971"/>
      <c r="CJ102" s="971"/>
      <c r="CK102" s="971"/>
      <c r="CL102" s="972"/>
      <c r="CM102" s="970"/>
      <c r="CN102" s="971"/>
      <c r="CO102" s="971"/>
      <c r="CP102" s="971"/>
      <c r="CQ102" s="972"/>
      <c r="CR102" s="973">
        <v>322</v>
      </c>
      <c r="CS102" s="931"/>
      <c r="CT102" s="931"/>
      <c r="CU102" s="931"/>
      <c r="CV102" s="974"/>
      <c r="CW102" s="973">
        <v>15</v>
      </c>
      <c r="CX102" s="931"/>
      <c r="CY102" s="931"/>
      <c r="CZ102" s="931"/>
      <c r="DA102" s="974"/>
      <c r="DB102" s="973" t="s">
        <v>611</v>
      </c>
      <c r="DC102" s="931"/>
      <c r="DD102" s="931"/>
      <c r="DE102" s="931"/>
      <c r="DF102" s="974"/>
      <c r="DG102" s="973" t="s">
        <v>618</v>
      </c>
      <c r="DH102" s="931"/>
      <c r="DI102" s="931"/>
      <c r="DJ102" s="931"/>
      <c r="DK102" s="974"/>
      <c r="DL102" s="973" t="s">
        <v>613</v>
      </c>
      <c r="DM102" s="931"/>
      <c r="DN102" s="931"/>
      <c r="DO102" s="931"/>
      <c r="DP102" s="974"/>
      <c r="DQ102" s="973" t="s">
        <v>611</v>
      </c>
      <c r="DR102" s="931"/>
      <c r="DS102" s="931"/>
      <c r="DT102" s="931"/>
      <c r="DU102" s="974"/>
      <c r="DV102" s="997"/>
      <c r="DW102" s="998"/>
      <c r="DX102" s="998"/>
      <c r="DY102" s="998"/>
      <c r="DZ102" s="999"/>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0" t="s">
        <v>424</v>
      </c>
      <c r="BR103" s="1000"/>
      <c r="BS103" s="1000"/>
      <c r="BT103" s="1000"/>
      <c r="BU103" s="1000"/>
      <c r="BV103" s="1000"/>
      <c r="BW103" s="1000"/>
      <c r="BX103" s="1000"/>
      <c r="BY103" s="1000"/>
      <c r="BZ103" s="1000"/>
      <c r="CA103" s="1000"/>
      <c r="CB103" s="1000"/>
      <c r="CC103" s="1000"/>
      <c r="CD103" s="1000"/>
      <c r="CE103" s="1000"/>
      <c r="CF103" s="1000"/>
      <c r="CG103" s="1000"/>
      <c r="CH103" s="1000"/>
      <c r="CI103" s="1000"/>
      <c r="CJ103" s="1000"/>
      <c r="CK103" s="1000"/>
      <c r="CL103" s="1000"/>
      <c r="CM103" s="1000"/>
      <c r="CN103" s="1000"/>
      <c r="CO103" s="1000"/>
      <c r="CP103" s="1000"/>
      <c r="CQ103" s="1000"/>
      <c r="CR103" s="1000"/>
      <c r="CS103" s="1000"/>
      <c r="CT103" s="1000"/>
      <c r="CU103" s="1000"/>
      <c r="CV103" s="1000"/>
      <c r="CW103" s="1000"/>
      <c r="CX103" s="1000"/>
      <c r="CY103" s="1000"/>
      <c r="CZ103" s="1000"/>
      <c r="DA103" s="1000"/>
      <c r="DB103" s="1000"/>
      <c r="DC103" s="1000"/>
      <c r="DD103" s="1000"/>
      <c r="DE103" s="1000"/>
      <c r="DF103" s="1000"/>
      <c r="DG103" s="1000"/>
      <c r="DH103" s="1000"/>
      <c r="DI103" s="1000"/>
      <c r="DJ103" s="1000"/>
      <c r="DK103" s="1000"/>
      <c r="DL103" s="1000"/>
      <c r="DM103" s="1000"/>
      <c r="DN103" s="1000"/>
      <c r="DO103" s="1000"/>
      <c r="DP103" s="1000"/>
      <c r="DQ103" s="1000"/>
      <c r="DR103" s="1000"/>
      <c r="DS103" s="1000"/>
      <c r="DT103" s="1000"/>
      <c r="DU103" s="1000"/>
      <c r="DV103" s="1000"/>
      <c r="DW103" s="1000"/>
      <c r="DX103" s="1000"/>
      <c r="DY103" s="1000"/>
      <c r="DZ103" s="1000"/>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1" t="s">
        <v>425</v>
      </c>
      <c r="BR104" s="1001"/>
      <c r="BS104" s="1001"/>
      <c r="BT104" s="1001"/>
      <c r="BU104" s="1001"/>
      <c r="BV104" s="1001"/>
      <c r="BW104" s="1001"/>
      <c r="BX104" s="1001"/>
      <c r="BY104" s="1001"/>
      <c r="BZ104" s="1001"/>
      <c r="CA104" s="1001"/>
      <c r="CB104" s="1001"/>
      <c r="CC104" s="1001"/>
      <c r="CD104" s="1001"/>
      <c r="CE104" s="1001"/>
      <c r="CF104" s="1001"/>
      <c r="CG104" s="1001"/>
      <c r="CH104" s="1001"/>
      <c r="CI104" s="1001"/>
      <c r="CJ104" s="1001"/>
      <c r="CK104" s="1001"/>
      <c r="CL104" s="1001"/>
      <c r="CM104" s="1001"/>
      <c r="CN104" s="1001"/>
      <c r="CO104" s="1001"/>
      <c r="CP104" s="1001"/>
      <c r="CQ104" s="1001"/>
      <c r="CR104" s="1001"/>
      <c r="CS104" s="1001"/>
      <c r="CT104" s="1001"/>
      <c r="CU104" s="1001"/>
      <c r="CV104" s="1001"/>
      <c r="CW104" s="1001"/>
      <c r="CX104" s="1001"/>
      <c r="CY104" s="1001"/>
      <c r="CZ104" s="1001"/>
      <c r="DA104" s="1001"/>
      <c r="DB104" s="1001"/>
      <c r="DC104" s="1001"/>
      <c r="DD104" s="1001"/>
      <c r="DE104" s="1001"/>
      <c r="DF104" s="1001"/>
      <c r="DG104" s="1001"/>
      <c r="DH104" s="1001"/>
      <c r="DI104" s="1001"/>
      <c r="DJ104" s="1001"/>
      <c r="DK104" s="1001"/>
      <c r="DL104" s="1001"/>
      <c r="DM104" s="1001"/>
      <c r="DN104" s="1001"/>
      <c r="DO104" s="1001"/>
      <c r="DP104" s="1001"/>
      <c r="DQ104" s="1001"/>
      <c r="DR104" s="1001"/>
      <c r="DS104" s="1001"/>
      <c r="DT104" s="1001"/>
      <c r="DU104" s="1001"/>
      <c r="DV104" s="1001"/>
      <c r="DW104" s="1001"/>
      <c r="DX104" s="1001"/>
      <c r="DY104" s="1001"/>
      <c r="DZ104" s="1001"/>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2" t="s">
        <v>428</v>
      </c>
      <c r="B108" s="1003"/>
      <c r="C108" s="1003"/>
      <c r="D108" s="1003"/>
      <c r="E108" s="1003"/>
      <c r="F108" s="1003"/>
      <c r="G108" s="1003"/>
      <c r="H108" s="1003"/>
      <c r="I108" s="1003"/>
      <c r="J108" s="1003"/>
      <c r="K108" s="1003"/>
      <c r="L108" s="1003"/>
      <c r="M108" s="1003"/>
      <c r="N108" s="1003"/>
      <c r="O108" s="1003"/>
      <c r="P108" s="1003"/>
      <c r="Q108" s="1003"/>
      <c r="R108" s="1003"/>
      <c r="S108" s="1003"/>
      <c r="T108" s="1003"/>
      <c r="U108" s="1003"/>
      <c r="V108" s="1003"/>
      <c r="W108" s="1003"/>
      <c r="X108" s="1003"/>
      <c r="Y108" s="1003"/>
      <c r="Z108" s="1003"/>
      <c r="AA108" s="1003"/>
      <c r="AB108" s="1003"/>
      <c r="AC108" s="1003"/>
      <c r="AD108" s="1003"/>
      <c r="AE108" s="1003"/>
      <c r="AF108" s="1003"/>
      <c r="AG108" s="1003"/>
      <c r="AH108" s="1003"/>
      <c r="AI108" s="1003"/>
      <c r="AJ108" s="1003"/>
      <c r="AK108" s="1003"/>
      <c r="AL108" s="1003"/>
      <c r="AM108" s="1003"/>
      <c r="AN108" s="1003"/>
      <c r="AO108" s="1003"/>
      <c r="AP108" s="1003"/>
      <c r="AQ108" s="1003"/>
      <c r="AR108" s="1003"/>
      <c r="AS108" s="1003"/>
      <c r="AT108" s="1004"/>
      <c r="AU108" s="1002" t="s">
        <v>429</v>
      </c>
      <c r="AV108" s="1003"/>
      <c r="AW108" s="1003"/>
      <c r="AX108" s="1003"/>
      <c r="AY108" s="1003"/>
      <c r="AZ108" s="1003"/>
      <c r="BA108" s="1003"/>
      <c r="BB108" s="1003"/>
      <c r="BC108" s="1003"/>
      <c r="BD108" s="1003"/>
      <c r="BE108" s="1003"/>
      <c r="BF108" s="1003"/>
      <c r="BG108" s="1003"/>
      <c r="BH108" s="1003"/>
      <c r="BI108" s="1003"/>
      <c r="BJ108" s="1003"/>
      <c r="BK108" s="1003"/>
      <c r="BL108" s="1003"/>
      <c r="BM108" s="1003"/>
      <c r="BN108" s="1003"/>
      <c r="BO108" s="1003"/>
      <c r="BP108" s="1003"/>
      <c r="BQ108" s="1003"/>
      <c r="BR108" s="1003"/>
      <c r="BS108" s="1003"/>
      <c r="BT108" s="1003"/>
      <c r="BU108" s="1003"/>
      <c r="BV108" s="1003"/>
      <c r="BW108" s="1003"/>
      <c r="BX108" s="1003"/>
      <c r="BY108" s="1003"/>
      <c r="BZ108" s="1003"/>
      <c r="CA108" s="1003"/>
      <c r="CB108" s="1003"/>
      <c r="CC108" s="1003"/>
      <c r="CD108" s="1003"/>
      <c r="CE108" s="1003"/>
      <c r="CF108" s="1003"/>
      <c r="CG108" s="1003"/>
      <c r="CH108" s="1003"/>
      <c r="CI108" s="1003"/>
      <c r="CJ108" s="1003"/>
      <c r="CK108" s="1003"/>
      <c r="CL108" s="1003"/>
      <c r="CM108" s="1003"/>
      <c r="CN108" s="1003"/>
      <c r="CO108" s="1003"/>
      <c r="CP108" s="1003"/>
      <c r="CQ108" s="1003"/>
      <c r="CR108" s="1003"/>
      <c r="CS108" s="1003"/>
      <c r="CT108" s="1003"/>
      <c r="CU108" s="1003"/>
      <c r="CV108" s="1003"/>
      <c r="CW108" s="1003"/>
      <c r="CX108" s="1003"/>
      <c r="CY108" s="1003"/>
      <c r="CZ108" s="1003"/>
      <c r="DA108" s="1003"/>
      <c r="DB108" s="1003"/>
      <c r="DC108" s="1003"/>
      <c r="DD108" s="1003"/>
      <c r="DE108" s="1003"/>
      <c r="DF108" s="1003"/>
      <c r="DG108" s="1003"/>
      <c r="DH108" s="1003"/>
      <c r="DI108" s="1003"/>
      <c r="DJ108" s="1003"/>
      <c r="DK108" s="1003"/>
      <c r="DL108" s="1003"/>
      <c r="DM108" s="1003"/>
      <c r="DN108" s="1003"/>
      <c r="DO108" s="1003"/>
      <c r="DP108" s="1003"/>
      <c r="DQ108" s="1003"/>
      <c r="DR108" s="1003"/>
      <c r="DS108" s="1003"/>
      <c r="DT108" s="1003"/>
      <c r="DU108" s="1003"/>
      <c r="DV108" s="1003"/>
      <c r="DW108" s="1003"/>
      <c r="DX108" s="1003"/>
      <c r="DY108" s="1003"/>
      <c r="DZ108" s="1004"/>
    </row>
    <row r="109" spans="1:131" s="246" customFormat="1" ht="26.25" customHeight="1">
      <c r="A109" s="995" t="s">
        <v>430</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5" t="s">
        <v>431</v>
      </c>
      <c r="AB109" s="976"/>
      <c r="AC109" s="976"/>
      <c r="AD109" s="976"/>
      <c r="AE109" s="977"/>
      <c r="AF109" s="975" t="s">
        <v>301</v>
      </c>
      <c r="AG109" s="976"/>
      <c r="AH109" s="976"/>
      <c r="AI109" s="976"/>
      <c r="AJ109" s="977"/>
      <c r="AK109" s="975" t="s">
        <v>300</v>
      </c>
      <c r="AL109" s="976"/>
      <c r="AM109" s="976"/>
      <c r="AN109" s="976"/>
      <c r="AO109" s="977"/>
      <c r="AP109" s="975" t="s">
        <v>432</v>
      </c>
      <c r="AQ109" s="976"/>
      <c r="AR109" s="976"/>
      <c r="AS109" s="976"/>
      <c r="AT109" s="978"/>
      <c r="AU109" s="995" t="s">
        <v>430</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5" t="s">
        <v>431</v>
      </c>
      <c r="BR109" s="976"/>
      <c r="BS109" s="976"/>
      <c r="BT109" s="976"/>
      <c r="BU109" s="977"/>
      <c r="BV109" s="975" t="s">
        <v>301</v>
      </c>
      <c r="BW109" s="976"/>
      <c r="BX109" s="976"/>
      <c r="BY109" s="976"/>
      <c r="BZ109" s="977"/>
      <c r="CA109" s="975" t="s">
        <v>300</v>
      </c>
      <c r="CB109" s="976"/>
      <c r="CC109" s="976"/>
      <c r="CD109" s="976"/>
      <c r="CE109" s="977"/>
      <c r="CF109" s="996" t="s">
        <v>432</v>
      </c>
      <c r="CG109" s="996"/>
      <c r="CH109" s="996"/>
      <c r="CI109" s="996"/>
      <c r="CJ109" s="996"/>
      <c r="CK109" s="975" t="s">
        <v>433</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5" t="s">
        <v>431</v>
      </c>
      <c r="DH109" s="976"/>
      <c r="DI109" s="976"/>
      <c r="DJ109" s="976"/>
      <c r="DK109" s="977"/>
      <c r="DL109" s="975" t="s">
        <v>301</v>
      </c>
      <c r="DM109" s="976"/>
      <c r="DN109" s="976"/>
      <c r="DO109" s="976"/>
      <c r="DP109" s="977"/>
      <c r="DQ109" s="975" t="s">
        <v>300</v>
      </c>
      <c r="DR109" s="976"/>
      <c r="DS109" s="976"/>
      <c r="DT109" s="976"/>
      <c r="DU109" s="977"/>
      <c r="DV109" s="975" t="s">
        <v>432</v>
      </c>
      <c r="DW109" s="976"/>
      <c r="DX109" s="976"/>
      <c r="DY109" s="976"/>
      <c r="DZ109" s="978"/>
    </row>
    <row r="110" spans="1:131" s="246" customFormat="1" ht="26.25" customHeight="1">
      <c r="A110" s="979" t="s">
        <v>434</v>
      </c>
      <c r="B110" s="980"/>
      <c r="C110" s="980"/>
      <c r="D110" s="980"/>
      <c r="E110" s="980"/>
      <c r="F110" s="980"/>
      <c r="G110" s="980"/>
      <c r="H110" s="980"/>
      <c r="I110" s="980"/>
      <c r="J110" s="980"/>
      <c r="K110" s="980"/>
      <c r="L110" s="980"/>
      <c r="M110" s="980"/>
      <c r="N110" s="980"/>
      <c r="O110" s="980"/>
      <c r="P110" s="980"/>
      <c r="Q110" s="980"/>
      <c r="R110" s="980"/>
      <c r="S110" s="980"/>
      <c r="T110" s="980"/>
      <c r="U110" s="980"/>
      <c r="V110" s="980"/>
      <c r="W110" s="980"/>
      <c r="X110" s="980"/>
      <c r="Y110" s="980"/>
      <c r="Z110" s="981"/>
      <c r="AA110" s="982">
        <v>5238776</v>
      </c>
      <c r="AB110" s="983"/>
      <c r="AC110" s="983"/>
      <c r="AD110" s="983"/>
      <c r="AE110" s="984"/>
      <c r="AF110" s="985">
        <v>5209948</v>
      </c>
      <c r="AG110" s="983"/>
      <c r="AH110" s="983"/>
      <c r="AI110" s="983"/>
      <c r="AJ110" s="984"/>
      <c r="AK110" s="985">
        <v>5185989</v>
      </c>
      <c r="AL110" s="983"/>
      <c r="AM110" s="983"/>
      <c r="AN110" s="983"/>
      <c r="AO110" s="984"/>
      <c r="AP110" s="986">
        <v>23.2</v>
      </c>
      <c r="AQ110" s="987"/>
      <c r="AR110" s="987"/>
      <c r="AS110" s="987"/>
      <c r="AT110" s="988"/>
      <c r="AU110" s="989" t="s">
        <v>72</v>
      </c>
      <c r="AV110" s="990"/>
      <c r="AW110" s="990"/>
      <c r="AX110" s="990"/>
      <c r="AY110" s="990"/>
      <c r="AZ110" s="1031" t="s">
        <v>435</v>
      </c>
      <c r="BA110" s="980"/>
      <c r="BB110" s="980"/>
      <c r="BC110" s="980"/>
      <c r="BD110" s="980"/>
      <c r="BE110" s="980"/>
      <c r="BF110" s="980"/>
      <c r="BG110" s="980"/>
      <c r="BH110" s="980"/>
      <c r="BI110" s="980"/>
      <c r="BJ110" s="980"/>
      <c r="BK110" s="980"/>
      <c r="BL110" s="980"/>
      <c r="BM110" s="980"/>
      <c r="BN110" s="980"/>
      <c r="BO110" s="980"/>
      <c r="BP110" s="981"/>
      <c r="BQ110" s="1017">
        <v>46051015</v>
      </c>
      <c r="BR110" s="1018"/>
      <c r="BS110" s="1018"/>
      <c r="BT110" s="1018"/>
      <c r="BU110" s="1018"/>
      <c r="BV110" s="1018">
        <v>45954433</v>
      </c>
      <c r="BW110" s="1018"/>
      <c r="BX110" s="1018"/>
      <c r="BY110" s="1018"/>
      <c r="BZ110" s="1018"/>
      <c r="CA110" s="1018">
        <v>45501876</v>
      </c>
      <c r="CB110" s="1018"/>
      <c r="CC110" s="1018"/>
      <c r="CD110" s="1018"/>
      <c r="CE110" s="1018"/>
      <c r="CF110" s="1032">
        <v>203.7</v>
      </c>
      <c r="CG110" s="1033"/>
      <c r="CH110" s="1033"/>
      <c r="CI110" s="1033"/>
      <c r="CJ110" s="1033"/>
      <c r="CK110" s="1034" t="s">
        <v>436</v>
      </c>
      <c r="CL110" s="1035"/>
      <c r="CM110" s="1014" t="s">
        <v>437</v>
      </c>
      <c r="CN110" s="1015"/>
      <c r="CO110" s="1015"/>
      <c r="CP110" s="1015"/>
      <c r="CQ110" s="1015"/>
      <c r="CR110" s="1015"/>
      <c r="CS110" s="1015"/>
      <c r="CT110" s="1015"/>
      <c r="CU110" s="1015"/>
      <c r="CV110" s="1015"/>
      <c r="CW110" s="1015"/>
      <c r="CX110" s="1015"/>
      <c r="CY110" s="1015"/>
      <c r="CZ110" s="1015"/>
      <c r="DA110" s="1015"/>
      <c r="DB110" s="1015"/>
      <c r="DC110" s="1015"/>
      <c r="DD110" s="1015"/>
      <c r="DE110" s="1015"/>
      <c r="DF110" s="1016"/>
      <c r="DG110" s="1017" t="s">
        <v>438</v>
      </c>
      <c r="DH110" s="1018"/>
      <c r="DI110" s="1018"/>
      <c r="DJ110" s="1018"/>
      <c r="DK110" s="1018"/>
      <c r="DL110" s="1018" t="s">
        <v>127</v>
      </c>
      <c r="DM110" s="1018"/>
      <c r="DN110" s="1018"/>
      <c r="DO110" s="1018"/>
      <c r="DP110" s="1018"/>
      <c r="DQ110" s="1018" t="s">
        <v>127</v>
      </c>
      <c r="DR110" s="1018"/>
      <c r="DS110" s="1018"/>
      <c r="DT110" s="1018"/>
      <c r="DU110" s="1018"/>
      <c r="DV110" s="1019" t="s">
        <v>439</v>
      </c>
      <c r="DW110" s="1019"/>
      <c r="DX110" s="1019"/>
      <c r="DY110" s="1019"/>
      <c r="DZ110" s="1020"/>
    </row>
    <row r="111" spans="1:131" s="246" customFormat="1" ht="26.25" customHeight="1">
      <c r="A111" s="1021" t="s">
        <v>440</v>
      </c>
      <c r="B111" s="1022"/>
      <c r="C111" s="1022"/>
      <c r="D111" s="1022"/>
      <c r="E111" s="1022"/>
      <c r="F111" s="1022"/>
      <c r="G111" s="1022"/>
      <c r="H111" s="1022"/>
      <c r="I111" s="1022"/>
      <c r="J111" s="1022"/>
      <c r="K111" s="1022"/>
      <c r="L111" s="1022"/>
      <c r="M111" s="1022"/>
      <c r="N111" s="1022"/>
      <c r="O111" s="1022"/>
      <c r="P111" s="1022"/>
      <c r="Q111" s="1022"/>
      <c r="R111" s="1022"/>
      <c r="S111" s="1022"/>
      <c r="T111" s="1022"/>
      <c r="U111" s="1022"/>
      <c r="V111" s="1022"/>
      <c r="W111" s="1022"/>
      <c r="X111" s="1022"/>
      <c r="Y111" s="1022"/>
      <c r="Z111" s="1023"/>
      <c r="AA111" s="1024" t="s">
        <v>441</v>
      </c>
      <c r="AB111" s="1025"/>
      <c r="AC111" s="1025"/>
      <c r="AD111" s="1025"/>
      <c r="AE111" s="1026"/>
      <c r="AF111" s="1027" t="s">
        <v>442</v>
      </c>
      <c r="AG111" s="1025"/>
      <c r="AH111" s="1025"/>
      <c r="AI111" s="1025"/>
      <c r="AJ111" s="1026"/>
      <c r="AK111" s="1027" t="s">
        <v>443</v>
      </c>
      <c r="AL111" s="1025"/>
      <c r="AM111" s="1025"/>
      <c r="AN111" s="1025"/>
      <c r="AO111" s="1026"/>
      <c r="AP111" s="1028" t="s">
        <v>127</v>
      </c>
      <c r="AQ111" s="1029"/>
      <c r="AR111" s="1029"/>
      <c r="AS111" s="1029"/>
      <c r="AT111" s="1030"/>
      <c r="AU111" s="991"/>
      <c r="AV111" s="992"/>
      <c r="AW111" s="992"/>
      <c r="AX111" s="992"/>
      <c r="AY111" s="992"/>
      <c r="AZ111" s="1040" t="s">
        <v>444</v>
      </c>
      <c r="BA111" s="1041"/>
      <c r="BB111" s="1041"/>
      <c r="BC111" s="1041"/>
      <c r="BD111" s="1041"/>
      <c r="BE111" s="1041"/>
      <c r="BF111" s="1041"/>
      <c r="BG111" s="1041"/>
      <c r="BH111" s="1041"/>
      <c r="BI111" s="1041"/>
      <c r="BJ111" s="1041"/>
      <c r="BK111" s="1041"/>
      <c r="BL111" s="1041"/>
      <c r="BM111" s="1041"/>
      <c r="BN111" s="1041"/>
      <c r="BO111" s="1041"/>
      <c r="BP111" s="1042"/>
      <c r="BQ111" s="1010">
        <v>7189563</v>
      </c>
      <c r="BR111" s="1011"/>
      <c r="BS111" s="1011"/>
      <c r="BT111" s="1011"/>
      <c r="BU111" s="1011"/>
      <c r="BV111" s="1011">
        <v>5679716</v>
      </c>
      <c r="BW111" s="1011"/>
      <c r="BX111" s="1011"/>
      <c r="BY111" s="1011"/>
      <c r="BZ111" s="1011"/>
      <c r="CA111" s="1011">
        <v>5418961</v>
      </c>
      <c r="CB111" s="1011"/>
      <c r="CC111" s="1011"/>
      <c r="CD111" s="1011"/>
      <c r="CE111" s="1011"/>
      <c r="CF111" s="1005">
        <v>24.3</v>
      </c>
      <c r="CG111" s="1006"/>
      <c r="CH111" s="1006"/>
      <c r="CI111" s="1006"/>
      <c r="CJ111" s="1006"/>
      <c r="CK111" s="1036"/>
      <c r="CL111" s="1037"/>
      <c r="CM111" s="1007" t="s">
        <v>445</v>
      </c>
      <c r="CN111" s="1008"/>
      <c r="CO111" s="1008"/>
      <c r="CP111" s="1008"/>
      <c r="CQ111" s="1008"/>
      <c r="CR111" s="1008"/>
      <c r="CS111" s="1008"/>
      <c r="CT111" s="1008"/>
      <c r="CU111" s="1008"/>
      <c r="CV111" s="1008"/>
      <c r="CW111" s="1008"/>
      <c r="CX111" s="1008"/>
      <c r="CY111" s="1008"/>
      <c r="CZ111" s="1008"/>
      <c r="DA111" s="1008"/>
      <c r="DB111" s="1008"/>
      <c r="DC111" s="1008"/>
      <c r="DD111" s="1008"/>
      <c r="DE111" s="1008"/>
      <c r="DF111" s="1009"/>
      <c r="DG111" s="1010" t="s">
        <v>127</v>
      </c>
      <c r="DH111" s="1011"/>
      <c r="DI111" s="1011"/>
      <c r="DJ111" s="1011"/>
      <c r="DK111" s="1011"/>
      <c r="DL111" s="1011" t="s">
        <v>127</v>
      </c>
      <c r="DM111" s="1011"/>
      <c r="DN111" s="1011"/>
      <c r="DO111" s="1011"/>
      <c r="DP111" s="1011"/>
      <c r="DQ111" s="1011" t="s">
        <v>127</v>
      </c>
      <c r="DR111" s="1011"/>
      <c r="DS111" s="1011"/>
      <c r="DT111" s="1011"/>
      <c r="DU111" s="1011"/>
      <c r="DV111" s="1012" t="s">
        <v>441</v>
      </c>
      <c r="DW111" s="1012"/>
      <c r="DX111" s="1012"/>
      <c r="DY111" s="1012"/>
      <c r="DZ111" s="1013"/>
    </row>
    <row r="112" spans="1:131" s="246" customFormat="1" ht="26.25" customHeight="1">
      <c r="A112" s="1043" t="s">
        <v>446</v>
      </c>
      <c r="B112" s="1044"/>
      <c r="C112" s="1041" t="s">
        <v>447</v>
      </c>
      <c r="D112" s="104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2"/>
      <c r="AA112" s="1049" t="s">
        <v>127</v>
      </c>
      <c r="AB112" s="1050"/>
      <c r="AC112" s="1050"/>
      <c r="AD112" s="1050"/>
      <c r="AE112" s="1051"/>
      <c r="AF112" s="1052" t="s">
        <v>127</v>
      </c>
      <c r="AG112" s="1050"/>
      <c r="AH112" s="1050"/>
      <c r="AI112" s="1050"/>
      <c r="AJ112" s="1051"/>
      <c r="AK112" s="1052" t="s">
        <v>127</v>
      </c>
      <c r="AL112" s="1050"/>
      <c r="AM112" s="1050"/>
      <c r="AN112" s="1050"/>
      <c r="AO112" s="1051"/>
      <c r="AP112" s="1053" t="s">
        <v>127</v>
      </c>
      <c r="AQ112" s="1054"/>
      <c r="AR112" s="1054"/>
      <c r="AS112" s="1054"/>
      <c r="AT112" s="1055"/>
      <c r="AU112" s="991"/>
      <c r="AV112" s="992"/>
      <c r="AW112" s="992"/>
      <c r="AX112" s="992"/>
      <c r="AY112" s="992"/>
      <c r="AZ112" s="1040" t="s">
        <v>448</v>
      </c>
      <c r="BA112" s="1041"/>
      <c r="BB112" s="1041"/>
      <c r="BC112" s="1041"/>
      <c r="BD112" s="1041"/>
      <c r="BE112" s="1041"/>
      <c r="BF112" s="1041"/>
      <c r="BG112" s="1041"/>
      <c r="BH112" s="1041"/>
      <c r="BI112" s="1041"/>
      <c r="BJ112" s="1041"/>
      <c r="BK112" s="1041"/>
      <c r="BL112" s="1041"/>
      <c r="BM112" s="1041"/>
      <c r="BN112" s="1041"/>
      <c r="BO112" s="1041"/>
      <c r="BP112" s="1042"/>
      <c r="BQ112" s="1010">
        <v>17078340</v>
      </c>
      <c r="BR112" s="1011"/>
      <c r="BS112" s="1011"/>
      <c r="BT112" s="1011"/>
      <c r="BU112" s="1011"/>
      <c r="BV112" s="1011">
        <v>16928255</v>
      </c>
      <c r="BW112" s="1011"/>
      <c r="BX112" s="1011"/>
      <c r="BY112" s="1011"/>
      <c r="BZ112" s="1011"/>
      <c r="CA112" s="1011">
        <v>17336703</v>
      </c>
      <c r="CB112" s="1011"/>
      <c r="CC112" s="1011"/>
      <c r="CD112" s="1011"/>
      <c r="CE112" s="1011"/>
      <c r="CF112" s="1005">
        <v>77.599999999999994</v>
      </c>
      <c r="CG112" s="1006"/>
      <c r="CH112" s="1006"/>
      <c r="CI112" s="1006"/>
      <c r="CJ112" s="1006"/>
      <c r="CK112" s="1036"/>
      <c r="CL112" s="1037"/>
      <c r="CM112" s="1007" t="s">
        <v>449</v>
      </c>
      <c r="CN112" s="1008"/>
      <c r="CO112" s="1008"/>
      <c r="CP112" s="1008"/>
      <c r="CQ112" s="1008"/>
      <c r="CR112" s="1008"/>
      <c r="CS112" s="1008"/>
      <c r="CT112" s="1008"/>
      <c r="CU112" s="1008"/>
      <c r="CV112" s="1008"/>
      <c r="CW112" s="1008"/>
      <c r="CX112" s="1008"/>
      <c r="CY112" s="1008"/>
      <c r="CZ112" s="1008"/>
      <c r="DA112" s="1008"/>
      <c r="DB112" s="1008"/>
      <c r="DC112" s="1008"/>
      <c r="DD112" s="1008"/>
      <c r="DE112" s="1008"/>
      <c r="DF112" s="1009"/>
      <c r="DG112" s="1010">
        <v>2328229</v>
      </c>
      <c r="DH112" s="1011"/>
      <c r="DI112" s="1011"/>
      <c r="DJ112" s="1011"/>
      <c r="DK112" s="1011"/>
      <c r="DL112" s="1011">
        <v>1327144</v>
      </c>
      <c r="DM112" s="1011"/>
      <c r="DN112" s="1011"/>
      <c r="DO112" s="1011"/>
      <c r="DP112" s="1011"/>
      <c r="DQ112" s="1011">
        <v>1573496</v>
      </c>
      <c r="DR112" s="1011"/>
      <c r="DS112" s="1011"/>
      <c r="DT112" s="1011"/>
      <c r="DU112" s="1011"/>
      <c r="DV112" s="1012">
        <v>7</v>
      </c>
      <c r="DW112" s="1012"/>
      <c r="DX112" s="1012"/>
      <c r="DY112" s="1012"/>
      <c r="DZ112" s="1013"/>
    </row>
    <row r="113" spans="1:130" s="246" customFormat="1" ht="26.25" customHeight="1">
      <c r="A113" s="1045"/>
      <c r="B113" s="1046"/>
      <c r="C113" s="1041" t="s">
        <v>450</v>
      </c>
      <c r="D113" s="104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2"/>
      <c r="AA113" s="1024">
        <v>1205926</v>
      </c>
      <c r="AB113" s="1025"/>
      <c r="AC113" s="1025"/>
      <c r="AD113" s="1025"/>
      <c r="AE113" s="1026"/>
      <c r="AF113" s="1027">
        <v>1104920</v>
      </c>
      <c r="AG113" s="1025"/>
      <c r="AH113" s="1025"/>
      <c r="AI113" s="1025"/>
      <c r="AJ113" s="1026"/>
      <c r="AK113" s="1027">
        <v>1160242</v>
      </c>
      <c r="AL113" s="1025"/>
      <c r="AM113" s="1025"/>
      <c r="AN113" s="1025"/>
      <c r="AO113" s="1026"/>
      <c r="AP113" s="1028">
        <v>5.2</v>
      </c>
      <c r="AQ113" s="1029"/>
      <c r="AR113" s="1029"/>
      <c r="AS113" s="1029"/>
      <c r="AT113" s="1030"/>
      <c r="AU113" s="991"/>
      <c r="AV113" s="992"/>
      <c r="AW113" s="992"/>
      <c r="AX113" s="992"/>
      <c r="AY113" s="992"/>
      <c r="AZ113" s="1040" t="s">
        <v>451</v>
      </c>
      <c r="BA113" s="1041"/>
      <c r="BB113" s="1041"/>
      <c r="BC113" s="1041"/>
      <c r="BD113" s="1041"/>
      <c r="BE113" s="1041"/>
      <c r="BF113" s="1041"/>
      <c r="BG113" s="1041"/>
      <c r="BH113" s="1041"/>
      <c r="BI113" s="1041"/>
      <c r="BJ113" s="1041"/>
      <c r="BK113" s="1041"/>
      <c r="BL113" s="1041"/>
      <c r="BM113" s="1041"/>
      <c r="BN113" s="1041"/>
      <c r="BO113" s="1041"/>
      <c r="BP113" s="1042"/>
      <c r="BQ113" s="1010">
        <v>7085985</v>
      </c>
      <c r="BR113" s="1011"/>
      <c r="BS113" s="1011"/>
      <c r="BT113" s="1011"/>
      <c r="BU113" s="1011"/>
      <c r="BV113" s="1011">
        <v>6426727</v>
      </c>
      <c r="BW113" s="1011"/>
      <c r="BX113" s="1011"/>
      <c r="BY113" s="1011"/>
      <c r="BZ113" s="1011"/>
      <c r="CA113" s="1011">
        <v>6011385</v>
      </c>
      <c r="CB113" s="1011"/>
      <c r="CC113" s="1011"/>
      <c r="CD113" s="1011"/>
      <c r="CE113" s="1011"/>
      <c r="CF113" s="1005">
        <v>26.9</v>
      </c>
      <c r="CG113" s="1006"/>
      <c r="CH113" s="1006"/>
      <c r="CI113" s="1006"/>
      <c r="CJ113" s="1006"/>
      <c r="CK113" s="1036"/>
      <c r="CL113" s="1037"/>
      <c r="CM113" s="1007" t="s">
        <v>452</v>
      </c>
      <c r="CN113" s="1008"/>
      <c r="CO113" s="1008"/>
      <c r="CP113" s="1008"/>
      <c r="CQ113" s="1008"/>
      <c r="CR113" s="1008"/>
      <c r="CS113" s="1008"/>
      <c r="CT113" s="1008"/>
      <c r="CU113" s="1008"/>
      <c r="CV113" s="1008"/>
      <c r="CW113" s="1008"/>
      <c r="CX113" s="1008"/>
      <c r="CY113" s="1008"/>
      <c r="CZ113" s="1008"/>
      <c r="DA113" s="1008"/>
      <c r="DB113" s="1008"/>
      <c r="DC113" s="1008"/>
      <c r="DD113" s="1008"/>
      <c r="DE113" s="1008"/>
      <c r="DF113" s="1009"/>
      <c r="DG113" s="1049" t="s">
        <v>127</v>
      </c>
      <c r="DH113" s="1050"/>
      <c r="DI113" s="1050"/>
      <c r="DJ113" s="1050"/>
      <c r="DK113" s="1051"/>
      <c r="DL113" s="1052" t="s">
        <v>453</v>
      </c>
      <c r="DM113" s="1050"/>
      <c r="DN113" s="1050"/>
      <c r="DO113" s="1050"/>
      <c r="DP113" s="1051"/>
      <c r="DQ113" s="1052" t="s">
        <v>439</v>
      </c>
      <c r="DR113" s="1050"/>
      <c r="DS113" s="1050"/>
      <c r="DT113" s="1050"/>
      <c r="DU113" s="1051"/>
      <c r="DV113" s="1053" t="s">
        <v>453</v>
      </c>
      <c r="DW113" s="1054"/>
      <c r="DX113" s="1054"/>
      <c r="DY113" s="1054"/>
      <c r="DZ113" s="1055"/>
    </row>
    <row r="114" spans="1:130" s="246" customFormat="1" ht="26.25" customHeight="1">
      <c r="A114" s="1045"/>
      <c r="B114" s="1046"/>
      <c r="C114" s="1041" t="s">
        <v>454</v>
      </c>
      <c r="D114" s="104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2"/>
      <c r="AA114" s="1049">
        <v>868192</v>
      </c>
      <c r="AB114" s="1050"/>
      <c r="AC114" s="1050"/>
      <c r="AD114" s="1050"/>
      <c r="AE114" s="1051"/>
      <c r="AF114" s="1052">
        <v>884691</v>
      </c>
      <c r="AG114" s="1050"/>
      <c r="AH114" s="1050"/>
      <c r="AI114" s="1050"/>
      <c r="AJ114" s="1051"/>
      <c r="AK114" s="1052">
        <v>691029</v>
      </c>
      <c r="AL114" s="1050"/>
      <c r="AM114" s="1050"/>
      <c r="AN114" s="1050"/>
      <c r="AO114" s="1051"/>
      <c r="AP114" s="1053">
        <v>3.1</v>
      </c>
      <c r="AQ114" s="1054"/>
      <c r="AR114" s="1054"/>
      <c r="AS114" s="1054"/>
      <c r="AT114" s="1055"/>
      <c r="AU114" s="991"/>
      <c r="AV114" s="992"/>
      <c r="AW114" s="992"/>
      <c r="AX114" s="992"/>
      <c r="AY114" s="992"/>
      <c r="AZ114" s="1040" t="s">
        <v>455</v>
      </c>
      <c r="BA114" s="1041"/>
      <c r="BB114" s="1041"/>
      <c r="BC114" s="1041"/>
      <c r="BD114" s="1041"/>
      <c r="BE114" s="1041"/>
      <c r="BF114" s="1041"/>
      <c r="BG114" s="1041"/>
      <c r="BH114" s="1041"/>
      <c r="BI114" s="1041"/>
      <c r="BJ114" s="1041"/>
      <c r="BK114" s="1041"/>
      <c r="BL114" s="1041"/>
      <c r="BM114" s="1041"/>
      <c r="BN114" s="1041"/>
      <c r="BO114" s="1041"/>
      <c r="BP114" s="1042"/>
      <c r="BQ114" s="1010">
        <v>6329046</v>
      </c>
      <c r="BR114" s="1011"/>
      <c r="BS114" s="1011"/>
      <c r="BT114" s="1011"/>
      <c r="BU114" s="1011"/>
      <c r="BV114" s="1011">
        <v>6210102</v>
      </c>
      <c r="BW114" s="1011"/>
      <c r="BX114" s="1011"/>
      <c r="BY114" s="1011"/>
      <c r="BZ114" s="1011"/>
      <c r="CA114" s="1011">
        <v>6101768</v>
      </c>
      <c r="CB114" s="1011"/>
      <c r="CC114" s="1011"/>
      <c r="CD114" s="1011"/>
      <c r="CE114" s="1011"/>
      <c r="CF114" s="1005">
        <v>27.3</v>
      </c>
      <c r="CG114" s="1006"/>
      <c r="CH114" s="1006"/>
      <c r="CI114" s="1006"/>
      <c r="CJ114" s="1006"/>
      <c r="CK114" s="1036"/>
      <c r="CL114" s="1037"/>
      <c r="CM114" s="1007" t="s">
        <v>456</v>
      </c>
      <c r="CN114" s="1008"/>
      <c r="CO114" s="1008"/>
      <c r="CP114" s="1008"/>
      <c r="CQ114" s="1008"/>
      <c r="CR114" s="1008"/>
      <c r="CS114" s="1008"/>
      <c r="CT114" s="1008"/>
      <c r="CU114" s="1008"/>
      <c r="CV114" s="1008"/>
      <c r="CW114" s="1008"/>
      <c r="CX114" s="1008"/>
      <c r="CY114" s="1008"/>
      <c r="CZ114" s="1008"/>
      <c r="DA114" s="1008"/>
      <c r="DB114" s="1008"/>
      <c r="DC114" s="1008"/>
      <c r="DD114" s="1008"/>
      <c r="DE114" s="1008"/>
      <c r="DF114" s="1009"/>
      <c r="DG114" s="1049" t="s">
        <v>441</v>
      </c>
      <c r="DH114" s="1050"/>
      <c r="DI114" s="1050"/>
      <c r="DJ114" s="1050"/>
      <c r="DK114" s="1051"/>
      <c r="DL114" s="1052" t="s">
        <v>127</v>
      </c>
      <c r="DM114" s="1050"/>
      <c r="DN114" s="1050"/>
      <c r="DO114" s="1050"/>
      <c r="DP114" s="1051"/>
      <c r="DQ114" s="1052" t="s">
        <v>438</v>
      </c>
      <c r="DR114" s="1050"/>
      <c r="DS114" s="1050"/>
      <c r="DT114" s="1050"/>
      <c r="DU114" s="1051"/>
      <c r="DV114" s="1053" t="s">
        <v>457</v>
      </c>
      <c r="DW114" s="1054"/>
      <c r="DX114" s="1054"/>
      <c r="DY114" s="1054"/>
      <c r="DZ114" s="1055"/>
    </row>
    <row r="115" spans="1:130" s="246" customFormat="1" ht="26.25" customHeight="1">
      <c r="A115" s="1045"/>
      <c r="B115" s="1046"/>
      <c r="C115" s="1041" t="s">
        <v>458</v>
      </c>
      <c r="D115" s="104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2"/>
      <c r="AA115" s="1024">
        <v>614544</v>
      </c>
      <c r="AB115" s="1025"/>
      <c r="AC115" s="1025"/>
      <c r="AD115" s="1025"/>
      <c r="AE115" s="1026"/>
      <c r="AF115" s="1027">
        <v>597780</v>
      </c>
      <c r="AG115" s="1025"/>
      <c r="AH115" s="1025"/>
      <c r="AI115" s="1025"/>
      <c r="AJ115" s="1026"/>
      <c r="AK115" s="1027">
        <v>590238</v>
      </c>
      <c r="AL115" s="1025"/>
      <c r="AM115" s="1025"/>
      <c r="AN115" s="1025"/>
      <c r="AO115" s="1026"/>
      <c r="AP115" s="1028">
        <v>2.6</v>
      </c>
      <c r="AQ115" s="1029"/>
      <c r="AR115" s="1029"/>
      <c r="AS115" s="1029"/>
      <c r="AT115" s="1030"/>
      <c r="AU115" s="991"/>
      <c r="AV115" s="992"/>
      <c r="AW115" s="992"/>
      <c r="AX115" s="992"/>
      <c r="AY115" s="992"/>
      <c r="AZ115" s="1040" t="s">
        <v>459</v>
      </c>
      <c r="BA115" s="1041"/>
      <c r="BB115" s="1041"/>
      <c r="BC115" s="1041"/>
      <c r="BD115" s="1041"/>
      <c r="BE115" s="1041"/>
      <c r="BF115" s="1041"/>
      <c r="BG115" s="1041"/>
      <c r="BH115" s="1041"/>
      <c r="BI115" s="1041"/>
      <c r="BJ115" s="1041"/>
      <c r="BK115" s="1041"/>
      <c r="BL115" s="1041"/>
      <c r="BM115" s="1041"/>
      <c r="BN115" s="1041"/>
      <c r="BO115" s="1041"/>
      <c r="BP115" s="1042"/>
      <c r="BQ115" s="1010">
        <v>745451</v>
      </c>
      <c r="BR115" s="1011"/>
      <c r="BS115" s="1011"/>
      <c r="BT115" s="1011"/>
      <c r="BU115" s="1011"/>
      <c r="BV115" s="1011">
        <v>701523</v>
      </c>
      <c r="BW115" s="1011"/>
      <c r="BX115" s="1011"/>
      <c r="BY115" s="1011"/>
      <c r="BZ115" s="1011"/>
      <c r="CA115" s="1011" t="s">
        <v>457</v>
      </c>
      <c r="CB115" s="1011"/>
      <c r="CC115" s="1011"/>
      <c r="CD115" s="1011"/>
      <c r="CE115" s="1011"/>
      <c r="CF115" s="1005" t="s">
        <v>127</v>
      </c>
      <c r="CG115" s="1006"/>
      <c r="CH115" s="1006"/>
      <c r="CI115" s="1006"/>
      <c r="CJ115" s="1006"/>
      <c r="CK115" s="1036"/>
      <c r="CL115" s="1037"/>
      <c r="CM115" s="1040" t="s">
        <v>460</v>
      </c>
      <c r="CN115" s="1061"/>
      <c r="CO115" s="1061"/>
      <c r="CP115" s="1061"/>
      <c r="CQ115" s="1061"/>
      <c r="CR115" s="1061"/>
      <c r="CS115" s="1061"/>
      <c r="CT115" s="1061"/>
      <c r="CU115" s="1061"/>
      <c r="CV115" s="1061"/>
      <c r="CW115" s="1061"/>
      <c r="CX115" s="1061"/>
      <c r="CY115" s="1061"/>
      <c r="CZ115" s="1061"/>
      <c r="DA115" s="1061"/>
      <c r="DB115" s="1061"/>
      <c r="DC115" s="1061"/>
      <c r="DD115" s="1061"/>
      <c r="DE115" s="1061"/>
      <c r="DF115" s="1042"/>
      <c r="DG115" s="1049" t="s">
        <v>457</v>
      </c>
      <c r="DH115" s="1050"/>
      <c r="DI115" s="1050"/>
      <c r="DJ115" s="1050"/>
      <c r="DK115" s="1051"/>
      <c r="DL115" s="1052" t="s">
        <v>127</v>
      </c>
      <c r="DM115" s="1050"/>
      <c r="DN115" s="1050"/>
      <c r="DO115" s="1050"/>
      <c r="DP115" s="1051"/>
      <c r="DQ115" s="1052" t="s">
        <v>127</v>
      </c>
      <c r="DR115" s="1050"/>
      <c r="DS115" s="1050"/>
      <c r="DT115" s="1050"/>
      <c r="DU115" s="1051"/>
      <c r="DV115" s="1053" t="s">
        <v>441</v>
      </c>
      <c r="DW115" s="1054"/>
      <c r="DX115" s="1054"/>
      <c r="DY115" s="1054"/>
      <c r="DZ115" s="1055"/>
    </row>
    <row r="116" spans="1:130" s="246" customFormat="1" ht="26.25" customHeight="1">
      <c r="A116" s="1047"/>
      <c r="B116" s="1048"/>
      <c r="C116" s="1056" t="s">
        <v>461</v>
      </c>
      <c r="D116" s="1056"/>
      <c r="E116" s="1056"/>
      <c r="F116" s="1056"/>
      <c r="G116" s="1056"/>
      <c r="H116" s="1056"/>
      <c r="I116" s="1056"/>
      <c r="J116" s="1056"/>
      <c r="K116" s="1056"/>
      <c r="L116" s="1056"/>
      <c r="M116" s="1056"/>
      <c r="N116" s="1056"/>
      <c r="O116" s="1056"/>
      <c r="P116" s="1056"/>
      <c r="Q116" s="1056"/>
      <c r="R116" s="1056"/>
      <c r="S116" s="1056"/>
      <c r="T116" s="1056"/>
      <c r="U116" s="1056"/>
      <c r="V116" s="1056"/>
      <c r="W116" s="1056"/>
      <c r="X116" s="1056"/>
      <c r="Y116" s="1056"/>
      <c r="Z116" s="1057"/>
      <c r="AA116" s="1049">
        <v>178</v>
      </c>
      <c r="AB116" s="1050"/>
      <c r="AC116" s="1050"/>
      <c r="AD116" s="1050"/>
      <c r="AE116" s="1051"/>
      <c r="AF116" s="1052">
        <v>80</v>
      </c>
      <c r="AG116" s="1050"/>
      <c r="AH116" s="1050"/>
      <c r="AI116" s="1050"/>
      <c r="AJ116" s="1051"/>
      <c r="AK116" s="1052">
        <v>298</v>
      </c>
      <c r="AL116" s="1050"/>
      <c r="AM116" s="1050"/>
      <c r="AN116" s="1050"/>
      <c r="AO116" s="1051"/>
      <c r="AP116" s="1053">
        <v>0</v>
      </c>
      <c r="AQ116" s="1054"/>
      <c r="AR116" s="1054"/>
      <c r="AS116" s="1054"/>
      <c r="AT116" s="1055"/>
      <c r="AU116" s="991"/>
      <c r="AV116" s="992"/>
      <c r="AW116" s="992"/>
      <c r="AX116" s="992"/>
      <c r="AY116" s="992"/>
      <c r="AZ116" s="1058" t="s">
        <v>462</v>
      </c>
      <c r="BA116" s="1059"/>
      <c r="BB116" s="1059"/>
      <c r="BC116" s="1059"/>
      <c r="BD116" s="1059"/>
      <c r="BE116" s="1059"/>
      <c r="BF116" s="1059"/>
      <c r="BG116" s="1059"/>
      <c r="BH116" s="1059"/>
      <c r="BI116" s="1059"/>
      <c r="BJ116" s="1059"/>
      <c r="BK116" s="1059"/>
      <c r="BL116" s="1059"/>
      <c r="BM116" s="1059"/>
      <c r="BN116" s="1059"/>
      <c r="BO116" s="1059"/>
      <c r="BP116" s="1060"/>
      <c r="BQ116" s="1010" t="s">
        <v>457</v>
      </c>
      <c r="BR116" s="1011"/>
      <c r="BS116" s="1011"/>
      <c r="BT116" s="1011"/>
      <c r="BU116" s="1011"/>
      <c r="BV116" s="1011" t="s">
        <v>127</v>
      </c>
      <c r="BW116" s="1011"/>
      <c r="BX116" s="1011"/>
      <c r="BY116" s="1011"/>
      <c r="BZ116" s="1011"/>
      <c r="CA116" s="1011" t="s">
        <v>127</v>
      </c>
      <c r="CB116" s="1011"/>
      <c r="CC116" s="1011"/>
      <c r="CD116" s="1011"/>
      <c r="CE116" s="1011"/>
      <c r="CF116" s="1005" t="s">
        <v>127</v>
      </c>
      <c r="CG116" s="1006"/>
      <c r="CH116" s="1006"/>
      <c r="CI116" s="1006"/>
      <c r="CJ116" s="1006"/>
      <c r="CK116" s="1036"/>
      <c r="CL116" s="1037"/>
      <c r="CM116" s="1007" t="s">
        <v>463</v>
      </c>
      <c r="CN116" s="1008"/>
      <c r="CO116" s="1008"/>
      <c r="CP116" s="1008"/>
      <c r="CQ116" s="1008"/>
      <c r="CR116" s="1008"/>
      <c r="CS116" s="1008"/>
      <c r="CT116" s="1008"/>
      <c r="CU116" s="1008"/>
      <c r="CV116" s="1008"/>
      <c r="CW116" s="1008"/>
      <c r="CX116" s="1008"/>
      <c r="CY116" s="1008"/>
      <c r="CZ116" s="1008"/>
      <c r="DA116" s="1008"/>
      <c r="DB116" s="1008"/>
      <c r="DC116" s="1008"/>
      <c r="DD116" s="1008"/>
      <c r="DE116" s="1008"/>
      <c r="DF116" s="1009"/>
      <c r="DG116" s="1049">
        <v>3295993</v>
      </c>
      <c r="DH116" s="1050"/>
      <c r="DI116" s="1050"/>
      <c r="DJ116" s="1050"/>
      <c r="DK116" s="1051"/>
      <c r="DL116" s="1052">
        <v>2959939</v>
      </c>
      <c r="DM116" s="1050"/>
      <c r="DN116" s="1050"/>
      <c r="DO116" s="1050"/>
      <c r="DP116" s="1051"/>
      <c r="DQ116" s="1052">
        <v>2621611</v>
      </c>
      <c r="DR116" s="1050"/>
      <c r="DS116" s="1050"/>
      <c r="DT116" s="1050"/>
      <c r="DU116" s="1051"/>
      <c r="DV116" s="1053">
        <v>11.7</v>
      </c>
      <c r="DW116" s="1054"/>
      <c r="DX116" s="1054"/>
      <c r="DY116" s="1054"/>
      <c r="DZ116" s="1055"/>
    </row>
    <row r="117" spans="1:130" s="246" customFormat="1" ht="26.25" customHeight="1">
      <c r="A117" s="995" t="s">
        <v>184</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1066" t="s">
        <v>464</v>
      </c>
      <c r="Z117" s="977"/>
      <c r="AA117" s="1067">
        <v>7927616</v>
      </c>
      <c r="AB117" s="1068"/>
      <c r="AC117" s="1068"/>
      <c r="AD117" s="1068"/>
      <c r="AE117" s="1069"/>
      <c r="AF117" s="1070">
        <v>7797419</v>
      </c>
      <c r="AG117" s="1068"/>
      <c r="AH117" s="1068"/>
      <c r="AI117" s="1068"/>
      <c r="AJ117" s="1069"/>
      <c r="AK117" s="1070">
        <v>7627796</v>
      </c>
      <c r="AL117" s="1068"/>
      <c r="AM117" s="1068"/>
      <c r="AN117" s="1068"/>
      <c r="AO117" s="1069"/>
      <c r="AP117" s="1071"/>
      <c r="AQ117" s="1072"/>
      <c r="AR117" s="1072"/>
      <c r="AS117" s="1072"/>
      <c r="AT117" s="1073"/>
      <c r="AU117" s="991"/>
      <c r="AV117" s="992"/>
      <c r="AW117" s="992"/>
      <c r="AX117" s="992"/>
      <c r="AY117" s="992"/>
      <c r="AZ117" s="1058" t="s">
        <v>465</v>
      </c>
      <c r="BA117" s="1059"/>
      <c r="BB117" s="1059"/>
      <c r="BC117" s="1059"/>
      <c r="BD117" s="1059"/>
      <c r="BE117" s="1059"/>
      <c r="BF117" s="1059"/>
      <c r="BG117" s="1059"/>
      <c r="BH117" s="1059"/>
      <c r="BI117" s="1059"/>
      <c r="BJ117" s="1059"/>
      <c r="BK117" s="1059"/>
      <c r="BL117" s="1059"/>
      <c r="BM117" s="1059"/>
      <c r="BN117" s="1059"/>
      <c r="BO117" s="1059"/>
      <c r="BP117" s="1060"/>
      <c r="BQ117" s="1010" t="s">
        <v>127</v>
      </c>
      <c r="BR117" s="1011"/>
      <c r="BS117" s="1011"/>
      <c r="BT117" s="1011"/>
      <c r="BU117" s="1011"/>
      <c r="BV117" s="1011" t="s">
        <v>439</v>
      </c>
      <c r="BW117" s="1011"/>
      <c r="BX117" s="1011"/>
      <c r="BY117" s="1011"/>
      <c r="BZ117" s="1011"/>
      <c r="CA117" s="1011" t="s">
        <v>127</v>
      </c>
      <c r="CB117" s="1011"/>
      <c r="CC117" s="1011"/>
      <c r="CD117" s="1011"/>
      <c r="CE117" s="1011"/>
      <c r="CF117" s="1005" t="s">
        <v>127</v>
      </c>
      <c r="CG117" s="1006"/>
      <c r="CH117" s="1006"/>
      <c r="CI117" s="1006"/>
      <c r="CJ117" s="1006"/>
      <c r="CK117" s="1036"/>
      <c r="CL117" s="1037"/>
      <c r="CM117" s="1007" t="s">
        <v>466</v>
      </c>
      <c r="CN117" s="1008"/>
      <c r="CO117" s="1008"/>
      <c r="CP117" s="1008"/>
      <c r="CQ117" s="1008"/>
      <c r="CR117" s="1008"/>
      <c r="CS117" s="1008"/>
      <c r="CT117" s="1008"/>
      <c r="CU117" s="1008"/>
      <c r="CV117" s="1008"/>
      <c r="CW117" s="1008"/>
      <c r="CX117" s="1008"/>
      <c r="CY117" s="1008"/>
      <c r="CZ117" s="1008"/>
      <c r="DA117" s="1008"/>
      <c r="DB117" s="1008"/>
      <c r="DC117" s="1008"/>
      <c r="DD117" s="1008"/>
      <c r="DE117" s="1008"/>
      <c r="DF117" s="1009"/>
      <c r="DG117" s="1049" t="s">
        <v>457</v>
      </c>
      <c r="DH117" s="1050"/>
      <c r="DI117" s="1050"/>
      <c r="DJ117" s="1050"/>
      <c r="DK117" s="1051"/>
      <c r="DL117" s="1052" t="s">
        <v>441</v>
      </c>
      <c r="DM117" s="1050"/>
      <c r="DN117" s="1050"/>
      <c r="DO117" s="1050"/>
      <c r="DP117" s="1051"/>
      <c r="DQ117" s="1052" t="s">
        <v>127</v>
      </c>
      <c r="DR117" s="1050"/>
      <c r="DS117" s="1050"/>
      <c r="DT117" s="1050"/>
      <c r="DU117" s="1051"/>
      <c r="DV117" s="1053" t="s">
        <v>457</v>
      </c>
      <c r="DW117" s="1054"/>
      <c r="DX117" s="1054"/>
      <c r="DY117" s="1054"/>
      <c r="DZ117" s="1055"/>
    </row>
    <row r="118" spans="1:130" s="246" customFormat="1" ht="26.25" customHeight="1">
      <c r="A118" s="995" t="s">
        <v>433</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5" t="s">
        <v>431</v>
      </c>
      <c r="AB118" s="976"/>
      <c r="AC118" s="976"/>
      <c r="AD118" s="976"/>
      <c r="AE118" s="977"/>
      <c r="AF118" s="975" t="s">
        <v>301</v>
      </c>
      <c r="AG118" s="976"/>
      <c r="AH118" s="976"/>
      <c r="AI118" s="976"/>
      <c r="AJ118" s="977"/>
      <c r="AK118" s="975" t="s">
        <v>300</v>
      </c>
      <c r="AL118" s="976"/>
      <c r="AM118" s="976"/>
      <c r="AN118" s="976"/>
      <c r="AO118" s="977"/>
      <c r="AP118" s="1062" t="s">
        <v>432</v>
      </c>
      <c r="AQ118" s="1063"/>
      <c r="AR118" s="1063"/>
      <c r="AS118" s="1063"/>
      <c r="AT118" s="1064"/>
      <c r="AU118" s="991"/>
      <c r="AV118" s="992"/>
      <c r="AW118" s="992"/>
      <c r="AX118" s="992"/>
      <c r="AY118" s="992"/>
      <c r="AZ118" s="1065" t="s">
        <v>467</v>
      </c>
      <c r="BA118" s="1056"/>
      <c r="BB118" s="1056"/>
      <c r="BC118" s="1056"/>
      <c r="BD118" s="1056"/>
      <c r="BE118" s="1056"/>
      <c r="BF118" s="1056"/>
      <c r="BG118" s="1056"/>
      <c r="BH118" s="1056"/>
      <c r="BI118" s="1056"/>
      <c r="BJ118" s="1056"/>
      <c r="BK118" s="1056"/>
      <c r="BL118" s="1056"/>
      <c r="BM118" s="1056"/>
      <c r="BN118" s="1056"/>
      <c r="BO118" s="1056"/>
      <c r="BP118" s="1057"/>
      <c r="BQ118" s="1088" t="s">
        <v>127</v>
      </c>
      <c r="BR118" s="1089"/>
      <c r="BS118" s="1089"/>
      <c r="BT118" s="1089"/>
      <c r="BU118" s="1089"/>
      <c r="BV118" s="1089" t="s">
        <v>441</v>
      </c>
      <c r="BW118" s="1089"/>
      <c r="BX118" s="1089"/>
      <c r="BY118" s="1089"/>
      <c r="BZ118" s="1089"/>
      <c r="CA118" s="1089" t="s">
        <v>441</v>
      </c>
      <c r="CB118" s="1089"/>
      <c r="CC118" s="1089"/>
      <c r="CD118" s="1089"/>
      <c r="CE118" s="1089"/>
      <c r="CF118" s="1005" t="s">
        <v>453</v>
      </c>
      <c r="CG118" s="1006"/>
      <c r="CH118" s="1006"/>
      <c r="CI118" s="1006"/>
      <c r="CJ118" s="1006"/>
      <c r="CK118" s="1036"/>
      <c r="CL118" s="1037"/>
      <c r="CM118" s="1007" t="s">
        <v>468</v>
      </c>
      <c r="CN118" s="1008"/>
      <c r="CO118" s="1008"/>
      <c r="CP118" s="1008"/>
      <c r="CQ118" s="1008"/>
      <c r="CR118" s="1008"/>
      <c r="CS118" s="1008"/>
      <c r="CT118" s="1008"/>
      <c r="CU118" s="1008"/>
      <c r="CV118" s="1008"/>
      <c r="CW118" s="1008"/>
      <c r="CX118" s="1008"/>
      <c r="CY118" s="1008"/>
      <c r="CZ118" s="1008"/>
      <c r="DA118" s="1008"/>
      <c r="DB118" s="1008"/>
      <c r="DC118" s="1008"/>
      <c r="DD118" s="1008"/>
      <c r="DE118" s="1008"/>
      <c r="DF118" s="1009"/>
      <c r="DG118" s="1049" t="s">
        <v>457</v>
      </c>
      <c r="DH118" s="1050"/>
      <c r="DI118" s="1050"/>
      <c r="DJ118" s="1050"/>
      <c r="DK118" s="1051"/>
      <c r="DL118" s="1052" t="s">
        <v>441</v>
      </c>
      <c r="DM118" s="1050"/>
      <c r="DN118" s="1050"/>
      <c r="DO118" s="1050"/>
      <c r="DP118" s="1051"/>
      <c r="DQ118" s="1052" t="s">
        <v>442</v>
      </c>
      <c r="DR118" s="1050"/>
      <c r="DS118" s="1050"/>
      <c r="DT118" s="1050"/>
      <c r="DU118" s="1051"/>
      <c r="DV118" s="1053" t="s">
        <v>439</v>
      </c>
      <c r="DW118" s="1054"/>
      <c r="DX118" s="1054"/>
      <c r="DY118" s="1054"/>
      <c r="DZ118" s="1055"/>
    </row>
    <row r="119" spans="1:130" s="246" customFormat="1" ht="26.25" customHeight="1">
      <c r="A119" s="1149" t="s">
        <v>436</v>
      </c>
      <c r="B119" s="1035"/>
      <c r="C119" s="1014" t="s">
        <v>437</v>
      </c>
      <c r="D119" s="1015"/>
      <c r="E119" s="1015"/>
      <c r="F119" s="1015"/>
      <c r="G119" s="1015"/>
      <c r="H119" s="1015"/>
      <c r="I119" s="1015"/>
      <c r="J119" s="1015"/>
      <c r="K119" s="1015"/>
      <c r="L119" s="1015"/>
      <c r="M119" s="1015"/>
      <c r="N119" s="1015"/>
      <c r="O119" s="1015"/>
      <c r="P119" s="1015"/>
      <c r="Q119" s="1015"/>
      <c r="R119" s="1015"/>
      <c r="S119" s="1015"/>
      <c r="T119" s="1015"/>
      <c r="U119" s="1015"/>
      <c r="V119" s="1015"/>
      <c r="W119" s="1015"/>
      <c r="X119" s="1015"/>
      <c r="Y119" s="1015"/>
      <c r="Z119" s="1016"/>
      <c r="AA119" s="982" t="s">
        <v>127</v>
      </c>
      <c r="AB119" s="983"/>
      <c r="AC119" s="983"/>
      <c r="AD119" s="983"/>
      <c r="AE119" s="984"/>
      <c r="AF119" s="985" t="s">
        <v>127</v>
      </c>
      <c r="AG119" s="983"/>
      <c r="AH119" s="983"/>
      <c r="AI119" s="983"/>
      <c r="AJ119" s="984"/>
      <c r="AK119" s="985" t="s">
        <v>441</v>
      </c>
      <c r="AL119" s="983"/>
      <c r="AM119" s="983"/>
      <c r="AN119" s="983"/>
      <c r="AO119" s="984"/>
      <c r="AP119" s="986" t="s">
        <v>127</v>
      </c>
      <c r="AQ119" s="987"/>
      <c r="AR119" s="987"/>
      <c r="AS119" s="987"/>
      <c r="AT119" s="988"/>
      <c r="AU119" s="993"/>
      <c r="AV119" s="994"/>
      <c r="AW119" s="994"/>
      <c r="AX119" s="994"/>
      <c r="AY119" s="994"/>
      <c r="AZ119" s="277" t="s">
        <v>184</v>
      </c>
      <c r="BA119" s="277"/>
      <c r="BB119" s="277"/>
      <c r="BC119" s="277"/>
      <c r="BD119" s="277"/>
      <c r="BE119" s="277"/>
      <c r="BF119" s="277"/>
      <c r="BG119" s="277"/>
      <c r="BH119" s="277"/>
      <c r="BI119" s="277"/>
      <c r="BJ119" s="277"/>
      <c r="BK119" s="277"/>
      <c r="BL119" s="277"/>
      <c r="BM119" s="277"/>
      <c r="BN119" s="277"/>
      <c r="BO119" s="1066" t="s">
        <v>469</v>
      </c>
      <c r="BP119" s="1097"/>
      <c r="BQ119" s="1088">
        <v>84479400</v>
      </c>
      <c r="BR119" s="1089"/>
      <c r="BS119" s="1089"/>
      <c r="BT119" s="1089"/>
      <c r="BU119" s="1089"/>
      <c r="BV119" s="1089">
        <v>81900756</v>
      </c>
      <c r="BW119" s="1089"/>
      <c r="BX119" s="1089"/>
      <c r="BY119" s="1089"/>
      <c r="BZ119" s="1089"/>
      <c r="CA119" s="1089">
        <v>80370693</v>
      </c>
      <c r="CB119" s="1089"/>
      <c r="CC119" s="1089"/>
      <c r="CD119" s="1089"/>
      <c r="CE119" s="1089"/>
      <c r="CF119" s="1090"/>
      <c r="CG119" s="1091"/>
      <c r="CH119" s="1091"/>
      <c r="CI119" s="1091"/>
      <c r="CJ119" s="1092"/>
      <c r="CK119" s="1038"/>
      <c r="CL119" s="1039"/>
      <c r="CM119" s="1093" t="s">
        <v>470</v>
      </c>
      <c r="CN119" s="1094"/>
      <c r="CO119" s="1094"/>
      <c r="CP119" s="1094"/>
      <c r="CQ119" s="1094"/>
      <c r="CR119" s="1094"/>
      <c r="CS119" s="1094"/>
      <c r="CT119" s="1094"/>
      <c r="CU119" s="1094"/>
      <c r="CV119" s="1094"/>
      <c r="CW119" s="1094"/>
      <c r="CX119" s="1094"/>
      <c r="CY119" s="1094"/>
      <c r="CZ119" s="1094"/>
      <c r="DA119" s="1094"/>
      <c r="DB119" s="1094"/>
      <c r="DC119" s="1094"/>
      <c r="DD119" s="1094"/>
      <c r="DE119" s="1094"/>
      <c r="DF119" s="1095"/>
      <c r="DG119" s="1096">
        <v>1565341</v>
      </c>
      <c r="DH119" s="1075"/>
      <c r="DI119" s="1075"/>
      <c r="DJ119" s="1075"/>
      <c r="DK119" s="1076"/>
      <c r="DL119" s="1074">
        <v>1392633</v>
      </c>
      <c r="DM119" s="1075"/>
      <c r="DN119" s="1075"/>
      <c r="DO119" s="1075"/>
      <c r="DP119" s="1076"/>
      <c r="DQ119" s="1074">
        <v>1223854</v>
      </c>
      <c r="DR119" s="1075"/>
      <c r="DS119" s="1075"/>
      <c r="DT119" s="1075"/>
      <c r="DU119" s="1076"/>
      <c r="DV119" s="1077">
        <v>5.5</v>
      </c>
      <c r="DW119" s="1078"/>
      <c r="DX119" s="1078"/>
      <c r="DY119" s="1078"/>
      <c r="DZ119" s="1079"/>
    </row>
    <row r="120" spans="1:130" s="246" customFormat="1" ht="26.25" customHeight="1">
      <c r="A120" s="1150"/>
      <c r="B120" s="1037"/>
      <c r="C120" s="1007" t="s">
        <v>445</v>
      </c>
      <c r="D120" s="1008"/>
      <c r="E120" s="1008"/>
      <c r="F120" s="1008"/>
      <c r="G120" s="1008"/>
      <c r="H120" s="1008"/>
      <c r="I120" s="1008"/>
      <c r="J120" s="1008"/>
      <c r="K120" s="1008"/>
      <c r="L120" s="1008"/>
      <c r="M120" s="1008"/>
      <c r="N120" s="1008"/>
      <c r="O120" s="1008"/>
      <c r="P120" s="1008"/>
      <c r="Q120" s="1008"/>
      <c r="R120" s="1008"/>
      <c r="S120" s="1008"/>
      <c r="T120" s="1008"/>
      <c r="U120" s="1008"/>
      <c r="V120" s="1008"/>
      <c r="W120" s="1008"/>
      <c r="X120" s="1008"/>
      <c r="Y120" s="1008"/>
      <c r="Z120" s="1009"/>
      <c r="AA120" s="1049" t="s">
        <v>441</v>
      </c>
      <c r="AB120" s="1050"/>
      <c r="AC120" s="1050"/>
      <c r="AD120" s="1050"/>
      <c r="AE120" s="1051"/>
      <c r="AF120" s="1052" t="s">
        <v>127</v>
      </c>
      <c r="AG120" s="1050"/>
      <c r="AH120" s="1050"/>
      <c r="AI120" s="1050"/>
      <c r="AJ120" s="1051"/>
      <c r="AK120" s="1052" t="s">
        <v>441</v>
      </c>
      <c r="AL120" s="1050"/>
      <c r="AM120" s="1050"/>
      <c r="AN120" s="1050"/>
      <c r="AO120" s="1051"/>
      <c r="AP120" s="1053" t="s">
        <v>453</v>
      </c>
      <c r="AQ120" s="1054"/>
      <c r="AR120" s="1054"/>
      <c r="AS120" s="1054"/>
      <c r="AT120" s="1055"/>
      <c r="AU120" s="1080" t="s">
        <v>471</v>
      </c>
      <c r="AV120" s="1081"/>
      <c r="AW120" s="1081"/>
      <c r="AX120" s="1081"/>
      <c r="AY120" s="1082"/>
      <c r="AZ120" s="1031" t="s">
        <v>472</v>
      </c>
      <c r="BA120" s="980"/>
      <c r="BB120" s="980"/>
      <c r="BC120" s="980"/>
      <c r="BD120" s="980"/>
      <c r="BE120" s="980"/>
      <c r="BF120" s="980"/>
      <c r="BG120" s="980"/>
      <c r="BH120" s="980"/>
      <c r="BI120" s="980"/>
      <c r="BJ120" s="980"/>
      <c r="BK120" s="980"/>
      <c r="BL120" s="980"/>
      <c r="BM120" s="980"/>
      <c r="BN120" s="980"/>
      <c r="BO120" s="980"/>
      <c r="BP120" s="981"/>
      <c r="BQ120" s="1017">
        <v>7938246</v>
      </c>
      <c r="BR120" s="1018"/>
      <c r="BS120" s="1018"/>
      <c r="BT120" s="1018"/>
      <c r="BU120" s="1018"/>
      <c r="BV120" s="1018">
        <v>8069162</v>
      </c>
      <c r="BW120" s="1018"/>
      <c r="BX120" s="1018"/>
      <c r="BY120" s="1018"/>
      <c r="BZ120" s="1018"/>
      <c r="CA120" s="1018">
        <v>7971376</v>
      </c>
      <c r="CB120" s="1018"/>
      <c r="CC120" s="1018"/>
      <c r="CD120" s="1018"/>
      <c r="CE120" s="1018"/>
      <c r="CF120" s="1032">
        <v>35.700000000000003</v>
      </c>
      <c r="CG120" s="1033"/>
      <c r="CH120" s="1033"/>
      <c r="CI120" s="1033"/>
      <c r="CJ120" s="1033"/>
      <c r="CK120" s="1098" t="s">
        <v>473</v>
      </c>
      <c r="CL120" s="1099"/>
      <c r="CM120" s="1099"/>
      <c r="CN120" s="1099"/>
      <c r="CO120" s="1100"/>
      <c r="CP120" s="1106" t="s">
        <v>474</v>
      </c>
      <c r="CQ120" s="1107"/>
      <c r="CR120" s="1107"/>
      <c r="CS120" s="1107"/>
      <c r="CT120" s="1107"/>
      <c r="CU120" s="1107"/>
      <c r="CV120" s="1107"/>
      <c r="CW120" s="1107"/>
      <c r="CX120" s="1107"/>
      <c r="CY120" s="1107"/>
      <c r="CZ120" s="1107"/>
      <c r="DA120" s="1107"/>
      <c r="DB120" s="1107"/>
      <c r="DC120" s="1107"/>
      <c r="DD120" s="1107"/>
      <c r="DE120" s="1107"/>
      <c r="DF120" s="1108"/>
      <c r="DG120" s="1017">
        <v>14615127</v>
      </c>
      <c r="DH120" s="1018"/>
      <c r="DI120" s="1018"/>
      <c r="DJ120" s="1018"/>
      <c r="DK120" s="1018"/>
      <c r="DL120" s="1018">
        <v>14642537</v>
      </c>
      <c r="DM120" s="1018"/>
      <c r="DN120" s="1018"/>
      <c r="DO120" s="1018"/>
      <c r="DP120" s="1018"/>
      <c r="DQ120" s="1018">
        <v>14829312</v>
      </c>
      <c r="DR120" s="1018"/>
      <c r="DS120" s="1018"/>
      <c r="DT120" s="1018"/>
      <c r="DU120" s="1018"/>
      <c r="DV120" s="1019">
        <v>66.400000000000006</v>
      </c>
      <c r="DW120" s="1019"/>
      <c r="DX120" s="1019"/>
      <c r="DY120" s="1019"/>
      <c r="DZ120" s="1020"/>
    </row>
    <row r="121" spans="1:130" s="246" customFormat="1" ht="26.25" customHeight="1">
      <c r="A121" s="1150"/>
      <c r="B121" s="1037"/>
      <c r="C121" s="1058" t="s">
        <v>475</v>
      </c>
      <c r="D121" s="1059"/>
      <c r="E121" s="1059"/>
      <c r="F121" s="1059"/>
      <c r="G121" s="1059"/>
      <c r="H121" s="1059"/>
      <c r="I121" s="1059"/>
      <c r="J121" s="1059"/>
      <c r="K121" s="1059"/>
      <c r="L121" s="1059"/>
      <c r="M121" s="1059"/>
      <c r="N121" s="1059"/>
      <c r="O121" s="1059"/>
      <c r="P121" s="1059"/>
      <c r="Q121" s="1059"/>
      <c r="R121" s="1059"/>
      <c r="S121" s="1059"/>
      <c r="T121" s="1059"/>
      <c r="U121" s="1059"/>
      <c r="V121" s="1059"/>
      <c r="W121" s="1059"/>
      <c r="X121" s="1059"/>
      <c r="Y121" s="1059"/>
      <c r="Z121" s="1060"/>
      <c r="AA121" s="1049">
        <v>29725</v>
      </c>
      <c r="AB121" s="1050"/>
      <c r="AC121" s="1050"/>
      <c r="AD121" s="1050"/>
      <c r="AE121" s="1051"/>
      <c r="AF121" s="1052">
        <v>31172</v>
      </c>
      <c r="AG121" s="1050"/>
      <c r="AH121" s="1050"/>
      <c r="AI121" s="1050"/>
      <c r="AJ121" s="1051"/>
      <c r="AK121" s="1052">
        <v>55386</v>
      </c>
      <c r="AL121" s="1050"/>
      <c r="AM121" s="1050"/>
      <c r="AN121" s="1050"/>
      <c r="AO121" s="1051"/>
      <c r="AP121" s="1053">
        <v>0.2</v>
      </c>
      <c r="AQ121" s="1054"/>
      <c r="AR121" s="1054"/>
      <c r="AS121" s="1054"/>
      <c r="AT121" s="1055"/>
      <c r="AU121" s="1083"/>
      <c r="AV121" s="1084"/>
      <c r="AW121" s="1084"/>
      <c r="AX121" s="1084"/>
      <c r="AY121" s="1085"/>
      <c r="AZ121" s="1040" t="s">
        <v>476</v>
      </c>
      <c r="BA121" s="1041"/>
      <c r="BB121" s="1041"/>
      <c r="BC121" s="1041"/>
      <c r="BD121" s="1041"/>
      <c r="BE121" s="1041"/>
      <c r="BF121" s="1041"/>
      <c r="BG121" s="1041"/>
      <c r="BH121" s="1041"/>
      <c r="BI121" s="1041"/>
      <c r="BJ121" s="1041"/>
      <c r="BK121" s="1041"/>
      <c r="BL121" s="1041"/>
      <c r="BM121" s="1041"/>
      <c r="BN121" s="1041"/>
      <c r="BO121" s="1041"/>
      <c r="BP121" s="1042"/>
      <c r="BQ121" s="1010">
        <v>13060394</v>
      </c>
      <c r="BR121" s="1011"/>
      <c r="BS121" s="1011"/>
      <c r="BT121" s="1011"/>
      <c r="BU121" s="1011"/>
      <c r="BV121" s="1011">
        <v>13549212</v>
      </c>
      <c r="BW121" s="1011"/>
      <c r="BX121" s="1011"/>
      <c r="BY121" s="1011"/>
      <c r="BZ121" s="1011"/>
      <c r="CA121" s="1011">
        <v>14218912</v>
      </c>
      <c r="CB121" s="1011"/>
      <c r="CC121" s="1011"/>
      <c r="CD121" s="1011"/>
      <c r="CE121" s="1011"/>
      <c r="CF121" s="1005">
        <v>63.6</v>
      </c>
      <c r="CG121" s="1006"/>
      <c r="CH121" s="1006"/>
      <c r="CI121" s="1006"/>
      <c r="CJ121" s="1006"/>
      <c r="CK121" s="1101"/>
      <c r="CL121" s="1102"/>
      <c r="CM121" s="1102"/>
      <c r="CN121" s="1102"/>
      <c r="CO121" s="1103"/>
      <c r="CP121" s="1111" t="s">
        <v>477</v>
      </c>
      <c r="CQ121" s="1112"/>
      <c r="CR121" s="1112"/>
      <c r="CS121" s="1112"/>
      <c r="CT121" s="1112"/>
      <c r="CU121" s="1112"/>
      <c r="CV121" s="1112"/>
      <c r="CW121" s="1112"/>
      <c r="CX121" s="1112"/>
      <c r="CY121" s="1112"/>
      <c r="CZ121" s="1112"/>
      <c r="DA121" s="1112"/>
      <c r="DB121" s="1112"/>
      <c r="DC121" s="1112"/>
      <c r="DD121" s="1112"/>
      <c r="DE121" s="1112"/>
      <c r="DF121" s="1113"/>
      <c r="DG121" s="1010">
        <v>1493582</v>
      </c>
      <c r="DH121" s="1011"/>
      <c r="DI121" s="1011"/>
      <c r="DJ121" s="1011"/>
      <c r="DK121" s="1011"/>
      <c r="DL121" s="1011">
        <v>1474290</v>
      </c>
      <c r="DM121" s="1011"/>
      <c r="DN121" s="1011"/>
      <c r="DO121" s="1011"/>
      <c r="DP121" s="1011"/>
      <c r="DQ121" s="1011">
        <v>1451470</v>
      </c>
      <c r="DR121" s="1011"/>
      <c r="DS121" s="1011"/>
      <c r="DT121" s="1011"/>
      <c r="DU121" s="1011"/>
      <c r="DV121" s="1012">
        <v>6.5</v>
      </c>
      <c r="DW121" s="1012"/>
      <c r="DX121" s="1012"/>
      <c r="DY121" s="1012"/>
      <c r="DZ121" s="1013"/>
    </row>
    <row r="122" spans="1:130" s="246" customFormat="1" ht="26.25" customHeight="1">
      <c r="A122" s="1150"/>
      <c r="B122" s="1037"/>
      <c r="C122" s="1007" t="s">
        <v>456</v>
      </c>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9"/>
      <c r="AA122" s="1049" t="s">
        <v>127</v>
      </c>
      <c r="AB122" s="1050"/>
      <c r="AC122" s="1050"/>
      <c r="AD122" s="1050"/>
      <c r="AE122" s="1051"/>
      <c r="AF122" s="1052" t="s">
        <v>441</v>
      </c>
      <c r="AG122" s="1050"/>
      <c r="AH122" s="1050"/>
      <c r="AI122" s="1050"/>
      <c r="AJ122" s="1051"/>
      <c r="AK122" s="1052" t="s">
        <v>127</v>
      </c>
      <c r="AL122" s="1050"/>
      <c r="AM122" s="1050"/>
      <c r="AN122" s="1050"/>
      <c r="AO122" s="1051"/>
      <c r="AP122" s="1053" t="s">
        <v>439</v>
      </c>
      <c r="AQ122" s="1054"/>
      <c r="AR122" s="1054"/>
      <c r="AS122" s="1054"/>
      <c r="AT122" s="1055"/>
      <c r="AU122" s="1083"/>
      <c r="AV122" s="1084"/>
      <c r="AW122" s="1084"/>
      <c r="AX122" s="1084"/>
      <c r="AY122" s="1085"/>
      <c r="AZ122" s="1065" t="s">
        <v>478</v>
      </c>
      <c r="BA122" s="1056"/>
      <c r="BB122" s="1056"/>
      <c r="BC122" s="1056"/>
      <c r="BD122" s="1056"/>
      <c r="BE122" s="1056"/>
      <c r="BF122" s="1056"/>
      <c r="BG122" s="1056"/>
      <c r="BH122" s="1056"/>
      <c r="BI122" s="1056"/>
      <c r="BJ122" s="1056"/>
      <c r="BK122" s="1056"/>
      <c r="BL122" s="1056"/>
      <c r="BM122" s="1056"/>
      <c r="BN122" s="1056"/>
      <c r="BO122" s="1056"/>
      <c r="BP122" s="1057"/>
      <c r="BQ122" s="1088">
        <v>46220916</v>
      </c>
      <c r="BR122" s="1089"/>
      <c r="BS122" s="1089"/>
      <c r="BT122" s="1089"/>
      <c r="BU122" s="1089"/>
      <c r="BV122" s="1089">
        <v>46236727</v>
      </c>
      <c r="BW122" s="1089"/>
      <c r="BX122" s="1089"/>
      <c r="BY122" s="1089"/>
      <c r="BZ122" s="1089"/>
      <c r="CA122" s="1089">
        <v>46194832</v>
      </c>
      <c r="CB122" s="1089"/>
      <c r="CC122" s="1089"/>
      <c r="CD122" s="1089"/>
      <c r="CE122" s="1089"/>
      <c r="CF122" s="1109">
        <v>206.8</v>
      </c>
      <c r="CG122" s="1110"/>
      <c r="CH122" s="1110"/>
      <c r="CI122" s="1110"/>
      <c r="CJ122" s="1110"/>
      <c r="CK122" s="1101"/>
      <c r="CL122" s="1102"/>
      <c r="CM122" s="1102"/>
      <c r="CN122" s="1102"/>
      <c r="CO122" s="1103"/>
      <c r="CP122" s="1111" t="s">
        <v>408</v>
      </c>
      <c r="CQ122" s="1112"/>
      <c r="CR122" s="1112"/>
      <c r="CS122" s="1112"/>
      <c r="CT122" s="1112"/>
      <c r="CU122" s="1112"/>
      <c r="CV122" s="1112"/>
      <c r="CW122" s="1112"/>
      <c r="CX122" s="1112"/>
      <c r="CY122" s="1112"/>
      <c r="CZ122" s="1112"/>
      <c r="DA122" s="1112"/>
      <c r="DB122" s="1112"/>
      <c r="DC122" s="1112"/>
      <c r="DD122" s="1112"/>
      <c r="DE122" s="1112"/>
      <c r="DF122" s="1113"/>
      <c r="DG122" s="1010">
        <v>925449</v>
      </c>
      <c r="DH122" s="1011"/>
      <c r="DI122" s="1011"/>
      <c r="DJ122" s="1011"/>
      <c r="DK122" s="1011"/>
      <c r="DL122" s="1011">
        <v>762953</v>
      </c>
      <c r="DM122" s="1011"/>
      <c r="DN122" s="1011"/>
      <c r="DO122" s="1011"/>
      <c r="DP122" s="1011"/>
      <c r="DQ122" s="1011">
        <v>1010718</v>
      </c>
      <c r="DR122" s="1011"/>
      <c r="DS122" s="1011"/>
      <c r="DT122" s="1011"/>
      <c r="DU122" s="1011"/>
      <c r="DV122" s="1012">
        <v>4.5</v>
      </c>
      <c r="DW122" s="1012"/>
      <c r="DX122" s="1012"/>
      <c r="DY122" s="1012"/>
      <c r="DZ122" s="1013"/>
    </row>
    <row r="123" spans="1:130" s="246" customFormat="1" ht="26.25" customHeight="1">
      <c r="A123" s="1150"/>
      <c r="B123" s="1037"/>
      <c r="C123" s="1007" t="s">
        <v>463</v>
      </c>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9"/>
      <c r="AA123" s="1049">
        <v>333079</v>
      </c>
      <c r="AB123" s="1050"/>
      <c r="AC123" s="1050"/>
      <c r="AD123" s="1050"/>
      <c r="AE123" s="1051"/>
      <c r="AF123" s="1052">
        <v>336053</v>
      </c>
      <c r="AG123" s="1050"/>
      <c r="AH123" s="1050"/>
      <c r="AI123" s="1050"/>
      <c r="AJ123" s="1051"/>
      <c r="AK123" s="1052">
        <v>338331</v>
      </c>
      <c r="AL123" s="1050"/>
      <c r="AM123" s="1050"/>
      <c r="AN123" s="1050"/>
      <c r="AO123" s="1051"/>
      <c r="AP123" s="1053">
        <v>1.5</v>
      </c>
      <c r="AQ123" s="1054"/>
      <c r="AR123" s="1054"/>
      <c r="AS123" s="1054"/>
      <c r="AT123" s="1055"/>
      <c r="AU123" s="1086"/>
      <c r="AV123" s="1087"/>
      <c r="AW123" s="1087"/>
      <c r="AX123" s="1087"/>
      <c r="AY123" s="1087"/>
      <c r="AZ123" s="277" t="s">
        <v>184</v>
      </c>
      <c r="BA123" s="277"/>
      <c r="BB123" s="277"/>
      <c r="BC123" s="277"/>
      <c r="BD123" s="277"/>
      <c r="BE123" s="277"/>
      <c r="BF123" s="277"/>
      <c r="BG123" s="277"/>
      <c r="BH123" s="277"/>
      <c r="BI123" s="277"/>
      <c r="BJ123" s="277"/>
      <c r="BK123" s="277"/>
      <c r="BL123" s="277"/>
      <c r="BM123" s="277"/>
      <c r="BN123" s="277"/>
      <c r="BO123" s="1066" t="s">
        <v>479</v>
      </c>
      <c r="BP123" s="1097"/>
      <c r="BQ123" s="1156">
        <v>67219556</v>
      </c>
      <c r="BR123" s="1157"/>
      <c r="BS123" s="1157"/>
      <c r="BT123" s="1157"/>
      <c r="BU123" s="1157"/>
      <c r="BV123" s="1157">
        <v>67855101</v>
      </c>
      <c r="BW123" s="1157"/>
      <c r="BX123" s="1157"/>
      <c r="BY123" s="1157"/>
      <c r="BZ123" s="1157"/>
      <c r="CA123" s="1157">
        <v>68385120</v>
      </c>
      <c r="CB123" s="1157"/>
      <c r="CC123" s="1157"/>
      <c r="CD123" s="1157"/>
      <c r="CE123" s="1157"/>
      <c r="CF123" s="1090"/>
      <c r="CG123" s="1091"/>
      <c r="CH123" s="1091"/>
      <c r="CI123" s="1091"/>
      <c r="CJ123" s="1092"/>
      <c r="CK123" s="1101"/>
      <c r="CL123" s="1102"/>
      <c r="CM123" s="1102"/>
      <c r="CN123" s="1102"/>
      <c r="CO123" s="1103"/>
      <c r="CP123" s="1111" t="s">
        <v>480</v>
      </c>
      <c r="CQ123" s="1112"/>
      <c r="CR123" s="1112"/>
      <c r="CS123" s="1112"/>
      <c r="CT123" s="1112"/>
      <c r="CU123" s="1112"/>
      <c r="CV123" s="1112"/>
      <c r="CW123" s="1112"/>
      <c r="CX123" s="1112"/>
      <c r="CY123" s="1112"/>
      <c r="CZ123" s="1112"/>
      <c r="DA123" s="1112"/>
      <c r="DB123" s="1112"/>
      <c r="DC123" s="1112"/>
      <c r="DD123" s="1112"/>
      <c r="DE123" s="1112"/>
      <c r="DF123" s="1113"/>
      <c r="DG123" s="1049">
        <v>32866</v>
      </c>
      <c r="DH123" s="1050"/>
      <c r="DI123" s="1050"/>
      <c r="DJ123" s="1050"/>
      <c r="DK123" s="1051"/>
      <c r="DL123" s="1052">
        <v>37429</v>
      </c>
      <c r="DM123" s="1050"/>
      <c r="DN123" s="1050"/>
      <c r="DO123" s="1050"/>
      <c r="DP123" s="1051"/>
      <c r="DQ123" s="1052">
        <v>32736</v>
      </c>
      <c r="DR123" s="1050"/>
      <c r="DS123" s="1050"/>
      <c r="DT123" s="1050"/>
      <c r="DU123" s="1051"/>
      <c r="DV123" s="1053">
        <v>0.1</v>
      </c>
      <c r="DW123" s="1054"/>
      <c r="DX123" s="1054"/>
      <c r="DY123" s="1054"/>
      <c r="DZ123" s="1055"/>
    </row>
    <row r="124" spans="1:130" s="246" customFormat="1" ht="26.25" customHeight="1" thickBot="1">
      <c r="A124" s="1150"/>
      <c r="B124" s="1037"/>
      <c r="C124" s="1007" t="s">
        <v>466</v>
      </c>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9"/>
      <c r="AA124" s="1049" t="s">
        <v>127</v>
      </c>
      <c r="AB124" s="1050"/>
      <c r="AC124" s="1050"/>
      <c r="AD124" s="1050"/>
      <c r="AE124" s="1051"/>
      <c r="AF124" s="1052" t="s">
        <v>127</v>
      </c>
      <c r="AG124" s="1050"/>
      <c r="AH124" s="1050"/>
      <c r="AI124" s="1050"/>
      <c r="AJ124" s="1051"/>
      <c r="AK124" s="1052" t="s">
        <v>439</v>
      </c>
      <c r="AL124" s="1050"/>
      <c r="AM124" s="1050"/>
      <c r="AN124" s="1050"/>
      <c r="AO124" s="1051"/>
      <c r="AP124" s="1053" t="s">
        <v>453</v>
      </c>
      <c r="AQ124" s="1054"/>
      <c r="AR124" s="1054"/>
      <c r="AS124" s="1054"/>
      <c r="AT124" s="1055"/>
      <c r="AU124" s="1152" t="s">
        <v>481</v>
      </c>
      <c r="AV124" s="1153"/>
      <c r="AW124" s="1153"/>
      <c r="AX124" s="1153"/>
      <c r="AY124" s="1153"/>
      <c r="AZ124" s="1153"/>
      <c r="BA124" s="1153"/>
      <c r="BB124" s="1153"/>
      <c r="BC124" s="1153"/>
      <c r="BD124" s="1153"/>
      <c r="BE124" s="1153"/>
      <c r="BF124" s="1153"/>
      <c r="BG124" s="1153"/>
      <c r="BH124" s="1153"/>
      <c r="BI124" s="1153"/>
      <c r="BJ124" s="1153"/>
      <c r="BK124" s="1153"/>
      <c r="BL124" s="1153"/>
      <c r="BM124" s="1153"/>
      <c r="BN124" s="1153"/>
      <c r="BO124" s="1153"/>
      <c r="BP124" s="1154"/>
      <c r="BQ124" s="1155">
        <v>76.8</v>
      </c>
      <c r="BR124" s="1119"/>
      <c r="BS124" s="1119"/>
      <c r="BT124" s="1119"/>
      <c r="BU124" s="1119"/>
      <c r="BV124" s="1119">
        <v>63</v>
      </c>
      <c r="BW124" s="1119"/>
      <c r="BX124" s="1119"/>
      <c r="BY124" s="1119"/>
      <c r="BZ124" s="1119"/>
      <c r="CA124" s="1119">
        <v>53.6</v>
      </c>
      <c r="CB124" s="1119"/>
      <c r="CC124" s="1119"/>
      <c r="CD124" s="1119"/>
      <c r="CE124" s="1119"/>
      <c r="CF124" s="1120"/>
      <c r="CG124" s="1121"/>
      <c r="CH124" s="1121"/>
      <c r="CI124" s="1121"/>
      <c r="CJ124" s="1122"/>
      <c r="CK124" s="1104"/>
      <c r="CL124" s="1104"/>
      <c r="CM124" s="1104"/>
      <c r="CN124" s="1104"/>
      <c r="CO124" s="1105"/>
      <c r="CP124" s="1111" t="s">
        <v>482</v>
      </c>
      <c r="CQ124" s="1112"/>
      <c r="CR124" s="1112"/>
      <c r="CS124" s="1112"/>
      <c r="CT124" s="1112"/>
      <c r="CU124" s="1112"/>
      <c r="CV124" s="1112"/>
      <c r="CW124" s="1112"/>
      <c r="CX124" s="1112"/>
      <c r="CY124" s="1112"/>
      <c r="CZ124" s="1112"/>
      <c r="DA124" s="1112"/>
      <c r="DB124" s="1112"/>
      <c r="DC124" s="1112"/>
      <c r="DD124" s="1112"/>
      <c r="DE124" s="1112"/>
      <c r="DF124" s="1113"/>
      <c r="DG124" s="1096">
        <v>11316</v>
      </c>
      <c r="DH124" s="1075"/>
      <c r="DI124" s="1075"/>
      <c r="DJ124" s="1075"/>
      <c r="DK124" s="1076"/>
      <c r="DL124" s="1074">
        <v>11046</v>
      </c>
      <c r="DM124" s="1075"/>
      <c r="DN124" s="1075"/>
      <c r="DO124" s="1075"/>
      <c r="DP124" s="1076"/>
      <c r="DQ124" s="1074">
        <v>12467</v>
      </c>
      <c r="DR124" s="1075"/>
      <c r="DS124" s="1075"/>
      <c r="DT124" s="1075"/>
      <c r="DU124" s="1076"/>
      <c r="DV124" s="1077">
        <v>0.1</v>
      </c>
      <c r="DW124" s="1078"/>
      <c r="DX124" s="1078"/>
      <c r="DY124" s="1078"/>
      <c r="DZ124" s="1079"/>
    </row>
    <row r="125" spans="1:130" s="246" customFormat="1" ht="26.25" customHeight="1">
      <c r="A125" s="1150"/>
      <c r="B125" s="1037"/>
      <c r="C125" s="1007" t="s">
        <v>468</v>
      </c>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9"/>
      <c r="AA125" s="1049" t="s">
        <v>127</v>
      </c>
      <c r="AB125" s="1050"/>
      <c r="AC125" s="1050"/>
      <c r="AD125" s="1050"/>
      <c r="AE125" s="1051"/>
      <c r="AF125" s="1052" t="s">
        <v>127</v>
      </c>
      <c r="AG125" s="1050"/>
      <c r="AH125" s="1050"/>
      <c r="AI125" s="1050"/>
      <c r="AJ125" s="1051"/>
      <c r="AK125" s="1052" t="s">
        <v>127</v>
      </c>
      <c r="AL125" s="1050"/>
      <c r="AM125" s="1050"/>
      <c r="AN125" s="1050"/>
      <c r="AO125" s="1051"/>
      <c r="AP125" s="1053" t="s">
        <v>127</v>
      </c>
      <c r="AQ125" s="1054"/>
      <c r="AR125" s="1054"/>
      <c r="AS125" s="1054"/>
      <c r="AT125" s="1055"/>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4" t="s">
        <v>483</v>
      </c>
      <c r="CL125" s="1099"/>
      <c r="CM125" s="1099"/>
      <c r="CN125" s="1099"/>
      <c r="CO125" s="1100"/>
      <c r="CP125" s="1031" t="s">
        <v>484</v>
      </c>
      <c r="CQ125" s="980"/>
      <c r="CR125" s="980"/>
      <c r="CS125" s="980"/>
      <c r="CT125" s="980"/>
      <c r="CU125" s="980"/>
      <c r="CV125" s="980"/>
      <c r="CW125" s="980"/>
      <c r="CX125" s="980"/>
      <c r="CY125" s="980"/>
      <c r="CZ125" s="980"/>
      <c r="DA125" s="980"/>
      <c r="DB125" s="980"/>
      <c r="DC125" s="980"/>
      <c r="DD125" s="980"/>
      <c r="DE125" s="980"/>
      <c r="DF125" s="981"/>
      <c r="DG125" s="1017" t="s">
        <v>127</v>
      </c>
      <c r="DH125" s="1018"/>
      <c r="DI125" s="1018"/>
      <c r="DJ125" s="1018"/>
      <c r="DK125" s="1018"/>
      <c r="DL125" s="1018" t="s">
        <v>127</v>
      </c>
      <c r="DM125" s="1018"/>
      <c r="DN125" s="1018"/>
      <c r="DO125" s="1018"/>
      <c r="DP125" s="1018"/>
      <c r="DQ125" s="1018" t="s">
        <v>127</v>
      </c>
      <c r="DR125" s="1018"/>
      <c r="DS125" s="1018"/>
      <c r="DT125" s="1018"/>
      <c r="DU125" s="1018"/>
      <c r="DV125" s="1019" t="s">
        <v>127</v>
      </c>
      <c r="DW125" s="1019"/>
      <c r="DX125" s="1019"/>
      <c r="DY125" s="1019"/>
      <c r="DZ125" s="1020"/>
    </row>
    <row r="126" spans="1:130" s="246" customFormat="1" ht="26.25" customHeight="1" thickBot="1">
      <c r="A126" s="1150"/>
      <c r="B126" s="1037"/>
      <c r="C126" s="1007" t="s">
        <v>470</v>
      </c>
      <c r="D126" s="1008"/>
      <c r="E126" s="1008"/>
      <c r="F126" s="1008"/>
      <c r="G126" s="1008"/>
      <c r="H126" s="1008"/>
      <c r="I126" s="1008"/>
      <c r="J126" s="1008"/>
      <c r="K126" s="1008"/>
      <c r="L126" s="1008"/>
      <c r="M126" s="1008"/>
      <c r="N126" s="1008"/>
      <c r="O126" s="1008"/>
      <c r="P126" s="1008"/>
      <c r="Q126" s="1008"/>
      <c r="R126" s="1008"/>
      <c r="S126" s="1008"/>
      <c r="T126" s="1008"/>
      <c r="U126" s="1008"/>
      <c r="V126" s="1008"/>
      <c r="W126" s="1008"/>
      <c r="X126" s="1008"/>
      <c r="Y126" s="1008"/>
      <c r="Z126" s="1009"/>
      <c r="AA126" s="1049">
        <v>182632</v>
      </c>
      <c r="AB126" s="1050"/>
      <c r="AC126" s="1050"/>
      <c r="AD126" s="1050"/>
      <c r="AE126" s="1051"/>
      <c r="AF126" s="1052">
        <v>172665</v>
      </c>
      <c r="AG126" s="1050"/>
      <c r="AH126" s="1050"/>
      <c r="AI126" s="1050"/>
      <c r="AJ126" s="1051"/>
      <c r="AK126" s="1052">
        <v>144783</v>
      </c>
      <c r="AL126" s="1050"/>
      <c r="AM126" s="1050"/>
      <c r="AN126" s="1050"/>
      <c r="AO126" s="1051"/>
      <c r="AP126" s="1053">
        <v>0.6</v>
      </c>
      <c r="AQ126" s="1054"/>
      <c r="AR126" s="1054"/>
      <c r="AS126" s="1054"/>
      <c r="AT126" s="1055"/>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5"/>
      <c r="CL126" s="1102"/>
      <c r="CM126" s="1102"/>
      <c r="CN126" s="1102"/>
      <c r="CO126" s="1103"/>
      <c r="CP126" s="1040" t="s">
        <v>485</v>
      </c>
      <c r="CQ126" s="1041"/>
      <c r="CR126" s="1041"/>
      <c r="CS126" s="1041"/>
      <c r="CT126" s="1041"/>
      <c r="CU126" s="1041"/>
      <c r="CV126" s="1041"/>
      <c r="CW126" s="1041"/>
      <c r="CX126" s="1041"/>
      <c r="CY126" s="1041"/>
      <c r="CZ126" s="1041"/>
      <c r="DA126" s="1041"/>
      <c r="DB126" s="1041"/>
      <c r="DC126" s="1041"/>
      <c r="DD126" s="1041"/>
      <c r="DE126" s="1041"/>
      <c r="DF126" s="1042"/>
      <c r="DG126" s="1010">
        <v>745451</v>
      </c>
      <c r="DH126" s="1011"/>
      <c r="DI126" s="1011"/>
      <c r="DJ126" s="1011"/>
      <c r="DK126" s="1011"/>
      <c r="DL126" s="1011">
        <v>701523</v>
      </c>
      <c r="DM126" s="1011"/>
      <c r="DN126" s="1011"/>
      <c r="DO126" s="1011"/>
      <c r="DP126" s="1011"/>
      <c r="DQ126" s="1011" t="s">
        <v>127</v>
      </c>
      <c r="DR126" s="1011"/>
      <c r="DS126" s="1011"/>
      <c r="DT126" s="1011"/>
      <c r="DU126" s="1011"/>
      <c r="DV126" s="1012" t="s">
        <v>127</v>
      </c>
      <c r="DW126" s="1012"/>
      <c r="DX126" s="1012"/>
      <c r="DY126" s="1012"/>
      <c r="DZ126" s="1013"/>
    </row>
    <row r="127" spans="1:130" s="246" customFormat="1" ht="26.25" customHeight="1">
      <c r="A127" s="1151"/>
      <c r="B127" s="1039"/>
      <c r="C127" s="1093" t="s">
        <v>486</v>
      </c>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5"/>
      <c r="AA127" s="1049">
        <v>69108</v>
      </c>
      <c r="AB127" s="1050"/>
      <c r="AC127" s="1050"/>
      <c r="AD127" s="1050"/>
      <c r="AE127" s="1051"/>
      <c r="AF127" s="1052">
        <v>57890</v>
      </c>
      <c r="AG127" s="1050"/>
      <c r="AH127" s="1050"/>
      <c r="AI127" s="1050"/>
      <c r="AJ127" s="1051"/>
      <c r="AK127" s="1052">
        <v>51738</v>
      </c>
      <c r="AL127" s="1050"/>
      <c r="AM127" s="1050"/>
      <c r="AN127" s="1050"/>
      <c r="AO127" s="1051"/>
      <c r="AP127" s="1053">
        <v>0.2</v>
      </c>
      <c r="AQ127" s="1054"/>
      <c r="AR127" s="1054"/>
      <c r="AS127" s="1054"/>
      <c r="AT127" s="1055"/>
      <c r="AU127" s="282"/>
      <c r="AV127" s="282"/>
      <c r="AW127" s="282"/>
      <c r="AX127" s="1123" t="s">
        <v>487</v>
      </c>
      <c r="AY127" s="1124"/>
      <c r="AZ127" s="1124"/>
      <c r="BA127" s="1124"/>
      <c r="BB127" s="1124"/>
      <c r="BC127" s="1124"/>
      <c r="BD127" s="1124"/>
      <c r="BE127" s="1125"/>
      <c r="BF127" s="1126" t="s">
        <v>488</v>
      </c>
      <c r="BG127" s="1124"/>
      <c r="BH127" s="1124"/>
      <c r="BI127" s="1124"/>
      <c r="BJ127" s="1124"/>
      <c r="BK127" s="1124"/>
      <c r="BL127" s="1125"/>
      <c r="BM127" s="1126" t="s">
        <v>489</v>
      </c>
      <c r="BN127" s="1124"/>
      <c r="BO127" s="1124"/>
      <c r="BP127" s="1124"/>
      <c r="BQ127" s="1124"/>
      <c r="BR127" s="1124"/>
      <c r="BS127" s="1125"/>
      <c r="BT127" s="1126" t="s">
        <v>490</v>
      </c>
      <c r="BU127" s="1124"/>
      <c r="BV127" s="1124"/>
      <c r="BW127" s="1124"/>
      <c r="BX127" s="1124"/>
      <c r="BY127" s="1124"/>
      <c r="BZ127" s="1148"/>
      <c r="CA127" s="282"/>
      <c r="CB127" s="282"/>
      <c r="CC127" s="282"/>
      <c r="CD127" s="283"/>
      <c r="CE127" s="283"/>
      <c r="CF127" s="283"/>
      <c r="CG127" s="280"/>
      <c r="CH127" s="280"/>
      <c r="CI127" s="280"/>
      <c r="CJ127" s="281"/>
      <c r="CK127" s="1115"/>
      <c r="CL127" s="1102"/>
      <c r="CM127" s="1102"/>
      <c r="CN127" s="1102"/>
      <c r="CO127" s="1103"/>
      <c r="CP127" s="1040" t="s">
        <v>491</v>
      </c>
      <c r="CQ127" s="1041"/>
      <c r="CR127" s="1041"/>
      <c r="CS127" s="1041"/>
      <c r="CT127" s="1041"/>
      <c r="CU127" s="1041"/>
      <c r="CV127" s="1041"/>
      <c r="CW127" s="1041"/>
      <c r="CX127" s="1041"/>
      <c r="CY127" s="1041"/>
      <c r="CZ127" s="1041"/>
      <c r="DA127" s="1041"/>
      <c r="DB127" s="1041"/>
      <c r="DC127" s="1041"/>
      <c r="DD127" s="1041"/>
      <c r="DE127" s="1041"/>
      <c r="DF127" s="1042"/>
      <c r="DG127" s="1010" t="s">
        <v>127</v>
      </c>
      <c r="DH127" s="1011"/>
      <c r="DI127" s="1011"/>
      <c r="DJ127" s="1011"/>
      <c r="DK127" s="1011"/>
      <c r="DL127" s="1011" t="s">
        <v>442</v>
      </c>
      <c r="DM127" s="1011"/>
      <c r="DN127" s="1011"/>
      <c r="DO127" s="1011"/>
      <c r="DP127" s="1011"/>
      <c r="DQ127" s="1011" t="s">
        <v>127</v>
      </c>
      <c r="DR127" s="1011"/>
      <c r="DS127" s="1011"/>
      <c r="DT127" s="1011"/>
      <c r="DU127" s="1011"/>
      <c r="DV127" s="1012" t="s">
        <v>127</v>
      </c>
      <c r="DW127" s="1012"/>
      <c r="DX127" s="1012"/>
      <c r="DY127" s="1012"/>
      <c r="DZ127" s="1013"/>
    </row>
    <row r="128" spans="1:130" s="246" customFormat="1" ht="26.25" customHeight="1" thickBot="1">
      <c r="A128" s="1134" t="s">
        <v>492</v>
      </c>
      <c r="B128" s="1135"/>
      <c r="C128" s="1135"/>
      <c r="D128" s="1135"/>
      <c r="E128" s="1135"/>
      <c r="F128" s="1135"/>
      <c r="G128" s="1135"/>
      <c r="H128" s="1135"/>
      <c r="I128" s="1135"/>
      <c r="J128" s="1135"/>
      <c r="K128" s="1135"/>
      <c r="L128" s="1135"/>
      <c r="M128" s="1135"/>
      <c r="N128" s="1135"/>
      <c r="O128" s="1135"/>
      <c r="P128" s="1135"/>
      <c r="Q128" s="1135"/>
      <c r="R128" s="1135"/>
      <c r="S128" s="1135"/>
      <c r="T128" s="1135"/>
      <c r="U128" s="1135"/>
      <c r="V128" s="1135"/>
      <c r="W128" s="1136" t="s">
        <v>493</v>
      </c>
      <c r="X128" s="1136"/>
      <c r="Y128" s="1136"/>
      <c r="Z128" s="1137"/>
      <c r="AA128" s="1138">
        <v>1443296</v>
      </c>
      <c r="AB128" s="1139"/>
      <c r="AC128" s="1139"/>
      <c r="AD128" s="1139"/>
      <c r="AE128" s="1140"/>
      <c r="AF128" s="1141">
        <v>1531640</v>
      </c>
      <c r="AG128" s="1139"/>
      <c r="AH128" s="1139"/>
      <c r="AI128" s="1139"/>
      <c r="AJ128" s="1140"/>
      <c r="AK128" s="1141">
        <v>1487042</v>
      </c>
      <c r="AL128" s="1139"/>
      <c r="AM128" s="1139"/>
      <c r="AN128" s="1139"/>
      <c r="AO128" s="1140"/>
      <c r="AP128" s="1142"/>
      <c r="AQ128" s="1143"/>
      <c r="AR128" s="1143"/>
      <c r="AS128" s="1143"/>
      <c r="AT128" s="1144"/>
      <c r="AU128" s="282"/>
      <c r="AV128" s="282"/>
      <c r="AW128" s="282"/>
      <c r="AX128" s="979" t="s">
        <v>494</v>
      </c>
      <c r="AY128" s="980"/>
      <c r="AZ128" s="980"/>
      <c r="BA128" s="980"/>
      <c r="BB128" s="980"/>
      <c r="BC128" s="980"/>
      <c r="BD128" s="980"/>
      <c r="BE128" s="981"/>
      <c r="BF128" s="1145" t="s">
        <v>127</v>
      </c>
      <c r="BG128" s="1146"/>
      <c r="BH128" s="1146"/>
      <c r="BI128" s="1146"/>
      <c r="BJ128" s="1146"/>
      <c r="BK128" s="1146"/>
      <c r="BL128" s="1147"/>
      <c r="BM128" s="1145">
        <v>11.98</v>
      </c>
      <c r="BN128" s="1146"/>
      <c r="BO128" s="1146"/>
      <c r="BP128" s="1146"/>
      <c r="BQ128" s="1146"/>
      <c r="BR128" s="1146"/>
      <c r="BS128" s="1147"/>
      <c r="BT128" s="1145">
        <v>20</v>
      </c>
      <c r="BU128" s="1146"/>
      <c r="BV128" s="1146"/>
      <c r="BW128" s="1146"/>
      <c r="BX128" s="1146"/>
      <c r="BY128" s="1146"/>
      <c r="BZ128" s="1170"/>
      <c r="CA128" s="283"/>
      <c r="CB128" s="283"/>
      <c r="CC128" s="283"/>
      <c r="CD128" s="283"/>
      <c r="CE128" s="283"/>
      <c r="CF128" s="283"/>
      <c r="CG128" s="280"/>
      <c r="CH128" s="280"/>
      <c r="CI128" s="280"/>
      <c r="CJ128" s="281"/>
      <c r="CK128" s="1116"/>
      <c r="CL128" s="1117"/>
      <c r="CM128" s="1117"/>
      <c r="CN128" s="1117"/>
      <c r="CO128" s="1118"/>
      <c r="CP128" s="1127" t="s">
        <v>495</v>
      </c>
      <c r="CQ128" s="1128"/>
      <c r="CR128" s="1128"/>
      <c r="CS128" s="1128"/>
      <c r="CT128" s="1128"/>
      <c r="CU128" s="1128"/>
      <c r="CV128" s="1128"/>
      <c r="CW128" s="1128"/>
      <c r="CX128" s="1128"/>
      <c r="CY128" s="1128"/>
      <c r="CZ128" s="1128"/>
      <c r="DA128" s="1128"/>
      <c r="DB128" s="1128"/>
      <c r="DC128" s="1128"/>
      <c r="DD128" s="1128"/>
      <c r="DE128" s="1128"/>
      <c r="DF128" s="1129"/>
      <c r="DG128" s="1130" t="s">
        <v>457</v>
      </c>
      <c r="DH128" s="1131"/>
      <c r="DI128" s="1131"/>
      <c r="DJ128" s="1131"/>
      <c r="DK128" s="1131"/>
      <c r="DL128" s="1131" t="s">
        <v>127</v>
      </c>
      <c r="DM128" s="1131"/>
      <c r="DN128" s="1131"/>
      <c r="DO128" s="1131"/>
      <c r="DP128" s="1131"/>
      <c r="DQ128" s="1131" t="s">
        <v>127</v>
      </c>
      <c r="DR128" s="1131"/>
      <c r="DS128" s="1131"/>
      <c r="DT128" s="1131"/>
      <c r="DU128" s="1131"/>
      <c r="DV128" s="1132" t="s">
        <v>127</v>
      </c>
      <c r="DW128" s="1132"/>
      <c r="DX128" s="1132"/>
      <c r="DY128" s="1132"/>
      <c r="DZ128" s="1133"/>
    </row>
    <row r="129" spans="1:131" s="246" customFormat="1" ht="26.25" customHeight="1">
      <c r="A129" s="1021" t="s">
        <v>107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164" t="s">
        <v>496</v>
      </c>
      <c r="X129" s="1165"/>
      <c r="Y129" s="1165"/>
      <c r="Z129" s="1166"/>
      <c r="AA129" s="1049">
        <v>26775728</v>
      </c>
      <c r="AB129" s="1050"/>
      <c r="AC129" s="1050"/>
      <c r="AD129" s="1050"/>
      <c r="AE129" s="1051"/>
      <c r="AF129" s="1052">
        <v>26672185</v>
      </c>
      <c r="AG129" s="1050"/>
      <c r="AH129" s="1050"/>
      <c r="AI129" s="1050"/>
      <c r="AJ129" s="1051"/>
      <c r="AK129" s="1052">
        <v>26711332</v>
      </c>
      <c r="AL129" s="1050"/>
      <c r="AM129" s="1050"/>
      <c r="AN129" s="1050"/>
      <c r="AO129" s="1051"/>
      <c r="AP129" s="1167"/>
      <c r="AQ129" s="1168"/>
      <c r="AR129" s="1168"/>
      <c r="AS129" s="1168"/>
      <c r="AT129" s="1169"/>
      <c r="AU129" s="284"/>
      <c r="AV129" s="284"/>
      <c r="AW129" s="284"/>
      <c r="AX129" s="1158" t="s">
        <v>497</v>
      </c>
      <c r="AY129" s="1041"/>
      <c r="AZ129" s="1041"/>
      <c r="BA129" s="1041"/>
      <c r="BB129" s="1041"/>
      <c r="BC129" s="1041"/>
      <c r="BD129" s="1041"/>
      <c r="BE129" s="1042"/>
      <c r="BF129" s="1159" t="s">
        <v>127</v>
      </c>
      <c r="BG129" s="1160"/>
      <c r="BH129" s="1160"/>
      <c r="BI129" s="1160"/>
      <c r="BJ129" s="1160"/>
      <c r="BK129" s="1160"/>
      <c r="BL129" s="1161"/>
      <c r="BM129" s="1159">
        <v>16.98</v>
      </c>
      <c r="BN129" s="1160"/>
      <c r="BO129" s="1160"/>
      <c r="BP129" s="1160"/>
      <c r="BQ129" s="1160"/>
      <c r="BR129" s="1160"/>
      <c r="BS129" s="1161"/>
      <c r="BT129" s="1159">
        <v>30</v>
      </c>
      <c r="BU129" s="1162"/>
      <c r="BV129" s="1162"/>
      <c r="BW129" s="1162"/>
      <c r="BX129" s="1162"/>
      <c r="BY129" s="1162"/>
      <c r="BZ129" s="116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1" t="s">
        <v>498</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164" t="s">
        <v>499</v>
      </c>
      <c r="X130" s="1165"/>
      <c r="Y130" s="1165"/>
      <c r="Z130" s="1166"/>
      <c r="AA130" s="1049">
        <v>4311922</v>
      </c>
      <c r="AB130" s="1050"/>
      <c r="AC130" s="1050"/>
      <c r="AD130" s="1050"/>
      <c r="AE130" s="1051"/>
      <c r="AF130" s="1052">
        <v>4395096</v>
      </c>
      <c r="AG130" s="1050"/>
      <c r="AH130" s="1050"/>
      <c r="AI130" s="1050"/>
      <c r="AJ130" s="1051"/>
      <c r="AK130" s="1052">
        <v>4368219</v>
      </c>
      <c r="AL130" s="1050"/>
      <c r="AM130" s="1050"/>
      <c r="AN130" s="1050"/>
      <c r="AO130" s="1051"/>
      <c r="AP130" s="1167"/>
      <c r="AQ130" s="1168"/>
      <c r="AR130" s="1168"/>
      <c r="AS130" s="1168"/>
      <c r="AT130" s="1169"/>
      <c r="AU130" s="284"/>
      <c r="AV130" s="284"/>
      <c r="AW130" s="284"/>
      <c r="AX130" s="1158" t="s">
        <v>500</v>
      </c>
      <c r="AY130" s="1041"/>
      <c r="AZ130" s="1041"/>
      <c r="BA130" s="1041"/>
      <c r="BB130" s="1041"/>
      <c r="BC130" s="1041"/>
      <c r="BD130" s="1041"/>
      <c r="BE130" s="1042"/>
      <c r="BF130" s="1195">
        <v>8.6</v>
      </c>
      <c r="BG130" s="1196"/>
      <c r="BH130" s="1196"/>
      <c r="BI130" s="1196"/>
      <c r="BJ130" s="1196"/>
      <c r="BK130" s="1196"/>
      <c r="BL130" s="1197"/>
      <c r="BM130" s="1195">
        <v>25</v>
      </c>
      <c r="BN130" s="1196"/>
      <c r="BO130" s="1196"/>
      <c r="BP130" s="1196"/>
      <c r="BQ130" s="1196"/>
      <c r="BR130" s="1196"/>
      <c r="BS130" s="1197"/>
      <c r="BT130" s="1195">
        <v>35</v>
      </c>
      <c r="BU130" s="1198"/>
      <c r="BV130" s="1198"/>
      <c r="BW130" s="1198"/>
      <c r="BX130" s="1198"/>
      <c r="BY130" s="1198"/>
      <c r="BZ130" s="1199"/>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0"/>
      <c r="B131" s="1201"/>
      <c r="C131" s="1201"/>
      <c r="D131" s="1201"/>
      <c r="E131" s="1201"/>
      <c r="F131" s="1201"/>
      <c r="G131" s="1201"/>
      <c r="H131" s="1201"/>
      <c r="I131" s="1201"/>
      <c r="J131" s="1201"/>
      <c r="K131" s="1201"/>
      <c r="L131" s="1201"/>
      <c r="M131" s="1201"/>
      <c r="N131" s="1201"/>
      <c r="O131" s="1201"/>
      <c r="P131" s="1201"/>
      <c r="Q131" s="1201"/>
      <c r="R131" s="1201"/>
      <c r="S131" s="1201"/>
      <c r="T131" s="1201"/>
      <c r="U131" s="1201"/>
      <c r="V131" s="1201"/>
      <c r="W131" s="1202" t="s">
        <v>501</v>
      </c>
      <c r="X131" s="1203"/>
      <c r="Y131" s="1203"/>
      <c r="Z131" s="1204"/>
      <c r="AA131" s="1096">
        <v>22463806</v>
      </c>
      <c r="AB131" s="1075"/>
      <c r="AC131" s="1075"/>
      <c r="AD131" s="1075"/>
      <c r="AE131" s="1076"/>
      <c r="AF131" s="1074">
        <v>22277089</v>
      </c>
      <c r="AG131" s="1075"/>
      <c r="AH131" s="1075"/>
      <c r="AI131" s="1075"/>
      <c r="AJ131" s="1076"/>
      <c r="AK131" s="1074">
        <v>22343113</v>
      </c>
      <c r="AL131" s="1075"/>
      <c r="AM131" s="1075"/>
      <c r="AN131" s="1075"/>
      <c r="AO131" s="1076"/>
      <c r="AP131" s="1205"/>
      <c r="AQ131" s="1206"/>
      <c r="AR131" s="1206"/>
      <c r="AS131" s="1206"/>
      <c r="AT131" s="1207"/>
      <c r="AU131" s="284"/>
      <c r="AV131" s="284"/>
      <c r="AW131" s="284"/>
      <c r="AX131" s="1177" t="s">
        <v>502</v>
      </c>
      <c r="AY131" s="1128"/>
      <c r="AZ131" s="1128"/>
      <c r="BA131" s="1128"/>
      <c r="BB131" s="1128"/>
      <c r="BC131" s="1128"/>
      <c r="BD131" s="1128"/>
      <c r="BE131" s="1129"/>
      <c r="BF131" s="1178">
        <v>53.6</v>
      </c>
      <c r="BG131" s="1179"/>
      <c r="BH131" s="1179"/>
      <c r="BI131" s="1179"/>
      <c r="BJ131" s="1179"/>
      <c r="BK131" s="1179"/>
      <c r="BL131" s="1180"/>
      <c r="BM131" s="1178">
        <v>350</v>
      </c>
      <c r="BN131" s="1179"/>
      <c r="BO131" s="1179"/>
      <c r="BP131" s="1179"/>
      <c r="BQ131" s="1179"/>
      <c r="BR131" s="1179"/>
      <c r="BS131" s="1180"/>
      <c r="BT131" s="1181"/>
      <c r="BU131" s="1182"/>
      <c r="BV131" s="1182"/>
      <c r="BW131" s="1182"/>
      <c r="BX131" s="1182"/>
      <c r="BY131" s="1182"/>
      <c r="BZ131" s="11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4" t="s">
        <v>503</v>
      </c>
      <c r="B132" s="1185"/>
      <c r="C132" s="1185"/>
      <c r="D132" s="1185"/>
      <c r="E132" s="1185"/>
      <c r="F132" s="1185"/>
      <c r="G132" s="1185"/>
      <c r="H132" s="1185"/>
      <c r="I132" s="1185"/>
      <c r="J132" s="1185"/>
      <c r="K132" s="1185"/>
      <c r="L132" s="1185"/>
      <c r="M132" s="1185"/>
      <c r="N132" s="1185"/>
      <c r="O132" s="1185"/>
      <c r="P132" s="1185"/>
      <c r="Q132" s="1185"/>
      <c r="R132" s="1185"/>
      <c r="S132" s="1185"/>
      <c r="T132" s="1185"/>
      <c r="U132" s="1185"/>
      <c r="V132" s="1188" t="s">
        <v>504</v>
      </c>
      <c r="W132" s="1188"/>
      <c r="X132" s="1188"/>
      <c r="Y132" s="1188"/>
      <c r="Z132" s="1189"/>
      <c r="AA132" s="1190">
        <v>9.6706586590000008</v>
      </c>
      <c r="AB132" s="1191"/>
      <c r="AC132" s="1191"/>
      <c r="AD132" s="1191"/>
      <c r="AE132" s="1192"/>
      <c r="AF132" s="1193">
        <v>8.3973404249999994</v>
      </c>
      <c r="AG132" s="1191"/>
      <c r="AH132" s="1191"/>
      <c r="AI132" s="1191"/>
      <c r="AJ132" s="1192"/>
      <c r="AK132" s="1193">
        <v>7.9332499460000001</v>
      </c>
      <c r="AL132" s="1191"/>
      <c r="AM132" s="1191"/>
      <c r="AN132" s="1191"/>
      <c r="AO132" s="1192"/>
      <c r="AP132" s="1090"/>
      <c r="AQ132" s="1091"/>
      <c r="AR132" s="1091"/>
      <c r="AS132" s="1091"/>
      <c r="AT132" s="1194"/>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6"/>
      <c r="B133" s="1187"/>
      <c r="C133" s="1187"/>
      <c r="D133" s="1187"/>
      <c r="E133" s="1187"/>
      <c r="F133" s="1187"/>
      <c r="G133" s="1187"/>
      <c r="H133" s="1187"/>
      <c r="I133" s="1187"/>
      <c r="J133" s="1187"/>
      <c r="K133" s="1187"/>
      <c r="L133" s="1187"/>
      <c r="M133" s="1187"/>
      <c r="N133" s="1187"/>
      <c r="O133" s="1187"/>
      <c r="P133" s="1187"/>
      <c r="Q133" s="1187"/>
      <c r="R133" s="1187"/>
      <c r="S133" s="1187"/>
      <c r="T133" s="1187"/>
      <c r="U133" s="1187"/>
      <c r="V133" s="1171" t="s">
        <v>505</v>
      </c>
      <c r="W133" s="1171"/>
      <c r="X133" s="1171"/>
      <c r="Y133" s="1171"/>
      <c r="Z133" s="1172"/>
      <c r="AA133" s="1173">
        <v>9.9</v>
      </c>
      <c r="AB133" s="1174"/>
      <c r="AC133" s="1174"/>
      <c r="AD133" s="1174"/>
      <c r="AE133" s="1175"/>
      <c r="AF133" s="1173">
        <v>9.3000000000000007</v>
      </c>
      <c r="AG133" s="1174"/>
      <c r="AH133" s="1174"/>
      <c r="AI133" s="1174"/>
      <c r="AJ133" s="1175"/>
      <c r="AK133" s="1173">
        <v>8.6</v>
      </c>
      <c r="AL133" s="1174"/>
      <c r="AM133" s="1174"/>
      <c r="AN133" s="1174"/>
      <c r="AO133" s="1175"/>
      <c r="AP133" s="1120"/>
      <c r="AQ133" s="1121"/>
      <c r="AR133" s="1121"/>
      <c r="AS133" s="1121"/>
      <c r="AT133" s="117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zwpXh1zOPp21RadoqRcF/8lLvkje7Figv4aixBkGFQXOaYhRW92F1Xjf+pXNKjEQTVDMgzfEhAk+Lc0GmvYAA==" saltValue="Vg3Z0gAYaOqmjk0njfU3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HRWWuUV4ZkUFPk4mgDLTWg5Amnb04r2pobNIMNblIkABO0lBDAMlwpCjzx6tK9AtGSgTr4xQ3O72dI9SOIX/Q==" saltValue="K+UpzwaMBfYdkmZn94FM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kA5xeo0NVJVFzTtaot8Gfhkacu4f+DyGgn9UPztHIq7T6WL3kdBqftM9qEs6Chy2AfeQUVjWCPXYY3b86Iox1Q==" saltValue="PDcStoBSsIKSBKd38M3Y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509</v>
      </c>
      <c r="AP7" s="303"/>
      <c r="AQ7" s="304" t="s">
        <v>510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511</v>
      </c>
      <c r="AQ8" s="310" t="s">
        <v>512</v>
      </c>
      <c r="AR8" s="311" t="s">
        <v>513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514</v>
      </c>
      <c r="AL9" s="1214"/>
      <c r="AM9" s="1214"/>
      <c r="AN9" s="1215"/>
      <c r="AO9" s="312">
        <v>6173357</v>
      </c>
      <c r="AP9" s="312">
        <v>52347</v>
      </c>
      <c r="AQ9" s="313">
        <v>56039</v>
      </c>
      <c r="AR9" s="314">
        <v>-6.6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515</v>
      </c>
      <c r="AL10" s="1214"/>
      <c r="AM10" s="1214"/>
      <c r="AN10" s="1215"/>
      <c r="AO10" s="315">
        <v>748843</v>
      </c>
      <c r="AP10" s="315">
        <v>6350</v>
      </c>
      <c r="AQ10" s="316">
        <v>5459</v>
      </c>
      <c r="AR10" s="317">
        <v>16.3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516</v>
      </c>
      <c r="AL11" s="1214"/>
      <c r="AM11" s="1214"/>
      <c r="AN11" s="1215"/>
      <c r="AO11" s="315">
        <v>159550</v>
      </c>
      <c r="AP11" s="315">
        <v>1353</v>
      </c>
      <c r="AQ11" s="316">
        <v>3948</v>
      </c>
      <c r="AR11" s="317">
        <v>-65.7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517</v>
      </c>
      <c r="AL12" s="1214"/>
      <c r="AM12" s="1214"/>
      <c r="AN12" s="1215"/>
      <c r="AO12" s="315">
        <v>135006</v>
      </c>
      <c r="AP12" s="315">
        <v>1145</v>
      </c>
      <c r="AQ12" s="316">
        <v>1423</v>
      </c>
      <c r="AR12" s="317">
        <v>-19.5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518</v>
      </c>
      <c r="AL13" s="1214"/>
      <c r="AM13" s="1214"/>
      <c r="AN13" s="1215"/>
      <c r="AO13" s="315" t="s">
        <v>519</v>
      </c>
      <c r="AP13" s="315" t="s">
        <v>519</v>
      </c>
      <c r="AQ13" s="316">
        <v>20</v>
      </c>
      <c r="AR13" s="317" t="s">
        <v>519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520</v>
      </c>
      <c r="AL14" s="1214"/>
      <c r="AM14" s="1214"/>
      <c r="AN14" s="1215"/>
      <c r="AO14" s="315">
        <v>186452</v>
      </c>
      <c r="AP14" s="315">
        <v>1581</v>
      </c>
      <c r="AQ14" s="316">
        <v>2062</v>
      </c>
      <c r="AR14" s="317">
        <v>-23.3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3" t="s">
        <v>521</v>
      </c>
      <c r="AL15" s="1214"/>
      <c r="AM15" s="1214"/>
      <c r="AN15" s="1215"/>
      <c r="AO15" s="315">
        <v>40507</v>
      </c>
      <c r="AP15" s="315">
        <v>343</v>
      </c>
      <c r="AQ15" s="316">
        <v>1615</v>
      </c>
      <c r="AR15" s="317">
        <v>-78.8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6" t="s">
        <v>522</v>
      </c>
      <c r="AL16" s="1217"/>
      <c r="AM16" s="1217"/>
      <c r="AN16" s="1218"/>
      <c r="AO16" s="315">
        <v>-503460</v>
      </c>
      <c r="AP16" s="315">
        <v>-4269</v>
      </c>
      <c r="AQ16" s="316">
        <v>-4846</v>
      </c>
      <c r="AR16" s="317">
        <v>-11.9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6" t="s">
        <v>184</v>
      </c>
      <c r="AL17" s="1217"/>
      <c r="AM17" s="1217"/>
      <c r="AN17" s="1218"/>
      <c r="AO17" s="315">
        <v>6940255</v>
      </c>
      <c r="AP17" s="315">
        <v>58850</v>
      </c>
      <c r="AQ17" s="316">
        <v>65721</v>
      </c>
      <c r="AR17" s="317">
        <v>-10.5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8" t="s">
        <v>527</v>
      </c>
      <c r="AL21" s="1209"/>
      <c r="AM21" s="1209"/>
      <c r="AN21" s="1210"/>
      <c r="AO21" s="327">
        <v>6</v>
      </c>
      <c r="AP21" s="328">
        <v>6.51</v>
      </c>
      <c r="AQ21" s="329">
        <v>-0.51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8" t="s">
        <v>528</v>
      </c>
      <c r="AL22" s="1209"/>
      <c r="AM22" s="1209"/>
      <c r="AN22" s="1210"/>
      <c r="AO22" s="332">
        <v>101.7</v>
      </c>
      <c r="AP22" s="333">
        <v>99.9</v>
      </c>
      <c r="AQ22" s="334">
        <v>1.8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509</v>
      </c>
      <c r="AP30" s="303"/>
      <c r="AQ30" s="304" t="s">
        <v>510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511</v>
      </c>
      <c r="AQ31" s="310" t="s">
        <v>512</v>
      </c>
      <c r="AR31" s="311" t="s">
        <v>513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4" t="s">
        <v>532</v>
      </c>
      <c r="AL32" s="1225"/>
      <c r="AM32" s="1225"/>
      <c r="AN32" s="1226"/>
      <c r="AO32" s="342">
        <v>5185989</v>
      </c>
      <c r="AP32" s="342">
        <v>43975</v>
      </c>
      <c r="AQ32" s="343">
        <v>34220</v>
      </c>
      <c r="AR32" s="344">
        <v>28.5</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4" t="s">
        <v>533</v>
      </c>
      <c r="AL33" s="1225"/>
      <c r="AM33" s="1225"/>
      <c r="AN33" s="1226"/>
      <c r="AO33" s="342" t="s">
        <v>519</v>
      </c>
      <c r="AP33" s="342" t="s">
        <v>519</v>
      </c>
      <c r="AQ33" s="343" t="s">
        <v>519</v>
      </c>
      <c r="AR33" s="344" t="s">
        <v>519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4" t="s">
        <v>534</v>
      </c>
      <c r="AL34" s="1225"/>
      <c r="AM34" s="1225"/>
      <c r="AN34" s="1226"/>
      <c r="AO34" s="342" t="s">
        <v>519</v>
      </c>
      <c r="AP34" s="342" t="s">
        <v>519</v>
      </c>
      <c r="AQ34" s="343">
        <v>8</v>
      </c>
      <c r="AR34" s="344" t="s">
        <v>519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4" t="s">
        <v>535</v>
      </c>
      <c r="AL35" s="1225"/>
      <c r="AM35" s="1225"/>
      <c r="AN35" s="1226"/>
      <c r="AO35" s="342">
        <v>1160242</v>
      </c>
      <c r="AP35" s="342">
        <v>9838</v>
      </c>
      <c r="AQ35" s="343">
        <v>12054</v>
      </c>
      <c r="AR35" s="344">
        <v>-18.399999999999999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4" t="s">
        <v>536</v>
      </c>
      <c r="AL36" s="1225"/>
      <c r="AM36" s="1225"/>
      <c r="AN36" s="1226"/>
      <c r="AO36" s="342">
        <v>691029</v>
      </c>
      <c r="AP36" s="342">
        <v>5860</v>
      </c>
      <c r="AQ36" s="343">
        <v>1688</v>
      </c>
      <c r="AR36" s="344">
        <v>247.2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4" t="s">
        <v>537</v>
      </c>
      <c r="AL37" s="1225"/>
      <c r="AM37" s="1225"/>
      <c r="AN37" s="1226"/>
      <c r="AO37" s="342">
        <v>590238</v>
      </c>
      <c r="AP37" s="342">
        <v>5005</v>
      </c>
      <c r="AQ37" s="343">
        <v>486</v>
      </c>
      <c r="AR37" s="344">
        <v>929.8</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7" t="s">
        <v>538</v>
      </c>
      <c r="AL38" s="1228"/>
      <c r="AM38" s="1228"/>
      <c r="AN38" s="1229"/>
      <c r="AO38" s="345">
        <v>298</v>
      </c>
      <c r="AP38" s="345">
        <v>3</v>
      </c>
      <c r="AQ38" s="346">
        <v>0</v>
      </c>
      <c r="AR38" s="334">
        <v>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7" t="s">
        <v>539</v>
      </c>
      <c r="AL39" s="1228"/>
      <c r="AM39" s="1228"/>
      <c r="AN39" s="1229"/>
      <c r="AO39" s="342">
        <v>-1487042</v>
      </c>
      <c r="AP39" s="342">
        <v>-12609</v>
      </c>
      <c r="AQ39" s="343">
        <v>-7804</v>
      </c>
      <c r="AR39" s="344">
        <v>61.6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4" t="s">
        <v>540</v>
      </c>
      <c r="AL40" s="1225"/>
      <c r="AM40" s="1225"/>
      <c r="AN40" s="1226"/>
      <c r="AO40" s="342">
        <v>-4368219</v>
      </c>
      <c r="AP40" s="342">
        <v>-37040</v>
      </c>
      <c r="AQ40" s="343">
        <v>-31657</v>
      </c>
      <c r="AR40" s="344">
        <v>17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0" t="s">
        <v>295</v>
      </c>
      <c r="AL41" s="1231"/>
      <c r="AM41" s="1231"/>
      <c r="AN41" s="1232"/>
      <c r="AO41" s="342">
        <v>1772535</v>
      </c>
      <c r="AP41" s="342">
        <v>15030</v>
      </c>
      <c r="AQ41" s="343">
        <v>8996</v>
      </c>
      <c r="AR41" s="344">
        <v>67.099999999999994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9" t="s">
        <v>509</v>
      </c>
      <c r="AN49" s="1221" t="s">
        <v>544</v>
      </c>
      <c r="AO49" s="1222"/>
      <c r="AP49" s="1222"/>
      <c r="AQ49" s="1222"/>
      <c r="AR49" s="1223"/>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0"/>
      <c r="AN50" s="358" t="s">
        <v>545</v>
      </c>
      <c r="AO50" s="359" t="s">
        <v>546</v>
      </c>
      <c r="AP50" s="360" t="s">
        <v>547</v>
      </c>
      <c r="AQ50" s="361" t="s">
        <v>548</v>
      </c>
      <c r="AR50" s="362" t="s">
        <v>549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6687998</v>
      </c>
      <c r="AN51" s="364">
        <v>56832</v>
      </c>
      <c r="AO51" s="365">
        <v>-20.2</v>
      </c>
      <c r="AP51" s="366">
        <v>64287</v>
      </c>
      <c r="AQ51" s="367">
        <v>-0.5</v>
      </c>
      <c r="AR51" s="368">
        <v>-19.7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4548326</v>
      </c>
      <c r="AN52" s="372">
        <v>38650</v>
      </c>
      <c r="AO52" s="373">
        <v>-13.8</v>
      </c>
      <c r="AP52" s="374">
        <v>41052</v>
      </c>
      <c r="AQ52" s="375">
        <v>10.199999999999999</v>
      </c>
      <c r="AR52" s="376">
        <v>-24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6645608</v>
      </c>
      <c r="AN53" s="364">
        <v>56506</v>
      </c>
      <c r="AO53" s="365">
        <v>-0.6</v>
      </c>
      <c r="AP53" s="366">
        <v>46440</v>
      </c>
      <c r="AQ53" s="367">
        <v>-27.8</v>
      </c>
      <c r="AR53" s="368">
        <v>27.2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4586656</v>
      </c>
      <c r="AN54" s="372">
        <v>38999</v>
      </c>
      <c r="AO54" s="373">
        <v>0.9</v>
      </c>
      <c r="AP54" s="374">
        <v>27658</v>
      </c>
      <c r="AQ54" s="375">
        <v>-32.6</v>
      </c>
      <c r="AR54" s="376">
        <v>33.5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7773869</v>
      </c>
      <c r="AN55" s="364">
        <v>65997</v>
      </c>
      <c r="AO55" s="365">
        <v>16.8</v>
      </c>
      <c r="AP55" s="366">
        <v>63257</v>
      </c>
      <c r="AQ55" s="367">
        <v>36.200000000000003</v>
      </c>
      <c r="AR55" s="368">
        <v>-19.399999999999999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5106923</v>
      </c>
      <c r="AN56" s="372">
        <v>43355</v>
      </c>
      <c r="AO56" s="373">
        <v>11.2</v>
      </c>
      <c r="AP56" s="374">
        <v>27259</v>
      </c>
      <c r="AQ56" s="375">
        <v>-1.4</v>
      </c>
      <c r="AR56" s="376">
        <v>12.6</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7283135</v>
      </c>
      <c r="AN57" s="364">
        <v>61808</v>
      </c>
      <c r="AO57" s="365">
        <v>-6.3</v>
      </c>
      <c r="AP57" s="366">
        <v>52308</v>
      </c>
      <c r="AQ57" s="367">
        <v>-17.3</v>
      </c>
      <c r="AR57" s="368">
        <v>11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4776403</v>
      </c>
      <c r="AN58" s="372">
        <v>40535</v>
      </c>
      <c r="AO58" s="373">
        <v>-6.5</v>
      </c>
      <c r="AP58" s="374">
        <v>28695</v>
      </c>
      <c r="AQ58" s="375">
        <v>5.3</v>
      </c>
      <c r="AR58" s="376">
        <v>-11.8</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7152213</v>
      </c>
      <c r="AN59" s="364">
        <v>60647</v>
      </c>
      <c r="AO59" s="365">
        <v>-1.9</v>
      </c>
      <c r="AP59" s="366">
        <v>46402</v>
      </c>
      <c r="AQ59" s="367">
        <v>-11.3</v>
      </c>
      <c r="AR59" s="368">
        <v>9.4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4569665</v>
      </c>
      <c r="AN60" s="372">
        <v>38749</v>
      </c>
      <c r="AO60" s="373">
        <v>-4.4000000000000004</v>
      </c>
      <c r="AP60" s="374">
        <v>26897</v>
      </c>
      <c r="AQ60" s="375">
        <v>-6.3</v>
      </c>
      <c r="AR60" s="376">
        <v>1.9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7108565</v>
      </c>
      <c r="AN61" s="379">
        <v>60358</v>
      </c>
      <c r="AO61" s="380">
        <v>-2.4</v>
      </c>
      <c r="AP61" s="381">
        <v>54539</v>
      </c>
      <c r="AQ61" s="382">
        <v>-4.0999999999999996</v>
      </c>
      <c r="AR61" s="368">
        <v>1.7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4717595</v>
      </c>
      <c r="AN62" s="372">
        <v>40058</v>
      </c>
      <c r="AO62" s="373">
        <v>-2.5</v>
      </c>
      <c r="AP62" s="374">
        <v>30312</v>
      </c>
      <c r="AQ62" s="375">
        <v>-5</v>
      </c>
      <c r="AR62" s="376">
        <v>2.5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1xOyi0n8jyVf0S62gcBQA8tu86C6gfd6em5WASekGrFu5TrjA8YPmoa3733tZuZFH6aJoAWdtWEpKVyxrMRnw==" saltValue="onKBJB3kNxpgGUWZwhHO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zE4E/sp+5mOgdnGgj/mxzhvsW64OhSfeWV5EzMxlCnQ48Eaat6nF3Bw0IncxfGPxapXfRvfc1X1Hbh1CGBI65g==" saltValue="T7mcBaxseN4Thjv3ZOac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gS7GQD7Fe2P1IfKnnVAO4OrIZB+eReaJ+G+hxvfY5YeUmSE0LxOTGcQwV7vmnOvvHzUTEZ6kPUcyTQshKNZjA==" saltValue="g5EULnTJUIHu5qXgXyY5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3" t="s">
        <v>3</v>
      </c>
      <c r="D47" s="1233"/>
      <c r="E47" s="1234"/>
      <c r="F47" s="11">
        <v>16.510000000000002</v>
      </c>
      <c r="G47" s="12">
        <v>17.02</v>
      </c>
      <c r="H47" s="12">
        <v>16.66</v>
      </c>
      <c r="I47" s="12">
        <v>15.32</v>
      </c>
      <c r="J47" s="13">
        <v>14.67</v>
      </c>
    </row>
    <row r="48" spans="2:10" ht="57.75" customHeight="1">
      <c r="B48" s="14"/>
      <c r="C48" s="1235" t="s">
        <v>4</v>
      </c>
      <c r="D48" s="1235"/>
      <c r="E48" s="1236"/>
      <c r="F48" s="15">
        <v>4.6399999999999997</v>
      </c>
      <c r="G48" s="16">
        <v>4.99</v>
      </c>
      <c r="H48" s="16">
        <v>3.72</v>
      </c>
      <c r="I48" s="16">
        <v>4.43</v>
      </c>
      <c r="J48" s="17">
        <v>5.08</v>
      </c>
    </row>
    <row r="49" spans="2:10" ht="57.75" customHeight="1" thickBot="1">
      <c r="B49" s="18"/>
      <c r="C49" s="1237" t="s">
        <v>5</v>
      </c>
      <c r="D49" s="1237"/>
      <c r="E49" s="1238"/>
      <c r="F49" s="19">
        <v>7.0000000000000007E-2</v>
      </c>
      <c r="G49" s="20">
        <v>1.06</v>
      </c>
      <c r="H49" s="20" t="s">
        <v>565</v>
      </c>
      <c r="I49" s="20" t="s">
        <v>566</v>
      </c>
      <c r="J49" s="21">
        <v>0.03</v>
      </c>
    </row>
    <row r="50" spans="2:10" ht="13.5" customHeight="1"/>
    <row r="51" spans="2:10" ht="13.5" hidden="1" customHeight="1"/>
    <row r="52" spans="2:10" ht="13.5" hidden="1" customHeight="1"/>
    <row r="53" spans="2:10" ht="13.5" hidden="1" customHeight="1"/>
  </sheetData>
  <sheetProtection algorithmName="SHA-512" hashValue="SXy5QKfc+ekQojwHXyYyKYPIi9zfe62y8tWtyKVkwm3R6eKJA8iw9SCdcjxv6fewNnxoLJPL85uSw0n5Fjwcug==" saltValue="yz7GkHa2dfEp4S2h502A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戸塚 宏之</cp:lastModifiedBy>
  <cp:lastPrinted>2020-03-11T02:29:23Z</cp:lastPrinted>
  <dcterms:created xsi:type="dcterms:W3CDTF">2020-02-10T04:13:15Z</dcterms:created>
  <dcterms:modified xsi:type="dcterms:W3CDTF">2020-09-11T00:01:45Z</dcterms:modified>
  <cp:category/>
</cp:coreProperties>
</file>