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minami\Desktop\【財政状況資料集】_223042_南伊豆町_2018\"/>
    </mc:Choice>
  </mc:AlternateContent>
  <xr:revisionPtr revIDLastSave="0" documentId="13_ncr:1_{472C9EE9-9EFF-4C25-A7E7-3776CA65742F}" xr6:coauthVersionLast="43" xr6:coauthVersionMax="43" xr10:uidLastSave="{00000000-0000-0000-0000-000000000000}"/>
  <bookViews>
    <workbookView xWindow="-120" yWindow="-120" windowWidth="20730" windowHeight="11160" tabRatio="78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O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l="1"/>
  <c r="BE35" i="10" s="1"/>
  <c r="BE36" i="10" s="1"/>
  <c r="BE37" i="10" s="1"/>
  <c r="BW34" i="10" l="1"/>
  <c r="BW35" i="10" s="1"/>
  <c r="BW36" i="10" s="1"/>
  <c r="BW37" i="10" s="1"/>
  <c r="BW38" i="10" s="1"/>
  <c r="BW39" i="10" s="1"/>
  <c r="BW40" i="10" s="1"/>
  <c r="BW41" i="10" s="1"/>
  <c r="BW42" i="10" s="1"/>
</calcChain>
</file>

<file path=xl/sharedStrings.xml><?xml version="1.0" encoding="utf-8"?>
<sst xmlns="http://schemas.openxmlformats.org/spreadsheetml/2006/main" count="1123" uniqueCount="608">
  <si>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</si>
  <si>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</si>
  <si>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</si>
  <si>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</si>
  <si>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</si>
  <si>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</si>
  <si>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</si>
  <si>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</si>
  <si>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</si>
  <si>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</si>
  <si>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</si>
  <si>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</si>
  <si>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</si>
  <si>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</si>
  <si>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</si>
  <si>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</si>
  <si>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</si>
  <si>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</si>
  <si>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</si>
  <si>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</si>
  <si>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</si>
  <si>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</si>
  <si>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</si>
  <si>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</si>
  <si>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</si>
  <si>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</si>
  <si>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</si>
  <si>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</si>
  <si>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</si>
  <si>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</si>
  <si>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</si>
  <si>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</si>
  <si>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</si>
  <si>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</si>
  <si>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</si>
  <si>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</si>
  <si>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</si>
  <si>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</si>
  <si>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</si>
  <si>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</si>
  <si>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</si>
  <si>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</si>
  <si>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</si>
  <si>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</si>
  <si>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</si>
  <si>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</si>
  <si>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</si>
  <si>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</si>
  <si>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</si>
  <si>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</si>
  <si>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</si>
  <si>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</si>
  <si>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</si>
  <si>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</si>
  <si>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</si>
  <si>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</si>
  <si>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</si>
  <si>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</si>
  <si>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</si>
  <si>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</si>
  <si>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</si>
  <si>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</si>
  <si>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</si>
  <si>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</si>
  <si>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</si>
  <si>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</si>
  <si>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</si>
  <si>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</si>
  <si>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</si>
  <si>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</si>
  <si>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</si>
  <si>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</si>
  <si>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</si>
  <si>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</si>
  <si>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</si>
  <si>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</si>
  <si>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</si>
  <si>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</si>
  <si>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</si>
  <si>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</si>
  <si>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</si>
  <si>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</si>
  <si>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</si>
  <si>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</si>
  <si>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</si>
  <si>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</si>
  <si>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</si>
  <si>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</si>
  <si>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</si>
  <si>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</si>
  <si>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</si>
  <si>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</si>
  <si>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</si>
  <si>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</si>
  <si>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</si>
  <si>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</si>
  <si>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</si>
  <si>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</si>
  <si>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</si>
  <si>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</si>
  <si>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</si>
  <si>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</si>
  <si>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</si>
  <si>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</si>
  <si>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</si>
  <si>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</si>
  <si>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</si>
  <si>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</si>
  <si>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</si>
  <si>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</si>
  <si>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</si>
  <si>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</si>
  <si>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</si>
  <si>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</si>
  <si>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</si>
  <si>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</si>
  <si>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</si>
  <si>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</si>
  <si>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</si>
  <si>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</si>
  <si>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</si>
  <si>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</si>
  <si>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</si>
  <si>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</si>
  <si>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</si>
  <si>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</si>
  <si>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</si>
  <si>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</si>
  <si>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</si>
  <si>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</si>
  <si>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</si>
  <si>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</si>
  <si>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</si>
  <si>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</si>
  <si>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</si>
  <si>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</si>
  <si>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</si>
  <si>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</si>
  <si>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</si>
  <si>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</si>
  <si>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</si>
  <si>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</si>
  <si>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</si>
  <si>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</si>
  <si>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</si>
  <si>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</si>
  <si>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</si>
  <si>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</si>
  <si>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</si>
  <si>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</si>
  <si>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</si>
  <si>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</si>
  <si>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</si>
  <si>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</si>
  <si>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</si>
  <si>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</si>
  <si>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</si>
  <si>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</si>
  <si>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</si>
  <si>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</si>
  <si>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</si>
  <si>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</si>
  <si>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</si>
  <si>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</si>
  <si>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</si>
  <si>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</si>
  <si>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</si>
  <si>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</si>
  <si>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</si>
  <si>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</si>
  <si>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</si>
  <si>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</si>
  <si>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</si>
  <si>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</si>
  <si>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</si>
  <si>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</si>
  <si>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</si>
  <si>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</si>
  <si>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</si>
  <si>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</si>
  <si>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</si>
  <si>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</si>
  <si>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</si>
  <si>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</si>
  <si>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</si>
  <si>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</si>
  <si>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</si>
  <si>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</si>
  <si>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</si>
  <si>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</si>
  <si>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</si>
  <si>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</si>
  <si>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</si>
  <si>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</si>
  <si>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</si>
  <si>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</si>
  <si>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</si>
  <si>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</si>
  <si>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</si>
  <si>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</si>
  <si>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</si>
  <si>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</si>
  <si>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</si>
  <si>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</si>
  <si>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</si>
  <si>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</si>
  <si>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</si>
  <si>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</si>
  <si>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</si>
  <si>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</si>
  <si>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静岡県南伊豆町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</si>
  <si>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</si>
  <si>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</si>
  <si>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</si>
  <si>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</si>
  <si>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</si>
  <si>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</si>
  <si>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</si>
  <si>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</si>
  <si>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</si>
  <si>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</si>
  <si>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</si>
  <si>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</si>
  <si>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</si>
  <si>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</si>
  <si>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</si>
  <si>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</si>
  <si>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</si>
  <si>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</si>
  <si>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</si>
  <si>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</si>
  <si>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</si>
  <si>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</si>
  <si>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</si>
  <si>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</si>
  <si>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</si>
  <si>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</si>
  <si>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</si>
  <si>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</si>
  <si>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</si>
  <si>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</si>
  <si>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</si>
  <si>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</si>
  <si>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</si>
  <si>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</si>
  <si>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</si>
  <si>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</si>
  <si>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</si>
  <si>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</si>
  <si>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</si>
  <si>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</si>
  <si>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</si>
  <si>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</si>
  <si>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</si>
  <si>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</si>
  <si>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</si>
  <si>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</si>
  <si>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</si>
  <si>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</si>
  <si>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</si>
  <si>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</si>
  <si>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</si>
  <si>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</si>
  <si>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</si>
  <si>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</si>
  <si>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</si>
  <si>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</si>
  <si>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</si>
  <si>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</si>
  <si>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</si>
  <si>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</si>
  <si>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</si>
  <si>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</si>
  <si>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</si>
  <si>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</si>
  <si>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</si>
  <si>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</si>
  <si>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</si>
  <si>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</si>
  <si>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</si>
  <si>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</si>
  <si>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</si>
  <si>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</si>
  <si>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</si>
  <si>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</si>
  <si>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</si>
  <si>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</si>
  <si>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</si>
  <si>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</si>
  <si>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</si>
  <si>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</si>
  <si>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</si>
  <si>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</si>
  <si>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</si>
  <si>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</si>
  <si>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</si>
  <si>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</si>
  <si>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</si>
  <si>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</si>
  <si>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</si>
  <si>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</si>
  <si>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</si>
  <si>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</si>
  <si>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</si>
  <si>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</si>
  <si>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</si>
  <si>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</si>
  <si>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</si>
  <si>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</si>
  <si>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</si>
  <si>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</si>
  <si>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</si>
  <si>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</si>
  <si>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</si>
  <si>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</si>
  <si>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</si>
  <si>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</si>
  <si>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</si>
  <si>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</si>
  <si>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</si>
  <si>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</si>
  <si>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</si>
  <si>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</si>
  <si>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</si>
  <si>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</si>
  <si>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</si>
  <si>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</si>
  <si>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</si>
  <si>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</si>
  <si>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</si>
  <si>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</si>
  <si>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</si>
  <si>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</si>
  <si>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</si>
  <si>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</si>
  <si>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</si>
  <si>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</si>
  <si>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</si>
  <si>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</si>
  <si>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</si>
  <si>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</si>
  <si>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</si>
  <si>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</si>
  <si>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</si>
  <si>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</si>
  <si>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</si>
  <si>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</si>
  <si>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</si>
  <si>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</si>
  <si>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</si>
  <si>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</si>
  <si>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</si>
  <si>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</si>
  <si>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</si>
  <si>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</si>
  <si>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</si>
  <si>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</si>
  <si>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</si>
  <si>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</si>
  <si>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静岡県南伊豆町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</si>
  <si>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</si>
  <si>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</si>
  <si>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</si>
  <si>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</si>
  <si>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</si>
  <si>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</si>
  <si>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</si>
  <si>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</si>
  <si>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</si>
  <si>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</si>
  <si>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</si>
  <si>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</si>
  <si>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</si>
  <si>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</si>
  <si>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</si>
  <si>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</si>
  <si>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</si>
  <si>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</si>
  <si>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</si>
  <si>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</si>
  <si>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</si>
  <si>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</si>
  <si>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</si>
  <si>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</si>
  <si>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</si>
  <si>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</si>
  <si>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</si>
  <si>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</si>
  <si>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</si>
  <si>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</si>
  <si>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</si>
  <si>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</si>
  <si>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</si>
  <si>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</si>
  <si>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</si>
  <si>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</si>
  <si>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</si>
  <si>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</si>
  <si>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南伊豆町水道事業会計</t>
    <phoneticPr fontId="5"/>
  </si>
  <si>
    <t>法適用企業</t>
    <phoneticPr fontId="5"/>
  </si>
  <si>
    <t>南伊豆町公共下水道事業特別会計</t>
    <phoneticPr fontId="5"/>
  </si>
  <si>
    <t>法非適用企業</t>
    <phoneticPr fontId="5"/>
  </si>
  <si>
    <t>南伊豆町子浦漁業集落排水事業特別会計</t>
    <phoneticPr fontId="5"/>
  </si>
  <si>
    <t>法非適用企業</t>
    <phoneticPr fontId="5"/>
  </si>
  <si>
    <t>南伊豆町中木漁業集落排水事業特別会計</t>
    <phoneticPr fontId="5"/>
  </si>
  <si>
    <t>南伊豆町妻良漁業集落排水事業特別会計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</si>
  <si>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</si>
  <si>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</si>
  <si>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</si>
  <si>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</si>
  <si>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</si>
  <si>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</si>
  <si>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</si>
  <si>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</si>
  <si>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</si>
  <si>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</si>
  <si>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</si>
  <si>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</si>
  <si>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</si>
  <si>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</si>
  <si>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</si>
  <si>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</si>
  <si>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</si>
  <si>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</si>
  <si>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</si>
  <si>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</si>
  <si>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</si>
  <si>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</si>
  <si>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</si>
  <si>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</si>
  <si>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</si>
  <si>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</si>
  <si>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</si>
  <si>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</si>
  <si>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</si>
  <si>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</si>
  <si>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</si>
  <si>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</si>
  <si>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</si>
  <si>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</si>
  <si>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</si>
  <si>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</si>
  <si>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</si>
  <si>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</si>
  <si>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</si>
  <si>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</si>
  <si>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</si>
  <si>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</si>
  <si>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</si>
  <si>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</si>
  <si>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</si>
  <si>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</si>
  <si>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</si>
  <si>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</si>
  <si>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</si>
  <si>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</si>
  <si>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</si>
  <si>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</si>
  <si>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</si>
  <si>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</si>
  <si>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</si>
  <si>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</si>
  <si>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</si>
  <si>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</si>
  <si>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</si>
  <si>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</si>
  <si>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</si>
  <si>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</si>
  <si>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</si>
  <si>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南伊豆町公共下水道事業特別会計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</si>
  <si>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</si>
  <si>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</si>
  <si>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南伊豆町水道事業会計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</si>
  <si>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</si>
  <si>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南伊豆町妻良漁業集落排水事業特別会計</t>
    <phoneticPr fontId="5"/>
  </si>
  <si>
    <t>(Ｆ)</t>
    <phoneticPr fontId="5"/>
  </si>
  <si>
    <t>南伊豆町子浦漁業集落排水事業特別会計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</si>
  <si>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</si>
  <si>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</si>
  <si>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</si>
  <si>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</si>
  <si>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</si>
  <si>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</si>
  <si>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</si>
  <si>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</si>
  <si>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</si>
  <si>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</si>
  <si>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</si>
  <si>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</si>
  <si>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</si>
  <si>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</si>
  <si>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</si>
  <si>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</si>
  <si>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</si>
  <si>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</si>
  <si>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</si>
  <si>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</si>
  <si>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</si>
  <si>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</si>
  <si>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</si>
  <si>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</si>
  <si>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</si>
  <si>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</si>
  <si>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</si>
  <si>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</si>
  <si>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</si>
  <si>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</si>
  <si>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</si>
  <si>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</si>
  <si>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</si>
  <si>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</si>
  <si>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</si>
  <si>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</si>
  <si>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</si>
  <si>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</si>
  <si>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</si>
  <si>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</si>
  <si>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</si>
  <si>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</si>
  <si>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</si>
  <si>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</si>
  <si>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</si>
  <si>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</si>
  <si>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</si>
  <si>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</si>
  <si>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</si>
  <si>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</si>
  <si>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</si>
  <si>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</si>
  <si>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</si>
  <si>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</si>
  <si>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</si>
  <si>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</si>
  <si>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</si>
  <si>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</si>
  <si>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</si>
  <si>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</si>
  <si>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</si>
  <si>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</si>
  <si>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</si>
  <si>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</si>
  <si>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</si>
  <si>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</si>
  <si>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</si>
  <si>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</si>
  <si>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</si>
  <si>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</si>
  <si>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</si>
  <si>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</si>
  <si>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</si>
  <si>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</si>
  <si>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</si>
  <si>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</si>
  <si>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</si>
  <si>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</si>
  <si>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</si>
  <si>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</si>
  <si>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</si>
  <si>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</si>
  <si>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</si>
  <si>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</si>
  <si>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0.40</t>
  </si>
  <si>
    <t>▲ 0.81</t>
  </si>
  <si>
    <t>▲ 11.45</t>
  </si>
  <si>
    <t>国民健康保険特別会計</t>
  </si>
  <si>
    <t>一般会計</t>
  </si>
  <si>
    <t>南伊豆町水道事業会計</t>
  </si>
  <si>
    <t>介護保険特別会計</t>
  </si>
  <si>
    <t>後期高齢者医療特別会計</t>
  </si>
  <si>
    <t>土地取得特別会計</t>
  </si>
  <si>
    <t>南伊豆町公共下水道事業特別会計</t>
  </si>
  <si>
    <t>南伊豆町子浦漁業集落排水事業特別会計</t>
  </si>
  <si>
    <t>その他会計（赤字）</t>
  </si>
  <si>
    <t>その他会計（黒字）</t>
  </si>
  <si>
    <t>H25末</t>
    <phoneticPr fontId="5"/>
  </si>
  <si>
    <t>H26末</t>
    <phoneticPr fontId="5"/>
  </si>
  <si>
    <t>H27末</t>
    <phoneticPr fontId="5"/>
  </si>
  <si>
    <t>H28末</t>
    <phoneticPr fontId="5"/>
  </si>
  <si>
    <t>H29末</t>
    <phoneticPr fontId="5"/>
  </si>
  <si>
    <t>静岡県市町総合事務組合</t>
    <phoneticPr fontId="2"/>
  </si>
  <si>
    <t>南豆衛生プラント組合</t>
    <phoneticPr fontId="2"/>
  </si>
  <si>
    <t>伊豆斎場組合</t>
    <phoneticPr fontId="2"/>
  </si>
  <si>
    <t>下田地区消防組合</t>
    <phoneticPr fontId="2"/>
  </si>
  <si>
    <t>静岡県後期高齢者医療広域連合</t>
    <phoneticPr fontId="2"/>
  </si>
  <si>
    <t>一部事務組合下田メディカルセンター（事業会計分）</t>
    <phoneticPr fontId="2"/>
  </si>
  <si>
    <t>静岡県後期高齢者医療広域連合（事業会計分）</t>
    <phoneticPr fontId="2"/>
  </si>
  <si>
    <t>一部事務組合下田メディカルセンター（普通会計分）</t>
    <phoneticPr fontId="2"/>
  </si>
  <si>
    <t>静岡地方税滞納整理機構</t>
    <phoneticPr fontId="2"/>
  </si>
  <si>
    <t>-</t>
    <phoneticPr fontId="2"/>
  </si>
  <si>
    <t>-</t>
    <phoneticPr fontId="2"/>
  </si>
  <si>
    <t xml:space="preserve"> ふるさと応援基金</t>
    <rPh sb="5" eb="7">
      <t>オウエン</t>
    </rPh>
    <rPh sb="7" eb="9">
      <t>キキン</t>
    </rPh>
    <phoneticPr fontId="2"/>
  </si>
  <si>
    <t xml:space="preserve"> 公共施設整備基金</t>
    <rPh sb="1" eb="3">
      <t>コウキョウ</t>
    </rPh>
    <rPh sb="3" eb="5">
      <t>シセツ</t>
    </rPh>
    <rPh sb="5" eb="7">
      <t>セイビ</t>
    </rPh>
    <rPh sb="7" eb="9">
      <t>キキン</t>
    </rPh>
    <phoneticPr fontId="2"/>
  </si>
  <si>
    <t xml:space="preserve"> スポーツ振興基金</t>
    <rPh sb="5" eb="7">
      <t>シンコウ</t>
    </rPh>
    <rPh sb="7" eb="9">
      <t>キキン</t>
    </rPh>
    <phoneticPr fontId="2"/>
  </si>
  <si>
    <t xml:space="preserve"> 庁舎建設基金</t>
    <rPh sb="1" eb="3">
      <t>チョウシャ</t>
    </rPh>
    <rPh sb="3" eb="5">
      <t>ケンセツ</t>
    </rPh>
    <rPh sb="5" eb="7">
      <t>キキン</t>
    </rPh>
    <phoneticPr fontId="2"/>
  </si>
  <si>
    <t xml:space="preserve"> 交通安全対策推進基金</t>
    <rPh sb="1" eb="3">
      <t>コウツウ</t>
    </rPh>
    <rPh sb="3" eb="5">
      <t>アンゼン</t>
    </rPh>
    <rPh sb="5" eb="7">
      <t>タイサク</t>
    </rPh>
    <rPh sb="7" eb="9">
      <t>スイシン</t>
    </rPh>
    <rPh sb="9" eb="11">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</si>
  <si>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</si>
  <si>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</si>
  <si>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</si>
  <si>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</si>
  <si>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</si>
  <si>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</si>
  <si>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</si>
  <si>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</si>
  <si>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</si>
  <si>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</si>
  <si>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</si>
  <si>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類似団体と比較すると、有形固定資産減価償却率が高く将来負担比率も高いが、これは、インフラ資産の更新が早く到来するのに対し地方債等の負債が多額であることを示している。
当町においては、認定こども園の改修や防災デジタル無線の整備など今後も大規模事業が続くため地方債残高が高くなること、さらに、ふるさと応援基金の増額が見込まれないことから、将来負担比率は上昇することが想定される。
施設整備等について、個別施設計画や中期財政見通し等を策定し、突発的な財政出動を防止し計画的な投資が求められている。</t>
    <rPh sb="11" eb="13">
      <t>ユウケイ</t>
    </rPh>
    <rPh sb="13" eb="15">
      <t>コテイ</t>
    </rPh>
    <rPh sb="15" eb="17">
      <t>シサン</t>
    </rPh>
    <rPh sb="17" eb="19">
      <t>ゲンカ</t>
    </rPh>
    <rPh sb="19" eb="21">
      <t>ショウキャク</t>
    </rPh>
    <rPh sb="21" eb="22">
      <t>リツ</t>
    </rPh>
    <rPh sb="23" eb="24">
      <t>タカ</t>
    </rPh>
    <rPh sb="25" eb="27">
      <t>ショウライ</t>
    </rPh>
    <rPh sb="27" eb="29">
      <t>フタン</t>
    </rPh>
    <rPh sb="29" eb="31">
      <t>ヒリツ</t>
    </rPh>
    <rPh sb="32" eb="33">
      <t>タカ</t>
    </rPh>
    <rPh sb="44" eb="46">
      <t>シサン</t>
    </rPh>
    <rPh sb="47" eb="49">
      <t>コウシン</t>
    </rPh>
    <rPh sb="50" eb="51">
      <t>ハヤ</t>
    </rPh>
    <rPh sb="52" eb="54">
      <t>トウライ</t>
    </rPh>
    <rPh sb="58" eb="59">
      <t>タイ</t>
    </rPh>
    <rPh sb="60" eb="63">
      <t>チホウサイ</t>
    </rPh>
    <rPh sb="63" eb="64">
      <t>トウ</t>
    </rPh>
    <rPh sb="65" eb="67">
      <t>フサイ</t>
    </rPh>
    <rPh sb="68" eb="70">
      <t>タガク</t>
    </rPh>
    <rPh sb="76" eb="77">
      <t>シメ</t>
    </rPh>
    <rPh sb="83" eb="85">
      <t>トウチョウ</t>
    </rPh>
    <rPh sb="91" eb="93">
      <t>ニンテイ</t>
    </rPh>
    <rPh sb="96" eb="97">
      <t>エン</t>
    </rPh>
    <rPh sb="98" eb="100">
      <t>カイシュウ</t>
    </rPh>
    <rPh sb="101" eb="103">
      <t>ボウサイ</t>
    </rPh>
    <rPh sb="107" eb="109">
      <t>ムセン</t>
    </rPh>
    <rPh sb="110" eb="112">
      <t>セイビ</t>
    </rPh>
    <rPh sb="114" eb="116">
      <t>コンゴ</t>
    </rPh>
    <rPh sb="117" eb="120">
      <t>ダイキボ</t>
    </rPh>
    <rPh sb="120" eb="122">
      <t>ジギョウ</t>
    </rPh>
    <rPh sb="123" eb="124">
      <t>ツヅ</t>
    </rPh>
    <rPh sb="127" eb="130">
      <t>チホウサイ</t>
    </rPh>
    <rPh sb="130" eb="132">
      <t>ザンダカ</t>
    </rPh>
    <rPh sb="133" eb="134">
      <t>タカ</t>
    </rPh>
    <rPh sb="148" eb="150">
      <t>オウエン</t>
    </rPh>
    <rPh sb="150" eb="152">
      <t>キキン</t>
    </rPh>
    <rPh sb="153" eb="155">
      <t>ゾウガク</t>
    </rPh>
    <rPh sb="156" eb="158">
      <t>ミコ</t>
    </rPh>
    <rPh sb="167" eb="169">
      <t>ショウライ</t>
    </rPh>
    <rPh sb="169" eb="171">
      <t>フタン</t>
    </rPh>
    <rPh sb="171" eb="173">
      <t>ヒリツ</t>
    </rPh>
    <rPh sb="174" eb="176">
      <t>ジョウショウ</t>
    </rPh>
    <rPh sb="181" eb="183">
      <t>ソウテイ</t>
    </rPh>
    <rPh sb="188" eb="190">
      <t>シセツ</t>
    </rPh>
    <rPh sb="190" eb="192">
      <t>セイビ</t>
    </rPh>
    <rPh sb="192" eb="193">
      <t>トウ</t>
    </rPh>
    <rPh sb="198" eb="204">
      <t>コベツシセツケイカク</t>
    </rPh>
    <rPh sb="205" eb="207">
      <t>チュウキ</t>
    </rPh>
    <rPh sb="207" eb="209">
      <t>ザイセイ</t>
    </rPh>
    <rPh sb="209" eb="211">
      <t>ミトオ</t>
    </rPh>
    <rPh sb="212" eb="213">
      <t>トウ</t>
    </rPh>
    <rPh sb="214" eb="216">
      <t>サクテイ</t>
    </rPh>
    <rPh sb="218" eb="221">
      <t>トッパツテキ</t>
    </rPh>
    <rPh sb="222" eb="224">
      <t>ザイセイ</t>
    </rPh>
    <rPh sb="224" eb="226">
      <t>シュツドウ</t>
    </rPh>
    <rPh sb="227" eb="229">
      <t>ボウシ</t>
    </rPh>
    <rPh sb="230" eb="233">
      <t>ケイカクテキ</t>
    </rPh>
    <rPh sb="234" eb="236">
      <t>トウシ</t>
    </rPh>
    <rPh sb="237" eb="238">
      <t>モト</t>
    </rPh>
    <phoneticPr fontId="5"/>
  </si>
  <si>
    <t>ふるさと寄附の好調により、将来負担比率は低水準を維持し、一般会計における実質公債費比率も低い数値で推移している。しかしながら、大型事業が継続していることから地方債残高が増加し将来負担比率が上昇し、さらに、ふるさと応援基金の増額が見込まれないこと、公債費が増加することにより実質公債費比率が上昇することが想定される。
施設整備等について、個別施設計画や中期財政見通し等を策定し、突発的な財政出動を防止し計画的な投資が求められている。</t>
    <rPh sb="7" eb="9">
      <t>コウチョウ</t>
    </rPh>
    <rPh sb="13" eb="15">
      <t>ショウライ</t>
    </rPh>
    <rPh sb="15" eb="17">
      <t>フタン</t>
    </rPh>
    <rPh sb="17" eb="19">
      <t>ヒリツ</t>
    </rPh>
    <rPh sb="20" eb="23">
      <t>テイスイジュン</t>
    </rPh>
    <rPh sb="24" eb="26">
      <t>イジ</t>
    </rPh>
    <rPh sb="28" eb="32">
      <t>イッパンカイケイ</t>
    </rPh>
    <rPh sb="44" eb="45">
      <t>ヒク</t>
    </rPh>
    <rPh sb="46" eb="48">
      <t>スウチ</t>
    </rPh>
    <rPh sb="49" eb="51">
      <t>スイイ</t>
    </rPh>
    <rPh sb="78" eb="80">
      <t>チホウ</t>
    </rPh>
    <rPh sb="106" eb="108">
      <t>オウエン</t>
    </rPh>
    <rPh sb="108" eb="110">
      <t>キキン</t>
    </rPh>
    <rPh sb="111" eb="113">
      <t>ゾウガク</t>
    </rPh>
    <rPh sb="114" eb="116">
      <t>ミコ</t>
    </rPh>
    <rPh sb="123" eb="126">
      <t>コウサイヒ</t>
    </rPh>
    <rPh sb="127" eb="129">
      <t>ゾウカ</t>
    </rPh>
    <rPh sb="136" eb="143">
      <t>ジッシツコウサイヒヒリツ</t>
    </rPh>
    <rPh sb="144" eb="146">
      <t>ジョウショウ</t>
    </rPh>
    <rPh sb="151" eb="153">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</si>
</sst>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E5A8C71-86C6-47C4-A948-B73C51A45CC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CE08-4E79-A27A-AA92EC25A6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39935</c:v>
                </c:pt>
                <c:pt idx="1">
                  <c:v>83825</c:v>
                </c:pt>
                <c:pt idx="2">
                  <c:v>115486</c:v>
                </c:pt>
                <c:pt idx="3">
                  <c:v>120385</c:v>
                </c:pt>
                <c:pt idx="4">
                  <c:v>91050</c:v>
                </c:pt>
              </c:numCache>
            </c:numRef>
          </c:val>
          <c:smooth val="0"/>
          <c:extLst>
            <c:ext xmlns:c16="http://schemas.microsoft.com/office/drawing/2014/chart" uri="{C3380CC4-5D6E-409C-BE32-E72D297353CC}">
              <c16:uniqueId val="{00000001-CE08-4E79-A27A-AA92EC25A6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7.89</c:v>
                </c:pt>
                <c:pt idx="1">
                  <c:v>14.64</c:v>
                </c:pt>
                <c:pt idx="2">
                  <c:v>9.93</c:v>
                </c:pt>
                <c:pt idx="3">
                  <c:v>9.24</c:v>
                </c:pt>
                <c:pt idx="4">
                  <c:v>5.03</c:v>
                </c:pt>
              </c:numCache>
            </c:numRef>
          </c:val>
          <c:extLst>
            <c:ext xmlns:c16="http://schemas.microsoft.com/office/drawing/2014/chart" uri="{C3380CC4-5D6E-409C-BE32-E72D297353CC}">
              <c16:uniqueId val="{00000000-4EA0-4169-8E0D-5933E70B6A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30.58</c:v>
                </c:pt>
                <c:pt idx="1">
                  <c:v>30.96</c:v>
                </c:pt>
                <c:pt idx="2">
                  <c:v>39.25</c:v>
                </c:pt>
                <c:pt idx="3">
                  <c:v>40.32</c:v>
                </c:pt>
                <c:pt idx="4">
                  <c:v>33.79</c:v>
                </c:pt>
              </c:numCache>
            </c:numRef>
          </c:val>
          <c:extLst>
            <c:ext xmlns:c16="http://schemas.microsoft.com/office/drawing/2014/chart" uri="{C3380CC4-5D6E-409C-BE32-E72D297353CC}">
              <c16:uniqueId val="{00000001-4EA0-4169-8E0D-5933E70B6A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c:v>
                </c:pt>
                <c:pt idx="1">
                  <c:v>8.57</c:v>
                </c:pt>
                <c:pt idx="2">
                  <c:v>2.5299999999999998</c:v>
                </c:pt>
                <c:pt idx="3">
                  <c:v>-0.81</c:v>
                </c:pt>
                <c:pt idx="4">
                  <c:v>-11.45</c:v>
                </c:pt>
              </c:numCache>
            </c:numRef>
          </c:val>
          <c:smooth val="0"/>
          <c:extLst>
            <c:ext xmlns:c16="http://schemas.microsoft.com/office/drawing/2014/chart" uri="{C3380CC4-5D6E-409C-BE32-E72D297353CC}">
              <c16:uniqueId val="{00000002-4EA0-4169-8E0D-5933E70B6A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D65-4682-8A74-52809C724D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65-4682-8A74-52809C724D5A}"/>
            </c:ext>
          </c:extLst>
        </c:ser>
        <c:ser>
          <c:idx val="2"/>
          <c:order val="2"/>
          <c:tx>
            <c:strRef>
              <c:f>データシート!$A$29</c:f>
              <c:strCache>
                <c:ptCount val="1"/>
                <c:pt idx="0">
                  <c:v>南伊豆町子浦漁業集落排水事業特別会計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D65-4682-8A74-52809C724D5A}"/>
            </c:ext>
          </c:extLst>
        </c:ser>
        <c:ser>
          <c:idx val="3"/>
          <c:order val="3"/>
          <c:tx>
            <c:strRef>
              <c:f>データシート!$A$30</c:f>
              <c:strCache>
                <c:ptCount val="1"/>
                <c:pt idx="0">
                  <c:v>南伊豆町公共下水道事業特別会計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0.54</c:v>
                </c:pt>
                <c:pt idx="4">
                  <c:v>#N/A</c:v>
                </c:pt>
                <c:pt idx="5">
                  <c:v>0</c:v>
                </c:pt>
                <c:pt idx="6">
                  <c:v>#N/A</c:v>
                </c:pt>
                <c:pt idx="7">
                  <c:v>0</c:v>
                </c:pt>
                <c:pt idx="8">
                  <c:v>#N/A</c:v>
                </c:pt>
                <c:pt idx="9">
                  <c:v>0</c:v>
                </c:pt>
              </c:numCache>
            </c:numRef>
          </c:val>
          <c:extLst>
            <c:ext xmlns:c16="http://schemas.microsoft.com/office/drawing/2014/chart" uri="{C3380CC4-5D6E-409C-BE32-E72D297353CC}">
              <c16:uniqueId val="{00000003-5D65-4682-8A74-52809C724D5A}"/>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D65-4682-8A74-52809C724D5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0.05</c:v>
                </c:pt>
                <c:pt idx="4">
                  <c:v>#N/A</c:v>
                </c:pt>
                <c:pt idx="5">
                  <c:v>0.02</c:v>
                </c:pt>
                <c:pt idx="6">
                  <c:v>#N/A</c:v>
                </c:pt>
                <c:pt idx="7">
                  <c:v>0.01</c:v>
                </c:pt>
                <c:pt idx="8">
                  <c:v>#N/A</c:v>
                </c:pt>
                <c:pt idx="9">
                  <c:v>0.01</c:v>
                </c:pt>
              </c:numCache>
            </c:numRef>
          </c:val>
          <c:extLst>
            <c:ext xmlns:c16="http://schemas.microsoft.com/office/drawing/2014/chart" uri="{C3380CC4-5D6E-409C-BE32-E72D297353CC}">
              <c16:uniqueId val="{00000005-5D65-4682-8A74-52809C724D5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7.0000000000000007E-2</c:v>
                </c:pt>
                <c:pt idx="4">
                  <c:v>#N/A</c:v>
                </c:pt>
                <c:pt idx="5">
                  <c:v>0.08</c:v>
                </c:pt>
                <c:pt idx="6">
                  <c:v>#N/A</c:v>
                </c:pt>
                <c:pt idx="7">
                  <c:v>0.54</c:v>
                </c:pt>
                <c:pt idx="8">
                  <c:v>#N/A</c:v>
                </c:pt>
                <c:pt idx="9">
                  <c:v>1.7</c:v>
                </c:pt>
              </c:numCache>
            </c:numRef>
          </c:val>
          <c:extLst>
            <c:ext xmlns:c16="http://schemas.microsoft.com/office/drawing/2014/chart" uri="{C3380CC4-5D6E-409C-BE32-E72D297353CC}">
              <c16:uniqueId val="{00000006-5D65-4682-8A74-52809C724D5A}"/>
            </c:ext>
          </c:extLst>
        </c:ser>
        <c:ser>
          <c:idx val="7"/>
          <c:order val="7"/>
          <c:tx>
            <c:strRef>
              <c:f>データシート!$A$34</c:f>
              <c:strCache>
                <c:ptCount val="1"/>
                <c:pt idx="0">
                  <c:v>南伊豆町水道事業会計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6.25</c:v>
                </c:pt>
                <c:pt idx="2">
                  <c:v>#N/A</c:v>
                </c:pt>
                <c:pt idx="3">
                  <c:v>6.88</c:v>
                </c:pt>
                <c:pt idx="4">
                  <c:v>#N/A</c:v>
                </c:pt>
                <c:pt idx="5">
                  <c:v>5.37</c:v>
                </c:pt>
                <c:pt idx="6">
                  <c:v>#N/A</c:v>
                </c:pt>
                <c:pt idx="7">
                  <c:v>4.0199999999999996</c:v>
                </c:pt>
                <c:pt idx="8">
                  <c:v>#N/A</c:v>
                </c:pt>
                <c:pt idx="9">
                  <c:v>3.76</c:v>
                </c:pt>
              </c:numCache>
            </c:numRef>
          </c:val>
          <c:extLst>
            <c:ext xmlns:c16="http://schemas.microsoft.com/office/drawing/2014/chart" uri="{C3380CC4-5D6E-409C-BE32-E72D297353CC}">
              <c16:uniqueId val="{00000007-5D65-4682-8A74-52809C724D5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7.89</c:v>
                </c:pt>
                <c:pt idx="2">
                  <c:v>#N/A</c:v>
                </c:pt>
                <c:pt idx="3">
                  <c:v>14.63</c:v>
                </c:pt>
                <c:pt idx="4">
                  <c:v>#N/A</c:v>
                </c:pt>
                <c:pt idx="5">
                  <c:v>9.93</c:v>
                </c:pt>
                <c:pt idx="6">
                  <c:v>#N/A</c:v>
                </c:pt>
                <c:pt idx="7">
                  <c:v>9.24</c:v>
                </c:pt>
                <c:pt idx="8">
                  <c:v>#N/A</c:v>
                </c:pt>
                <c:pt idx="9">
                  <c:v>5.03</c:v>
                </c:pt>
              </c:numCache>
            </c:numRef>
          </c:val>
          <c:extLst>
            <c:ext xmlns:c16="http://schemas.microsoft.com/office/drawing/2014/chart" uri="{C3380CC4-5D6E-409C-BE32-E72D297353CC}">
              <c16:uniqueId val="{00000008-5D65-4682-8A74-52809C724D5A}"/>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4.5599999999999996</c:v>
                </c:pt>
                <c:pt idx="2">
                  <c:v>#N/A</c:v>
                </c:pt>
                <c:pt idx="3">
                  <c:v>4.3600000000000003</c:v>
                </c:pt>
                <c:pt idx="4">
                  <c:v>#N/A</c:v>
                </c:pt>
                <c:pt idx="5">
                  <c:v>5.53</c:v>
                </c:pt>
                <c:pt idx="6">
                  <c:v>#N/A</c:v>
                </c:pt>
                <c:pt idx="7">
                  <c:v>8.6199999999999992</c:v>
                </c:pt>
                <c:pt idx="8">
                  <c:v>#N/A</c:v>
                </c:pt>
                <c:pt idx="9">
                  <c:v>7</c:v>
                </c:pt>
              </c:numCache>
            </c:numRef>
          </c:val>
          <c:extLst>
            <c:ext xmlns:c16="http://schemas.microsoft.com/office/drawing/2014/chart" uri="{C3380CC4-5D6E-409C-BE32-E72D297353CC}">
              <c16:uniqueId val="{00000009-5D65-4682-8A74-52809C724D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471</c:v>
                </c:pt>
                <c:pt idx="5">
                  <c:v>463</c:v>
                </c:pt>
                <c:pt idx="8">
                  <c:v>451</c:v>
                </c:pt>
                <c:pt idx="11">
                  <c:v>434</c:v>
                </c:pt>
                <c:pt idx="14">
                  <c:v>412</c:v>
                </c:pt>
              </c:numCache>
            </c:numRef>
          </c:val>
          <c:extLst>
            <c:ext xmlns:c16="http://schemas.microsoft.com/office/drawing/2014/chart" uri="{C3380CC4-5D6E-409C-BE32-E72D297353CC}">
              <c16:uniqueId val="{00000000-B7F9-4DB0-9757-43ACE5C53C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F9-4DB0-9757-43ACE5C53C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B7F9-4DB0-9757-43ACE5C53C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77</c:v>
                </c:pt>
                <c:pt idx="3">
                  <c:v>90</c:v>
                </c:pt>
                <c:pt idx="6">
                  <c:v>93</c:v>
                </c:pt>
                <c:pt idx="9">
                  <c:v>80</c:v>
                </c:pt>
                <c:pt idx="12">
                  <c:v>80</c:v>
                </c:pt>
              </c:numCache>
            </c:numRef>
          </c:val>
          <c:extLst>
            <c:ext xmlns:c16="http://schemas.microsoft.com/office/drawing/2014/chart" uri="{C3380CC4-5D6E-409C-BE32-E72D297353CC}">
              <c16:uniqueId val="{00000003-B7F9-4DB0-9757-43ACE5C53C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159</c:v>
                </c:pt>
                <c:pt idx="3">
                  <c:v>150</c:v>
                </c:pt>
                <c:pt idx="6">
                  <c:v>132</c:v>
                </c:pt>
                <c:pt idx="9">
                  <c:v>136</c:v>
                </c:pt>
                <c:pt idx="12">
                  <c:v>152</c:v>
                </c:pt>
              </c:numCache>
            </c:numRef>
          </c:val>
          <c:extLst>
            <c:ext xmlns:c16="http://schemas.microsoft.com/office/drawing/2014/chart" uri="{C3380CC4-5D6E-409C-BE32-E72D297353CC}">
              <c16:uniqueId val="{00000004-B7F9-4DB0-9757-43ACE5C53C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F9-4DB0-9757-43ACE5C53C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F9-4DB0-9757-43ACE5C53C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462</c:v>
                </c:pt>
                <c:pt idx="3">
                  <c:v>436</c:v>
                </c:pt>
                <c:pt idx="6">
                  <c:v>430</c:v>
                </c:pt>
                <c:pt idx="9">
                  <c:v>428</c:v>
                </c:pt>
                <c:pt idx="12">
                  <c:v>393</c:v>
                </c:pt>
              </c:numCache>
            </c:numRef>
          </c:val>
          <c:extLst>
            <c:ext xmlns:c16="http://schemas.microsoft.com/office/drawing/2014/chart" uri="{C3380CC4-5D6E-409C-BE32-E72D297353CC}">
              <c16:uniqueId val="{00000007-B7F9-4DB0-9757-43ACE5C53C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229</c:v>
                </c:pt>
                <c:pt idx="2">
                  <c:v>#N/A</c:v>
                </c:pt>
                <c:pt idx="3">
                  <c:v>#N/A</c:v>
                </c:pt>
                <c:pt idx="4">
                  <c:v>215</c:v>
                </c:pt>
                <c:pt idx="5">
                  <c:v>#N/A</c:v>
                </c:pt>
                <c:pt idx="6">
                  <c:v>#N/A</c:v>
                </c:pt>
                <c:pt idx="7">
                  <c:v>206</c:v>
                </c:pt>
                <c:pt idx="8">
                  <c:v>#N/A</c:v>
                </c:pt>
                <c:pt idx="9">
                  <c:v>#N/A</c:v>
                </c:pt>
                <c:pt idx="10">
                  <c:v>212</c:v>
                </c:pt>
                <c:pt idx="11">
                  <c:v>#N/A</c:v>
                </c:pt>
                <c:pt idx="12">
                  <c:v>#N/A</c:v>
                </c:pt>
                <c:pt idx="13">
                  <c:v>215</c:v>
                </c:pt>
                <c:pt idx="14">
                  <c:v>#N/A</c:v>
                </c:pt>
              </c:numCache>
            </c:numRef>
          </c:val>
          <c:smooth val="0"/>
          <c:extLst>
            <c:ext xmlns:c16="http://schemas.microsoft.com/office/drawing/2014/chart" uri="{C3380CC4-5D6E-409C-BE32-E72D297353CC}">
              <c16:uniqueId val="{00000008-B7F9-4DB0-9757-43ACE5C53C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4491</c:v>
                </c:pt>
                <c:pt idx="5">
                  <c:v>4418</c:v>
                </c:pt>
                <c:pt idx="8">
                  <c:v>4954</c:v>
                </c:pt>
                <c:pt idx="11">
                  <c:v>5121</c:v>
                </c:pt>
                <c:pt idx="14">
                  <c:v>5145</c:v>
                </c:pt>
              </c:numCache>
            </c:numRef>
          </c:val>
          <c:extLst>
            <c:ext xmlns:c16="http://schemas.microsoft.com/office/drawing/2014/chart" uri="{C3380CC4-5D6E-409C-BE32-E72D297353CC}">
              <c16:uniqueId val="{00000000-336C-4579-8E40-F8CB7A78F3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27</c:v>
                </c:pt>
                <c:pt idx="5">
                  <c:v>23</c:v>
                </c:pt>
                <c:pt idx="8">
                  <c:v>20</c:v>
                </c:pt>
                <c:pt idx="11">
                  <c:v>16</c:v>
                </c:pt>
                <c:pt idx="14">
                  <c:v>11</c:v>
                </c:pt>
              </c:numCache>
            </c:numRef>
          </c:val>
          <c:extLst>
            <c:ext xmlns:c16="http://schemas.microsoft.com/office/drawing/2014/chart" uri="{C3380CC4-5D6E-409C-BE32-E72D297353CC}">
              <c16:uniqueId val="{00000001-336C-4579-8E40-F8CB7A78F3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1653</c:v>
                </c:pt>
                <c:pt idx="5">
                  <c:v>1595</c:v>
                </c:pt>
                <c:pt idx="8">
                  <c:v>2085</c:v>
                </c:pt>
                <c:pt idx="11">
                  <c:v>2069</c:v>
                </c:pt>
                <c:pt idx="14">
                  <c:v>2106</c:v>
                </c:pt>
              </c:numCache>
            </c:numRef>
          </c:val>
          <c:extLst>
            <c:ext xmlns:c16="http://schemas.microsoft.com/office/drawing/2014/chart" uri="{C3380CC4-5D6E-409C-BE32-E72D297353CC}">
              <c16:uniqueId val="{00000002-336C-4579-8E40-F8CB7A78F3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6C-4579-8E40-F8CB7A78F3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6C-4579-8E40-F8CB7A78F3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6C-4579-8E40-F8CB7A78F3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1316</c:v>
                </c:pt>
                <c:pt idx="3">
                  <c:v>1323</c:v>
                </c:pt>
                <c:pt idx="6">
                  <c:v>1282</c:v>
                </c:pt>
                <c:pt idx="9">
                  <c:v>1343</c:v>
                </c:pt>
                <c:pt idx="12">
                  <c:v>1247</c:v>
                </c:pt>
              </c:numCache>
            </c:numRef>
          </c:val>
          <c:extLst>
            <c:ext xmlns:c16="http://schemas.microsoft.com/office/drawing/2014/chart" uri="{C3380CC4-5D6E-409C-BE32-E72D297353CC}">
              <c16:uniqueId val="{00000006-336C-4579-8E40-F8CB7A78F3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515</c:v>
                </c:pt>
                <c:pt idx="3">
                  <c:v>493</c:v>
                </c:pt>
                <c:pt idx="6">
                  <c:v>499</c:v>
                </c:pt>
                <c:pt idx="9">
                  <c:v>507</c:v>
                </c:pt>
                <c:pt idx="12">
                  <c:v>491</c:v>
                </c:pt>
              </c:numCache>
            </c:numRef>
          </c:val>
          <c:extLst>
            <c:ext xmlns:c16="http://schemas.microsoft.com/office/drawing/2014/chart" uri="{C3380CC4-5D6E-409C-BE32-E72D297353CC}">
              <c16:uniqueId val="{00000007-336C-4579-8E40-F8CB7A78F3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1923</c:v>
                </c:pt>
                <c:pt idx="3">
                  <c:v>1876</c:v>
                </c:pt>
                <c:pt idx="6">
                  <c:v>1786</c:v>
                </c:pt>
                <c:pt idx="9">
                  <c:v>1656</c:v>
                </c:pt>
                <c:pt idx="12">
                  <c:v>1556</c:v>
                </c:pt>
              </c:numCache>
            </c:numRef>
          </c:val>
          <c:extLst>
            <c:ext xmlns:c16="http://schemas.microsoft.com/office/drawing/2014/chart" uri="{C3380CC4-5D6E-409C-BE32-E72D297353CC}">
              <c16:uniqueId val="{00000008-336C-4579-8E40-F8CB7A78F3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36C-4579-8E40-F8CB7A78F3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4047</c:v>
                </c:pt>
                <c:pt idx="3">
                  <c:v>4184</c:v>
                </c:pt>
                <c:pt idx="6">
                  <c:v>4482</c:v>
                </c:pt>
                <c:pt idx="9">
                  <c:v>4734</c:v>
                </c:pt>
                <c:pt idx="12">
                  <c:v>4828</c:v>
                </c:pt>
              </c:numCache>
            </c:numRef>
          </c:val>
          <c:extLst>
            <c:ext xmlns:c16="http://schemas.microsoft.com/office/drawing/2014/chart" uri="{C3380CC4-5D6E-409C-BE32-E72D297353CC}">
              <c16:uniqueId val="{0000000A-336C-4579-8E40-F8CB7A78F3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1629</c:v>
                </c:pt>
                <c:pt idx="2">
                  <c:v>#N/A</c:v>
                </c:pt>
                <c:pt idx="3">
                  <c:v>#N/A</c:v>
                </c:pt>
                <c:pt idx="4">
                  <c:v>1840</c:v>
                </c:pt>
                <c:pt idx="5">
                  <c:v>#N/A</c:v>
                </c:pt>
                <c:pt idx="6">
                  <c:v>#N/A</c:v>
                </c:pt>
                <c:pt idx="7">
                  <c:v>990</c:v>
                </c:pt>
                <c:pt idx="8">
                  <c:v>#N/A</c:v>
                </c:pt>
                <c:pt idx="9">
                  <c:v>#N/A</c:v>
                </c:pt>
                <c:pt idx="10">
                  <c:v>1034</c:v>
                </c:pt>
                <c:pt idx="11">
                  <c:v>#N/A</c:v>
                </c:pt>
                <c:pt idx="12">
                  <c:v>#N/A</c:v>
                </c:pt>
                <c:pt idx="13">
                  <c:v>859</c:v>
                </c:pt>
                <c:pt idx="14">
                  <c:v>#N/A</c:v>
                </c:pt>
              </c:numCache>
            </c:numRef>
          </c:val>
          <c:smooth val="0"/>
          <c:extLst>
            <c:ext xmlns:c16="http://schemas.microsoft.com/office/drawing/2014/chart" uri="{C3380CC4-5D6E-409C-BE32-E72D297353CC}">
              <c16:uniqueId val="{0000000B-336C-4579-8E40-F8CB7A78F3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1257</c:v>
                </c:pt>
                <c:pt idx="1">
                  <c:v>1261</c:v>
                </c:pt>
                <c:pt idx="2">
                  <c:v>1042</c:v>
                </c:pt>
              </c:numCache>
            </c:numRef>
          </c:val>
          <c:extLst>
            <c:ext xmlns:c16="http://schemas.microsoft.com/office/drawing/2014/chart" uri="{C3380CC4-5D6E-409C-BE32-E72D297353CC}">
              <c16:uniqueId val="{00000000-E0FC-448C-9D74-2CC49BCEBC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0FC-448C-9D74-2CC49BCEBC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719</c:v>
                </c:pt>
                <c:pt idx="1">
                  <c:v>699</c:v>
                </c:pt>
                <c:pt idx="2">
                  <c:v>903</c:v>
                </c:pt>
              </c:numCache>
            </c:numRef>
          </c:val>
          <c:extLst>
            <c:ext xmlns:c16="http://schemas.microsoft.com/office/drawing/2014/chart" uri="{C3380CC4-5D6E-409C-BE32-E72D297353CC}">
              <c16:uniqueId val="{00000002-E0FC-448C-9D74-2CC49BCEBC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{4530A15B-D19F-4B20-8001-5808C958591A}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355-4CFE-9C65-70546DA538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{83B8B65F-337E-4EC3-AA52-290A52A95407}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55-4CFE-9C65-70546DA538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{DDF0A41C-0953-4767-83F9-3AC03CF60D05}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55-4CFE-9C65-70546DA538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{92526F96-86A6-49B4-9231-D04C2C90A629}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55-4CFE-9C65-70546DA538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{803B1D95-E30C-4FED-B2B8-EC08DD3689C0}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55-4CFE-9C65-70546DA538F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{4147364B-317D-4ADA-87A8-A4B89F85CC5B}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355-4CFE-9C65-70546DA538F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{A7211E89-F416-4A19-B68C-C9BE561F1E2E}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355-4CFE-9C65-70546DA538F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{12FEF7D2-A6B2-440F-9264-2291C52A37B0}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355-4CFE-9C65-70546DA538F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{D0C314C6-6271-480A-8D15-9DB8C9BA15EB}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355-4CFE-9C65-70546DA538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64.3</c:v>
                </c:pt>
                <c:pt idx="24">
                  <c:v>66.3</c:v>
                </c:pt>
                <c:pt idx="32">
                  <c:v>67.400000000000006</c:v>
                </c:pt>
              </c:numCache>
            </c:numRef>
          </c:xVal>
          <c:yVal>
            <c:numRef>
              <c:f>公会計指標分析・財政指標組合せ分析表!$BP$51:$DC$51</c:f>
              <c:numCache>
                <c:formatCode>#,##0.0;"▲ "#,##0.0</c:formatCode>
                <c:ptCount val="40"/>
                <c:pt idx="8">
                  <c:v>65.3</c:v>
                </c:pt>
                <c:pt idx="24">
                  <c:v>38.299999999999997</c:v>
                </c:pt>
                <c:pt idx="32">
                  <c:v>32.1</c:v>
                </c:pt>
              </c:numCache>
            </c:numRef>
          </c:yVal>
          <c:smooth val="0"/>
          <c:extLst>
            <c:ext xmlns:c16="http://schemas.microsoft.com/office/drawing/2014/chart" uri="{C3380CC4-5D6E-409C-BE32-E72D297353CC}">
              <c16:uniqueId val="{00000009-D355-4CFE-9C65-70546DA538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{4FF925B3-D7CC-4E13-9BCF-6AC16680F267}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355-4CFE-9C65-70546DA538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{83FE3BDD-0AE9-4B95-BCCB-39B85B1BBF68}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55-4CFE-9C65-70546DA538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{232116FB-A63F-4F80-AE39-34DA6F1B0362}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55-4CFE-9C65-70546DA538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{4BA34EB3-EDD7-4165-B4EF-A6A9DE4F9B8D}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55-4CFE-9C65-70546DA538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{FE921224-FBA9-405A-8145-62C6915FE772}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55-4CFE-9C65-70546DA538F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{EC15A94D-7DBE-4761-95AE-5BC9CB2B926A}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355-4CFE-9C65-70546DA538F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{70D85AC4-6509-4ED6-9002-BF5D8851A4CC}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355-4CFE-9C65-70546DA538F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{788CFBC2-65DE-4738-8A5F-028B44E56E94}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355-4CFE-9C65-70546DA538F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{D1386E31-A472-456E-9B34-52CDD1CFE2F2}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355-4CFE-9C65-70546DA538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24">
                  <c:v>59.2</c:v>
                </c:pt>
                <c:pt idx="32">
                  <c:v>60.7</c:v>
                </c:pt>
              </c:numCache>
            </c:numRef>
          </c:xVal>
          <c:yVal>
            <c:numRef>
              <c:f>公会計指標分析・財政指標組合せ分析表!$BP$55:$DC$55</c:f>
              <c:numCache>
                <c:formatCode>#,##0.0;"▲ "#,##0.0</c:formatCode>
                <c:ptCount val="40"/>
                <c:pt idx="8">
                  <c:v>27</c:v>
                </c:pt>
                <c:pt idx="24">
                  <c:v>23.4</c:v>
                </c:pt>
                <c:pt idx="32">
                  <c:v>7.7</c:v>
                </c:pt>
              </c:numCache>
            </c:numRef>
          </c:yVal>
          <c:smooth val="0"/>
          <c:extLst>
            <c:ext xmlns:c16="http://schemas.microsoft.com/office/drawing/2014/chart" uri="{C3380CC4-5D6E-409C-BE32-E72D297353CC}">
              <c16:uniqueId val="{00000013-D355-4CFE-9C65-70546DA538F1}"/>
            </c:ext>
          </c:extLst>
        </c:ser>
        <c:dLbls>
          <c:showLegendKey val="0"/>
          <c:showVal val="1"/>
          <c:showCatName val="0"/>
          <c:showSerName val="0"/>
          <c:showPercent val="0"/>
          <c:showBubbleSize val="0"/>
        </c:dLbls>
        <c:axId val="46179840"/>
        <c:axId val="46181760"/>
      </c:scatterChart>
      <c:valAx>
        <c:axId val="46179840"/>
        <c:scaling>
          <c:orientation val="minMax"/>
          <c:max val="69"/>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{2FE484CB-AB8C-4CB2-9448-E6A496C5E6EF}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CC7-4515-B60A-A55D2D7ED4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{26B10E7C-0EB2-4497-A8C9-54160B34A4A8}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C7-4515-B60A-A55D2D7ED4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{14719C61-B6B8-429C-9424-EF295908DABB}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C7-4515-B60A-A55D2D7ED4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{B8C87AD8-D6D0-4036-BD61-D05F265BD20D}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C7-4515-B60A-A55D2D7ED4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{D55D722A-6EB7-4E79-821A-380BAF49BA50}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C7-4515-B60A-A55D2D7ED44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{9F362288-9F54-4E79-BD72-8A9883887B4C}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CC7-4515-B60A-A55D2D7ED44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{DE31B532-E952-4A91-8709-FFDA61B3AE85}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CC7-4515-B60A-A55D2D7ED44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{DAD8B50A-C5CA-4759-8FDD-C8BB2D58C2CD}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CC7-4515-B60A-A55D2D7ED44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{49C04342-D53F-4B82-86C2-C60D0EC4A4B8}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CC7-4515-B60A-A55D2D7ED4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8.6</c:v>
                </c:pt>
                <c:pt idx="16">
                  <c:v>7.8</c:v>
                </c:pt>
                <c:pt idx="24">
                  <c:v>7.6</c:v>
                </c:pt>
                <c:pt idx="32">
                  <c:v>7.7</c:v>
                </c:pt>
              </c:numCache>
            </c:numRef>
          </c:xVal>
          <c:yVal>
            <c:numRef>
              <c:f>公会計指標分析・財政指標組合せ分析表!$BP$73:$DC$73</c:f>
              <c:numCache>
                <c:formatCode>#,##0.0;"▲ "#,##0.0</c:formatCode>
                <c:ptCount val="40"/>
                <c:pt idx="0">
                  <c:v>60.6</c:v>
                </c:pt>
                <c:pt idx="8">
                  <c:v>65.3</c:v>
                </c:pt>
                <c:pt idx="16">
                  <c:v>35.9</c:v>
                </c:pt>
                <c:pt idx="24">
                  <c:v>38.299999999999997</c:v>
                </c:pt>
                <c:pt idx="32">
                  <c:v>32.1</c:v>
                </c:pt>
              </c:numCache>
            </c:numRef>
          </c:yVal>
          <c:smooth val="0"/>
          <c:extLst>
            <c:ext xmlns:c16="http://schemas.microsoft.com/office/drawing/2014/chart" uri="{C3380CC4-5D6E-409C-BE32-E72D297353CC}">
              <c16:uniqueId val="{00000009-DCC7-4515-B60A-A55D2D7ED4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{D68E2A87-3E4A-4CFC-A061-9104642E4875}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CC7-4515-B60A-A55D2D7ED4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{60F70060-953F-411B-9520-A5D9C800B8D2}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C7-4515-B60A-A55D2D7ED4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{1CE80537-EBAF-4EE0-AF84-A98DF9594512}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C7-4515-B60A-A55D2D7ED4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{9FEAD9A0-EB1B-413D-984A-64257A46595A}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C7-4515-B60A-A55D2D7ED4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{E80FF3F6-EC3B-4C18-AB30-4385D7893A30}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C7-4515-B60A-A55D2D7ED44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{BE8CFF91-56E8-4F0C-AACF-53D98B7F8A60}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CC7-4515-B60A-A55D2D7ED44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{B14A3FFF-0E16-4E1B-9E4C-504D61464ECC}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CC7-4515-B60A-A55D2D7ED44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{8C339900-A65C-4939-84CE-CF2BC665301F}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CC7-4515-B60A-A55D2D7ED44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{FBE98586-F224-4468-8B43-5E3F237C2F68}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CC7-4515-B60A-A55D2D7ED4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DCC7-4515-B60A-A55D2D7ED443}"/>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過去に高利率で借り入れた起債の償還が随時終了し始めていること及び近年借り入れている起債の低利率化により、一般会計の元利償還金額は減少傾向にある。</a:t>
          </a:r>
          <a:endParaRPr lang="ja-JP" altLang="ja-JP">
            <a:effectLst/>
          </a:endParaRPr>
        </a:p>
        <a:p>
          <a:r>
            <a:rPr kumimoji="1" lang="ja-JP" altLang="ja-JP" sz="1100">
              <a:solidFill>
                <a:schemeClr val="dk1"/>
              </a:solidFill>
              <a:effectLst/>
              <a:latin typeface="+mn-lt"/>
              <a:ea typeface="+mn-ea"/>
              <a:cs typeface="+mn-cs"/>
            </a:rPr>
            <a:t>　また、過疎対策事業債や緊急防災・減災事業債の積極的な活用により、算入公債費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については、高い水準を保ってる。今後も適正な数値を保てるよう、起債制度の動向を注視していく。</a:t>
          </a:r>
          <a:endParaRPr lang="ja-JP" altLang="ja-JP">
            <a:effectLst/>
          </a:endParaRPr>
        </a:p>
        <a:p>
          <a:r>
            <a:rPr kumimoji="1" lang="ja-JP" altLang="ja-JP" sz="1100">
              <a:solidFill>
                <a:schemeClr val="dk1"/>
              </a:solidFill>
              <a:effectLst/>
              <a:latin typeface="+mn-lt"/>
              <a:ea typeface="+mn-ea"/>
              <a:cs typeface="+mn-cs"/>
            </a:rPr>
            <a:t>　一方で、公営企業債の元利償還金に対する操出金は、改善が見られない。会計自体の経営改善が待たれる。</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大型事業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実施により地方債残高が増加し、その財源として特定目的基金の取崩しも行っているため、基金</a:t>
          </a:r>
          <a:r>
            <a:rPr kumimoji="1" lang="ja-JP" altLang="en-US" sz="1100">
              <a:solidFill>
                <a:schemeClr val="dk1"/>
              </a:solidFill>
              <a:effectLst/>
              <a:latin typeface="+mn-lt"/>
              <a:ea typeface="+mn-ea"/>
              <a:cs typeface="+mn-cs"/>
            </a:rPr>
            <a:t>残高も</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しているが、公営企業債（水道事業）の償還が減少していることから、分子の額の大幅な増減は見られない。</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、同報無線のデジタル化、子育て支援センターの建設等を予定しており、</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地方債残高の増加は避けられないことから、ふるさと寄附金の増加等による自主財源の増、事業の平準化や経費の節減による歳出の抑制、公共下水道料金の改定等による公営企業会計の経営改善など多方面の施策を推進し、</a:t>
          </a:r>
          <a:r>
            <a:rPr kumimoji="1" lang="ja-JP" altLang="en-US" sz="1100">
              <a:solidFill>
                <a:schemeClr val="dk1"/>
              </a:solidFill>
              <a:effectLst/>
              <a:latin typeface="+mn-lt"/>
              <a:ea typeface="+mn-ea"/>
              <a:cs typeface="+mn-cs"/>
            </a:rPr>
            <a:t>基金残高の増加に努めたい。</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静岡県南伊豆町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掲載した基金のうち大きく増減したのは、財政調整基金とふるさと応援基金である。財政調整基金の減額理由は、ふるさと寄附金制度の変更により歳入欠陥を起こしたため、その補填として２億</a:t>
          </a:r>
          <a:r>
            <a:rPr kumimoji="1" lang="en-US" altLang="ja-JP" sz="1300">
              <a:solidFill>
                <a:schemeClr val="dk1"/>
              </a:solidFill>
              <a:effectLst/>
              <a:latin typeface="+mn-ea"/>
              <a:ea typeface="+mn-ea"/>
              <a:cs typeface="+mn-cs"/>
            </a:rPr>
            <a:t>2,500</a:t>
          </a:r>
          <a:r>
            <a:rPr kumimoji="1" lang="ja-JP" altLang="en-US" sz="1300">
              <a:solidFill>
                <a:schemeClr val="dk1"/>
              </a:solidFill>
              <a:effectLst/>
              <a:latin typeface="+mn-ea"/>
              <a:ea typeface="+mn-ea"/>
              <a:cs typeface="+mn-cs"/>
            </a:rPr>
            <a:t>万円の取崩しを行ったためである。また、ふるさと応援基金は、寄附額から記念品代や広告費等の必要経費を差し引いた額を翌年度に積み立てている。</a:t>
          </a:r>
          <a:r>
            <a:rPr kumimoji="1" lang="en-US" altLang="ja-JP" sz="1300">
              <a:solidFill>
                <a:schemeClr val="dk1"/>
              </a:solidFill>
              <a:effectLst/>
              <a:latin typeface="+mn-ea"/>
              <a:ea typeface="+mn-ea"/>
              <a:cs typeface="+mn-cs"/>
            </a:rPr>
            <a:t>H29</a:t>
          </a:r>
          <a:r>
            <a:rPr kumimoji="1" lang="ja-JP" altLang="en-US" sz="1300">
              <a:solidFill>
                <a:schemeClr val="dk1"/>
              </a:solidFill>
              <a:effectLst/>
              <a:latin typeface="+mn-ea"/>
              <a:ea typeface="+mn-ea"/>
              <a:cs typeface="+mn-cs"/>
            </a:rPr>
            <a:t>の寄附額が過去最高の４億８千万程度となり、必要経費を差し引いた１億</a:t>
          </a:r>
          <a:r>
            <a:rPr kumimoji="1" lang="en-US" altLang="ja-JP" sz="1300">
              <a:solidFill>
                <a:schemeClr val="dk1"/>
              </a:solidFill>
              <a:effectLst/>
              <a:latin typeface="+mn-ea"/>
              <a:ea typeface="+mn-ea"/>
              <a:cs typeface="+mn-cs"/>
            </a:rPr>
            <a:t>9,798</a:t>
          </a:r>
          <a:r>
            <a:rPr kumimoji="1" lang="ja-JP" altLang="en-US" sz="1300">
              <a:solidFill>
                <a:schemeClr val="dk1"/>
              </a:solidFill>
              <a:effectLst/>
              <a:latin typeface="+mn-ea"/>
              <a:ea typeface="+mn-ea"/>
              <a:cs typeface="+mn-cs"/>
            </a:rPr>
            <a:t>万円を</a:t>
          </a:r>
          <a:r>
            <a:rPr kumimoji="1" lang="en-US" altLang="ja-JP" sz="1300">
              <a:solidFill>
                <a:schemeClr val="dk1"/>
              </a:solidFill>
              <a:effectLst/>
              <a:latin typeface="+mn-ea"/>
              <a:ea typeface="+mn-ea"/>
              <a:cs typeface="+mn-cs"/>
            </a:rPr>
            <a:t>H30</a:t>
          </a:r>
          <a:r>
            <a:rPr kumimoji="1" lang="ja-JP" altLang="en-US" sz="1300">
              <a:solidFill>
                <a:schemeClr val="dk1"/>
              </a:solidFill>
              <a:effectLst/>
              <a:latin typeface="+mn-ea"/>
              <a:ea typeface="+mn-ea"/>
              <a:cs typeface="+mn-cs"/>
            </a:rPr>
            <a:t>に積み立てたため大幅に増加した。また、庁舎を建設して７年が経過したため、未来の建替え等に備え、庁舎建設基金に２千万円を積み立てた。</a:t>
          </a: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基金の積立に当たっては、特定目的基金への積立を最優先とし、それでも余剰金がある場合には、財政調整基金に積み立てる。また、適正な基金の管理と使途の説明に努め、財政調整基金の単なる肥大化とならないよう注視していく。</a:t>
          </a: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（基金の使途）</a:t>
          </a:r>
        </a:p>
        <a:p>
          <a:r>
            <a:rPr kumimoji="1" lang="ja-JP" altLang="en-US" sz="1300">
              <a:solidFill>
                <a:schemeClr val="dk1"/>
              </a:solidFill>
              <a:effectLst/>
              <a:latin typeface="+mn-ea"/>
              <a:ea typeface="+mn-ea"/>
              <a:cs typeface="+mn-cs"/>
            </a:rPr>
            <a:t>　ふるさと応援基金は、魅力あるまちづくり事業の財源として積み立てており、</a:t>
          </a:r>
          <a:r>
            <a:rPr kumimoji="1" lang="en-US" altLang="ja-JP" sz="1300">
              <a:solidFill>
                <a:schemeClr val="dk1"/>
              </a:solidFill>
              <a:effectLst/>
              <a:latin typeface="+mn-ea"/>
              <a:ea typeface="+mn-ea"/>
              <a:cs typeface="+mn-cs"/>
            </a:rPr>
            <a:t>H30</a:t>
          </a:r>
          <a:r>
            <a:rPr kumimoji="1" lang="ja-JP" altLang="en-US" sz="1300">
              <a:solidFill>
                <a:schemeClr val="dk1"/>
              </a:solidFill>
              <a:effectLst/>
              <a:latin typeface="+mn-ea"/>
              <a:ea typeface="+mn-ea"/>
              <a:cs typeface="+mn-cs"/>
            </a:rPr>
            <a:t>は、町内３小学校及び認定こども園のエアコン設置事業等に活用した。公共施設整備基金は、公共施設の機能保全を図り、施設の長寿命化に資するための整備及び改修に、スポーツ振興基金は、</a:t>
          </a:r>
        </a:p>
        <a:p>
          <a:r>
            <a:rPr kumimoji="1" lang="ja-JP" altLang="en-US" sz="1300">
              <a:solidFill>
                <a:schemeClr val="dk1"/>
              </a:solidFill>
              <a:effectLst/>
              <a:latin typeface="+mn-ea"/>
              <a:ea typeface="+mn-ea"/>
              <a:cs typeface="+mn-cs"/>
            </a:rPr>
            <a:t>各種スポーツの振興に、庁舎建設基金は庁舎建設の財源に、交通安全対策推進基金は、交通安全対策の推進に関する事業に充当することを目的としている。</a:t>
          </a:r>
        </a:p>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掲載した５基金のうち、ふるさと応援基金のみが大幅に増加している。理由は、</a:t>
          </a:r>
          <a:r>
            <a:rPr kumimoji="1" lang="en-US" altLang="ja-JP" sz="1300">
              <a:solidFill>
                <a:schemeClr val="dk1"/>
              </a:solidFill>
              <a:effectLst/>
              <a:latin typeface="+mn-ea"/>
              <a:ea typeface="+mn-ea"/>
              <a:cs typeface="+mn-cs"/>
            </a:rPr>
            <a:t>H29</a:t>
          </a:r>
          <a:r>
            <a:rPr kumimoji="1" lang="ja-JP" altLang="en-US" sz="1300">
              <a:solidFill>
                <a:schemeClr val="dk1"/>
              </a:solidFill>
              <a:effectLst/>
              <a:latin typeface="+mn-ea"/>
              <a:ea typeface="+mn-ea"/>
              <a:cs typeface="+mn-cs"/>
            </a:rPr>
            <a:t>寄附額が過去最高となり、その寄附金総額から返礼品代や広告料等の必要経費を差し引いた金額を翌年度に積み立てているためである。もちろん、事業の執行にあたり取り崩しも行っているが、Ｈ</a:t>
          </a:r>
          <a:r>
            <a:rPr kumimoji="1" lang="en-US" altLang="ja-JP" sz="1300">
              <a:solidFill>
                <a:schemeClr val="dk1"/>
              </a:solidFill>
              <a:effectLst/>
              <a:latin typeface="+mn-ea"/>
              <a:ea typeface="+mn-ea"/>
              <a:cs typeface="+mn-cs"/>
            </a:rPr>
            <a:t>29</a:t>
          </a:r>
          <a:r>
            <a:rPr kumimoji="1" lang="ja-JP" altLang="en-US" sz="1300">
              <a:solidFill>
                <a:schemeClr val="dk1"/>
              </a:solidFill>
              <a:effectLst/>
              <a:latin typeface="+mn-ea"/>
              <a:ea typeface="+mn-ea"/>
              <a:cs typeface="+mn-cs"/>
            </a:rPr>
            <a:t>まではふるさと寄附金総額が年を追うごとに伸びているため、取崩額より積立額が上回っている。</a:t>
          </a: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橋梁、学校、公民館等を始めとする公共施設の老朽化が著しい現状等を踏まえ、当町では、国費（社会資本整備総合交付金）や過疎債を充当して長寿命化事業を実施している。しかし、過疎法の施行期限が令和３年３月に迫り、全国の自治体で急激な人口減少が進み、多くの自治体が過疎化している現状を踏まえ、「過疎」そのものの定義や、法の存続について検討がされている中、過疎債の活用が見込めなくなった際には財源不足が多額に及ぶため、公共施設の更新費用、時期、手法等を的確に把握しながら、公共施設整備基金への積立を最優先とし、その他の特定目的基金についても将来需要に備え、適正な管理・運営に努める。　</a:t>
          </a:r>
        </a:p>
        <a:p>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H29</a:t>
          </a:r>
          <a:r>
            <a:rPr kumimoji="1" lang="ja-JP" altLang="en-US" sz="1300">
              <a:solidFill>
                <a:schemeClr val="dk1"/>
              </a:solidFill>
              <a:effectLst/>
              <a:latin typeface="+mn-ea"/>
              <a:ea typeface="+mn-ea"/>
              <a:cs typeface="+mn-cs"/>
            </a:rPr>
            <a:t>は、基金運用益のみの積み立てとなった。</a:t>
          </a:r>
          <a:r>
            <a:rPr kumimoji="1" lang="en-US" altLang="ja-JP" sz="1300">
              <a:solidFill>
                <a:schemeClr val="dk1"/>
              </a:solidFill>
              <a:effectLst/>
              <a:latin typeface="+mn-ea"/>
              <a:ea typeface="+mn-ea"/>
              <a:cs typeface="+mn-cs"/>
            </a:rPr>
            <a:t>H30</a:t>
          </a:r>
          <a:r>
            <a:rPr kumimoji="1" lang="ja-JP" altLang="en-US" sz="1300">
              <a:solidFill>
                <a:schemeClr val="dk1"/>
              </a:solidFill>
              <a:effectLst/>
              <a:latin typeface="+mn-ea"/>
              <a:ea typeface="+mn-ea"/>
              <a:cs typeface="+mn-cs"/>
            </a:rPr>
            <a:t>は、ふるさと寄附金の大幅な減収を受け、２億</a:t>
          </a:r>
          <a:r>
            <a:rPr kumimoji="1" lang="en-US" altLang="ja-JP" sz="1300">
              <a:solidFill>
                <a:schemeClr val="dk1"/>
              </a:solidFill>
              <a:effectLst/>
              <a:latin typeface="+mn-ea"/>
              <a:ea typeface="+mn-ea"/>
              <a:cs typeface="+mn-cs"/>
            </a:rPr>
            <a:t>2,500</a:t>
          </a:r>
          <a:r>
            <a:rPr kumimoji="1" lang="ja-JP" altLang="en-US" sz="1300">
              <a:solidFill>
                <a:schemeClr val="dk1"/>
              </a:solidFill>
              <a:effectLst/>
              <a:latin typeface="+mn-ea"/>
              <a:ea typeface="+mn-ea"/>
              <a:cs typeface="+mn-cs"/>
            </a:rPr>
            <a:t>万円を取り崩した。取崩しは、</a:t>
          </a:r>
          <a:r>
            <a:rPr kumimoji="1" lang="en-US" altLang="ja-JP" sz="1300">
              <a:solidFill>
                <a:schemeClr val="dk1"/>
              </a:solidFill>
              <a:effectLst/>
              <a:latin typeface="+mn-ea"/>
              <a:ea typeface="+mn-ea"/>
              <a:cs typeface="+mn-cs"/>
            </a:rPr>
            <a:t>H25</a:t>
          </a:r>
          <a:r>
            <a:rPr kumimoji="1" lang="ja-JP" altLang="en-US" sz="1300">
              <a:solidFill>
                <a:schemeClr val="dk1"/>
              </a:solidFill>
              <a:effectLst/>
              <a:latin typeface="+mn-ea"/>
              <a:ea typeface="+mn-ea"/>
              <a:cs typeface="+mn-cs"/>
            </a:rPr>
            <a:t>以来５年ぶりである。</a:t>
          </a: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当町は、依存財源の割合が</a:t>
          </a:r>
          <a:r>
            <a:rPr kumimoji="1" lang="en-US" altLang="ja-JP" sz="1300">
              <a:solidFill>
                <a:schemeClr val="dk1"/>
              </a:solidFill>
              <a:effectLst/>
              <a:latin typeface="+mn-ea"/>
              <a:ea typeface="+mn-ea"/>
              <a:cs typeface="+mn-cs"/>
            </a:rPr>
            <a:t>60</a:t>
          </a:r>
          <a:r>
            <a:rPr kumimoji="1" lang="ja-JP" altLang="en-US" sz="1300">
              <a:solidFill>
                <a:schemeClr val="dk1"/>
              </a:solidFill>
              <a:effectLst/>
              <a:latin typeface="+mn-ea"/>
              <a:ea typeface="+mn-ea"/>
              <a:cs typeface="+mn-cs"/>
            </a:rPr>
            <a:t>％超と高く、中でも地方交付税が歳入決算額の</a:t>
          </a:r>
          <a:r>
            <a:rPr kumimoji="1" lang="en-US" altLang="ja-JP" sz="1300">
              <a:solidFill>
                <a:schemeClr val="dk1"/>
              </a:solidFill>
              <a:effectLst/>
              <a:latin typeface="+mn-ea"/>
              <a:ea typeface="+mn-ea"/>
              <a:cs typeface="+mn-cs"/>
            </a:rPr>
            <a:t>40</a:t>
          </a:r>
          <a:r>
            <a:rPr kumimoji="1" lang="ja-JP" altLang="en-US" sz="1300">
              <a:solidFill>
                <a:schemeClr val="dk1"/>
              </a:solidFill>
              <a:effectLst/>
              <a:latin typeface="+mn-ea"/>
              <a:ea typeface="+mn-ea"/>
              <a:cs typeface="+mn-cs"/>
            </a:rPr>
            <a:t>％弱を占めている。</a:t>
          </a:r>
          <a:r>
            <a:rPr kumimoji="1" lang="en-US" altLang="ja-JP" sz="1300">
              <a:solidFill>
                <a:schemeClr val="dk1"/>
              </a:solidFill>
              <a:effectLst/>
              <a:latin typeface="+mn-ea"/>
              <a:ea typeface="+mn-ea"/>
              <a:cs typeface="+mn-cs"/>
            </a:rPr>
            <a:t>2002</a:t>
          </a:r>
          <a:r>
            <a:rPr kumimoji="1" lang="ja-JP" altLang="en-US" sz="1300">
              <a:solidFill>
                <a:schemeClr val="dk1"/>
              </a:solidFill>
              <a:effectLst/>
              <a:latin typeface="+mn-ea"/>
              <a:ea typeface="+mn-ea"/>
              <a:cs typeface="+mn-cs"/>
            </a:rPr>
            <a:t>年度に実施された三位一体の改革による国庫補助金の縮減、地方交付税の見直しなど、国の制度改正による影響や局地的災害への対応、ふるさと寄附金の減収等に伴う財源補填等を踏まえると、</a:t>
          </a:r>
          <a:r>
            <a:rPr kumimoji="1" lang="en-US" altLang="ja-JP" sz="1300">
              <a:solidFill>
                <a:schemeClr val="dk1"/>
              </a:solidFill>
              <a:effectLst/>
              <a:latin typeface="+mn-ea"/>
              <a:ea typeface="+mn-ea"/>
              <a:cs typeface="+mn-cs"/>
            </a:rPr>
            <a:t>10</a:t>
          </a:r>
          <a:r>
            <a:rPr kumimoji="1" lang="ja-JP" altLang="en-US" sz="1300">
              <a:solidFill>
                <a:schemeClr val="dk1"/>
              </a:solidFill>
              <a:effectLst/>
              <a:latin typeface="+mn-ea"/>
              <a:ea typeface="+mn-ea"/>
              <a:cs typeface="+mn-cs"/>
            </a:rPr>
            <a:t>億円は常に確保したいと考えている。今後は、財政需要を的確に把握し、特定目的基金への積立を最優先とし、なお余剰金がある場合には、財政調整基金に積み立てる。</a:t>
          </a: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なし。</a:t>
          </a: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ここ数十年、基金残高は３千円であり、増減していない。今後も積立の予定はない。</a:t>
          </a: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5710627-F393-4573-8CB0-9D0CF33F7C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27A0335-B13F-42F9-BB3D-D3E357F6F0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CEEB7AC-D82F-4A30-9466-EEC92BE487E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52ED85E-B31D-4A67-9D7C-0868A131B9B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E18F925-08C0-4829-AAEA-4D21C6730D7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41F24F0-B458-4997-99C3-2BB8BB6B99D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0618CA4-F6A2-40BE-B395-3B2CB3E4026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CA37486-A618-4258-9D41-624D1B827DC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8B90B25-4627-4E68-9DA5-F0E423C9630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C1A159B-1591-4CE2-8D31-194B1002524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1525B70-23B9-4D92-99BE-545B4C74881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833960B-6B0F-4213-9AB1-226B792584D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8,321
8,286
109.94
5,306,162
5,129,533
155,144
3,082,727
4,828,330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6D11B5A-550B-4207-B7B3-712CB77DEEB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2384B5B-CD84-463C-AB6E-B9E7FFD16BB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F26BC4D-431D-4121-B327-B5506CE8D62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931541C-34BF-494A-9494-D27F03359FB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5376371-D84A-49DE-BF68-8F6A65ED0B5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39DE5F2-75DD-4717-A59F-2AD55BD6945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558EF62-335A-4D74-B0F6-F5A4F97A1A5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BD7DF06-DAE1-4ABE-9B58-E35E1ED5B6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53ABEA1-1D49-4678-958D-A9028083AE1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BBB012D-411A-46A7-8320-61273C52D6D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C02B6D1-66DB-446D-8A79-56570AA06C1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F5182AA-D96B-4964-9D48-C8A94BFA941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DF29093-D254-4E47-9539-E5418A5AB60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7A73C54-E9C1-49E0-B2D4-96EE57B32C5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5470C55-656B-4390-98F3-2AF851977F6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EB1AC43-8375-4FD4-9FAE-DD8F84F5E73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3D727FF-9CD9-4188-92AD-49355955A8D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99630C81-5C34-4EE3-94E7-E77E29B8811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5A79D8CA-4760-401C-927B-4162DEC07F04}"/>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5558DDA3-AE38-4AB1-9A3E-ADCA3AAB20E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1AB932DF-A3EB-42F9-97DA-C29E9C73CF4D}"/>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D74894E5-334B-465B-AC43-7854007038C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E5F7089F-59E8-4ABA-8B5A-E0F386E73FF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76D06A3D-5FA5-4C25-88B9-13F653F2064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826451BA-9FB3-469A-B643-DF8D43EFC7D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CB05445C-7765-42D8-AF60-9E940B30D07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E5BF7FF0-6FEF-40D2-831B-C89AFB570EE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979380D6-F9B2-48E3-8CF2-1323D9D22D7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44DF480-20F2-4B08-9DAF-8B786036925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6427030A-CC14-4028-8C08-9352DF97F6B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E1DCAAD-8EBD-4AB7-A822-1E16C311593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372BF96-CA1D-4CEA-95E6-4D78C7E586F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7A82DE25-791F-472E-935E-A60CBC7F8B4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9455FB3E-5320-4DF0-BD27-25A5E1E56E9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道路及び公営住宅が全体の数値を押し上げる要因となっているが、大規模改修等の計画はないため、対処療法的な補修に限られる見通しである。建物において、余剰施設の再編等が求められている中で、令和４年度に認定こども園の２園から１園への移行、概ね５年後に中学校の２校から１校への移行が決定している。早期の個別施設計画の作成と、計画の着実な実行が求め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個別施設計画を令和２年度末までに完成させ、計画的な施設の再編を行い、当数値の健全化に努める。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83FF8070-D709-48EC-9015-AA1DDE385D7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DEAF080D-5EC2-4C29-804D-7AAECB2017E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F7BEA2CB-58BB-4BA8-92C0-F022B34E994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E5E148FB-1F47-4000-ADA6-70D93B5A282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747FA132-D816-49AE-8FB0-6EBE6DE545B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A1C5E66A-6CC8-4EBC-AC00-195063E6C62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F3173571-A506-47F8-9EE0-FC10447C2E8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2D2BE10C-A22A-4838-89BA-4499B386659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B8322B14-96A9-4EF9-9C26-A1D12840DAA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AF13CB5B-3CD6-473F-80AE-45A98B7104F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84C404E7-A98F-452B-8CA4-A1D590BE30F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9D9C9F4B-AF35-4C48-A653-549761683A8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C05B1552-CF29-483E-B307-4963E683326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16202EF-2072-4DCB-843D-2DCEE8D37C3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1E98E774-CCC9-4076-AFA1-425424AC106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348A8235-B4F7-4FF9-8E2D-E7632401839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077B9A2C-DF70-4D5B-AF5E-CB1F796958BE}"/>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7F96142F-13DB-44BB-AAEA-25C763D24E2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a:extLst>
            <a:ext uri="{FF2B5EF4-FFF2-40B4-BE49-F238E27FC236}">
              <a16:creationId xmlns:a16="http://schemas.microsoft.com/office/drawing/2014/main" id="{BE5F1244-658B-43C7-8466-FCB003A374DE}"/>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a:extLst>
            <a:ext uri="{FF2B5EF4-FFF2-40B4-BE49-F238E27FC236}">
              <a16:creationId xmlns:a16="http://schemas.microsoft.com/office/drawing/2014/main" id="{8DB1185D-9245-41CA-B942-D1D96EE7EB63}"/>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a:extLst>
            <a:ext uri="{FF2B5EF4-FFF2-40B4-BE49-F238E27FC236}">
              <a16:creationId xmlns:a16="http://schemas.microsoft.com/office/drawing/2014/main" id="{5657DC85-7AED-4915-884C-2198947D3549}"/>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a:extLst>
            <a:ext uri="{FF2B5EF4-FFF2-40B4-BE49-F238E27FC236}">
              <a16:creationId xmlns:a16="http://schemas.microsoft.com/office/drawing/2014/main" id="{7F1FCDD1-D8FA-445E-A55B-3B0A4C2940F8}"/>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a:extLst>
            <a:ext uri="{FF2B5EF4-FFF2-40B4-BE49-F238E27FC236}">
              <a16:creationId xmlns:a16="http://schemas.microsoft.com/office/drawing/2014/main" id="{C68087F2-86FE-47EC-8DCF-6E5A45DB9381}"/>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1" name="有形固定資産減価償却率平均値テキスト">
          <a:extLst>
            <a:ext uri="{FF2B5EF4-FFF2-40B4-BE49-F238E27FC236}">
              <a16:creationId xmlns:a16="http://schemas.microsoft.com/office/drawing/2014/main" id="{A9DC1AC3-23DC-419C-A181-2760F3F7A534}"/>
            </a:ext>
          </a:extLst>
        </xdr:cNvPr>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a:extLst>
            <a:ext uri="{FF2B5EF4-FFF2-40B4-BE49-F238E27FC236}">
              <a16:creationId xmlns:a16="http://schemas.microsoft.com/office/drawing/2014/main" id="{167251F4-30A0-4858-8CC2-1325FBF64680}"/>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a:extLst>
            <a:ext uri="{FF2B5EF4-FFF2-40B4-BE49-F238E27FC236}">
              <a16:creationId xmlns:a16="http://schemas.microsoft.com/office/drawing/2014/main" id="{8EA14152-CE16-4954-BE61-0AC1A22FC7AD}"/>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a:extLst>
            <a:ext uri="{FF2B5EF4-FFF2-40B4-BE49-F238E27FC236}">
              <a16:creationId xmlns:a16="http://schemas.microsoft.com/office/drawing/2014/main" id="{A8C2009B-8590-4D7B-902F-A117B054B206}"/>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a:extLst>
            <a:ext uri="{FF2B5EF4-FFF2-40B4-BE49-F238E27FC236}">
              <a16:creationId xmlns:a16="http://schemas.microsoft.com/office/drawing/2014/main" id="{A59FCD50-F844-47E6-89D5-3F7BB9C0703B}"/>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8DBC41B-07CC-4864-B18D-BBC10DB59F8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2A714F7-472E-46A5-A6CF-21CA6540D85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802E0D5-388B-426A-A420-26427CF2D12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704DCEB-6017-42DF-8F7E-4AD04CAC8E9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0BF22E9-CB18-4756-8D73-0E0268611FD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164102</xdr:rowOff>
    </xdr:from>
    <xdr:to>
      <xdr:col>23</xdr:col>
      <xdr:colOff>136525</xdr:colOff>
      <xdr:row>30</xdr:row>
      <xdr:rowOff>94252</xdr:rowOff>
    </xdr:to>
    <xdr:sp macro="" textlink="">
      <xdr:nvSpPr>
        <xdr:cNvPr id="81" name="楕円 80">
          <a:extLst>
            <a:ext uri="{FF2B5EF4-FFF2-40B4-BE49-F238E27FC236}">
              <a16:creationId xmlns:a16="http://schemas.microsoft.com/office/drawing/2014/main" id="{F89328ED-CDF0-4570-8F57-DE39D06555FC}"/>
            </a:ext>
          </a:extLst>
        </xdr:cNvPr>
        <xdr:cNvSpPr/>
      </xdr:nvSpPr>
      <xdr:spPr>
        <a:xfrm>
          <a:off x="47117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15529</xdr:rowOff>
    </xdr:from>
    <xdr:ext cx="405111" cy="259045"/>
    <xdr:sp macro="" textlink="">
      <xdr:nvSpPr>
        <xdr:cNvPr id="82" name="有形固定資産減価償却率該当値テキスト">
          <a:extLst>
            <a:ext uri="{FF2B5EF4-FFF2-40B4-BE49-F238E27FC236}">
              <a16:creationId xmlns:a16="http://schemas.microsoft.com/office/drawing/2014/main" id="{0E68D7B1-BF77-48FB-BE3E-63447396256B}"/>
            </a:ext>
          </a:extLst>
        </xdr:cNvPr>
        <xdr:cNvSpPr txBox="1"/>
      </xdr:nvSpPr>
      <xdr:spPr>
        <a:xfrm>
          <a:off x="4813300" y="5759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26579</xdr:rowOff>
    </xdr:from>
    <xdr:to>
      <xdr:col>19</xdr:col>
      <xdr:colOff>187325</xdr:colOff>
      <xdr:row>30</xdr:row>
      <xdr:rowOff>128179</xdr:rowOff>
    </xdr:to>
    <xdr:sp macro="" textlink="">
      <xdr:nvSpPr>
        <xdr:cNvPr id="83" name="楕円 82">
          <a:extLst>
            <a:ext uri="{FF2B5EF4-FFF2-40B4-BE49-F238E27FC236}">
              <a16:creationId xmlns:a16="http://schemas.microsoft.com/office/drawing/2014/main" id="{63354329-4BC7-43C1-9132-BFC016829D7B}"/>
            </a:ext>
          </a:extLst>
        </xdr:cNvPr>
        <xdr:cNvSpPr/>
      </xdr:nvSpPr>
      <xdr:spPr>
        <a:xfrm>
          <a:off x="4000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43452</xdr:rowOff>
    </xdr:from>
    <xdr:to>
      <xdr:col>23</xdr:col>
      <xdr:colOff>85725</xdr:colOff>
      <xdr:row>30</xdr:row>
      <xdr:rowOff>77379</xdr:rowOff>
    </xdr:to>
    <xdr:cxnSp macro="">
      <xdr:nvCxnSpPr>
        <xdr:cNvPr id="84" name="直線コネクタ 83">
          <a:extLst>
            <a:ext uri="{FF2B5EF4-FFF2-40B4-BE49-F238E27FC236}">
              <a16:creationId xmlns:a16="http://schemas.microsoft.com/office/drawing/2014/main" id="{3BF88811-2A3A-4F00-A2EC-3DC330B5E90A}"/>
            </a:ext>
          </a:extLst>
        </xdr:cNvPr>
        <xdr:cNvCxnSpPr/>
      </xdr:nvCxnSpPr>
      <xdr:spPr>
        <a:xfrm flipV="1">
          <a:off x="4051300" y="5958477"/>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85" name="楕円 84">
          <a:extLst>
            <a:ext uri="{FF2B5EF4-FFF2-40B4-BE49-F238E27FC236}">
              <a16:creationId xmlns:a16="http://schemas.microsoft.com/office/drawing/2014/main" id="{8E68F4FF-A49C-4C6C-B1B7-0F3244566C12}"/>
            </a:ext>
          </a:extLst>
        </xdr:cNvPr>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166841</xdr:rowOff>
    </xdr:from>
    <xdr:ext cx="405111" cy="259045"/>
    <xdr:sp macro="" textlink="">
      <xdr:nvSpPr>
        <xdr:cNvPr id="86" name="n_1aveValue有形固定資産減価償却率">
          <a:extLst>
            <a:ext uri="{FF2B5EF4-FFF2-40B4-BE49-F238E27FC236}">
              <a16:creationId xmlns:a16="http://schemas.microsoft.com/office/drawing/2014/main" id="{5E7B6CBC-40F4-4B7C-A5B5-0784768C6B64}"/>
            </a:ext>
          </a:extLst>
        </xdr:cNvPr>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87" name="n_2aveValue有形固定資産減価償却率">
          <a:extLst>
            <a:ext uri="{FF2B5EF4-FFF2-40B4-BE49-F238E27FC236}">
              <a16:creationId xmlns:a16="http://schemas.microsoft.com/office/drawing/2014/main" id="{AE3D21B9-8841-4517-BF80-B6EE199150AF}"/>
            </a:ext>
          </a:extLst>
        </xdr:cNvPr>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57076</xdr:rowOff>
    </xdr:from>
    <xdr:ext cx="405111" cy="259045"/>
    <xdr:sp macro="" textlink="">
      <xdr:nvSpPr>
        <xdr:cNvPr id="88" name="n_3aveValue有形固定資産減価償却率">
          <a:extLst>
            <a:ext uri="{FF2B5EF4-FFF2-40B4-BE49-F238E27FC236}">
              <a16:creationId xmlns:a16="http://schemas.microsoft.com/office/drawing/2014/main" id="{60260F7C-8693-4919-B103-EFE8300CAD01}"/>
            </a:ext>
          </a:extLst>
        </xdr:cNvPr>
        <xdr:cNvSpPr txBox="1"/>
      </xdr:nvSpPr>
      <xdr:spPr>
        <a:xfrm>
          <a:off x="2324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144706</xdr:rowOff>
    </xdr:from>
    <xdr:ext cx="405111" cy="259045"/>
    <xdr:sp macro="" textlink="">
      <xdr:nvSpPr>
        <xdr:cNvPr id="89" name="n_1mainValue有形固定資産減価償却率">
          <a:extLst>
            <a:ext uri="{FF2B5EF4-FFF2-40B4-BE49-F238E27FC236}">
              <a16:creationId xmlns:a16="http://schemas.microsoft.com/office/drawing/2014/main" id="{BE8A1C1F-BFB5-4AD1-BF77-66F344051434}"/>
            </a:ext>
          </a:extLst>
        </xdr:cNvPr>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0" name="n_3mainValue有形固定資産減価償却率">
          <a:extLst>
            <a:ext uri="{FF2B5EF4-FFF2-40B4-BE49-F238E27FC236}">
              <a16:creationId xmlns:a16="http://schemas.microsoft.com/office/drawing/2014/main" id="{A062AF53-06AE-451B-A08F-AD8031BDEEAD}"/>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0A260C10-6704-4166-AA26-19A92B46AB1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983E0101-2B02-4004-8DE9-6BE85D74CC3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695017F7-3966-407B-BF1E-4F6972B85CE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15250709-1392-4292-BA61-BB7D0BFBB04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E85DF8D7-FADB-4172-8BCF-A4F812B4B1B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207C7A47-4DF5-40C7-A81C-19E90ED8E8C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E26EB542-8B57-49DC-8A6B-9351D26254F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C5C9F33A-D984-465D-BE81-7DC9D73667F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394D98DB-DBAC-4832-811B-AB19E2DEB6F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50678A2D-FB6D-4561-B3BA-44D88F71EB6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8BAED95B-3009-4215-B2DF-90B246FF1BE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93E4CA12-F461-4B00-A027-CA2C0BC82E1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17E982A3-3E1D-46F4-9CB8-0FABD895C88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ふるさと寄附制度の好調により充当可能基金残高が上昇したため、債務償還比率は減少したが、依然高い数値である。定員管理計画を作成し人件費を見直すことや、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公共下水道事業会計への繰出金の抑制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100">
              <a:latin typeface="ＭＳ Ｐゴシック" panose="020B0600070205080204" pitchFamily="50" charset="-128"/>
              <a:ea typeface="ＭＳ Ｐゴシック" panose="020B0600070205080204" pitchFamily="50" charset="-128"/>
            </a:rPr>
            <a:t>経常経費の抑制に努める必要がある。</a:t>
          </a: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A514F936-EDE8-465B-9085-A7A03C36027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42465275-AABF-4D8B-B1B3-63B86BC8502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916B9C65-1EFB-44F8-BFAB-97438BA93CF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a16="http://schemas.microsoft.com/office/drawing/2014/main" id="{CE5B7A81-E9EA-49EC-A254-8525D1E4B48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D68928C4-73ED-4F29-AB89-55A5C83878B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88CB0CD1-ABCF-49ED-B748-4B9BD68862B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9701DBA7-1486-4A6B-A6AB-84706E147B5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54D5A047-D0AF-4E74-B3E9-7654B5C3FFA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5AE57301-1982-4541-8609-A4DA4A36604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72E68051-9AAC-4C3E-AA01-E1C9AEB4E7E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6DD13738-C44C-468A-90AA-7336770A3C1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D62189B0-0E9A-484A-B5F7-2840CCC250A3}"/>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8C489F32-81C3-45E1-94ED-8EBD363E47E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8F66D325-65DC-4424-A39A-F53C39225A3F}"/>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775BEA99-5F53-4343-B51F-0B2A11A0323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19" name="直線コネクタ 118">
          <a:extLst>
            <a:ext uri="{FF2B5EF4-FFF2-40B4-BE49-F238E27FC236}">
              <a16:creationId xmlns:a16="http://schemas.microsoft.com/office/drawing/2014/main" id="{28C1AC67-7BFC-4A98-ACC0-14BF24028153}"/>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a:extLst>
            <a:ext uri="{FF2B5EF4-FFF2-40B4-BE49-F238E27FC236}">
              <a16:creationId xmlns:a16="http://schemas.microsoft.com/office/drawing/2014/main" id="{DD56D0CB-12EA-49B3-8666-FFF07AFE3ECE}"/>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a:extLst>
            <a:ext uri="{FF2B5EF4-FFF2-40B4-BE49-F238E27FC236}">
              <a16:creationId xmlns:a16="http://schemas.microsoft.com/office/drawing/2014/main" id="{0C7FE662-CB20-45CC-9EDD-0358EF5B4223}"/>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2" name="債務償還比率最大値テキスト">
          <a:extLst>
            <a:ext uri="{FF2B5EF4-FFF2-40B4-BE49-F238E27FC236}">
              <a16:creationId xmlns:a16="http://schemas.microsoft.com/office/drawing/2014/main" id="{6EE7C364-3C11-4F21-8C43-207932A253F1}"/>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3" name="直線コネクタ 122">
          <a:extLst>
            <a:ext uri="{FF2B5EF4-FFF2-40B4-BE49-F238E27FC236}">
              <a16:creationId xmlns:a16="http://schemas.microsoft.com/office/drawing/2014/main" id="{8E775856-A13A-4AEC-B173-0FD6D96C1708}"/>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4" name="債務償還比率平均値テキスト">
          <a:extLst>
            <a:ext uri="{FF2B5EF4-FFF2-40B4-BE49-F238E27FC236}">
              <a16:creationId xmlns:a16="http://schemas.microsoft.com/office/drawing/2014/main" id="{1A50AB97-B1B2-42DE-9BD9-09F033A4A0E6}"/>
            </a:ext>
          </a:extLst>
        </xdr:cNvPr>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5" name="フローチャート: 判断 124">
          <a:extLst>
            <a:ext uri="{FF2B5EF4-FFF2-40B4-BE49-F238E27FC236}">
              <a16:creationId xmlns:a16="http://schemas.microsoft.com/office/drawing/2014/main" id="{588B98B4-2A51-46D3-8BBD-421519F914B2}"/>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26" name="フローチャート: 判断 125">
          <a:extLst>
            <a:ext uri="{FF2B5EF4-FFF2-40B4-BE49-F238E27FC236}">
              <a16:creationId xmlns:a16="http://schemas.microsoft.com/office/drawing/2014/main" id="{BDAC427A-64DA-475B-9556-A4F9CB4EA094}"/>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4F8D42E5-2044-4799-A90D-1CCFA51BDFA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A1C0D450-7788-46A1-A1D4-A9EEDB12A92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ED2C3886-B6BA-45B5-AEEA-C6992DD4E4B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DBCF730-136D-4729-8C7C-BE3C574AB24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37EEB9EC-896E-4C65-88ED-1A2DA7E002B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54680</xdr:rowOff>
    </xdr:from>
    <xdr:to>
      <xdr:col>76</xdr:col>
      <xdr:colOff>73025</xdr:colOff>
      <xdr:row>30</xdr:row>
      <xdr:rowOff>156280</xdr:rowOff>
    </xdr:to>
    <xdr:sp macro="" textlink="">
      <xdr:nvSpPr>
        <xdr:cNvPr id="132" name="楕円 131">
          <a:extLst>
            <a:ext uri="{FF2B5EF4-FFF2-40B4-BE49-F238E27FC236}">
              <a16:creationId xmlns:a16="http://schemas.microsoft.com/office/drawing/2014/main" id="{37808BA3-8F1E-4109-9681-3CA668AF703E}"/>
            </a:ext>
          </a:extLst>
        </xdr:cNvPr>
        <xdr:cNvSpPr/>
      </xdr:nvSpPr>
      <xdr:spPr>
        <a:xfrm>
          <a:off x="14744700" y="59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77557</xdr:rowOff>
    </xdr:from>
    <xdr:ext cx="469744" cy="259045"/>
    <xdr:sp macro="" textlink="">
      <xdr:nvSpPr>
        <xdr:cNvPr id="133" name="債務償還比率該当値テキスト">
          <a:extLst>
            <a:ext uri="{FF2B5EF4-FFF2-40B4-BE49-F238E27FC236}">
              <a16:creationId xmlns:a16="http://schemas.microsoft.com/office/drawing/2014/main" id="{FFFA4F0F-D70C-4CDD-BDDD-8ED3326F3941}"/>
            </a:ext>
          </a:extLst>
        </xdr:cNvPr>
        <xdr:cNvSpPr txBox="1"/>
      </xdr:nvSpPr>
      <xdr:spPr>
        <a:xfrm>
          <a:off x="14846300" y="582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44005</xdr:rowOff>
    </xdr:from>
    <xdr:to>
      <xdr:col>72</xdr:col>
      <xdr:colOff>123825</xdr:colOff>
      <xdr:row>30</xdr:row>
      <xdr:rowOff>145605</xdr:rowOff>
    </xdr:to>
    <xdr:sp macro="" textlink="">
      <xdr:nvSpPr>
        <xdr:cNvPr id="134" name="楕円 133">
          <a:extLst>
            <a:ext uri="{FF2B5EF4-FFF2-40B4-BE49-F238E27FC236}">
              <a16:creationId xmlns:a16="http://schemas.microsoft.com/office/drawing/2014/main" id="{0AEF9506-7639-4FF2-9CD3-29130A99114C}"/>
            </a:ext>
          </a:extLst>
        </xdr:cNvPr>
        <xdr:cNvSpPr/>
      </xdr:nvSpPr>
      <xdr:spPr>
        <a:xfrm>
          <a:off x="14033500" y="59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94805</xdr:rowOff>
    </xdr:from>
    <xdr:to>
      <xdr:col>76</xdr:col>
      <xdr:colOff>22225</xdr:colOff>
      <xdr:row>30</xdr:row>
      <xdr:rowOff>105480</xdr:rowOff>
    </xdr:to>
    <xdr:cxnSp macro="">
      <xdr:nvCxnSpPr>
        <xdr:cNvPr id="135" name="直線コネクタ 134">
          <a:extLst>
            <a:ext uri="{FF2B5EF4-FFF2-40B4-BE49-F238E27FC236}">
              <a16:creationId xmlns:a16="http://schemas.microsoft.com/office/drawing/2014/main" id="{8CBAC4B7-711C-4FFD-9434-1A03A16454C3}"/>
            </a:ext>
          </a:extLst>
        </xdr:cNvPr>
        <xdr:cNvCxnSpPr/>
      </xdr:nvCxnSpPr>
      <xdr:spPr>
        <a:xfrm>
          <a:off x="14084300" y="6009830"/>
          <a:ext cx="7112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36" name="n_1aveValue債務償還比率">
          <a:extLst>
            <a:ext uri="{FF2B5EF4-FFF2-40B4-BE49-F238E27FC236}">
              <a16:creationId xmlns:a16="http://schemas.microsoft.com/office/drawing/2014/main" id="{94844760-378C-47CC-8622-370A379CB34D}"/>
            </a:ext>
          </a:extLst>
        </xdr:cNvPr>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162132</xdr:rowOff>
    </xdr:from>
    <xdr:ext cx="469744" cy="259045"/>
    <xdr:sp macro="" textlink="">
      <xdr:nvSpPr>
        <xdr:cNvPr id="137" name="n_1mainValue債務償還比率">
          <a:extLst>
            <a:ext uri="{FF2B5EF4-FFF2-40B4-BE49-F238E27FC236}">
              <a16:creationId xmlns:a16="http://schemas.microsoft.com/office/drawing/2014/main" id="{D521D8BA-B1C8-4A5B-805B-884AC3D1B7D6}"/>
            </a:ext>
          </a:extLst>
        </xdr:cNvPr>
        <xdr:cNvSpPr txBox="1"/>
      </xdr:nvSpPr>
      <xdr:spPr>
        <a:xfrm>
          <a:off x="13836727" y="573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ED5C88-78D7-443A-BA6B-A79A4FE7EF8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E24C153B-4750-4EFD-8EED-A93FBE16304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1F4BEF2D-7BFC-490F-975A-6C5DAB5CCE3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4421EF67-972B-499B-ADF2-3CB43125FBA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BE8D591B-C370-4553-9B69-236FE076ECF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444179D7-926B-424F-BD5E-32D7EEBEB0E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EBB140-6877-410C-AADE-419B4665B2E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E6BAC60-EAF6-47CA-B2CE-891A4B3849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E12141E-9A97-4811-9845-F806A409CBE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A2D5806-64E3-4B56-8907-D732052169E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D8B8474-E7EA-4315-9A9C-3F1A5CF627B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724C3F-F6D3-45F5-9ABC-32949D7D7EC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16D9424-0745-49D8-A508-1D5C0DC2FB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874899A-6BBC-4179-B730-7A5AC6A924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59FF71B-B722-4D55-A7C5-1152164238A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7F4F6B6-7D5A-4034-9D63-D05B0FB9DD5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8,321
8,286
109.94
5,306,162
5,129,533
155,144
3,082,727
4,828,330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C3BF29-C4C2-4789-A1C7-FA905882DD5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439657B-3E85-4FF1-B03A-FBC17060D64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EB274E9-3D48-49C6-8143-99EA9A65256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035AD71-D18A-49D7-A203-686A2BF1659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01FE94-44A1-4FFB-B72A-DEA98EDED5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FF77BC5-9222-41B7-8C71-9A6E3013607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9977FFF-83EC-4868-9BB9-E811E76C9A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3557455-3793-4C24-8A99-6F575C3543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F6B2CDC-4BED-430B-83BC-B050845B209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FA10811-04AC-4188-B046-EFA63E1DACA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9BBFDD9-2451-47A1-9450-6CC7876AD6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8041D8E-FB54-4E58-BD48-7B346571DDC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83A818D-A6BB-4AA7-95CB-55A300FC45C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E2F799-C0D0-49BA-AA72-6DD5FD52198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D515C2-DF51-4A44-B90C-A599230DF86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4E99277-210A-4ED3-BDDF-FEBD9062164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B526A5-C12F-47DD-B6BB-599A22760D5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020B015-57B8-4792-8A67-EBD6B533118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DDFBFEF-B66E-4852-82AD-A1CA6B4E067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4449A36-AB5E-4F41-9D5B-7B9DE08E91A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E70A646-22BD-4295-858A-C24A59C075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0D6655C-04E6-42CE-83FC-70ADCA5DAC7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D89EFBC-7B4F-4CF5-BFA0-8EB6A29A3AF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AF32CF7-4329-4FD4-BE1E-4A0597952F8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83E165E-8921-4317-9D90-7CF60A5BFCF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C073C9D-9198-4D1B-8675-CDBABA1F8CA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52F4DF2-F150-4127-9528-8824CEC7C0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3DEC6CD-C882-4D13-9EAF-D4365A3C929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61C415B-F596-42B5-93D2-4B626F090CC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F0A52E3-E687-4477-AB0C-FD60D172DEE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2A32A3E-02B9-489F-8234-70ABFCCA324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60404C86-8F17-40DA-A801-0F37F49A35F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EBB5F516-4CD3-4AB8-A49D-7C769DBB34A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390E0E7D-E866-420D-A269-9D875ED9AAF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4204F322-E7F2-415F-8AD0-503E3AF3DD4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531F30FA-01D9-4EDA-997E-9C8D88D892C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A3282B9B-AD2A-4AA5-8660-5A2D15F9BCF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9582D946-51C7-4948-B8A1-311A07513AA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8D2D98CA-868A-4A61-BF3D-9C3AE2C33DD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FDD3C649-2231-443C-9913-AC5A61296EA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4D4159CD-5F96-4270-BD4A-3E88FF368D6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FFF3AE3A-5997-4AC6-83FC-4F5C8BD40F1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AE4AF8A-FB77-488C-A392-F2629E5C6B4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6A4FF22-7AF9-4F1E-9D8A-6A4AD3EDE8A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713C974-FDE2-4C93-9E18-13890DE4EEA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E9936867-DE7D-4A63-B754-CE01C347D2B0}"/>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94AEF67B-DB9B-49F7-A250-CF87DE6B6494}"/>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A6AA9590-CD30-4380-94CD-1E81A67E8F80}"/>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5BC3DC8F-4EE7-4697-AE84-CBE7E8A6186F}"/>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FA640480-F41C-4A70-8BA4-46505F5C9225}"/>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a:extLst>
            <a:ext uri="{FF2B5EF4-FFF2-40B4-BE49-F238E27FC236}">
              <a16:creationId xmlns:a16="http://schemas.microsoft.com/office/drawing/2014/main" id="{751053F1-C9D6-4A6D-B0AB-F2A433402B85}"/>
            </a:ext>
          </a:extLst>
        </xdr:cNvPr>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7D9BF36B-53CC-4723-93F4-D70BBAB50371}"/>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4BDBFBFB-056B-44DC-833C-19BC4AF35F93}"/>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687B0EB8-BDA3-42E5-A604-AB8A0215AD96}"/>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id="{DD6D7E72-1DA5-48BC-850B-8F1EB2A67BBF}"/>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3D52F07-DB9B-4AA1-A215-274788F450B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46FE8FB-7309-450A-9A65-B9BC530CEA6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107A745-3AF0-4C0A-9374-ECF709189C2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DA42FF4-46C0-4A5F-965A-82B0F53F101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DBFBA4A-CEB9-400C-BF5E-4896925A785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64589</xdr:rowOff>
    </xdr:from>
    <xdr:to>
      <xdr:col>24</xdr:col>
      <xdr:colOff>114300</xdr:colOff>
      <xdr:row>33</xdr:row>
      <xdr:rowOff>166189</xdr:rowOff>
    </xdr:to>
    <xdr:sp macro="" textlink="">
      <xdr:nvSpPr>
        <xdr:cNvPr id="72" name="楕円 71">
          <a:extLst>
            <a:ext uri="{FF2B5EF4-FFF2-40B4-BE49-F238E27FC236}">
              <a16:creationId xmlns:a16="http://schemas.microsoft.com/office/drawing/2014/main" id="{3A862B84-4AE5-4F1E-8C51-C08776DB9E9F}"/>
            </a:ext>
          </a:extLst>
        </xdr:cNvPr>
        <xdr:cNvSpPr/>
      </xdr:nvSpPr>
      <xdr:spPr>
        <a:xfrm>
          <a:off x="4584700" y="57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150966</xdr:rowOff>
    </xdr:from>
    <xdr:ext cx="405111" cy="259045"/>
    <xdr:sp macro="" textlink="">
      <xdr:nvSpPr>
        <xdr:cNvPr id="73" name="【道路】&#10;有形固定資産減価償却率該当値テキスト">
          <a:extLst>
            <a:ext uri="{FF2B5EF4-FFF2-40B4-BE49-F238E27FC236}">
              <a16:creationId xmlns:a16="http://schemas.microsoft.com/office/drawing/2014/main" id="{ED241663-5945-483D-BE95-ED797B7CA3E2}"/>
            </a:ext>
          </a:extLst>
        </xdr:cNvPr>
        <xdr:cNvSpPr txBox="1"/>
      </xdr:nvSpPr>
      <xdr:spPr>
        <a:xfrm>
          <a:off x="4673600" y="563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51526</xdr:rowOff>
    </xdr:from>
    <xdr:to>
      <xdr:col>20</xdr:col>
      <xdr:colOff>38100</xdr:colOff>
      <xdr:row>33</xdr:row>
      <xdr:rowOff>153126</xdr:rowOff>
    </xdr:to>
    <xdr:sp macro="" textlink="">
      <xdr:nvSpPr>
        <xdr:cNvPr id="74" name="楕円 73">
          <a:extLst>
            <a:ext uri="{FF2B5EF4-FFF2-40B4-BE49-F238E27FC236}">
              <a16:creationId xmlns:a16="http://schemas.microsoft.com/office/drawing/2014/main" id="{A7DE8E08-2B0A-4496-8F66-34097671E869}"/>
            </a:ext>
          </a:extLst>
        </xdr:cNvPr>
        <xdr:cNvSpPr/>
      </xdr:nvSpPr>
      <xdr:spPr>
        <a:xfrm>
          <a:off x="3746500" y="57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102326</xdr:rowOff>
    </xdr:from>
    <xdr:to>
      <xdr:col>24</xdr:col>
      <xdr:colOff>63500</xdr:colOff>
      <xdr:row>33</xdr:row>
      <xdr:rowOff>115389</xdr:rowOff>
    </xdr:to>
    <xdr:cxnSp macro="">
      <xdr:nvCxnSpPr>
        <xdr:cNvPr id="75" name="直線コネクタ 74">
          <a:extLst>
            <a:ext uri="{FF2B5EF4-FFF2-40B4-BE49-F238E27FC236}">
              <a16:creationId xmlns:a16="http://schemas.microsoft.com/office/drawing/2014/main" id="{6BF46DCC-EBB7-4CE9-868D-93999AB3BF8A}"/>
            </a:ext>
          </a:extLst>
        </xdr:cNvPr>
        <xdr:cNvCxnSpPr/>
      </xdr:nvCxnSpPr>
      <xdr:spPr>
        <a:xfrm>
          <a:off x="3797300" y="576017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23767</xdr:rowOff>
    </xdr:from>
    <xdr:to>
      <xdr:col>10</xdr:col>
      <xdr:colOff>165100</xdr:colOff>
      <xdr:row>37</xdr:row>
      <xdr:rowOff>125367</xdr:rowOff>
    </xdr:to>
    <xdr:sp macro="" textlink="">
      <xdr:nvSpPr>
        <xdr:cNvPr id="76" name="楕円 75">
          <a:extLst>
            <a:ext uri="{FF2B5EF4-FFF2-40B4-BE49-F238E27FC236}">
              <a16:creationId xmlns:a16="http://schemas.microsoft.com/office/drawing/2014/main" id="{B3D52CCC-1595-4B12-A4A9-938EE4BC9023}"/>
            </a:ext>
          </a:extLst>
        </xdr:cNvPr>
        <xdr:cNvSpPr/>
      </xdr:nvSpPr>
      <xdr:spPr>
        <a:xfrm>
          <a:off x="1968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139354</xdr:rowOff>
    </xdr:from>
    <xdr:ext cx="405111" cy="259045"/>
    <xdr:sp macro="" textlink="">
      <xdr:nvSpPr>
        <xdr:cNvPr id="77" name="n_1aveValue【道路】&#10;有形固定資産減価償却率">
          <a:extLst>
            <a:ext uri="{FF2B5EF4-FFF2-40B4-BE49-F238E27FC236}">
              <a16:creationId xmlns:a16="http://schemas.microsoft.com/office/drawing/2014/main" id="{376DD783-630D-4EAC-82C2-C0F4F17D81B0}"/>
            </a:ext>
          </a:extLst>
        </xdr:cNvPr>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78" name="n_2aveValue【道路】&#10;有形固定資産減価償却率">
          <a:extLst>
            <a:ext uri="{FF2B5EF4-FFF2-40B4-BE49-F238E27FC236}">
              <a16:creationId xmlns:a16="http://schemas.microsoft.com/office/drawing/2014/main" id="{CA01A0DC-3EAA-4B5B-99AA-3FCB8A53DDBC}"/>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79" name="n_3aveValue【道路】&#10;有形固定資産減価償却率">
          <a:extLst>
            <a:ext uri="{FF2B5EF4-FFF2-40B4-BE49-F238E27FC236}">
              <a16:creationId xmlns:a16="http://schemas.microsoft.com/office/drawing/2014/main" id="{CEB8D85B-BCFC-43F5-9599-406C435D9509}"/>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169653</xdr:rowOff>
    </xdr:from>
    <xdr:ext cx="405111" cy="259045"/>
    <xdr:sp macro="" textlink="">
      <xdr:nvSpPr>
        <xdr:cNvPr id="80" name="n_1mainValue【道路】&#10;有形固定資産減価償却率">
          <a:extLst>
            <a:ext uri="{FF2B5EF4-FFF2-40B4-BE49-F238E27FC236}">
              <a16:creationId xmlns:a16="http://schemas.microsoft.com/office/drawing/2014/main" id="{14631BFD-FB01-4EC6-BB5F-D068077F173F}"/>
            </a:ext>
          </a:extLst>
        </xdr:cNvPr>
        <xdr:cNvSpPr txBox="1"/>
      </xdr:nvSpPr>
      <xdr:spPr>
        <a:xfrm>
          <a:off x="3582044" y="54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116494</xdr:rowOff>
    </xdr:from>
    <xdr:ext cx="405111" cy="259045"/>
    <xdr:sp macro="" textlink="">
      <xdr:nvSpPr>
        <xdr:cNvPr id="81" name="n_3mainValue【道路】&#10;有形固定資産減価償却率">
          <a:extLst>
            <a:ext uri="{FF2B5EF4-FFF2-40B4-BE49-F238E27FC236}">
              <a16:creationId xmlns:a16="http://schemas.microsoft.com/office/drawing/2014/main" id="{50FC764E-D203-40A8-A1D0-CD5BB3F76DF7}"/>
            </a:ext>
          </a:extLst>
        </xdr:cNvPr>
        <xdr:cNvSpPr txBox="1"/>
      </xdr:nvSpPr>
      <xdr:spPr>
        <a:xfrm>
          <a:off x="18167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D3B4B9E0-F5D8-4893-B296-9345E02C266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66C68A5C-5946-4E76-A842-DF803D2DB4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2BBC629-5CBE-4206-874A-A2D2ED01638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461DCA26-7A36-4A54-A58C-28C1E20A82D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1B9D8BF4-53C1-4174-AF95-A113FBA437C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266BA5A4-D3C7-43BF-A31D-0545A363EDB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A8D9BA0F-7ED5-4B3B-8DBB-952F197463C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70C2D27C-10F5-485A-BB96-8062C3689F8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BCA82082-6591-4462-9886-3848F470C48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7CF7A333-CC65-4E5A-BACC-1029B4B76C5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7EBA50C7-010F-4040-9979-E9E1971B474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C7DDE6CB-C73E-4B21-8AD9-29C8640D693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5C029579-DE46-4190-B98A-9312164F2F3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a:extLst>
            <a:ext uri="{FF2B5EF4-FFF2-40B4-BE49-F238E27FC236}">
              <a16:creationId xmlns:a16="http://schemas.microsoft.com/office/drawing/2014/main" id="{5DAE75B3-1C23-4E74-80B2-57C46C04423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E0A94AD6-99B1-4851-9C72-E768CBBFE73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id="{A98A73B2-ACCF-4C5C-95D8-7132BE42675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2AE34F7B-A00D-4FBB-8A09-CFA76CBF53C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id="{022DB7B2-8F89-4B5E-8CDA-BA64DDF30CC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3C1A0C94-6636-41BE-A440-E4B7A50DC5C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4880FF57-340F-4F2D-ACF1-295DF5F9B58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7F6064B2-0B60-42CD-9A15-E202CFB8065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F9B79B4D-629B-4966-B781-EB4DE8407E5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9E17D7D7-A5BA-4CBC-B58F-6A7534A34EE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5" name="直線コネクタ 104">
          <a:extLst>
            <a:ext uri="{FF2B5EF4-FFF2-40B4-BE49-F238E27FC236}">
              <a16:creationId xmlns:a16="http://schemas.microsoft.com/office/drawing/2014/main" id="{BF693DF7-B00A-41CB-A671-450845D74506}"/>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6" name="【道路】&#10;一人当たり延長最小値テキスト">
          <a:extLst>
            <a:ext uri="{FF2B5EF4-FFF2-40B4-BE49-F238E27FC236}">
              <a16:creationId xmlns:a16="http://schemas.microsoft.com/office/drawing/2014/main" id="{D60279F0-92E1-49BF-A8F9-1D4264BC41F7}"/>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7" name="直線コネクタ 106">
          <a:extLst>
            <a:ext uri="{FF2B5EF4-FFF2-40B4-BE49-F238E27FC236}">
              <a16:creationId xmlns:a16="http://schemas.microsoft.com/office/drawing/2014/main" id="{E6C5D45F-342D-4209-A5F5-0E3C77C3539C}"/>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8" name="【道路】&#10;一人当たり延長最大値テキスト">
          <a:extLst>
            <a:ext uri="{FF2B5EF4-FFF2-40B4-BE49-F238E27FC236}">
              <a16:creationId xmlns:a16="http://schemas.microsoft.com/office/drawing/2014/main" id="{51BE1968-94D5-4C65-8533-E47CD5465BC3}"/>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09" name="直線コネクタ 108">
          <a:extLst>
            <a:ext uri="{FF2B5EF4-FFF2-40B4-BE49-F238E27FC236}">
              <a16:creationId xmlns:a16="http://schemas.microsoft.com/office/drawing/2014/main" id="{B1C5631C-EDED-4F47-A1C0-181043D9D691}"/>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0" name="【道路】&#10;一人当たり延長平均値テキスト">
          <a:extLst>
            <a:ext uri="{FF2B5EF4-FFF2-40B4-BE49-F238E27FC236}">
              <a16:creationId xmlns:a16="http://schemas.microsoft.com/office/drawing/2014/main" id="{C3E94F70-7CDB-4A52-ABAE-B20587A51E1C}"/>
            </a:ext>
          </a:extLst>
        </xdr:cNvPr>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1" name="フローチャート: 判断 110">
          <a:extLst>
            <a:ext uri="{FF2B5EF4-FFF2-40B4-BE49-F238E27FC236}">
              <a16:creationId xmlns:a16="http://schemas.microsoft.com/office/drawing/2014/main" id="{329AADDE-8EBA-4ACB-99E4-D9E20D810B81}"/>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2" name="フローチャート: 判断 111">
          <a:extLst>
            <a:ext uri="{FF2B5EF4-FFF2-40B4-BE49-F238E27FC236}">
              <a16:creationId xmlns:a16="http://schemas.microsoft.com/office/drawing/2014/main" id="{0D54A2F6-5C42-4956-BFCD-11C5D44E2F76}"/>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3" name="フローチャート: 判断 112">
          <a:extLst>
            <a:ext uri="{FF2B5EF4-FFF2-40B4-BE49-F238E27FC236}">
              <a16:creationId xmlns:a16="http://schemas.microsoft.com/office/drawing/2014/main" id="{0049FACE-CEF3-4070-BB5C-D12DBFF73A96}"/>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4" name="フローチャート: 判断 113">
          <a:extLst>
            <a:ext uri="{FF2B5EF4-FFF2-40B4-BE49-F238E27FC236}">
              <a16:creationId xmlns:a16="http://schemas.microsoft.com/office/drawing/2014/main" id="{C22C362E-6ACF-4180-B2A5-CDDF7F2AFD8E}"/>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FAEEBA4-3EA3-45D8-8A46-4D92EBBFAC3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2672399F-BE37-43F3-A31D-530EDFF986F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B531013-0E9A-4768-ACC3-64AAE9FA53E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80F251C-E54C-4797-93A9-5945CE101E0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6AB9AC9-7556-47B2-BF1B-68EAC8B35D5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52519</xdr:rowOff>
    </xdr:from>
    <xdr:to>
      <xdr:col>55</xdr:col>
      <xdr:colOff>50800</xdr:colOff>
      <xdr:row>41</xdr:row>
      <xdr:rowOff>154119</xdr:rowOff>
    </xdr:to>
    <xdr:sp macro="" textlink="">
      <xdr:nvSpPr>
        <xdr:cNvPr id="120" name="楕円 119">
          <a:extLst>
            <a:ext uri="{FF2B5EF4-FFF2-40B4-BE49-F238E27FC236}">
              <a16:creationId xmlns:a16="http://schemas.microsoft.com/office/drawing/2014/main" id="{3C9C14A0-A5F3-4CC4-91A1-1CA6112F5285}"/>
            </a:ext>
          </a:extLst>
        </xdr:cNvPr>
        <xdr:cNvSpPr/>
      </xdr:nvSpPr>
      <xdr:spPr>
        <a:xfrm>
          <a:off x="10426700" y="70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154920</xdr:rowOff>
    </xdr:from>
    <xdr:ext cx="534377" cy="259045"/>
    <xdr:sp macro="" textlink="">
      <xdr:nvSpPr>
        <xdr:cNvPr id="121" name="【道路】&#10;一人当たり延長該当値テキスト">
          <a:extLst>
            <a:ext uri="{FF2B5EF4-FFF2-40B4-BE49-F238E27FC236}">
              <a16:creationId xmlns:a16="http://schemas.microsoft.com/office/drawing/2014/main" id="{32DC9D24-9E82-4156-82F2-51255EAFCB23}"/>
            </a:ext>
          </a:extLst>
        </xdr:cNvPr>
        <xdr:cNvSpPr txBox="1"/>
      </xdr:nvSpPr>
      <xdr:spPr>
        <a:xfrm>
          <a:off x="10515600" y="70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54985</xdr:rowOff>
    </xdr:from>
    <xdr:to>
      <xdr:col>50</xdr:col>
      <xdr:colOff>165100</xdr:colOff>
      <xdr:row>41</xdr:row>
      <xdr:rowOff>156585</xdr:rowOff>
    </xdr:to>
    <xdr:sp macro="" textlink="">
      <xdr:nvSpPr>
        <xdr:cNvPr id="122" name="楕円 121">
          <a:extLst>
            <a:ext uri="{FF2B5EF4-FFF2-40B4-BE49-F238E27FC236}">
              <a16:creationId xmlns:a16="http://schemas.microsoft.com/office/drawing/2014/main" id="{57A41664-37FE-4DDC-8A5C-27F7A190F789}"/>
            </a:ext>
          </a:extLst>
        </xdr:cNvPr>
        <xdr:cNvSpPr/>
      </xdr:nvSpPr>
      <xdr:spPr>
        <a:xfrm>
          <a:off x="9588500" y="7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103319</xdr:rowOff>
    </xdr:from>
    <xdr:to>
      <xdr:col>55</xdr:col>
      <xdr:colOff>0</xdr:colOff>
      <xdr:row>41</xdr:row>
      <xdr:rowOff>105785</xdr:rowOff>
    </xdr:to>
    <xdr:cxnSp macro="">
      <xdr:nvCxnSpPr>
        <xdr:cNvPr id="123" name="直線コネクタ 122">
          <a:extLst>
            <a:ext uri="{FF2B5EF4-FFF2-40B4-BE49-F238E27FC236}">
              <a16:creationId xmlns:a16="http://schemas.microsoft.com/office/drawing/2014/main" id="{3499D2E0-C8EB-4708-9731-68DBE7086ABD}"/>
            </a:ext>
          </a:extLst>
        </xdr:cNvPr>
        <xdr:cNvCxnSpPr/>
      </xdr:nvCxnSpPr>
      <xdr:spPr>
        <a:xfrm flipV="1">
          <a:off x="9639300" y="7132769"/>
          <a:ext cx="8382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58086</xdr:rowOff>
    </xdr:from>
    <xdr:to>
      <xdr:col>41</xdr:col>
      <xdr:colOff>101600</xdr:colOff>
      <xdr:row>41</xdr:row>
      <xdr:rowOff>159686</xdr:rowOff>
    </xdr:to>
    <xdr:sp macro="" textlink="">
      <xdr:nvSpPr>
        <xdr:cNvPr id="124" name="楕円 123">
          <a:extLst>
            <a:ext uri="{FF2B5EF4-FFF2-40B4-BE49-F238E27FC236}">
              <a16:creationId xmlns:a16="http://schemas.microsoft.com/office/drawing/2014/main" id="{A715EC18-E5BA-4126-9BF3-EA8A07BC02A2}"/>
            </a:ext>
          </a:extLst>
        </xdr:cNvPr>
        <xdr:cNvSpPr/>
      </xdr:nvSpPr>
      <xdr:spPr>
        <a:xfrm>
          <a:off x="7810500" y="708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151947</xdr:rowOff>
    </xdr:from>
    <xdr:ext cx="534377" cy="259045"/>
    <xdr:sp macro="" textlink="">
      <xdr:nvSpPr>
        <xdr:cNvPr id="125" name="n_1aveValue【道路】&#10;一人当たり延長">
          <a:extLst>
            <a:ext uri="{FF2B5EF4-FFF2-40B4-BE49-F238E27FC236}">
              <a16:creationId xmlns:a16="http://schemas.microsoft.com/office/drawing/2014/main" id="{61B89FB2-4E60-437F-A36B-92D6C7883EEA}"/>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26" name="n_2aveValue【道路】&#10;一人当たり延長">
          <a:extLst>
            <a:ext uri="{FF2B5EF4-FFF2-40B4-BE49-F238E27FC236}">
              <a16:creationId xmlns:a16="http://schemas.microsoft.com/office/drawing/2014/main" id="{3F82A982-4B33-46B4-9331-E04839D4B466}"/>
            </a:ext>
          </a:extLst>
        </xdr:cNvPr>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152333</xdr:rowOff>
    </xdr:from>
    <xdr:ext cx="534377" cy="259045"/>
    <xdr:sp macro="" textlink="">
      <xdr:nvSpPr>
        <xdr:cNvPr id="127" name="n_3aveValue【道路】&#10;一人当たり延長">
          <a:extLst>
            <a:ext uri="{FF2B5EF4-FFF2-40B4-BE49-F238E27FC236}">
              <a16:creationId xmlns:a16="http://schemas.microsoft.com/office/drawing/2014/main" id="{21BBCCEF-642A-4E1F-97A2-AA042DF23F5F}"/>
            </a:ext>
          </a:extLst>
        </xdr:cNvPr>
        <xdr:cNvSpPr txBox="1"/>
      </xdr:nvSpPr>
      <xdr:spPr>
        <a:xfrm>
          <a:off x="7594111" y="718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147712</xdr:rowOff>
    </xdr:from>
    <xdr:ext cx="534377" cy="259045"/>
    <xdr:sp macro="" textlink="">
      <xdr:nvSpPr>
        <xdr:cNvPr id="128" name="n_1mainValue【道路】&#10;一人当たり延長">
          <a:extLst>
            <a:ext uri="{FF2B5EF4-FFF2-40B4-BE49-F238E27FC236}">
              <a16:creationId xmlns:a16="http://schemas.microsoft.com/office/drawing/2014/main" id="{B78C9E3B-E967-4B39-AFF9-18837809765A}"/>
            </a:ext>
          </a:extLst>
        </xdr:cNvPr>
        <xdr:cNvSpPr txBox="1"/>
      </xdr:nvSpPr>
      <xdr:spPr>
        <a:xfrm>
          <a:off x="9359411" y="717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4763</xdr:rowOff>
    </xdr:from>
    <xdr:ext cx="534377" cy="259045"/>
    <xdr:sp macro="" textlink="">
      <xdr:nvSpPr>
        <xdr:cNvPr id="129" name="n_3mainValue【道路】&#10;一人当たり延長">
          <a:extLst>
            <a:ext uri="{FF2B5EF4-FFF2-40B4-BE49-F238E27FC236}">
              <a16:creationId xmlns:a16="http://schemas.microsoft.com/office/drawing/2014/main" id="{4C843898-831A-490F-B141-C0AF48931B85}"/>
            </a:ext>
          </a:extLst>
        </xdr:cNvPr>
        <xdr:cNvSpPr txBox="1"/>
      </xdr:nvSpPr>
      <xdr:spPr>
        <a:xfrm>
          <a:off x="7594111" y="686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C6ABDDAC-EA2B-4021-92D0-17BB40C4510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CAD75A1C-AE80-454B-B8A6-03989E41F2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E853BC3B-7F72-48A9-B72B-2A8693553A7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8C1D78D-38E3-49DE-B1BE-98EAFC5BBF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73A3B39D-A2F9-4FC6-8648-82392A2752D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C6F506A6-5F4E-4D7F-90FF-68C35F0E32C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AE152F60-FA8E-4264-909C-2D9BCE26EFA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2B76F6A1-DFE5-4B79-9F5E-3042C32A70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86E22C36-564A-4AFC-9566-F4ED53118DB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EC637A43-BAE4-48FA-B781-D8B3B7DCE03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2B86989E-5F4A-45EE-AFB6-D11CC00B25F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a:extLst>
            <a:ext uri="{FF2B5EF4-FFF2-40B4-BE49-F238E27FC236}">
              <a16:creationId xmlns:a16="http://schemas.microsoft.com/office/drawing/2014/main" id="{B8FD4AF3-39FF-4678-8670-095FC66DA7C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D69D76B7-7C98-4C16-8C8A-9FB0B459CC2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0DA46042-C4B0-4A9B-B021-AC3368A1683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3DD12EC5-BDCE-47D5-8533-FAFB3B5D52F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D16AF493-0519-4AEE-A0D5-C405D757246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46BC6B45-B7FB-4C12-9CC4-98AED2910EC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81AB35E3-9BED-4FD7-A5B4-60B6DB625F5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7964A1DE-C02A-4F0D-928F-0A8535D36F9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17462430-7EB2-4383-99A0-09DC2597AF6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2702A25C-4C9B-40C5-8C58-A86848FB599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a:extLst>
            <a:ext uri="{FF2B5EF4-FFF2-40B4-BE49-F238E27FC236}">
              <a16:creationId xmlns:a16="http://schemas.microsoft.com/office/drawing/2014/main" id="{7C704D8A-C149-450A-A266-C8D367591299}"/>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388F8FD4-907E-46A2-B234-EED97FC55B8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EB11CDF3-DA77-48E2-849F-68570B9C503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AF0AEF72-538F-45C4-B411-09F857A3109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5" name="直線コネクタ 154">
          <a:extLst>
            <a:ext uri="{FF2B5EF4-FFF2-40B4-BE49-F238E27FC236}">
              <a16:creationId xmlns:a16="http://schemas.microsoft.com/office/drawing/2014/main" id="{303E39FA-FB3F-41C1-89A7-A97D050DF724}"/>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56" name="【橋りょう・トンネル】&#10;有形固定資産減価償却率最小値テキスト">
          <a:extLst>
            <a:ext uri="{FF2B5EF4-FFF2-40B4-BE49-F238E27FC236}">
              <a16:creationId xmlns:a16="http://schemas.microsoft.com/office/drawing/2014/main" id="{C280A336-AB4A-43F3-AD42-4393BEAE3057}"/>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7" name="直線コネクタ 156">
          <a:extLst>
            <a:ext uri="{FF2B5EF4-FFF2-40B4-BE49-F238E27FC236}">
              <a16:creationId xmlns:a16="http://schemas.microsoft.com/office/drawing/2014/main" id="{C31ED851-80CE-4BAA-BE79-2FB1D8EB5C7B}"/>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C9EA6709-660C-4106-9C45-5BF7FC74F07B}"/>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59" name="直線コネクタ 158">
          <a:extLst>
            <a:ext uri="{FF2B5EF4-FFF2-40B4-BE49-F238E27FC236}">
              <a16:creationId xmlns:a16="http://schemas.microsoft.com/office/drawing/2014/main" id="{4B9D92EB-B115-4596-9CEA-B61BF8C08521}"/>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AFF6E62D-21E4-4500-B785-9504230BDBF0}"/>
            </a:ext>
          </a:extLst>
        </xdr:cNvPr>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1" name="フローチャート: 判断 160">
          <a:extLst>
            <a:ext uri="{FF2B5EF4-FFF2-40B4-BE49-F238E27FC236}">
              <a16:creationId xmlns:a16="http://schemas.microsoft.com/office/drawing/2014/main" id="{FDF6A01C-E181-4CFF-AA50-8210D5F2B9E5}"/>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62" name="フローチャート: 判断 161">
          <a:extLst>
            <a:ext uri="{FF2B5EF4-FFF2-40B4-BE49-F238E27FC236}">
              <a16:creationId xmlns:a16="http://schemas.microsoft.com/office/drawing/2014/main" id="{2DCC478A-D24A-477A-92B2-141D3E762CC4}"/>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63" name="フローチャート: 判断 162">
          <a:extLst>
            <a:ext uri="{FF2B5EF4-FFF2-40B4-BE49-F238E27FC236}">
              <a16:creationId xmlns:a16="http://schemas.microsoft.com/office/drawing/2014/main" id="{5EADF8A5-5781-4370-AA1E-2EBE754AAD0D}"/>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4" name="フローチャート: 判断 163">
          <a:extLst>
            <a:ext uri="{FF2B5EF4-FFF2-40B4-BE49-F238E27FC236}">
              <a16:creationId xmlns:a16="http://schemas.microsoft.com/office/drawing/2014/main" id="{054ADBD5-2F68-4C44-ADB1-EFBBD4D480C1}"/>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56BD4A0C-2A70-4B47-915E-1900AA06A3C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C43A802-88C8-43B2-A5A1-705E201A09E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17B83E47-E13C-472E-A39C-534C61B5542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FE49B2DB-0C89-407E-9231-B029AB4CFFA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3B6C0951-BF66-4FF8-B373-75D0847265E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168003</xdr:rowOff>
    </xdr:from>
    <xdr:to>
      <xdr:col>24</xdr:col>
      <xdr:colOff>114300</xdr:colOff>
      <xdr:row>58</xdr:row>
      <xdr:rowOff>98153</xdr:rowOff>
    </xdr:to>
    <xdr:sp macro="" textlink="">
      <xdr:nvSpPr>
        <xdr:cNvPr id="170" name="楕円 169">
          <a:extLst>
            <a:ext uri="{FF2B5EF4-FFF2-40B4-BE49-F238E27FC236}">
              <a16:creationId xmlns:a16="http://schemas.microsoft.com/office/drawing/2014/main" id="{6DDF1EE5-4591-42DB-9693-B8E851A9F937}"/>
            </a:ext>
          </a:extLst>
        </xdr:cNvPr>
        <xdr:cNvSpPr/>
      </xdr:nvSpPr>
      <xdr:spPr>
        <a:xfrm>
          <a:off x="45847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19430</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15A47E7F-52D3-4499-A6CD-A593AB79288C}"/>
            </a:ext>
          </a:extLst>
        </xdr:cNvPr>
        <xdr:cNvSpPr txBox="1"/>
      </xdr:nvSpPr>
      <xdr:spPr>
        <a:xfrm>
          <a:off x="4673600" y="979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19413</xdr:rowOff>
    </xdr:from>
    <xdr:to>
      <xdr:col>20</xdr:col>
      <xdr:colOff>38100</xdr:colOff>
      <xdr:row>58</xdr:row>
      <xdr:rowOff>121013</xdr:rowOff>
    </xdr:to>
    <xdr:sp macro="" textlink="">
      <xdr:nvSpPr>
        <xdr:cNvPr id="172" name="楕円 171">
          <a:extLst>
            <a:ext uri="{FF2B5EF4-FFF2-40B4-BE49-F238E27FC236}">
              <a16:creationId xmlns:a16="http://schemas.microsoft.com/office/drawing/2014/main" id="{A5311F26-0EA7-4294-9C7E-BEFE2EE9A15B}"/>
            </a:ext>
          </a:extLst>
        </xdr:cNvPr>
        <xdr:cNvSpPr/>
      </xdr:nvSpPr>
      <xdr:spPr>
        <a:xfrm>
          <a:off x="3746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47353</xdr:rowOff>
    </xdr:from>
    <xdr:to>
      <xdr:col>24</xdr:col>
      <xdr:colOff>63500</xdr:colOff>
      <xdr:row>58</xdr:row>
      <xdr:rowOff>70213</xdr:rowOff>
    </xdr:to>
    <xdr:cxnSp macro="">
      <xdr:nvCxnSpPr>
        <xdr:cNvPr id="173" name="直線コネクタ 172">
          <a:extLst>
            <a:ext uri="{FF2B5EF4-FFF2-40B4-BE49-F238E27FC236}">
              <a16:creationId xmlns:a16="http://schemas.microsoft.com/office/drawing/2014/main" id="{CB1EB288-1132-4AE3-B2C2-140F721D7963}"/>
            </a:ext>
          </a:extLst>
        </xdr:cNvPr>
        <xdr:cNvCxnSpPr/>
      </xdr:nvCxnSpPr>
      <xdr:spPr>
        <a:xfrm flipV="1">
          <a:off x="3797300" y="999145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48804</xdr:rowOff>
    </xdr:from>
    <xdr:to>
      <xdr:col>10</xdr:col>
      <xdr:colOff>165100</xdr:colOff>
      <xdr:row>58</xdr:row>
      <xdr:rowOff>150404</xdr:rowOff>
    </xdr:to>
    <xdr:sp macro="" textlink="">
      <xdr:nvSpPr>
        <xdr:cNvPr id="174" name="楕円 173">
          <a:extLst>
            <a:ext uri="{FF2B5EF4-FFF2-40B4-BE49-F238E27FC236}">
              <a16:creationId xmlns:a16="http://schemas.microsoft.com/office/drawing/2014/main" id="{30FE205D-B3A4-4359-99A5-C40BF5775D62}"/>
            </a:ext>
          </a:extLst>
        </xdr:cNvPr>
        <xdr:cNvSpPr/>
      </xdr:nvSpPr>
      <xdr:spPr>
        <a:xfrm>
          <a:off x="1968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162758</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270248CA-156D-4467-AF18-F6EBC4147D09}"/>
            </a:ext>
          </a:extLst>
        </xdr:cNvPr>
        <xdr:cNvSpPr txBox="1"/>
      </xdr:nvSpPr>
      <xdr:spPr>
        <a:xfrm>
          <a:off x="35820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B6138B30-3536-4EBB-A025-5372ACB5B7F7}"/>
            </a:ext>
          </a:extLst>
        </xdr:cNvPr>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840DD2A8-13EC-472B-AD29-CE5E6060CDDE}"/>
            </a:ext>
          </a:extLst>
        </xdr:cNvPr>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137540</xdr:rowOff>
    </xdr:from>
    <xdr:ext cx="405111" cy="259045"/>
    <xdr:sp macro="" textlink="">
      <xdr:nvSpPr>
        <xdr:cNvPr id="178" name="n_1mainValue【橋りょう・トンネル】&#10;有形固定資産減価償却率">
          <a:extLst>
            <a:ext uri="{FF2B5EF4-FFF2-40B4-BE49-F238E27FC236}">
              <a16:creationId xmlns:a16="http://schemas.microsoft.com/office/drawing/2014/main" id="{BF942C2B-2257-45AA-9916-80F721365B83}"/>
            </a:ext>
          </a:extLst>
        </xdr:cNvPr>
        <xdr:cNvSpPr txBox="1"/>
      </xdr:nvSpPr>
      <xdr:spPr>
        <a:xfrm>
          <a:off x="35820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166931</xdr:rowOff>
    </xdr:from>
    <xdr:ext cx="405111" cy="259045"/>
    <xdr:sp macro="" textlink="">
      <xdr:nvSpPr>
        <xdr:cNvPr id="179" name="n_3mainValue【橋りょう・トンネル】&#10;有形固定資産減価償却率">
          <a:extLst>
            <a:ext uri="{FF2B5EF4-FFF2-40B4-BE49-F238E27FC236}">
              <a16:creationId xmlns:a16="http://schemas.microsoft.com/office/drawing/2014/main" id="{D50FFF78-1A23-447C-BF97-ADCAD8A46430}"/>
            </a:ext>
          </a:extLst>
        </xdr:cNvPr>
        <xdr:cNvSpPr txBox="1"/>
      </xdr:nvSpPr>
      <xdr:spPr>
        <a:xfrm>
          <a:off x="1816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E991ED83-4814-489A-8B03-F9BF926C03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3D49E3E0-81D6-4D78-8492-75F53BDF2A8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202106F4-4C4C-4A00-BD74-8F581CF9B05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3CB2AB69-A199-4996-BE1A-21EAB407DA6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ED05B7E0-37FB-4020-B72B-E0EFFBB6260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CFABC4FC-9ACD-4871-B165-A2608F71924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A510B69A-C3A9-4FD9-88F4-53B1F2709CF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F5B91BBD-4540-406E-B000-17FEC707F82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6C3A7D4F-2651-4684-85F3-EB0E318D33E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A273B184-4F30-4E19-A39C-C482DACA74C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a:extLst>
            <a:ext uri="{FF2B5EF4-FFF2-40B4-BE49-F238E27FC236}">
              <a16:creationId xmlns:a16="http://schemas.microsoft.com/office/drawing/2014/main" id="{5165A298-6F6C-48EC-B0A2-C8C39B49373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a:extLst>
            <a:ext uri="{FF2B5EF4-FFF2-40B4-BE49-F238E27FC236}">
              <a16:creationId xmlns:a16="http://schemas.microsoft.com/office/drawing/2014/main" id="{051EAC9B-DDFE-445F-9D1E-50896C0569D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a:extLst>
            <a:ext uri="{FF2B5EF4-FFF2-40B4-BE49-F238E27FC236}">
              <a16:creationId xmlns:a16="http://schemas.microsoft.com/office/drawing/2014/main" id="{4901AA99-018B-4891-AC64-99D18C27B01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3" name="テキスト ボックス 192">
          <a:extLst>
            <a:ext uri="{FF2B5EF4-FFF2-40B4-BE49-F238E27FC236}">
              <a16:creationId xmlns:a16="http://schemas.microsoft.com/office/drawing/2014/main" id="{5B1940B0-A1CE-4DE4-A8E0-913C4F8D858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a:extLst>
            <a:ext uri="{FF2B5EF4-FFF2-40B4-BE49-F238E27FC236}">
              <a16:creationId xmlns:a16="http://schemas.microsoft.com/office/drawing/2014/main" id="{CE209237-45B5-402D-BBE5-0BE49E13949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5" name="テキスト ボックス 194">
          <a:extLst>
            <a:ext uri="{FF2B5EF4-FFF2-40B4-BE49-F238E27FC236}">
              <a16:creationId xmlns:a16="http://schemas.microsoft.com/office/drawing/2014/main" id="{B02A7D0F-4F35-4287-AC03-38125359754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a:extLst>
            <a:ext uri="{FF2B5EF4-FFF2-40B4-BE49-F238E27FC236}">
              <a16:creationId xmlns:a16="http://schemas.microsoft.com/office/drawing/2014/main" id="{310BF8C7-BF2F-4340-97AF-6E8070416E4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7" name="テキスト ボックス 196">
          <a:extLst>
            <a:ext uri="{FF2B5EF4-FFF2-40B4-BE49-F238E27FC236}">
              <a16:creationId xmlns:a16="http://schemas.microsoft.com/office/drawing/2014/main" id="{4B8797A4-805E-467D-93A4-77015ED79F3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a:extLst>
            <a:ext uri="{FF2B5EF4-FFF2-40B4-BE49-F238E27FC236}">
              <a16:creationId xmlns:a16="http://schemas.microsoft.com/office/drawing/2014/main" id="{16FBCA16-F6DF-4A6B-996D-81AFC3A80E4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9" name="テキスト ボックス 198">
          <a:extLst>
            <a:ext uri="{FF2B5EF4-FFF2-40B4-BE49-F238E27FC236}">
              <a16:creationId xmlns:a16="http://schemas.microsoft.com/office/drawing/2014/main" id="{7BB4691A-F02D-4678-ABAB-AE18C72B8C6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714D7A90-9CDE-4643-B54D-D4A708FDF4B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2DDE9C1E-5391-4F3E-80CA-75B173646BD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AF45C1EB-981B-4FAC-B986-09C2EC57438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03" name="直線コネクタ 202">
          <a:extLst>
            <a:ext uri="{FF2B5EF4-FFF2-40B4-BE49-F238E27FC236}">
              <a16:creationId xmlns:a16="http://schemas.microsoft.com/office/drawing/2014/main" id="{6EE71331-A393-4043-BC02-9263273B9B0F}"/>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04" name="【橋りょう・トンネル】&#10;一人当たり有形固定資産（償却資産）額最小値テキスト">
          <a:extLst>
            <a:ext uri="{FF2B5EF4-FFF2-40B4-BE49-F238E27FC236}">
              <a16:creationId xmlns:a16="http://schemas.microsoft.com/office/drawing/2014/main" id="{3FE6FFD6-66C3-46DB-B7CF-B64E00D87262}"/>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05" name="直線コネクタ 204">
          <a:extLst>
            <a:ext uri="{FF2B5EF4-FFF2-40B4-BE49-F238E27FC236}">
              <a16:creationId xmlns:a16="http://schemas.microsoft.com/office/drawing/2014/main" id="{88C0D516-0BE1-4EBD-8D18-B900A286EF58}"/>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2899766E-A7B3-4598-9D7D-FD9616524709}"/>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07" name="直線コネクタ 206">
          <a:extLst>
            <a:ext uri="{FF2B5EF4-FFF2-40B4-BE49-F238E27FC236}">
              <a16:creationId xmlns:a16="http://schemas.microsoft.com/office/drawing/2014/main" id="{31C18752-3839-459F-AD88-0D1C1654DDFE}"/>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167149</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EE823C6C-F2D9-4C49-B46A-2AA70EF42386}"/>
            </a:ext>
          </a:extLst>
        </xdr:cNvPr>
        <xdr:cNvSpPr txBox="1"/>
      </xdr:nvSpPr>
      <xdr:spPr>
        <a:xfrm>
          <a:off x="10515600" y="10797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09" name="フローチャート: 判断 208">
          <a:extLst>
            <a:ext uri="{FF2B5EF4-FFF2-40B4-BE49-F238E27FC236}">
              <a16:creationId xmlns:a16="http://schemas.microsoft.com/office/drawing/2014/main" id="{B6B4FC57-0C74-4CA2-8C19-14CC4D7FB0F0}"/>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10" name="フローチャート: 判断 209">
          <a:extLst>
            <a:ext uri="{FF2B5EF4-FFF2-40B4-BE49-F238E27FC236}">
              <a16:creationId xmlns:a16="http://schemas.microsoft.com/office/drawing/2014/main" id="{C99C0F7E-2E9D-4405-9E3D-97E1D4651ED1}"/>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11" name="フローチャート: 判断 210">
          <a:extLst>
            <a:ext uri="{FF2B5EF4-FFF2-40B4-BE49-F238E27FC236}">
              <a16:creationId xmlns:a16="http://schemas.microsoft.com/office/drawing/2014/main" id="{D0A6EBEF-0021-4EBF-BD7E-F9128F87E5EB}"/>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12" name="フローチャート: 判断 211">
          <a:extLst>
            <a:ext uri="{FF2B5EF4-FFF2-40B4-BE49-F238E27FC236}">
              <a16:creationId xmlns:a16="http://schemas.microsoft.com/office/drawing/2014/main" id="{DC495EB5-5AB8-4DB0-B133-5BCE99DAEADF}"/>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17B0744E-C6D9-4896-B73A-000A10EF03A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93896D39-F78B-4B1B-A1A9-94565A2FAB1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B99EB30E-621D-4730-81EF-E4B5F61DC20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15B10CBA-0578-438F-8DFC-5BFA92A039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D4ED299D-5CFB-4578-AEF0-F122A49A4AE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14472</xdr:rowOff>
    </xdr:from>
    <xdr:to>
      <xdr:col>55</xdr:col>
      <xdr:colOff>50800</xdr:colOff>
      <xdr:row>63</xdr:row>
      <xdr:rowOff>116072</xdr:rowOff>
    </xdr:to>
    <xdr:sp macro="" textlink="">
      <xdr:nvSpPr>
        <xdr:cNvPr id="218" name="楕円 217">
          <a:extLst>
            <a:ext uri="{FF2B5EF4-FFF2-40B4-BE49-F238E27FC236}">
              <a16:creationId xmlns:a16="http://schemas.microsoft.com/office/drawing/2014/main" id="{19021C74-3688-4409-9B10-2B049940A3AF}"/>
            </a:ext>
          </a:extLst>
        </xdr:cNvPr>
        <xdr:cNvSpPr/>
      </xdr:nvSpPr>
      <xdr:spPr>
        <a:xfrm>
          <a:off x="10426700" y="1081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37349</xdr:rowOff>
    </xdr:from>
    <xdr:ext cx="599010" cy="259045"/>
    <xdr:sp macro="" textlink="">
      <xdr:nvSpPr>
        <xdr:cNvPr id="219" name="【橋りょう・トンネル】&#10;一人当たり有形固定資産（償却資産）額該当値テキスト">
          <a:extLst>
            <a:ext uri="{FF2B5EF4-FFF2-40B4-BE49-F238E27FC236}">
              <a16:creationId xmlns:a16="http://schemas.microsoft.com/office/drawing/2014/main" id="{A8CE276F-228B-4F20-9957-C67D5285E712}"/>
            </a:ext>
          </a:extLst>
        </xdr:cNvPr>
        <xdr:cNvSpPr txBox="1"/>
      </xdr:nvSpPr>
      <xdr:spPr>
        <a:xfrm>
          <a:off x="10515600" y="1066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18690</xdr:rowOff>
    </xdr:from>
    <xdr:to>
      <xdr:col>50</xdr:col>
      <xdr:colOff>165100</xdr:colOff>
      <xdr:row>63</xdr:row>
      <xdr:rowOff>120290</xdr:rowOff>
    </xdr:to>
    <xdr:sp macro="" textlink="">
      <xdr:nvSpPr>
        <xdr:cNvPr id="220" name="楕円 219">
          <a:extLst>
            <a:ext uri="{FF2B5EF4-FFF2-40B4-BE49-F238E27FC236}">
              <a16:creationId xmlns:a16="http://schemas.microsoft.com/office/drawing/2014/main" id="{52B4FE36-4455-4DBE-8086-97D235077703}"/>
            </a:ext>
          </a:extLst>
        </xdr:cNvPr>
        <xdr:cNvSpPr/>
      </xdr:nvSpPr>
      <xdr:spPr>
        <a:xfrm>
          <a:off x="9588500" y="108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65272</xdr:rowOff>
    </xdr:from>
    <xdr:to>
      <xdr:col>55</xdr:col>
      <xdr:colOff>0</xdr:colOff>
      <xdr:row>63</xdr:row>
      <xdr:rowOff>69490</xdr:rowOff>
    </xdr:to>
    <xdr:cxnSp macro="">
      <xdr:nvCxnSpPr>
        <xdr:cNvPr id="221" name="直線コネクタ 220">
          <a:extLst>
            <a:ext uri="{FF2B5EF4-FFF2-40B4-BE49-F238E27FC236}">
              <a16:creationId xmlns:a16="http://schemas.microsoft.com/office/drawing/2014/main" id="{446B4DDA-0097-4D90-9B32-4C1036D90571}"/>
            </a:ext>
          </a:extLst>
        </xdr:cNvPr>
        <xdr:cNvCxnSpPr/>
      </xdr:nvCxnSpPr>
      <xdr:spPr>
        <a:xfrm flipV="1">
          <a:off x="9639300" y="10866622"/>
          <a:ext cx="838200" cy="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39408</xdr:rowOff>
    </xdr:from>
    <xdr:to>
      <xdr:col>41</xdr:col>
      <xdr:colOff>101600</xdr:colOff>
      <xdr:row>63</xdr:row>
      <xdr:rowOff>141008</xdr:rowOff>
    </xdr:to>
    <xdr:sp macro="" textlink="">
      <xdr:nvSpPr>
        <xdr:cNvPr id="222" name="楕円 221">
          <a:extLst>
            <a:ext uri="{FF2B5EF4-FFF2-40B4-BE49-F238E27FC236}">
              <a16:creationId xmlns:a16="http://schemas.microsoft.com/office/drawing/2014/main" id="{9E74D4E7-9D1E-4D7F-A2EE-6F470F139C8C}"/>
            </a:ext>
          </a:extLst>
        </xdr:cNvPr>
        <xdr:cNvSpPr/>
      </xdr:nvSpPr>
      <xdr:spPr>
        <a:xfrm>
          <a:off x="7810500" y="1084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121464</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FBA2D668-5C90-43B4-B646-A8D3A58E9D10}"/>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7DE30071-C292-4A22-B919-81816779C1AB}"/>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05CE8758-E5DE-4CE8-851C-E4C4C7317E89}"/>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111417</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740CE70D-A933-4A00-B4D4-6FB282EF5841}"/>
            </a:ext>
          </a:extLst>
        </xdr:cNvPr>
        <xdr:cNvSpPr txBox="1"/>
      </xdr:nvSpPr>
      <xdr:spPr>
        <a:xfrm>
          <a:off x="9327095" y="1091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132135</xdr:rowOff>
    </xdr:from>
    <xdr:ext cx="599010" cy="259045"/>
    <xdr:sp macro="" textlink="">
      <xdr:nvSpPr>
        <xdr:cNvPr id="227" name="n_3mainValue【橋りょう・トンネル】&#10;一人当たり有形固定資産（償却資産）額">
          <a:extLst>
            <a:ext uri="{FF2B5EF4-FFF2-40B4-BE49-F238E27FC236}">
              <a16:creationId xmlns:a16="http://schemas.microsoft.com/office/drawing/2014/main" id="{9978CB29-6313-4E2C-A51C-905248F7253E}"/>
            </a:ext>
          </a:extLst>
        </xdr:cNvPr>
        <xdr:cNvSpPr txBox="1"/>
      </xdr:nvSpPr>
      <xdr:spPr>
        <a:xfrm>
          <a:off x="7561795" y="1093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56D54553-2D56-4034-817B-B4ABD9ECEAA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15EEE9DD-6738-4C56-A33B-D9BC8E6CE19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9E192990-69E0-4299-B654-90294AF065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7EA0237E-CD93-489A-876C-9CFB2AC68DE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CAA2DB44-3369-47FC-AE82-3889FCC5958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9BEBF5EB-2813-456F-8293-5B28BE5831E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5F7AB038-7F45-46EE-BED4-546770B39A9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F57CAD50-BF45-4DF0-8AA5-1926C565171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BF7E36F9-5BCC-43F7-ACEB-7D5F44D9FAE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39429FC3-9AC0-44BC-8BFD-017D57E3D67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id="{686C4FB4-B2EA-4FDF-BE8A-AB30988072E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46CEA6D0-0C57-49F0-8547-08B31683E81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43F2F8E6-FC85-430E-A0D9-7AA08EECCD8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292F46A6-5ECB-4E5D-897F-64CE98B21B2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05E4429D-AAAA-4D1D-BE60-B30267265BE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2589615D-3A3F-4C33-B892-7039DD2471C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9302DE8C-AEF2-4EE7-BD75-639305E9B19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2A7F55F3-AB10-4AC2-BE48-1983315C177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0487583C-E08A-4DC3-8CA4-C3D576BEB26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C29626E1-979F-4204-AE60-CD4970151ED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56B6815C-9175-4B22-84B1-CCD8CC4D0C3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3505D6ED-7887-4158-A320-D06874FD8B3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7E045330-6017-43C8-BCD6-D65E5BD6D90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C1F8B844-EE54-489C-9360-9866B3763D6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52" name="直線コネクタ 251">
          <a:extLst>
            <a:ext uri="{FF2B5EF4-FFF2-40B4-BE49-F238E27FC236}">
              <a16:creationId xmlns:a16="http://schemas.microsoft.com/office/drawing/2014/main" id="{B29F4F94-4C73-49D5-897D-FC4E329D612A}"/>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A9F701D7-7395-4B67-8C12-108026A38CDF}"/>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54" name="直線コネクタ 253">
          <a:extLst>
            <a:ext uri="{FF2B5EF4-FFF2-40B4-BE49-F238E27FC236}">
              <a16:creationId xmlns:a16="http://schemas.microsoft.com/office/drawing/2014/main" id="{C9825E9B-83EF-4011-B4E0-3A1BDAB6392A}"/>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5" name="【公営住宅】&#10;有形固定資産減価償却率最大値テキスト">
          <a:extLst>
            <a:ext uri="{FF2B5EF4-FFF2-40B4-BE49-F238E27FC236}">
              <a16:creationId xmlns:a16="http://schemas.microsoft.com/office/drawing/2014/main" id="{C31DB603-EDF2-4200-ABF4-5A8324444AE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6" name="直線コネクタ 255">
          <a:extLst>
            <a:ext uri="{FF2B5EF4-FFF2-40B4-BE49-F238E27FC236}">
              <a16:creationId xmlns:a16="http://schemas.microsoft.com/office/drawing/2014/main" id="{83196E3D-1F3D-4946-914A-F570E1DADFB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ED8180A3-C71B-43E6-BB21-86AB19EB5D0B}"/>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58" name="フローチャート: 判断 257">
          <a:extLst>
            <a:ext uri="{FF2B5EF4-FFF2-40B4-BE49-F238E27FC236}">
              <a16:creationId xmlns:a16="http://schemas.microsoft.com/office/drawing/2014/main" id="{19017F76-A54C-4644-98AE-7EC68F0DCCBC}"/>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59" name="フローチャート: 判断 258">
          <a:extLst>
            <a:ext uri="{FF2B5EF4-FFF2-40B4-BE49-F238E27FC236}">
              <a16:creationId xmlns:a16="http://schemas.microsoft.com/office/drawing/2014/main" id="{8BD9BD51-77A1-4658-BCDE-F8A0FD8836CC}"/>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60" name="フローチャート: 判断 259">
          <a:extLst>
            <a:ext uri="{FF2B5EF4-FFF2-40B4-BE49-F238E27FC236}">
              <a16:creationId xmlns:a16="http://schemas.microsoft.com/office/drawing/2014/main" id="{DF5EE7BA-E0A4-4033-92CA-F62F6ABF1F87}"/>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61" name="フローチャート: 判断 260">
          <a:extLst>
            <a:ext uri="{FF2B5EF4-FFF2-40B4-BE49-F238E27FC236}">
              <a16:creationId xmlns:a16="http://schemas.microsoft.com/office/drawing/2014/main" id="{FE1C86D9-0499-4A76-A0C6-6E10DA13A266}"/>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2616CBA-09CC-460D-BAE9-B3711E7DD27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7BEC5441-A044-4067-941A-6914AE8EB34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B20E4BDC-1952-4C6F-98AE-0981C91805D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4348A75B-A72A-4080-A6F1-4E9ACF88CEC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31921A13-EF5C-44DF-BEC3-13EB24A43AB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153036</xdr:rowOff>
    </xdr:from>
    <xdr:to>
      <xdr:col>24</xdr:col>
      <xdr:colOff>114300</xdr:colOff>
      <xdr:row>78</xdr:row>
      <xdr:rowOff>83186</xdr:rowOff>
    </xdr:to>
    <xdr:sp macro="" textlink="">
      <xdr:nvSpPr>
        <xdr:cNvPr id="267" name="楕円 266">
          <a:extLst>
            <a:ext uri="{FF2B5EF4-FFF2-40B4-BE49-F238E27FC236}">
              <a16:creationId xmlns:a16="http://schemas.microsoft.com/office/drawing/2014/main" id="{AE30F3E0-BAB4-4EDC-A886-85ABCE0A3996}"/>
            </a:ext>
          </a:extLst>
        </xdr:cNvPr>
        <xdr:cNvSpPr/>
      </xdr:nvSpPr>
      <xdr:spPr>
        <a:xfrm>
          <a:off x="4584700" y="133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67963</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20DE40CE-AE1B-443E-87C8-A1EFD99C6356}"/>
            </a:ext>
          </a:extLst>
        </xdr:cNvPr>
        <xdr:cNvSpPr txBox="1"/>
      </xdr:nvSpPr>
      <xdr:spPr>
        <a:xfrm>
          <a:off x="4673600" y="13269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12064</xdr:rowOff>
    </xdr:from>
    <xdr:to>
      <xdr:col>20</xdr:col>
      <xdr:colOff>38100</xdr:colOff>
      <xdr:row>78</xdr:row>
      <xdr:rowOff>113664</xdr:rowOff>
    </xdr:to>
    <xdr:sp macro="" textlink="">
      <xdr:nvSpPr>
        <xdr:cNvPr id="269" name="楕円 268">
          <a:extLst>
            <a:ext uri="{FF2B5EF4-FFF2-40B4-BE49-F238E27FC236}">
              <a16:creationId xmlns:a16="http://schemas.microsoft.com/office/drawing/2014/main" id="{6DF6BF41-D85A-43E0-8D21-EA7B395B5F30}"/>
            </a:ext>
          </a:extLst>
        </xdr:cNvPr>
        <xdr:cNvSpPr/>
      </xdr:nvSpPr>
      <xdr:spPr>
        <a:xfrm>
          <a:off x="3746500" y="133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32386</xdr:rowOff>
    </xdr:from>
    <xdr:to>
      <xdr:col>24</xdr:col>
      <xdr:colOff>63500</xdr:colOff>
      <xdr:row>78</xdr:row>
      <xdr:rowOff>62864</xdr:rowOff>
    </xdr:to>
    <xdr:cxnSp macro="">
      <xdr:nvCxnSpPr>
        <xdr:cNvPr id="270" name="直線コネクタ 269">
          <a:extLst>
            <a:ext uri="{FF2B5EF4-FFF2-40B4-BE49-F238E27FC236}">
              <a16:creationId xmlns:a16="http://schemas.microsoft.com/office/drawing/2014/main" id="{C28E97D2-DAD5-4D2A-8DE4-AE2269DCF881}"/>
            </a:ext>
          </a:extLst>
        </xdr:cNvPr>
        <xdr:cNvCxnSpPr/>
      </xdr:nvCxnSpPr>
      <xdr:spPr>
        <a:xfrm flipV="1">
          <a:off x="3797300" y="134054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116839</xdr:rowOff>
    </xdr:from>
    <xdr:to>
      <xdr:col>10</xdr:col>
      <xdr:colOff>165100</xdr:colOff>
      <xdr:row>79</xdr:row>
      <xdr:rowOff>46989</xdr:rowOff>
    </xdr:to>
    <xdr:sp macro="" textlink="">
      <xdr:nvSpPr>
        <xdr:cNvPr id="271" name="楕円 270">
          <a:extLst>
            <a:ext uri="{FF2B5EF4-FFF2-40B4-BE49-F238E27FC236}">
              <a16:creationId xmlns:a16="http://schemas.microsoft.com/office/drawing/2014/main" id="{5536D583-CE96-404E-B6B7-DEF9ABC0C23F}"/>
            </a:ext>
          </a:extLst>
        </xdr:cNvPr>
        <xdr:cNvSpPr/>
      </xdr:nvSpPr>
      <xdr:spPr>
        <a:xfrm>
          <a:off x="1968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47641</xdr:rowOff>
    </xdr:from>
    <xdr:ext cx="405111" cy="259045"/>
    <xdr:sp macro="" textlink="">
      <xdr:nvSpPr>
        <xdr:cNvPr id="272" name="n_1aveValue【公営住宅】&#10;有形固定資産減価償却率">
          <a:extLst>
            <a:ext uri="{FF2B5EF4-FFF2-40B4-BE49-F238E27FC236}">
              <a16:creationId xmlns:a16="http://schemas.microsoft.com/office/drawing/2014/main" id="{370D4FE1-4A10-4F32-AE37-5694037C9019}"/>
            </a:ext>
          </a:extLst>
        </xdr:cNvPr>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73" name="n_2aveValue【公営住宅】&#10;有形固定資産減価償却率">
          <a:extLst>
            <a:ext uri="{FF2B5EF4-FFF2-40B4-BE49-F238E27FC236}">
              <a16:creationId xmlns:a16="http://schemas.microsoft.com/office/drawing/2014/main" id="{712F5F2A-0B28-4BEC-99B7-9B40651BC621}"/>
            </a:ext>
          </a:extLst>
        </xdr:cNvPr>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72407</xdr:rowOff>
    </xdr:from>
    <xdr:ext cx="405111" cy="259045"/>
    <xdr:sp macro="" textlink="">
      <xdr:nvSpPr>
        <xdr:cNvPr id="274" name="n_3aveValue【公営住宅】&#10;有形固定資産減価償却率">
          <a:extLst>
            <a:ext uri="{FF2B5EF4-FFF2-40B4-BE49-F238E27FC236}">
              <a16:creationId xmlns:a16="http://schemas.microsoft.com/office/drawing/2014/main" id="{1CFB155B-CD92-4FF9-A767-7DC7166317BF}"/>
            </a:ext>
          </a:extLst>
        </xdr:cNvPr>
        <xdr:cNvSpPr txBox="1"/>
      </xdr:nvSpPr>
      <xdr:spPr>
        <a:xfrm>
          <a:off x="1816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130191</xdr:rowOff>
    </xdr:from>
    <xdr:ext cx="405111" cy="259045"/>
    <xdr:sp macro="" textlink="">
      <xdr:nvSpPr>
        <xdr:cNvPr id="275" name="n_1mainValue【公営住宅】&#10;有形固定資産減価償却率">
          <a:extLst>
            <a:ext uri="{FF2B5EF4-FFF2-40B4-BE49-F238E27FC236}">
              <a16:creationId xmlns:a16="http://schemas.microsoft.com/office/drawing/2014/main" id="{5B957EC4-B3F9-43A4-8240-8B43FDF17E6A}"/>
            </a:ext>
          </a:extLst>
        </xdr:cNvPr>
        <xdr:cNvSpPr txBox="1"/>
      </xdr:nvSpPr>
      <xdr:spPr>
        <a:xfrm>
          <a:off x="3582044" y="1316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63516</xdr:rowOff>
    </xdr:from>
    <xdr:ext cx="405111" cy="259045"/>
    <xdr:sp macro="" textlink="">
      <xdr:nvSpPr>
        <xdr:cNvPr id="276" name="n_3mainValue【公営住宅】&#10;有形固定資産減価償却率">
          <a:extLst>
            <a:ext uri="{FF2B5EF4-FFF2-40B4-BE49-F238E27FC236}">
              <a16:creationId xmlns:a16="http://schemas.microsoft.com/office/drawing/2014/main" id="{D0377BD1-AC95-4387-A03D-B11E97548DF0}"/>
            </a:ext>
          </a:extLst>
        </xdr:cNvPr>
        <xdr:cNvSpPr txBox="1"/>
      </xdr:nvSpPr>
      <xdr:spPr>
        <a:xfrm>
          <a:off x="1816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852998DD-067B-429F-ADA8-8A354761067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92E7BD18-02A5-40A2-A728-EBECDA1DF59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69902C84-A47C-4966-878B-AA0A47688C6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68B8B303-77D5-4ADE-9966-F919519A5F2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8CFE847D-83CE-48F0-9FBE-D4D179AAD08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E2CE9E34-2BA3-4E23-8CF3-604CE032B1E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F55A8F8E-7D50-41A6-937D-C77169C11EC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E95C2211-BBEB-45B0-AE53-34C5A8B5778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66ADB2B4-725C-45B4-B9B6-50825709288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70290D89-875F-4B3A-AB45-68C55B950E0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a:extLst>
            <a:ext uri="{FF2B5EF4-FFF2-40B4-BE49-F238E27FC236}">
              <a16:creationId xmlns:a16="http://schemas.microsoft.com/office/drawing/2014/main" id="{8672EEC8-A6DF-491C-ACC1-4E34DC03C27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a:extLst>
            <a:ext uri="{FF2B5EF4-FFF2-40B4-BE49-F238E27FC236}">
              <a16:creationId xmlns:a16="http://schemas.microsoft.com/office/drawing/2014/main" id="{2469DFF1-1D33-4078-B101-07E62BE1569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a:extLst>
            <a:ext uri="{FF2B5EF4-FFF2-40B4-BE49-F238E27FC236}">
              <a16:creationId xmlns:a16="http://schemas.microsoft.com/office/drawing/2014/main" id="{4C428AC4-008D-4D32-90FD-88796FE2EE2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a:extLst>
            <a:ext uri="{FF2B5EF4-FFF2-40B4-BE49-F238E27FC236}">
              <a16:creationId xmlns:a16="http://schemas.microsoft.com/office/drawing/2014/main" id="{B750BB75-C11B-4C96-9263-B18CD3FF12B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a:extLst>
            <a:ext uri="{FF2B5EF4-FFF2-40B4-BE49-F238E27FC236}">
              <a16:creationId xmlns:a16="http://schemas.microsoft.com/office/drawing/2014/main" id="{E89069C0-93E5-4C6E-9498-2EA17820045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a:extLst>
            <a:ext uri="{FF2B5EF4-FFF2-40B4-BE49-F238E27FC236}">
              <a16:creationId xmlns:a16="http://schemas.microsoft.com/office/drawing/2014/main" id="{1F2643CF-0658-4009-86CD-61B3C51E24A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a:extLst>
            <a:ext uri="{FF2B5EF4-FFF2-40B4-BE49-F238E27FC236}">
              <a16:creationId xmlns:a16="http://schemas.microsoft.com/office/drawing/2014/main" id="{D9CD8755-F0D5-44C2-9E01-097B900CF52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a:extLst>
            <a:ext uri="{FF2B5EF4-FFF2-40B4-BE49-F238E27FC236}">
              <a16:creationId xmlns:a16="http://schemas.microsoft.com/office/drawing/2014/main" id="{6EF6E4B1-66B2-4473-9579-E3BA02EBF13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a:extLst>
            <a:ext uri="{FF2B5EF4-FFF2-40B4-BE49-F238E27FC236}">
              <a16:creationId xmlns:a16="http://schemas.microsoft.com/office/drawing/2014/main" id="{658A0F64-990C-4F09-A096-F20DE6D99F6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a:extLst>
            <a:ext uri="{FF2B5EF4-FFF2-40B4-BE49-F238E27FC236}">
              <a16:creationId xmlns:a16="http://schemas.microsoft.com/office/drawing/2014/main" id="{7121D203-18E1-49B6-902E-9992E06B450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a:extLst>
            <a:ext uri="{FF2B5EF4-FFF2-40B4-BE49-F238E27FC236}">
              <a16:creationId xmlns:a16="http://schemas.microsoft.com/office/drawing/2014/main" id="{7EEA37A7-7459-427F-8C2A-6B9D18F3142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8" name="テキスト ボックス 297">
          <a:extLst>
            <a:ext uri="{FF2B5EF4-FFF2-40B4-BE49-F238E27FC236}">
              <a16:creationId xmlns:a16="http://schemas.microsoft.com/office/drawing/2014/main" id="{AA227141-6F18-4689-AA12-5F4DDA97C39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a:extLst>
            <a:ext uri="{FF2B5EF4-FFF2-40B4-BE49-F238E27FC236}">
              <a16:creationId xmlns:a16="http://schemas.microsoft.com/office/drawing/2014/main" id="{F170FA60-EF66-445F-ADB4-CF76B95704D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00" name="直線コネクタ 299">
          <a:extLst>
            <a:ext uri="{FF2B5EF4-FFF2-40B4-BE49-F238E27FC236}">
              <a16:creationId xmlns:a16="http://schemas.microsoft.com/office/drawing/2014/main" id="{20B12871-909F-4582-91F3-E11FA03F8A30}"/>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1" name="【公営住宅】&#10;一人当たり面積最小値テキスト">
          <a:extLst>
            <a:ext uri="{FF2B5EF4-FFF2-40B4-BE49-F238E27FC236}">
              <a16:creationId xmlns:a16="http://schemas.microsoft.com/office/drawing/2014/main" id="{E990152D-EDB9-4FBD-86E3-95D2636B6BCB}"/>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2" name="直線コネクタ 301">
          <a:extLst>
            <a:ext uri="{FF2B5EF4-FFF2-40B4-BE49-F238E27FC236}">
              <a16:creationId xmlns:a16="http://schemas.microsoft.com/office/drawing/2014/main" id="{D9C6E89F-2FA6-45E0-B974-58CDEA33898A}"/>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03" name="【公営住宅】&#10;一人当たり面積最大値テキスト">
          <a:extLst>
            <a:ext uri="{FF2B5EF4-FFF2-40B4-BE49-F238E27FC236}">
              <a16:creationId xmlns:a16="http://schemas.microsoft.com/office/drawing/2014/main" id="{4E880E86-8269-49AA-9522-72BB37B21115}"/>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04" name="直線コネクタ 303">
          <a:extLst>
            <a:ext uri="{FF2B5EF4-FFF2-40B4-BE49-F238E27FC236}">
              <a16:creationId xmlns:a16="http://schemas.microsoft.com/office/drawing/2014/main" id="{980D9840-3D0F-4779-B2DD-57A358D3F500}"/>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05" name="【公営住宅】&#10;一人当たり面積平均値テキスト">
          <a:extLst>
            <a:ext uri="{FF2B5EF4-FFF2-40B4-BE49-F238E27FC236}">
              <a16:creationId xmlns:a16="http://schemas.microsoft.com/office/drawing/2014/main" id="{FC2924EA-98F1-4788-8BD6-49A6CD914BD2}"/>
            </a:ext>
          </a:extLst>
        </xdr:cNvPr>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06" name="フローチャート: 判断 305">
          <a:extLst>
            <a:ext uri="{FF2B5EF4-FFF2-40B4-BE49-F238E27FC236}">
              <a16:creationId xmlns:a16="http://schemas.microsoft.com/office/drawing/2014/main" id="{E78DF015-B702-4C11-949A-C09AA5ECA40C}"/>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07" name="フローチャート: 判断 306">
          <a:extLst>
            <a:ext uri="{FF2B5EF4-FFF2-40B4-BE49-F238E27FC236}">
              <a16:creationId xmlns:a16="http://schemas.microsoft.com/office/drawing/2014/main" id="{9C31274B-D603-4A9F-9148-8F889CDB321E}"/>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08" name="フローチャート: 判断 307">
          <a:extLst>
            <a:ext uri="{FF2B5EF4-FFF2-40B4-BE49-F238E27FC236}">
              <a16:creationId xmlns:a16="http://schemas.microsoft.com/office/drawing/2014/main" id="{6EDADDA3-2323-437B-92F6-32D6D20D85F3}"/>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09" name="フローチャート: 判断 308">
          <a:extLst>
            <a:ext uri="{FF2B5EF4-FFF2-40B4-BE49-F238E27FC236}">
              <a16:creationId xmlns:a16="http://schemas.microsoft.com/office/drawing/2014/main" id="{C1DB413A-FD51-43D4-96A4-98C47DA87DF8}"/>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72B24D3C-1084-480E-AD51-AD684D643ED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5F398267-D58D-4F70-BA8F-218D0CC4609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3BD63F48-7AD5-4F08-8FB8-DB9DF5B99B4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630C3710-E88E-48AF-A94A-CEFB7AD14E5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BB7387D3-9B89-47F1-958A-9367DE18CE6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13018</xdr:rowOff>
    </xdr:from>
    <xdr:to>
      <xdr:col>55</xdr:col>
      <xdr:colOff>50800</xdr:colOff>
      <xdr:row>86</xdr:row>
      <xdr:rowOff>114618</xdr:rowOff>
    </xdr:to>
    <xdr:sp macro="" textlink="">
      <xdr:nvSpPr>
        <xdr:cNvPr id="315" name="楕円 314">
          <a:extLst>
            <a:ext uri="{FF2B5EF4-FFF2-40B4-BE49-F238E27FC236}">
              <a16:creationId xmlns:a16="http://schemas.microsoft.com/office/drawing/2014/main" id="{5F2A8449-F8EC-4A9C-859C-4FA4B294388E}"/>
            </a:ext>
          </a:extLst>
        </xdr:cNvPr>
        <xdr:cNvSpPr/>
      </xdr:nvSpPr>
      <xdr:spPr>
        <a:xfrm>
          <a:off x="10426700" y="147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99395</xdr:rowOff>
    </xdr:from>
    <xdr:ext cx="469744" cy="259045"/>
    <xdr:sp macro="" textlink="">
      <xdr:nvSpPr>
        <xdr:cNvPr id="316" name="【公営住宅】&#10;一人当たり面積該当値テキスト">
          <a:extLst>
            <a:ext uri="{FF2B5EF4-FFF2-40B4-BE49-F238E27FC236}">
              <a16:creationId xmlns:a16="http://schemas.microsoft.com/office/drawing/2014/main" id="{69D7DA90-FD2F-4C11-A4CC-FD621EDF1C65}"/>
            </a:ext>
          </a:extLst>
        </xdr:cNvPr>
        <xdr:cNvSpPr txBox="1"/>
      </xdr:nvSpPr>
      <xdr:spPr>
        <a:xfrm>
          <a:off x="10515600" y="1467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13588</xdr:rowOff>
    </xdr:from>
    <xdr:to>
      <xdr:col>50</xdr:col>
      <xdr:colOff>165100</xdr:colOff>
      <xdr:row>86</xdr:row>
      <xdr:rowOff>115188</xdr:rowOff>
    </xdr:to>
    <xdr:sp macro="" textlink="">
      <xdr:nvSpPr>
        <xdr:cNvPr id="317" name="楕円 316">
          <a:extLst>
            <a:ext uri="{FF2B5EF4-FFF2-40B4-BE49-F238E27FC236}">
              <a16:creationId xmlns:a16="http://schemas.microsoft.com/office/drawing/2014/main" id="{F892BF78-1D15-4849-A773-39D2074D6DF8}"/>
            </a:ext>
          </a:extLst>
        </xdr:cNvPr>
        <xdr:cNvSpPr/>
      </xdr:nvSpPr>
      <xdr:spPr>
        <a:xfrm>
          <a:off x="9588500" y="1475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63818</xdr:rowOff>
    </xdr:from>
    <xdr:to>
      <xdr:col>55</xdr:col>
      <xdr:colOff>0</xdr:colOff>
      <xdr:row>86</xdr:row>
      <xdr:rowOff>64388</xdr:rowOff>
    </xdr:to>
    <xdr:cxnSp macro="">
      <xdr:nvCxnSpPr>
        <xdr:cNvPr id="318" name="直線コネクタ 317">
          <a:extLst>
            <a:ext uri="{FF2B5EF4-FFF2-40B4-BE49-F238E27FC236}">
              <a16:creationId xmlns:a16="http://schemas.microsoft.com/office/drawing/2014/main" id="{4C2188DA-D5E9-474A-8BCF-8C04BD811E9C}"/>
            </a:ext>
          </a:extLst>
        </xdr:cNvPr>
        <xdr:cNvCxnSpPr/>
      </xdr:nvCxnSpPr>
      <xdr:spPr>
        <a:xfrm flipV="1">
          <a:off x="9639300" y="14808518"/>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16827</xdr:rowOff>
    </xdr:from>
    <xdr:to>
      <xdr:col>41</xdr:col>
      <xdr:colOff>101600</xdr:colOff>
      <xdr:row>86</xdr:row>
      <xdr:rowOff>118427</xdr:rowOff>
    </xdr:to>
    <xdr:sp macro="" textlink="">
      <xdr:nvSpPr>
        <xdr:cNvPr id="319" name="楕円 318">
          <a:extLst>
            <a:ext uri="{FF2B5EF4-FFF2-40B4-BE49-F238E27FC236}">
              <a16:creationId xmlns:a16="http://schemas.microsoft.com/office/drawing/2014/main" id="{96161ADF-7E2D-4D1D-9994-865C1EAB1DBA}"/>
            </a:ext>
          </a:extLst>
        </xdr:cNvPr>
        <xdr:cNvSpPr/>
      </xdr:nvSpPr>
      <xdr:spPr>
        <a:xfrm>
          <a:off x="7810500" y="1476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21035</xdr:rowOff>
    </xdr:from>
    <xdr:ext cx="469744" cy="259045"/>
    <xdr:sp macro="" textlink="">
      <xdr:nvSpPr>
        <xdr:cNvPr id="320" name="n_1aveValue【公営住宅】&#10;一人当たり面積">
          <a:extLst>
            <a:ext uri="{FF2B5EF4-FFF2-40B4-BE49-F238E27FC236}">
              <a16:creationId xmlns:a16="http://schemas.microsoft.com/office/drawing/2014/main" id="{027AD91C-67C0-43CD-B597-8D538450228C}"/>
            </a:ext>
          </a:extLst>
        </xdr:cNvPr>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21" name="n_2aveValue【公営住宅】&#10;一人当たり面積">
          <a:extLst>
            <a:ext uri="{FF2B5EF4-FFF2-40B4-BE49-F238E27FC236}">
              <a16:creationId xmlns:a16="http://schemas.microsoft.com/office/drawing/2014/main" id="{FAA77103-1A6C-47F0-8C70-1925C3A2A857}"/>
            </a:ext>
          </a:extLst>
        </xdr:cNvPr>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22" name="n_3aveValue【公営住宅】&#10;一人当たり面積">
          <a:extLst>
            <a:ext uri="{FF2B5EF4-FFF2-40B4-BE49-F238E27FC236}">
              <a16:creationId xmlns:a16="http://schemas.microsoft.com/office/drawing/2014/main" id="{1F84ECEF-6BF4-4BF7-89B8-5C22E4BF2891}"/>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106315</xdr:rowOff>
    </xdr:from>
    <xdr:ext cx="469744" cy="259045"/>
    <xdr:sp macro="" textlink="">
      <xdr:nvSpPr>
        <xdr:cNvPr id="323" name="n_1mainValue【公営住宅】&#10;一人当たり面積">
          <a:extLst>
            <a:ext uri="{FF2B5EF4-FFF2-40B4-BE49-F238E27FC236}">
              <a16:creationId xmlns:a16="http://schemas.microsoft.com/office/drawing/2014/main" id="{23628912-321F-485E-B236-B1B3D75DFD61}"/>
            </a:ext>
          </a:extLst>
        </xdr:cNvPr>
        <xdr:cNvSpPr txBox="1"/>
      </xdr:nvSpPr>
      <xdr:spPr>
        <a:xfrm>
          <a:off x="9391727"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109554</xdr:rowOff>
    </xdr:from>
    <xdr:ext cx="469744" cy="259045"/>
    <xdr:sp macro="" textlink="">
      <xdr:nvSpPr>
        <xdr:cNvPr id="324" name="n_3mainValue【公営住宅】&#10;一人当たり面積">
          <a:extLst>
            <a:ext uri="{FF2B5EF4-FFF2-40B4-BE49-F238E27FC236}">
              <a16:creationId xmlns:a16="http://schemas.microsoft.com/office/drawing/2014/main" id="{07723CC4-E0B8-431C-9C99-7BE5891D4291}"/>
            </a:ext>
          </a:extLst>
        </xdr:cNvPr>
        <xdr:cNvSpPr txBox="1"/>
      </xdr:nvSpPr>
      <xdr:spPr>
        <a:xfrm>
          <a:off x="7626427" y="1485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6678C5FE-4347-4FDA-93B0-3E57808C1BB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B6D278DB-3EB5-4E0C-A86D-D9BCBB2D019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31EE87D2-5B4D-4F3E-A38C-87F8948B9F8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E5110966-0981-4424-899A-171EA778F6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1896295F-1D98-4D93-BFB9-C69DD0331FE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A15F5C2A-B036-4A33-8A18-14FEFF13E2D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391D8A0F-8030-4323-A12A-AFDDC8EF1D7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D71B760C-24F8-41D1-9BBD-9DFDA76AD80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a:extLst>
            <a:ext uri="{FF2B5EF4-FFF2-40B4-BE49-F238E27FC236}">
              <a16:creationId xmlns:a16="http://schemas.microsoft.com/office/drawing/2014/main" id="{FEC018AB-4BD0-4563-9E2A-63B78F0C06D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a:extLst>
            <a:ext uri="{FF2B5EF4-FFF2-40B4-BE49-F238E27FC236}">
              <a16:creationId xmlns:a16="http://schemas.microsoft.com/office/drawing/2014/main" id="{3FDBD6DF-986A-4912-927E-97D947E49BD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5" name="直線コネクタ 334">
          <a:extLst>
            <a:ext uri="{FF2B5EF4-FFF2-40B4-BE49-F238E27FC236}">
              <a16:creationId xmlns:a16="http://schemas.microsoft.com/office/drawing/2014/main" id="{D1F53D8D-83A6-435F-88B0-819F061B1DB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6" name="テキスト ボックス 335">
          <a:extLst>
            <a:ext uri="{FF2B5EF4-FFF2-40B4-BE49-F238E27FC236}">
              <a16:creationId xmlns:a16="http://schemas.microsoft.com/office/drawing/2014/main" id="{256B7B0F-5EC8-4A90-B0DE-DB05AA4D3EBA}"/>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7" name="直線コネクタ 336">
          <a:extLst>
            <a:ext uri="{FF2B5EF4-FFF2-40B4-BE49-F238E27FC236}">
              <a16:creationId xmlns:a16="http://schemas.microsoft.com/office/drawing/2014/main" id="{7B488283-910A-4F53-9A97-2C69A86F1F3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8" name="テキスト ボックス 337">
          <a:extLst>
            <a:ext uri="{FF2B5EF4-FFF2-40B4-BE49-F238E27FC236}">
              <a16:creationId xmlns:a16="http://schemas.microsoft.com/office/drawing/2014/main" id="{15ABDB72-6FAD-4AFA-84AA-FF2D9CC42DC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9" name="直線コネクタ 338">
          <a:extLst>
            <a:ext uri="{FF2B5EF4-FFF2-40B4-BE49-F238E27FC236}">
              <a16:creationId xmlns:a16="http://schemas.microsoft.com/office/drawing/2014/main" id="{A20DEFE8-490E-4AEA-8EF3-30110127757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0" name="テキスト ボックス 339">
          <a:extLst>
            <a:ext uri="{FF2B5EF4-FFF2-40B4-BE49-F238E27FC236}">
              <a16:creationId xmlns:a16="http://schemas.microsoft.com/office/drawing/2014/main" id="{9215C68B-FDC8-4E87-AD82-FF2DDF238C5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1" name="直線コネクタ 340">
          <a:extLst>
            <a:ext uri="{FF2B5EF4-FFF2-40B4-BE49-F238E27FC236}">
              <a16:creationId xmlns:a16="http://schemas.microsoft.com/office/drawing/2014/main" id="{309AD297-B545-416E-8D14-5BC3B0DFCD6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2" name="テキスト ボックス 341">
          <a:extLst>
            <a:ext uri="{FF2B5EF4-FFF2-40B4-BE49-F238E27FC236}">
              <a16:creationId xmlns:a16="http://schemas.microsoft.com/office/drawing/2014/main" id="{64BA8F90-7FE9-4C22-9287-AA8C9E42992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3" name="直線コネクタ 342">
          <a:extLst>
            <a:ext uri="{FF2B5EF4-FFF2-40B4-BE49-F238E27FC236}">
              <a16:creationId xmlns:a16="http://schemas.microsoft.com/office/drawing/2014/main" id="{158DC9EF-EC98-4B6A-8244-FA3DCCE0BEB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4" name="テキスト ボックス 343">
          <a:extLst>
            <a:ext uri="{FF2B5EF4-FFF2-40B4-BE49-F238E27FC236}">
              <a16:creationId xmlns:a16="http://schemas.microsoft.com/office/drawing/2014/main" id="{0086CB56-9DC4-4C10-9AAD-7D4924D37CE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5" name="直線コネクタ 344">
          <a:extLst>
            <a:ext uri="{FF2B5EF4-FFF2-40B4-BE49-F238E27FC236}">
              <a16:creationId xmlns:a16="http://schemas.microsoft.com/office/drawing/2014/main" id="{F1FAAB7F-5206-44A2-8D32-1850E217E56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6" name="テキスト ボックス 345">
          <a:extLst>
            <a:ext uri="{FF2B5EF4-FFF2-40B4-BE49-F238E27FC236}">
              <a16:creationId xmlns:a16="http://schemas.microsoft.com/office/drawing/2014/main" id="{02B5C4DA-59B3-41D7-AC61-F648933FA81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7" name="直線コネクタ 346">
          <a:extLst>
            <a:ext uri="{FF2B5EF4-FFF2-40B4-BE49-F238E27FC236}">
              <a16:creationId xmlns:a16="http://schemas.microsoft.com/office/drawing/2014/main" id="{7FC0F4FE-C223-4420-9CDA-9FA49AB807B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8" name="テキスト ボックス 347">
          <a:extLst>
            <a:ext uri="{FF2B5EF4-FFF2-40B4-BE49-F238E27FC236}">
              <a16:creationId xmlns:a16="http://schemas.microsoft.com/office/drawing/2014/main" id="{309DA108-FC34-42C6-A623-55493BD5239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9" name="【港湾・漁港】&#10;有形固定資産減価償却率グラフ枠">
          <a:extLst>
            <a:ext uri="{FF2B5EF4-FFF2-40B4-BE49-F238E27FC236}">
              <a16:creationId xmlns:a16="http://schemas.microsoft.com/office/drawing/2014/main" id="{B5664602-B9E8-474A-A96D-A6A2D8F0EC7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109</xdr:row>
      <xdr:rowOff>22316</xdr:rowOff>
    </xdr:to>
    <xdr:cxnSp macro="">
      <xdr:nvCxnSpPr>
        <xdr:cNvPr id="350" name="直線コネクタ 349">
          <a:extLst>
            <a:ext uri="{FF2B5EF4-FFF2-40B4-BE49-F238E27FC236}">
              <a16:creationId xmlns:a16="http://schemas.microsoft.com/office/drawing/2014/main" id="{04E2846C-875F-4D1A-8BA8-1B8D47F2D5F8}"/>
            </a:ext>
          </a:extLst>
        </xdr:cNvPr>
        <xdr:cNvCxnSpPr/>
      </xdr:nvCxnSpPr>
      <xdr:spPr>
        <a:xfrm flipV="1">
          <a:off x="4634865" y="17268552"/>
          <a:ext cx="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340478" cy="259045"/>
    <xdr:sp macro="" textlink="">
      <xdr:nvSpPr>
        <xdr:cNvPr id="351" name="【港湾・漁港】&#10;有形固定資産減価償却率最小値テキスト">
          <a:extLst>
            <a:ext uri="{FF2B5EF4-FFF2-40B4-BE49-F238E27FC236}">
              <a16:creationId xmlns:a16="http://schemas.microsoft.com/office/drawing/2014/main" id="{5E98709C-51EE-427B-A02A-74FB897A387B}"/>
            </a:ext>
          </a:extLst>
        </xdr:cNvPr>
        <xdr:cNvSpPr txBox="1"/>
      </xdr:nvSpPr>
      <xdr:spPr>
        <a:xfrm>
          <a:off x="4673600" y="1871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52" name="直線コネクタ 351">
          <a:extLst>
            <a:ext uri="{FF2B5EF4-FFF2-40B4-BE49-F238E27FC236}">
              <a16:creationId xmlns:a16="http://schemas.microsoft.com/office/drawing/2014/main" id="{0B46F1D6-D1F8-4A1C-9FF9-AACBA4D1A4EC}"/>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53" name="【港湾・漁港】&#10;有形固定資産減価償却率最大値テキスト">
          <a:extLst>
            <a:ext uri="{FF2B5EF4-FFF2-40B4-BE49-F238E27FC236}">
              <a16:creationId xmlns:a16="http://schemas.microsoft.com/office/drawing/2014/main" id="{F880AAFF-7660-4455-BBFA-7907A9C91738}"/>
            </a:ext>
          </a:extLst>
        </xdr:cNvPr>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54" name="直線コネクタ 353">
          <a:extLst>
            <a:ext uri="{FF2B5EF4-FFF2-40B4-BE49-F238E27FC236}">
              <a16:creationId xmlns:a16="http://schemas.microsoft.com/office/drawing/2014/main" id="{667804DA-2B5E-4243-89E5-11A26EAC479F}"/>
            </a:ext>
          </a:extLst>
        </xdr:cNvPr>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43015</xdr:rowOff>
    </xdr:from>
    <xdr:ext cx="405111" cy="259045"/>
    <xdr:sp macro="" textlink="">
      <xdr:nvSpPr>
        <xdr:cNvPr id="355" name="【港湾・漁港】&#10;有形固定資産減価償却率平均値テキスト">
          <a:extLst>
            <a:ext uri="{FF2B5EF4-FFF2-40B4-BE49-F238E27FC236}">
              <a16:creationId xmlns:a16="http://schemas.microsoft.com/office/drawing/2014/main" id="{7AE9ECB1-4944-457F-9711-1F1439D12327}"/>
            </a:ext>
          </a:extLst>
        </xdr:cNvPr>
        <xdr:cNvSpPr txBox="1"/>
      </xdr:nvSpPr>
      <xdr:spPr>
        <a:xfrm>
          <a:off x="4673600" y="18216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64588</xdr:rowOff>
    </xdr:from>
    <xdr:to>
      <xdr:col>24</xdr:col>
      <xdr:colOff>114300</xdr:colOff>
      <xdr:row>106</xdr:row>
      <xdr:rowOff>166188</xdr:rowOff>
    </xdr:to>
    <xdr:sp macro="" textlink="">
      <xdr:nvSpPr>
        <xdr:cNvPr id="356" name="フローチャート: 判断 355">
          <a:extLst>
            <a:ext uri="{FF2B5EF4-FFF2-40B4-BE49-F238E27FC236}">
              <a16:creationId xmlns:a16="http://schemas.microsoft.com/office/drawing/2014/main" id="{E9B892D7-20EE-4737-AB92-C4D7E73D5315}"/>
            </a:ext>
          </a:extLst>
        </xdr:cNvPr>
        <xdr:cNvSpPr/>
      </xdr:nvSpPr>
      <xdr:spPr>
        <a:xfrm>
          <a:off x="4584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138068</xdr:rowOff>
    </xdr:from>
    <xdr:to>
      <xdr:col>20</xdr:col>
      <xdr:colOff>38100</xdr:colOff>
      <xdr:row>104</xdr:row>
      <xdr:rowOff>68218</xdr:rowOff>
    </xdr:to>
    <xdr:sp macro="" textlink="">
      <xdr:nvSpPr>
        <xdr:cNvPr id="357" name="フローチャート: 判断 356">
          <a:extLst>
            <a:ext uri="{FF2B5EF4-FFF2-40B4-BE49-F238E27FC236}">
              <a16:creationId xmlns:a16="http://schemas.microsoft.com/office/drawing/2014/main" id="{9E558172-8708-4FC0-8FC4-ABFD3A7AA391}"/>
            </a:ext>
          </a:extLst>
        </xdr:cNvPr>
        <xdr:cNvSpPr/>
      </xdr:nvSpPr>
      <xdr:spPr>
        <a:xfrm>
          <a:off x="3746500" y="177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358" name="フローチャート: 判断 357">
          <a:extLst>
            <a:ext uri="{FF2B5EF4-FFF2-40B4-BE49-F238E27FC236}">
              <a16:creationId xmlns:a16="http://schemas.microsoft.com/office/drawing/2014/main" id="{F560860E-137C-4FCD-83F0-DC4BC5FF0A83}"/>
            </a:ext>
          </a:extLst>
        </xdr:cNvPr>
        <xdr:cNvSpPr/>
      </xdr:nvSpPr>
      <xdr:spPr>
        <a:xfrm>
          <a:off x="2857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156029</xdr:rowOff>
    </xdr:from>
    <xdr:to>
      <xdr:col>10</xdr:col>
      <xdr:colOff>165100</xdr:colOff>
      <xdr:row>105</xdr:row>
      <xdr:rowOff>86179</xdr:rowOff>
    </xdr:to>
    <xdr:sp macro="" textlink="">
      <xdr:nvSpPr>
        <xdr:cNvPr id="359" name="フローチャート: 判断 358">
          <a:extLst>
            <a:ext uri="{FF2B5EF4-FFF2-40B4-BE49-F238E27FC236}">
              <a16:creationId xmlns:a16="http://schemas.microsoft.com/office/drawing/2014/main" id="{73E7CFFB-5C42-45A8-B5C6-10F0840ADFF7}"/>
            </a:ext>
          </a:extLst>
        </xdr:cNvPr>
        <xdr:cNvSpPr/>
      </xdr:nvSpPr>
      <xdr:spPr>
        <a:xfrm>
          <a:off x="1968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FAFC66B-703A-4830-9206-C8074F9CA6C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350665AD-A6EC-46E3-A7A1-C14BE7824AD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8C06426E-9926-43FD-9258-B1B3E4D461E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7573A42A-FD09-41EC-B5A0-F5149BECA9C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EDD170B8-C7B5-4293-B797-87EF57C6C47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120106</xdr:rowOff>
    </xdr:from>
    <xdr:to>
      <xdr:col>24</xdr:col>
      <xdr:colOff>114300</xdr:colOff>
      <xdr:row>105</xdr:row>
      <xdr:rowOff>50256</xdr:rowOff>
    </xdr:to>
    <xdr:sp macro="" textlink="">
      <xdr:nvSpPr>
        <xdr:cNvPr id="365" name="楕円 364">
          <a:extLst>
            <a:ext uri="{FF2B5EF4-FFF2-40B4-BE49-F238E27FC236}">
              <a16:creationId xmlns:a16="http://schemas.microsoft.com/office/drawing/2014/main" id="{F2FFD7BB-2963-4034-8710-DE05A9920DAA}"/>
            </a:ext>
          </a:extLst>
        </xdr:cNvPr>
        <xdr:cNvSpPr/>
      </xdr:nvSpPr>
      <xdr:spPr>
        <a:xfrm>
          <a:off x="4584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142983</xdr:rowOff>
    </xdr:from>
    <xdr:ext cx="405111" cy="259045"/>
    <xdr:sp macro="" textlink="">
      <xdr:nvSpPr>
        <xdr:cNvPr id="366" name="【港湾・漁港】&#10;有形固定資産減価償却率該当値テキスト">
          <a:extLst>
            <a:ext uri="{FF2B5EF4-FFF2-40B4-BE49-F238E27FC236}">
              <a16:creationId xmlns:a16="http://schemas.microsoft.com/office/drawing/2014/main" id="{84ABCAB7-299A-442B-8F25-D1D629B63124}"/>
            </a:ext>
          </a:extLst>
        </xdr:cNvPr>
        <xdr:cNvSpPr txBox="1"/>
      </xdr:nvSpPr>
      <xdr:spPr>
        <a:xfrm>
          <a:off x="4673600" y="1780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149498</xdr:rowOff>
    </xdr:from>
    <xdr:to>
      <xdr:col>20</xdr:col>
      <xdr:colOff>38100</xdr:colOff>
      <xdr:row>105</xdr:row>
      <xdr:rowOff>79648</xdr:rowOff>
    </xdr:to>
    <xdr:sp macro="" textlink="">
      <xdr:nvSpPr>
        <xdr:cNvPr id="367" name="楕円 366">
          <a:extLst>
            <a:ext uri="{FF2B5EF4-FFF2-40B4-BE49-F238E27FC236}">
              <a16:creationId xmlns:a16="http://schemas.microsoft.com/office/drawing/2014/main" id="{CC47A6E9-6E45-4A75-92CC-526983CF815B}"/>
            </a:ext>
          </a:extLst>
        </xdr:cNvPr>
        <xdr:cNvSpPr/>
      </xdr:nvSpPr>
      <xdr:spPr>
        <a:xfrm>
          <a:off x="3746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170906</xdr:rowOff>
    </xdr:from>
    <xdr:to>
      <xdr:col>24</xdr:col>
      <xdr:colOff>63500</xdr:colOff>
      <xdr:row>105</xdr:row>
      <xdr:rowOff>28848</xdr:rowOff>
    </xdr:to>
    <xdr:cxnSp macro="">
      <xdr:nvCxnSpPr>
        <xdr:cNvPr id="368" name="直線コネクタ 367">
          <a:extLst>
            <a:ext uri="{FF2B5EF4-FFF2-40B4-BE49-F238E27FC236}">
              <a16:creationId xmlns:a16="http://schemas.microsoft.com/office/drawing/2014/main" id="{B3CD5309-0354-4CA0-AA4C-BAD56A7AD220}"/>
            </a:ext>
          </a:extLst>
        </xdr:cNvPr>
        <xdr:cNvCxnSpPr/>
      </xdr:nvCxnSpPr>
      <xdr:spPr>
        <a:xfrm flipV="1">
          <a:off x="3797300" y="1800170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13970</xdr:rowOff>
    </xdr:from>
    <xdr:to>
      <xdr:col>10</xdr:col>
      <xdr:colOff>165100</xdr:colOff>
      <xdr:row>105</xdr:row>
      <xdr:rowOff>115570</xdr:rowOff>
    </xdr:to>
    <xdr:sp macro="" textlink="">
      <xdr:nvSpPr>
        <xdr:cNvPr id="369" name="楕円 368">
          <a:extLst>
            <a:ext uri="{FF2B5EF4-FFF2-40B4-BE49-F238E27FC236}">
              <a16:creationId xmlns:a16="http://schemas.microsoft.com/office/drawing/2014/main" id="{E7A418BB-9DF5-4426-AAE0-4BEB961423E0}"/>
            </a:ext>
          </a:extLst>
        </xdr:cNvPr>
        <xdr:cNvSpPr/>
      </xdr:nvSpPr>
      <xdr:spPr>
        <a:xfrm>
          <a:off x="196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84745</xdr:rowOff>
    </xdr:from>
    <xdr:ext cx="405111" cy="259045"/>
    <xdr:sp macro="" textlink="">
      <xdr:nvSpPr>
        <xdr:cNvPr id="370" name="n_1aveValue【港湾・漁港】&#10;有形固定資産減価償却率">
          <a:extLst>
            <a:ext uri="{FF2B5EF4-FFF2-40B4-BE49-F238E27FC236}">
              <a16:creationId xmlns:a16="http://schemas.microsoft.com/office/drawing/2014/main" id="{DFC469B5-EB34-4EDE-AD7F-DDC17B60AB6C}"/>
            </a:ext>
          </a:extLst>
        </xdr:cNvPr>
        <xdr:cNvSpPr txBox="1"/>
      </xdr:nvSpPr>
      <xdr:spPr>
        <a:xfrm>
          <a:off x="35820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68415</xdr:rowOff>
    </xdr:from>
    <xdr:ext cx="405111" cy="259045"/>
    <xdr:sp macro="" textlink="">
      <xdr:nvSpPr>
        <xdr:cNvPr id="371" name="n_2aveValue【港湾・漁港】&#10;有形固定資産減価償却率">
          <a:extLst>
            <a:ext uri="{FF2B5EF4-FFF2-40B4-BE49-F238E27FC236}">
              <a16:creationId xmlns:a16="http://schemas.microsoft.com/office/drawing/2014/main" id="{CA8E586F-5DBC-4AD7-9D3E-7C28A179DD20}"/>
            </a:ext>
          </a:extLst>
        </xdr:cNvPr>
        <xdr:cNvSpPr txBox="1"/>
      </xdr:nvSpPr>
      <xdr:spPr>
        <a:xfrm>
          <a:off x="2705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102706</xdr:rowOff>
    </xdr:from>
    <xdr:ext cx="405111" cy="259045"/>
    <xdr:sp macro="" textlink="">
      <xdr:nvSpPr>
        <xdr:cNvPr id="372" name="n_3aveValue【港湾・漁港】&#10;有形固定資産減価償却率">
          <a:extLst>
            <a:ext uri="{FF2B5EF4-FFF2-40B4-BE49-F238E27FC236}">
              <a16:creationId xmlns:a16="http://schemas.microsoft.com/office/drawing/2014/main" id="{155CCD27-AF36-45DE-A4A2-CA27A85BB2C9}"/>
            </a:ext>
          </a:extLst>
        </xdr:cNvPr>
        <xdr:cNvSpPr txBox="1"/>
      </xdr:nvSpPr>
      <xdr:spPr>
        <a:xfrm>
          <a:off x="1816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70775</xdr:rowOff>
    </xdr:from>
    <xdr:ext cx="405111" cy="259045"/>
    <xdr:sp macro="" textlink="">
      <xdr:nvSpPr>
        <xdr:cNvPr id="373" name="n_1mainValue【港湾・漁港】&#10;有形固定資産減価償却率">
          <a:extLst>
            <a:ext uri="{FF2B5EF4-FFF2-40B4-BE49-F238E27FC236}">
              <a16:creationId xmlns:a16="http://schemas.microsoft.com/office/drawing/2014/main" id="{A781B1EB-FBE2-4CE6-B658-30939852A201}"/>
            </a:ext>
          </a:extLst>
        </xdr:cNvPr>
        <xdr:cNvSpPr txBox="1"/>
      </xdr:nvSpPr>
      <xdr:spPr>
        <a:xfrm>
          <a:off x="35820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106697</xdr:rowOff>
    </xdr:from>
    <xdr:ext cx="405111" cy="259045"/>
    <xdr:sp macro="" textlink="">
      <xdr:nvSpPr>
        <xdr:cNvPr id="374" name="n_3mainValue【港湾・漁港】&#10;有形固定資産減価償却率">
          <a:extLst>
            <a:ext uri="{FF2B5EF4-FFF2-40B4-BE49-F238E27FC236}">
              <a16:creationId xmlns:a16="http://schemas.microsoft.com/office/drawing/2014/main" id="{66478ED0-F419-47FC-92CD-4C0E46A65C44}"/>
            </a:ext>
          </a:extLst>
        </xdr:cNvPr>
        <xdr:cNvSpPr txBox="1"/>
      </xdr:nvSpPr>
      <xdr:spPr>
        <a:xfrm>
          <a:off x="1816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a:extLst>
            <a:ext uri="{FF2B5EF4-FFF2-40B4-BE49-F238E27FC236}">
              <a16:creationId xmlns:a16="http://schemas.microsoft.com/office/drawing/2014/main" id="{FF67B00B-A94F-45D4-A2B1-037D21BB7F7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a:extLst>
            <a:ext uri="{FF2B5EF4-FFF2-40B4-BE49-F238E27FC236}">
              <a16:creationId xmlns:a16="http://schemas.microsoft.com/office/drawing/2014/main" id="{28A946F7-09BF-4ACE-ACDB-510DDDDE9E7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a:extLst>
            <a:ext uri="{FF2B5EF4-FFF2-40B4-BE49-F238E27FC236}">
              <a16:creationId xmlns:a16="http://schemas.microsoft.com/office/drawing/2014/main" id="{A62926E4-7738-453F-B847-22801C402E1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a:extLst>
            <a:ext uri="{FF2B5EF4-FFF2-40B4-BE49-F238E27FC236}">
              <a16:creationId xmlns:a16="http://schemas.microsoft.com/office/drawing/2014/main" id="{97FCFA5D-028F-439B-80D3-03EAB4C363A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a:extLst>
            <a:ext uri="{FF2B5EF4-FFF2-40B4-BE49-F238E27FC236}">
              <a16:creationId xmlns:a16="http://schemas.microsoft.com/office/drawing/2014/main" id="{71F3E828-22DD-463C-BD64-096BA250AB6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a:extLst>
            <a:ext uri="{FF2B5EF4-FFF2-40B4-BE49-F238E27FC236}">
              <a16:creationId xmlns:a16="http://schemas.microsoft.com/office/drawing/2014/main" id="{C544622D-467B-48DB-ABDD-EF18FD3507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a:extLst>
            <a:ext uri="{FF2B5EF4-FFF2-40B4-BE49-F238E27FC236}">
              <a16:creationId xmlns:a16="http://schemas.microsoft.com/office/drawing/2014/main" id="{2C186802-6EC6-4124-9130-7D223F20924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a:extLst>
            <a:ext uri="{FF2B5EF4-FFF2-40B4-BE49-F238E27FC236}">
              <a16:creationId xmlns:a16="http://schemas.microsoft.com/office/drawing/2014/main" id="{A49B0FDA-5AAD-4BFB-AC52-D1E882EAB4D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a:extLst>
            <a:ext uri="{FF2B5EF4-FFF2-40B4-BE49-F238E27FC236}">
              <a16:creationId xmlns:a16="http://schemas.microsoft.com/office/drawing/2014/main" id="{900ED51A-F564-476B-96B1-6C888FF71E2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a:extLst>
            <a:ext uri="{FF2B5EF4-FFF2-40B4-BE49-F238E27FC236}">
              <a16:creationId xmlns:a16="http://schemas.microsoft.com/office/drawing/2014/main" id="{EEFFF809-3D08-4A3A-9A2E-2171A550B02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a:extLst>
            <a:ext uri="{FF2B5EF4-FFF2-40B4-BE49-F238E27FC236}">
              <a16:creationId xmlns:a16="http://schemas.microsoft.com/office/drawing/2014/main" id="{A5080E77-81CD-4BFB-A3F0-3621B43C988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6" name="テキスト ボックス 385">
          <a:extLst>
            <a:ext uri="{FF2B5EF4-FFF2-40B4-BE49-F238E27FC236}">
              <a16:creationId xmlns:a16="http://schemas.microsoft.com/office/drawing/2014/main" id="{8653888B-FB34-4B75-9932-164479E9AFB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a:extLst>
            <a:ext uri="{FF2B5EF4-FFF2-40B4-BE49-F238E27FC236}">
              <a16:creationId xmlns:a16="http://schemas.microsoft.com/office/drawing/2014/main" id="{F610C05C-C245-4802-A7AC-ADD2BC01689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88" name="テキスト ボックス 387">
          <a:extLst>
            <a:ext uri="{FF2B5EF4-FFF2-40B4-BE49-F238E27FC236}">
              <a16:creationId xmlns:a16="http://schemas.microsoft.com/office/drawing/2014/main" id="{428AE521-6517-43D3-B93B-3BCEA5CCD8FF}"/>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a:extLst>
            <a:ext uri="{FF2B5EF4-FFF2-40B4-BE49-F238E27FC236}">
              <a16:creationId xmlns:a16="http://schemas.microsoft.com/office/drawing/2014/main" id="{B45E47CE-5D6C-4337-A1D2-010DB10177B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0" name="テキスト ボックス 389">
          <a:extLst>
            <a:ext uri="{FF2B5EF4-FFF2-40B4-BE49-F238E27FC236}">
              <a16:creationId xmlns:a16="http://schemas.microsoft.com/office/drawing/2014/main" id="{EF340B1A-176E-4AAA-ABA2-33D06F42CE3A}"/>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a:extLst>
            <a:ext uri="{FF2B5EF4-FFF2-40B4-BE49-F238E27FC236}">
              <a16:creationId xmlns:a16="http://schemas.microsoft.com/office/drawing/2014/main" id="{A221DB63-9750-41F9-9C7A-3E0480DCCD4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92" name="テキスト ボックス 391">
          <a:extLst>
            <a:ext uri="{FF2B5EF4-FFF2-40B4-BE49-F238E27FC236}">
              <a16:creationId xmlns:a16="http://schemas.microsoft.com/office/drawing/2014/main" id="{C6A1070F-B201-47A7-A7E0-677366AD0336}"/>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a:extLst>
            <a:ext uri="{FF2B5EF4-FFF2-40B4-BE49-F238E27FC236}">
              <a16:creationId xmlns:a16="http://schemas.microsoft.com/office/drawing/2014/main" id="{EF3A8FE2-2947-47BB-9598-E6A89096102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394" name="テキスト ボックス 393">
          <a:extLst>
            <a:ext uri="{FF2B5EF4-FFF2-40B4-BE49-F238E27FC236}">
              <a16:creationId xmlns:a16="http://schemas.microsoft.com/office/drawing/2014/main" id="{0A3C99D3-DA2E-49CE-AC35-DD8E9A9B5020}"/>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a:extLst>
            <a:ext uri="{FF2B5EF4-FFF2-40B4-BE49-F238E27FC236}">
              <a16:creationId xmlns:a16="http://schemas.microsoft.com/office/drawing/2014/main" id="{D7DE152D-7B05-4E26-9CDE-DDF9B30ED22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396" name="テキスト ボックス 395">
          <a:extLst>
            <a:ext uri="{FF2B5EF4-FFF2-40B4-BE49-F238E27FC236}">
              <a16:creationId xmlns:a16="http://schemas.microsoft.com/office/drawing/2014/main" id="{F638D45B-86CD-4FED-917F-DD4A74259507}"/>
            </a:ext>
          </a:extLst>
        </xdr:cNvPr>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港湾・漁港】&#10;一人当たり有形固定資産（償却資産）額グラフ枠">
          <a:extLst>
            <a:ext uri="{FF2B5EF4-FFF2-40B4-BE49-F238E27FC236}">
              <a16:creationId xmlns:a16="http://schemas.microsoft.com/office/drawing/2014/main" id="{2DA16A23-0A7D-4272-826C-8212032D0FF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171016</xdr:rowOff>
    </xdr:from>
    <xdr:to>
      <xdr:col>54</xdr:col>
      <xdr:colOff>189865</xdr:colOff>
      <xdr:row>108</xdr:row>
      <xdr:rowOff>152381</xdr:rowOff>
    </xdr:to>
    <xdr:cxnSp macro="">
      <xdr:nvCxnSpPr>
        <xdr:cNvPr id="398" name="直線コネクタ 397">
          <a:extLst>
            <a:ext uri="{FF2B5EF4-FFF2-40B4-BE49-F238E27FC236}">
              <a16:creationId xmlns:a16="http://schemas.microsoft.com/office/drawing/2014/main" id="{3534371F-76D7-4CFA-9FDC-BD26E45F155C}"/>
            </a:ext>
          </a:extLst>
        </xdr:cNvPr>
        <xdr:cNvCxnSpPr/>
      </xdr:nvCxnSpPr>
      <xdr:spPr>
        <a:xfrm flipV="1">
          <a:off x="10476865" y="17316016"/>
          <a:ext cx="0" cy="135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156208</xdr:rowOff>
    </xdr:from>
    <xdr:ext cx="378565" cy="259045"/>
    <xdr:sp macro="" textlink="">
      <xdr:nvSpPr>
        <xdr:cNvPr id="399" name="【港湾・漁港】&#10;一人当たり有形固定資産（償却資産）額最小値テキスト">
          <a:extLst>
            <a:ext uri="{FF2B5EF4-FFF2-40B4-BE49-F238E27FC236}">
              <a16:creationId xmlns:a16="http://schemas.microsoft.com/office/drawing/2014/main" id="{39350536-CC73-4964-A480-A02D868AA02E}"/>
            </a:ext>
          </a:extLst>
        </xdr:cNvPr>
        <xdr:cNvSpPr txBox="1"/>
      </xdr:nvSpPr>
      <xdr:spPr>
        <a:xfrm>
          <a:off x="10515600" y="1867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152381</xdr:rowOff>
    </xdr:from>
    <xdr:to>
      <xdr:col>55</xdr:col>
      <xdr:colOff>88900</xdr:colOff>
      <xdr:row>108</xdr:row>
      <xdr:rowOff>152381</xdr:rowOff>
    </xdr:to>
    <xdr:cxnSp macro="">
      <xdr:nvCxnSpPr>
        <xdr:cNvPr id="400" name="直線コネクタ 399">
          <a:extLst>
            <a:ext uri="{FF2B5EF4-FFF2-40B4-BE49-F238E27FC236}">
              <a16:creationId xmlns:a16="http://schemas.microsoft.com/office/drawing/2014/main" id="{053FC117-3F74-4E36-AF82-7AABA2DDF57E}"/>
            </a:ext>
          </a:extLst>
        </xdr:cNvPr>
        <xdr:cNvCxnSpPr/>
      </xdr:nvCxnSpPr>
      <xdr:spPr>
        <a:xfrm>
          <a:off x="10388600" y="186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117693</xdr:rowOff>
    </xdr:from>
    <xdr:ext cx="754822" cy="259045"/>
    <xdr:sp macro="" textlink="">
      <xdr:nvSpPr>
        <xdr:cNvPr id="401" name="【港湾・漁港】&#10;一人当たり有形固定資産（償却資産）額最大値テキスト">
          <a:extLst>
            <a:ext uri="{FF2B5EF4-FFF2-40B4-BE49-F238E27FC236}">
              <a16:creationId xmlns:a16="http://schemas.microsoft.com/office/drawing/2014/main" id="{C0C113CA-82F2-4355-BFA2-E975B99554B0}"/>
            </a:ext>
          </a:extLst>
        </xdr:cNvPr>
        <xdr:cNvSpPr txBox="1"/>
      </xdr:nvSpPr>
      <xdr:spPr>
        <a:xfrm>
          <a:off x="10515600" y="17091243"/>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171016</xdr:rowOff>
    </xdr:from>
    <xdr:to>
      <xdr:col>55</xdr:col>
      <xdr:colOff>88900</xdr:colOff>
      <xdr:row>100</xdr:row>
      <xdr:rowOff>171016</xdr:rowOff>
    </xdr:to>
    <xdr:cxnSp macro="">
      <xdr:nvCxnSpPr>
        <xdr:cNvPr id="402" name="直線コネクタ 401">
          <a:extLst>
            <a:ext uri="{FF2B5EF4-FFF2-40B4-BE49-F238E27FC236}">
              <a16:creationId xmlns:a16="http://schemas.microsoft.com/office/drawing/2014/main" id="{5FC41DE8-37DC-4EBD-8D54-CF29D00286FD}"/>
            </a:ext>
          </a:extLst>
        </xdr:cNvPr>
        <xdr:cNvCxnSpPr/>
      </xdr:nvCxnSpPr>
      <xdr:spPr>
        <a:xfrm>
          <a:off x="10388600" y="1731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36154</xdr:rowOff>
    </xdr:from>
    <xdr:ext cx="690189" cy="259045"/>
    <xdr:sp macro="" textlink="">
      <xdr:nvSpPr>
        <xdr:cNvPr id="403" name="【港湾・漁港】&#10;一人当たり有形固定資産（償却資産）額平均値テキスト">
          <a:extLst>
            <a:ext uri="{FF2B5EF4-FFF2-40B4-BE49-F238E27FC236}">
              <a16:creationId xmlns:a16="http://schemas.microsoft.com/office/drawing/2014/main" id="{2ABC0301-A76B-4052-969C-1B92594BF58D}"/>
            </a:ext>
          </a:extLst>
        </xdr:cNvPr>
        <xdr:cNvSpPr txBox="1"/>
      </xdr:nvSpPr>
      <xdr:spPr>
        <a:xfrm>
          <a:off x="10515600" y="1820985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13277</xdr:rowOff>
    </xdr:from>
    <xdr:to>
      <xdr:col>55</xdr:col>
      <xdr:colOff>50800</xdr:colOff>
      <xdr:row>107</xdr:row>
      <xdr:rowOff>114877</xdr:rowOff>
    </xdr:to>
    <xdr:sp macro="" textlink="">
      <xdr:nvSpPr>
        <xdr:cNvPr id="404" name="フローチャート: 判断 403">
          <a:extLst>
            <a:ext uri="{FF2B5EF4-FFF2-40B4-BE49-F238E27FC236}">
              <a16:creationId xmlns:a16="http://schemas.microsoft.com/office/drawing/2014/main" id="{14AC4F70-06C0-4A89-BBA3-164D5F97B040}"/>
            </a:ext>
          </a:extLst>
        </xdr:cNvPr>
        <xdr:cNvSpPr/>
      </xdr:nvSpPr>
      <xdr:spPr>
        <a:xfrm>
          <a:off x="10426700" y="183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4922</xdr:rowOff>
    </xdr:from>
    <xdr:to>
      <xdr:col>50</xdr:col>
      <xdr:colOff>165100</xdr:colOff>
      <xdr:row>108</xdr:row>
      <xdr:rowOff>106522</xdr:rowOff>
    </xdr:to>
    <xdr:sp macro="" textlink="">
      <xdr:nvSpPr>
        <xdr:cNvPr id="405" name="フローチャート: 判断 404">
          <a:extLst>
            <a:ext uri="{FF2B5EF4-FFF2-40B4-BE49-F238E27FC236}">
              <a16:creationId xmlns:a16="http://schemas.microsoft.com/office/drawing/2014/main" id="{447CD5B7-FFF1-4766-9103-4E6128FC83CD}"/>
            </a:ext>
          </a:extLst>
        </xdr:cNvPr>
        <xdr:cNvSpPr/>
      </xdr:nvSpPr>
      <xdr:spPr>
        <a:xfrm>
          <a:off x="9588500" y="18521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17731</xdr:rowOff>
    </xdr:from>
    <xdr:to>
      <xdr:col>46</xdr:col>
      <xdr:colOff>38100</xdr:colOff>
      <xdr:row>108</xdr:row>
      <xdr:rowOff>119331</xdr:rowOff>
    </xdr:to>
    <xdr:sp macro="" textlink="">
      <xdr:nvSpPr>
        <xdr:cNvPr id="406" name="フローチャート: 判断 405">
          <a:extLst>
            <a:ext uri="{FF2B5EF4-FFF2-40B4-BE49-F238E27FC236}">
              <a16:creationId xmlns:a16="http://schemas.microsoft.com/office/drawing/2014/main" id="{F55F5A5D-B553-4A31-86E8-E635A1903599}"/>
            </a:ext>
          </a:extLst>
        </xdr:cNvPr>
        <xdr:cNvSpPr/>
      </xdr:nvSpPr>
      <xdr:spPr>
        <a:xfrm>
          <a:off x="8699500" y="1853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169749</xdr:rowOff>
    </xdr:from>
    <xdr:to>
      <xdr:col>41</xdr:col>
      <xdr:colOff>101600</xdr:colOff>
      <xdr:row>108</xdr:row>
      <xdr:rowOff>99899</xdr:rowOff>
    </xdr:to>
    <xdr:sp macro="" textlink="">
      <xdr:nvSpPr>
        <xdr:cNvPr id="407" name="フローチャート: 判断 406">
          <a:extLst>
            <a:ext uri="{FF2B5EF4-FFF2-40B4-BE49-F238E27FC236}">
              <a16:creationId xmlns:a16="http://schemas.microsoft.com/office/drawing/2014/main" id="{9DBF5BEB-129C-4F19-850E-7FDF6FBB858B}"/>
            </a:ext>
          </a:extLst>
        </xdr:cNvPr>
        <xdr:cNvSpPr/>
      </xdr:nvSpPr>
      <xdr:spPr>
        <a:xfrm>
          <a:off x="7810500" y="1851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2DBEF5C2-7F4E-4234-92BE-4E0BF8D2173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BC74C6F2-7F7F-4869-96D2-6B4DD16BB3B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4B53479F-7CA1-4685-AA64-59B7160FC2C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65EDC341-759C-4A72-BE8C-E6F24B6EC7E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4FFEB96-4077-47A5-B9B8-82601B3EB54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2950</xdr:rowOff>
    </xdr:from>
    <xdr:to>
      <xdr:col>55</xdr:col>
      <xdr:colOff>50800</xdr:colOff>
      <xdr:row>108</xdr:row>
      <xdr:rowOff>104550</xdr:rowOff>
    </xdr:to>
    <xdr:sp macro="" textlink="">
      <xdr:nvSpPr>
        <xdr:cNvPr id="413" name="楕円 412">
          <a:extLst>
            <a:ext uri="{FF2B5EF4-FFF2-40B4-BE49-F238E27FC236}">
              <a16:creationId xmlns:a16="http://schemas.microsoft.com/office/drawing/2014/main" id="{879834F6-216C-470A-A94A-4534B4592293}"/>
            </a:ext>
          </a:extLst>
        </xdr:cNvPr>
        <xdr:cNvSpPr/>
      </xdr:nvSpPr>
      <xdr:spPr>
        <a:xfrm>
          <a:off x="10426700" y="185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89327</xdr:rowOff>
    </xdr:from>
    <xdr:ext cx="599010" cy="259045"/>
    <xdr:sp macro="" textlink="">
      <xdr:nvSpPr>
        <xdr:cNvPr id="414" name="【港湾・漁港】&#10;一人当たり有形固定資産（償却資産）額該当値テキスト">
          <a:extLst>
            <a:ext uri="{FF2B5EF4-FFF2-40B4-BE49-F238E27FC236}">
              <a16:creationId xmlns:a16="http://schemas.microsoft.com/office/drawing/2014/main" id="{36C1975B-20E6-4346-A198-D7FA24A400E3}"/>
            </a:ext>
          </a:extLst>
        </xdr:cNvPr>
        <xdr:cNvSpPr txBox="1"/>
      </xdr:nvSpPr>
      <xdr:spPr>
        <a:xfrm>
          <a:off x="10515600" y="1843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5646</xdr:rowOff>
    </xdr:from>
    <xdr:to>
      <xdr:col>50</xdr:col>
      <xdr:colOff>165100</xdr:colOff>
      <xdr:row>108</xdr:row>
      <xdr:rowOff>107246</xdr:rowOff>
    </xdr:to>
    <xdr:sp macro="" textlink="">
      <xdr:nvSpPr>
        <xdr:cNvPr id="415" name="楕円 414">
          <a:extLst>
            <a:ext uri="{FF2B5EF4-FFF2-40B4-BE49-F238E27FC236}">
              <a16:creationId xmlns:a16="http://schemas.microsoft.com/office/drawing/2014/main" id="{9BB84188-E50E-4BF4-88CB-0C540FB1246F}"/>
            </a:ext>
          </a:extLst>
        </xdr:cNvPr>
        <xdr:cNvSpPr/>
      </xdr:nvSpPr>
      <xdr:spPr>
        <a:xfrm>
          <a:off x="9588500" y="185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53750</xdr:rowOff>
    </xdr:from>
    <xdr:to>
      <xdr:col>55</xdr:col>
      <xdr:colOff>0</xdr:colOff>
      <xdr:row>108</xdr:row>
      <xdr:rowOff>56446</xdr:rowOff>
    </xdr:to>
    <xdr:cxnSp macro="">
      <xdr:nvCxnSpPr>
        <xdr:cNvPr id="416" name="直線コネクタ 415">
          <a:extLst>
            <a:ext uri="{FF2B5EF4-FFF2-40B4-BE49-F238E27FC236}">
              <a16:creationId xmlns:a16="http://schemas.microsoft.com/office/drawing/2014/main" id="{4F08E855-6A96-45B1-8F46-07A78EFCC213}"/>
            </a:ext>
          </a:extLst>
        </xdr:cNvPr>
        <xdr:cNvCxnSpPr/>
      </xdr:nvCxnSpPr>
      <xdr:spPr>
        <a:xfrm flipV="1">
          <a:off x="9639300" y="18570350"/>
          <a:ext cx="838200" cy="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8801</xdr:rowOff>
    </xdr:from>
    <xdr:to>
      <xdr:col>41</xdr:col>
      <xdr:colOff>101600</xdr:colOff>
      <xdr:row>108</xdr:row>
      <xdr:rowOff>110401</xdr:rowOff>
    </xdr:to>
    <xdr:sp macro="" textlink="">
      <xdr:nvSpPr>
        <xdr:cNvPr id="417" name="楕円 416">
          <a:extLst>
            <a:ext uri="{FF2B5EF4-FFF2-40B4-BE49-F238E27FC236}">
              <a16:creationId xmlns:a16="http://schemas.microsoft.com/office/drawing/2014/main" id="{4021953B-438B-457D-B697-BA35EF64E4F7}"/>
            </a:ext>
          </a:extLst>
        </xdr:cNvPr>
        <xdr:cNvSpPr/>
      </xdr:nvSpPr>
      <xdr:spPr>
        <a:xfrm>
          <a:off x="7810500" y="1852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106</xdr:row>
      <xdr:rowOff>123049</xdr:rowOff>
    </xdr:from>
    <xdr:ext cx="599010" cy="259045"/>
    <xdr:sp macro="" textlink="">
      <xdr:nvSpPr>
        <xdr:cNvPr id="418" name="n_1aveValue【港湾・漁港】&#10;一人当たり有形固定資産（償却資産）額">
          <a:extLst>
            <a:ext uri="{FF2B5EF4-FFF2-40B4-BE49-F238E27FC236}">
              <a16:creationId xmlns:a16="http://schemas.microsoft.com/office/drawing/2014/main" id="{FC3CE9FB-7A85-4A0E-8B5F-FB65BCEE5FB1}"/>
            </a:ext>
          </a:extLst>
        </xdr:cNvPr>
        <xdr:cNvSpPr txBox="1"/>
      </xdr:nvSpPr>
      <xdr:spPr>
        <a:xfrm>
          <a:off x="9327095" y="1829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135858</xdr:rowOff>
    </xdr:from>
    <xdr:ext cx="599010" cy="259045"/>
    <xdr:sp macro="" textlink="">
      <xdr:nvSpPr>
        <xdr:cNvPr id="419" name="n_2aveValue【港湾・漁港】&#10;一人当たり有形固定資産（償却資産）額">
          <a:extLst>
            <a:ext uri="{FF2B5EF4-FFF2-40B4-BE49-F238E27FC236}">
              <a16:creationId xmlns:a16="http://schemas.microsoft.com/office/drawing/2014/main" id="{714D7199-18B1-4506-8FA4-C469B40AB964}"/>
            </a:ext>
          </a:extLst>
        </xdr:cNvPr>
        <xdr:cNvSpPr txBox="1"/>
      </xdr:nvSpPr>
      <xdr:spPr>
        <a:xfrm>
          <a:off x="8450795" y="1830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116426</xdr:rowOff>
    </xdr:from>
    <xdr:ext cx="599010" cy="259045"/>
    <xdr:sp macro="" textlink="">
      <xdr:nvSpPr>
        <xdr:cNvPr id="420" name="n_3aveValue【港湾・漁港】&#10;一人当たり有形固定資産（償却資産）額">
          <a:extLst>
            <a:ext uri="{FF2B5EF4-FFF2-40B4-BE49-F238E27FC236}">
              <a16:creationId xmlns:a16="http://schemas.microsoft.com/office/drawing/2014/main" id="{586AD2EB-7AFF-4E6C-A7D2-8D39B46A9AF1}"/>
            </a:ext>
          </a:extLst>
        </xdr:cNvPr>
        <xdr:cNvSpPr txBox="1"/>
      </xdr:nvSpPr>
      <xdr:spPr>
        <a:xfrm>
          <a:off x="7561795" y="1829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98373</xdr:rowOff>
    </xdr:from>
    <xdr:ext cx="599010" cy="259045"/>
    <xdr:sp macro="" textlink="">
      <xdr:nvSpPr>
        <xdr:cNvPr id="421" name="n_1mainValue【港湾・漁港】&#10;一人当たり有形固定資産（償却資産）額">
          <a:extLst>
            <a:ext uri="{FF2B5EF4-FFF2-40B4-BE49-F238E27FC236}">
              <a16:creationId xmlns:a16="http://schemas.microsoft.com/office/drawing/2014/main" id="{C357BDF8-5A3D-4CCB-AB5A-F39EFF1607B3}"/>
            </a:ext>
          </a:extLst>
        </xdr:cNvPr>
        <xdr:cNvSpPr txBox="1"/>
      </xdr:nvSpPr>
      <xdr:spPr>
        <a:xfrm>
          <a:off x="9327095" y="1861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101528</xdr:rowOff>
    </xdr:from>
    <xdr:ext cx="599010" cy="259045"/>
    <xdr:sp macro="" textlink="">
      <xdr:nvSpPr>
        <xdr:cNvPr id="422" name="n_3mainValue【港湾・漁港】&#10;一人当たり有形固定資産（償却資産）額">
          <a:extLst>
            <a:ext uri="{FF2B5EF4-FFF2-40B4-BE49-F238E27FC236}">
              <a16:creationId xmlns:a16="http://schemas.microsoft.com/office/drawing/2014/main" id="{74FBCF15-1873-4312-8236-795AD0604F69}"/>
            </a:ext>
          </a:extLst>
        </xdr:cNvPr>
        <xdr:cNvSpPr txBox="1"/>
      </xdr:nvSpPr>
      <xdr:spPr>
        <a:xfrm>
          <a:off x="7561795" y="1861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3" name="正方形/長方形 422">
          <a:extLst>
            <a:ext uri="{FF2B5EF4-FFF2-40B4-BE49-F238E27FC236}">
              <a16:creationId xmlns:a16="http://schemas.microsoft.com/office/drawing/2014/main" id="{2DAE144F-7B29-411E-B4F0-16FE3FB5D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4" name="正方形/長方形 423">
          <a:extLst>
            <a:ext uri="{FF2B5EF4-FFF2-40B4-BE49-F238E27FC236}">
              <a16:creationId xmlns:a16="http://schemas.microsoft.com/office/drawing/2014/main" id="{7EAE13AE-08D6-4D9C-ABA6-5B65610F2EE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5" name="正方形/長方形 424">
          <a:extLst>
            <a:ext uri="{FF2B5EF4-FFF2-40B4-BE49-F238E27FC236}">
              <a16:creationId xmlns:a16="http://schemas.microsoft.com/office/drawing/2014/main" id="{CE368D96-6700-499D-96F3-719CDF3DA3D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6" name="正方形/長方形 425">
          <a:extLst>
            <a:ext uri="{FF2B5EF4-FFF2-40B4-BE49-F238E27FC236}">
              <a16:creationId xmlns:a16="http://schemas.microsoft.com/office/drawing/2014/main" id="{26423591-2F8E-407F-8AD7-8F36422CA8D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7" name="正方形/長方形 426">
          <a:extLst>
            <a:ext uri="{FF2B5EF4-FFF2-40B4-BE49-F238E27FC236}">
              <a16:creationId xmlns:a16="http://schemas.microsoft.com/office/drawing/2014/main" id="{891BCC20-D8ED-4D42-BC4A-A211950F1E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8" name="正方形/長方形 427">
          <a:extLst>
            <a:ext uri="{FF2B5EF4-FFF2-40B4-BE49-F238E27FC236}">
              <a16:creationId xmlns:a16="http://schemas.microsoft.com/office/drawing/2014/main" id="{422C752B-DE9C-47DD-A0FA-EEA150D57CA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9" name="正方形/長方形 428">
          <a:extLst>
            <a:ext uri="{FF2B5EF4-FFF2-40B4-BE49-F238E27FC236}">
              <a16:creationId xmlns:a16="http://schemas.microsoft.com/office/drawing/2014/main" id="{A1D91B6E-A1F6-46B2-84CE-7F117E7A08C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0" name="正方形/長方形 429">
          <a:extLst>
            <a:ext uri="{FF2B5EF4-FFF2-40B4-BE49-F238E27FC236}">
              <a16:creationId xmlns:a16="http://schemas.microsoft.com/office/drawing/2014/main" id="{C38A97FE-09FF-4766-932A-10E1577419E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1" name="テキスト ボックス 430">
          <a:extLst>
            <a:ext uri="{FF2B5EF4-FFF2-40B4-BE49-F238E27FC236}">
              <a16:creationId xmlns:a16="http://schemas.microsoft.com/office/drawing/2014/main" id="{6EB50357-F42D-48AF-BA2E-168681B76CF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2" name="直線コネクタ 431">
          <a:extLst>
            <a:ext uri="{FF2B5EF4-FFF2-40B4-BE49-F238E27FC236}">
              <a16:creationId xmlns:a16="http://schemas.microsoft.com/office/drawing/2014/main" id="{02392465-FB09-4722-AE4E-C8CDC71C3D0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3" name="直線コネクタ 432">
          <a:extLst>
            <a:ext uri="{FF2B5EF4-FFF2-40B4-BE49-F238E27FC236}">
              <a16:creationId xmlns:a16="http://schemas.microsoft.com/office/drawing/2014/main" id="{92B4BBD9-5F2D-4700-9D2D-0D9295FDB86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4" name="テキスト ボックス 433">
          <a:extLst>
            <a:ext uri="{FF2B5EF4-FFF2-40B4-BE49-F238E27FC236}">
              <a16:creationId xmlns:a16="http://schemas.microsoft.com/office/drawing/2014/main" id="{96CD642C-A139-43A6-A9BF-9CBDC613B3D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5" name="直線コネクタ 434">
          <a:extLst>
            <a:ext uri="{FF2B5EF4-FFF2-40B4-BE49-F238E27FC236}">
              <a16:creationId xmlns:a16="http://schemas.microsoft.com/office/drawing/2014/main" id="{21884EED-8A21-410A-80CE-83606E53808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6" name="テキスト ボックス 435">
          <a:extLst>
            <a:ext uri="{FF2B5EF4-FFF2-40B4-BE49-F238E27FC236}">
              <a16:creationId xmlns:a16="http://schemas.microsoft.com/office/drawing/2014/main" id="{C5422E7D-A7B8-4042-A5F9-AA30B10D7A7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7" name="直線コネクタ 436">
          <a:extLst>
            <a:ext uri="{FF2B5EF4-FFF2-40B4-BE49-F238E27FC236}">
              <a16:creationId xmlns:a16="http://schemas.microsoft.com/office/drawing/2014/main" id="{370ECAB8-9133-4725-8244-4380D6A2ECF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8" name="テキスト ボックス 437">
          <a:extLst>
            <a:ext uri="{FF2B5EF4-FFF2-40B4-BE49-F238E27FC236}">
              <a16:creationId xmlns:a16="http://schemas.microsoft.com/office/drawing/2014/main" id="{1F797E14-E40A-4930-B187-9E54F025ABF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9" name="直線コネクタ 438">
          <a:extLst>
            <a:ext uri="{FF2B5EF4-FFF2-40B4-BE49-F238E27FC236}">
              <a16:creationId xmlns:a16="http://schemas.microsoft.com/office/drawing/2014/main" id="{717116E2-61A9-4920-B88A-DAB043D9FDB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0" name="テキスト ボックス 439">
          <a:extLst>
            <a:ext uri="{FF2B5EF4-FFF2-40B4-BE49-F238E27FC236}">
              <a16:creationId xmlns:a16="http://schemas.microsoft.com/office/drawing/2014/main" id="{2189CB3E-18C5-426B-984B-3B5D1470431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1" name="直線コネクタ 440">
          <a:extLst>
            <a:ext uri="{FF2B5EF4-FFF2-40B4-BE49-F238E27FC236}">
              <a16:creationId xmlns:a16="http://schemas.microsoft.com/office/drawing/2014/main" id="{90B301FC-70D6-4C4F-B8FD-7EA86CC226B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2" name="テキスト ボックス 441">
          <a:extLst>
            <a:ext uri="{FF2B5EF4-FFF2-40B4-BE49-F238E27FC236}">
              <a16:creationId xmlns:a16="http://schemas.microsoft.com/office/drawing/2014/main" id="{CDDDCD5D-6FC2-4474-BF0D-F0F74056EBA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3" name="直線コネクタ 442">
          <a:extLst>
            <a:ext uri="{FF2B5EF4-FFF2-40B4-BE49-F238E27FC236}">
              <a16:creationId xmlns:a16="http://schemas.microsoft.com/office/drawing/2014/main" id="{D35B3E44-640C-4693-AC9E-799A0C394CF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4" name="テキスト ボックス 443">
          <a:extLst>
            <a:ext uri="{FF2B5EF4-FFF2-40B4-BE49-F238E27FC236}">
              <a16:creationId xmlns:a16="http://schemas.microsoft.com/office/drawing/2014/main" id="{307C3432-976B-4F57-B426-4F86F31801C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a:extLst>
            <a:ext uri="{FF2B5EF4-FFF2-40B4-BE49-F238E27FC236}">
              <a16:creationId xmlns:a16="http://schemas.microsoft.com/office/drawing/2014/main" id="{CD04877F-12D2-405A-BF83-52373D31DE9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a:extLst>
            <a:ext uri="{FF2B5EF4-FFF2-40B4-BE49-F238E27FC236}">
              <a16:creationId xmlns:a16="http://schemas.microsoft.com/office/drawing/2014/main" id="{56CBDA88-62F6-4BD1-9D75-E066BFA874C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認定こども園・幼稚園・保育所】&#10;有形固定資産減価償却率グラフ枠">
          <a:extLst>
            <a:ext uri="{FF2B5EF4-FFF2-40B4-BE49-F238E27FC236}">
              <a16:creationId xmlns:a16="http://schemas.microsoft.com/office/drawing/2014/main" id="{64DB9E0D-2467-4C2D-BA3F-830B1B0AC93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448" name="直線コネクタ 447">
          <a:extLst>
            <a:ext uri="{FF2B5EF4-FFF2-40B4-BE49-F238E27FC236}">
              <a16:creationId xmlns:a16="http://schemas.microsoft.com/office/drawing/2014/main" id="{4FE70C21-3090-4264-9413-8EE73D275120}"/>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449" name="【認定こども園・幼稚園・保育所】&#10;有形固定資産減価償却率最小値テキスト">
          <a:extLst>
            <a:ext uri="{FF2B5EF4-FFF2-40B4-BE49-F238E27FC236}">
              <a16:creationId xmlns:a16="http://schemas.microsoft.com/office/drawing/2014/main" id="{8661EA8E-21D8-4D45-BF0A-C573972A1FD7}"/>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450" name="直線コネクタ 449">
          <a:extLst>
            <a:ext uri="{FF2B5EF4-FFF2-40B4-BE49-F238E27FC236}">
              <a16:creationId xmlns:a16="http://schemas.microsoft.com/office/drawing/2014/main" id="{6538D58A-790D-4BC5-89C7-EC9C765BD630}"/>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1" name="【認定こども園・幼稚園・保育所】&#10;有形固定資産減価償却率最大値テキスト">
          <a:extLst>
            <a:ext uri="{FF2B5EF4-FFF2-40B4-BE49-F238E27FC236}">
              <a16:creationId xmlns:a16="http://schemas.microsoft.com/office/drawing/2014/main" id="{0CE534AE-E743-4836-BE61-16E029B5ED3A}"/>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2" name="直線コネクタ 451">
          <a:extLst>
            <a:ext uri="{FF2B5EF4-FFF2-40B4-BE49-F238E27FC236}">
              <a16:creationId xmlns:a16="http://schemas.microsoft.com/office/drawing/2014/main" id="{790E3267-C3BE-4ED1-95C2-1CB0867989BB}"/>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453" name="【認定こども園・幼稚園・保育所】&#10;有形固定資産減価償却率平均値テキスト">
          <a:extLst>
            <a:ext uri="{FF2B5EF4-FFF2-40B4-BE49-F238E27FC236}">
              <a16:creationId xmlns:a16="http://schemas.microsoft.com/office/drawing/2014/main" id="{F0AC5E7B-B5B0-4F82-BF33-6988F9CF5AE5}"/>
            </a:ext>
          </a:extLst>
        </xdr:cNvPr>
        <xdr:cNvSpPr txBox="1"/>
      </xdr:nvSpPr>
      <xdr:spPr>
        <a:xfrm>
          <a:off x="16357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454" name="フローチャート: 判断 453">
          <a:extLst>
            <a:ext uri="{FF2B5EF4-FFF2-40B4-BE49-F238E27FC236}">
              <a16:creationId xmlns:a16="http://schemas.microsoft.com/office/drawing/2014/main" id="{5516C88F-C883-4160-ACFD-ED98BB437FAA}"/>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55" name="フローチャート: 判断 454">
          <a:extLst>
            <a:ext uri="{FF2B5EF4-FFF2-40B4-BE49-F238E27FC236}">
              <a16:creationId xmlns:a16="http://schemas.microsoft.com/office/drawing/2014/main" id="{3B32D0AC-376B-436F-A89A-F87BF91E29BB}"/>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456" name="フローチャート: 判断 455">
          <a:extLst>
            <a:ext uri="{FF2B5EF4-FFF2-40B4-BE49-F238E27FC236}">
              <a16:creationId xmlns:a16="http://schemas.microsoft.com/office/drawing/2014/main" id="{D5DC22AB-C3A7-4353-BF8B-A488DC1423F1}"/>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57" name="フローチャート: 判断 456">
          <a:extLst>
            <a:ext uri="{FF2B5EF4-FFF2-40B4-BE49-F238E27FC236}">
              <a16:creationId xmlns:a16="http://schemas.microsoft.com/office/drawing/2014/main" id="{F6B0ABB2-FC6F-4F15-9B18-51780295D489}"/>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B4A87EA9-6069-41D9-9093-4729FF53777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5FE4EF31-A009-4B6C-BD6A-517F83A10D3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630960BC-DF70-4E8C-A6A6-46072CE3116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BEBF3EF9-A290-4DB8-B817-6149EFB8DB1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A81A63E5-8811-4255-94FF-0EE8C643F56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4173</xdr:rowOff>
    </xdr:from>
    <xdr:to>
      <xdr:col>85</xdr:col>
      <xdr:colOff>177800</xdr:colOff>
      <xdr:row>38</xdr:row>
      <xdr:rowOff>105773</xdr:rowOff>
    </xdr:to>
    <xdr:sp macro="" textlink="">
      <xdr:nvSpPr>
        <xdr:cNvPr id="463" name="楕円 462">
          <a:extLst>
            <a:ext uri="{FF2B5EF4-FFF2-40B4-BE49-F238E27FC236}">
              <a16:creationId xmlns:a16="http://schemas.microsoft.com/office/drawing/2014/main" id="{854060C7-0CE1-4A25-8BD9-E88C51FDAA94}"/>
            </a:ext>
          </a:extLst>
        </xdr:cNvPr>
        <xdr:cNvSpPr/>
      </xdr:nvSpPr>
      <xdr:spPr>
        <a:xfrm>
          <a:off x="162687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154050</xdr:rowOff>
    </xdr:from>
    <xdr:ext cx="405111" cy="259045"/>
    <xdr:sp macro="" textlink="">
      <xdr:nvSpPr>
        <xdr:cNvPr id="464" name="【認定こども園・幼稚園・保育所】&#10;有形固定資産減価償却率該当値テキスト">
          <a:extLst>
            <a:ext uri="{FF2B5EF4-FFF2-40B4-BE49-F238E27FC236}">
              <a16:creationId xmlns:a16="http://schemas.microsoft.com/office/drawing/2014/main" id="{4B425568-14B4-4502-8623-4DA0A7E17097}"/>
            </a:ext>
          </a:extLst>
        </xdr:cNvPr>
        <xdr:cNvSpPr txBox="1"/>
      </xdr:nvSpPr>
      <xdr:spPr>
        <a:xfrm>
          <a:off x="16357600"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56424</xdr:rowOff>
    </xdr:from>
    <xdr:to>
      <xdr:col>81</xdr:col>
      <xdr:colOff>101600</xdr:colOff>
      <xdr:row>38</xdr:row>
      <xdr:rowOff>158024</xdr:rowOff>
    </xdr:to>
    <xdr:sp macro="" textlink="">
      <xdr:nvSpPr>
        <xdr:cNvPr id="465" name="楕円 464">
          <a:extLst>
            <a:ext uri="{FF2B5EF4-FFF2-40B4-BE49-F238E27FC236}">
              <a16:creationId xmlns:a16="http://schemas.microsoft.com/office/drawing/2014/main" id="{A00D3BFE-4A53-40F6-9622-0C9F69F6CF7B}"/>
            </a:ext>
          </a:extLst>
        </xdr:cNvPr>
        <xdr:cNvSpPr/>
      </xdr:nvSpPr>
      <xdr:spPr>
        <a:xfrm>
          <a:off x="15430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54973</xdr:rowOff>
    </xdr:from>
    <xdr:to>
      <xdr:col>85</xdr:col>
      <xdr:colOff>127000</xdr:colOff>
      <xdr:row>38</xdr:row>
      <xdr:rowOff>107224</xdr:rowOff>
    </xdr:to>
    <xdr:cxnSp macro="">
      <xdr:nvCxnSpPr>
        <xdr:cNvPr id="466" name="直線コネクタ 465">
          <a:extLst>
            <a:ext uri="{FF2B5EF4-FFF2-40B4-BE49-F238E27FC236}">
              <a16:creationId xmlns:a16="http://schemas.microsoft.com/office/drawing/2014/main" id="{B0B22BDD-BA57-4D83-8C9A-CA5043A92FCE}"/>
            </a:ext>
          </a:extLst>
        </xdr:cNvPr>
        <xdr:cNvCxnSpPr/>
      </xdr:nvCxnSpPr>
      <xdr:spPr>
        <a:xfrm flipV="1">
          <a:off x="15481300" y="657007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108676</xdr:rowOff>
    </xdr:from>
    <xdr:to>
      <xdr:col>72</xdr:col>
      <xdr:colOff>38100</xdr:colOff>
      <xdr:row>39</xdr:row>
      <xdr:rowOff>38826</xdr:rowOff>
    </xdr:to>
    <xdr:sp macro="" textlink="">
      <xdr:nvSpPr>
        <xdr:cNvPr id="467" name="楕円 466">
          <a:extLst>
            <a:ext uri="{FF2B5EF4-FFF2-40B4-BE49-F238E27FC236}">
              <a16:creationId xmlns:a16="http://schemas.microsoft.com/office/drawing/2014/main" id="{0834C0FC-F53C-4375-862F-3AA0E2F83EA2}"/>
            </a:ext>
          </a:extLst>
        </xdr:cNvPr>
        <xdr:cNvSpPr/>
      </xdr:nvSpPr>
      <xdr:spPr>
        <a:xfrm>
          <a:off x="13652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17797</xdr:rowOff>
    </xdr:from>
    <xdr:ext cx="405111" cy="259045"/>
    <xdr:sp macro="" textlink="">
      <xdr:nvSpPr>
        <xdr:cNvPr id="468" name="n_1aveValue【認定こども園・幼稚園・保育所】&#10;有形固定資産減価償却率">
          <a:extLst>
            <a:ext uri="{FF2B5EF4-FFF2-40B4-BE49-F238E27FC236}">
              <a16:creationId xmlns:a16="http://schemas.microsoft.com/office/drawing/2014/main" id="{BA53A813-9E5F-4CD2-B176-9133899C49D9}"/>
            </a:ext>
          </a:extLst>
        </xdr:cNvPr>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469" name="n_2aveValue【認定こども園・幼稚園・保育所】&#10;有形固定資産減価償却率">
          <a:extLst>
            <a:ext uri="{FF2B5EF4-FFF2-40B4-BE49-F238E27FC236}">
              <a16:creationId xmlns:a16="http://schemas.microsoft.com/office/drawing/2014/main" id="{584F7C62-D45D-4C86-8A6D-230B4355DC13}"/>
            </a:ext>
          </a:extLst>
        </xdr:cNvPr>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70" name="n_3aveValue【認定こども園・幼稚園・保育所】&#10;有形固定資産減価償却率">
          <a:extLst>
            <a:ext uri="{FF2B5EF4-FFF2-40B4-BE49-F238E27FC236}">
              <a16:creationId xmlns:a16="http://schemas.microsoft.com/office/drawing/2014/main" id="{ACA47F2E-D3C9-4C58-95A8-D184AA4C74DA}"/>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149151</xdr:rowOff>
    </xdr:from>
    <xdr:ext cx="405111" cy="259045"/>
    <xdr:sp macro="" textlink="">
      <xdr:nvSpPr>
        <xdr:cNvPr id="471" name="n_1mainValue【認定こども園・幼稚園・保育所】&#10;有形固定資産減価償却率">
          <a:extLst>
            <a:ext uri="{FF2B5EF4-FFF2-40B4-BE49-F238E27FC236}">
              <a16:creationId xmlns:a16="http://schemas.microsoft.com/office/drawing/2014/main" id="{40C33AD0-CAF2-4732-9CAA-EF216BA1337C}"/>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29953</xdr:rowOff>
    </xdr:from>
    <xdr:ext cx="405111" cy="259045"/>
    <xdr:sp macro="" textlink="">
      <xdr:nvSpPr>
        <xdr:cNvPr id="472" name="n_3mainValue【認定こども園・幼稚園・保育所】&#10;有形固定資産減価償却率">
          <a:extLst>
            <a:ext uri="{FF2B5EF4-FFF2-40B4-BE49-F238E27FC236}">
              <a16:creationId xmlns:a16="http://schemas.microsoft.com/office/drawing/2014/main" id="{155EBDC4-010D-41D0-AC90-22281210E406}"/>
            </a:ext>
          </a:extLst>
        </xdr:cNvPr>
        <xdr:cNvSpPr txBox="1"/>
      </xdr:nvSpPr>
      <xdr:spPr>
        <a:xfrm>
          <a:off x="13500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a:extLst>
            <a:ext uri="{FF2B5EF4-FFF2-40B4-BE49-F238E27FC236}">
              <a16:creationId xmlns:a16="http://schemas.microsoft.com/office/drawing/2014/main" id="{7D18A9F2-F853-4DFB-8702-CB61836F18C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a:extLst>
            <a:ext uri="{FF2B5EF4-FFF2-40B4-BE49-F238E27FC236}">
              <a16:creationId xmlns:a16="http://schemas.microsoft.com/office/drawing/2014/main" id="{70ED5E26-B7F1-4B81-B5A9-0E73419055A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a:extLst>
            <a:ext uri="{FF2B5EF4-FFF2-40B4-BE49-F238E27FC236}">
              <a16:creationId xmlns:a16="http://schemas.microsoft.com/office/drawing/2014/main" id="{95AC0151-C538-49E0-BDC8-CADC7DDE6B5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a:extLst>
            <a:ext uri="{FF2B5EF4-FFF2-40B4-BE49-F238E27FC236}">
              <a16:creationId xmlns:a16="http://schemas.microsoft.com/office/drawing/2014/main" id="{4136F8B8-AF49-4407-B344-8E246A5C979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a:extLst>
            <a:ext uri="{FF2B5EF4-FFF2-40B4-BE49-F238E27FC236}">
              <a16:creationId xmlns:a16="http://schemas.microsoft.com/office/drawing/2014/main" id="{822C2806-5A49-481E-B938-9DCCFE26476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a:extLst>
            <a:ext uri="{FF2B5EF4-FFF2-40B4-BE49-F238E27FC236}">
              <a16:creationId xmlns:a16="http://schemas.microsoft.com/office/drawing/2014/main" id="{9FADFC90-BC80-43AC-80BC-4F4C8521EA5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a:extLst>
            <a:ext uri="{FF2B5EF4-FFF2-40B4-BE49-F238E27FC236}">
              <a16:creationId xmlns:a16="http://schemas.microsoft.com/office/drawing/2014/main" id="{EDBA8A78-EC2C-43EF-9357-34F6C0B4929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a:extLst>
            <a:ext uri="{FF2B5EF4-FFF2-40B4-BE49-F238E27FC236}">
              <a16:creationId xmlns:a16="http://schemas.microsoft.com/office/drawing/2014/main" id="{FA96C6B3-E764-4262-BAC5-4E8F07B7332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1" name="テキスト ボックス 480">
          <a:extLst>
            <a:ext uri="{FF2B5EF4-FFF2-40B4-BE49-F238E27FC236}">
              <a16:creationId xmlns:a16="http://schemas.microsoft.com/office/drawing/2014/main" id="{30AD32E7-01FC-4E30-A76B-26399CB68F7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2" name="直線コネクタ 481">
          <a:extLst>
            <a:ext uri="{FF2B5EF4-FFF2-40B4-BE49-F238E27FC236}">
              <a16:creationId xmlns:a16="http://schemas.microsoft.com/office/drawing/2014/main" id="{FBA57D01-040E-4532-89C4-FB324293C69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3" name="直線コネクタ 482">
          <a:extLst>
            <a:ext uri="{FF2B5EF4-FFF2-40B4-BE49-F238E27FC236}">
              <a16:creationId xmlns:a16="http://schemas.microsoft.com/office/drawing/2014/main" id="{4638ED67-DA63-48EA-9FD6-0542259E8CA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4" name="テキスト ボックス 483">
          <a:extLst>
            <a:ext uri="{FF2B5EF4-FFF2-40B4-BE49-F238E27FC236}">
              <a16:creationId xmlns:a16="http://schemas.microsoft.com/office/drawing/2014/main" id="{109DC6F8-D0BA-4850-B79F-D14072F8F19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5" name="直線コネクタ 484">
          <a:extLst>
            <a:ext uri="{FF2B5EF4-FFF2-40B4-BE49-F238E27FC236}">
              <a16:creationId xmlns:a16="http://schemas.microsoft.com/office/drawing/2014/main" id="{EC8DAF50-1D10-48FF-9AE7-348CAAF97B2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6" name="テキスト ボックス 485">
          <a:extLst>
            <a:ext uri="{FF2B5EF4-FFF2-40B4-BE49-F238E27FC236}">
              <a16:creationId xmlns:a16="http://schemas.microsoft.com/office/drawing/2014/main" id="{255B0C5F-063C-41B0-A0F4-35354EB34C1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7" name="直線コネクタ 486">
          <a:extLst>
            <a:ext uri="{FF2B5EF4-FFF2-40B4-BE49-F238E27FC236}">
              <a16:creationId xmlns:a16="http://schemas.microsoft.com/office/drawing/2014/main" id="{AD7DCD69-BFC2-4028-9E4F-E1388B0AD01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88" name="テキスト ボックス 487">
          <a:extLst>
            <a:ext uri="{FF2B5EF4-FFF2-40B4-BE49-F238E27FC236}">
              <a16:creationId xmlns:a16="http://schemas.microsoft.com/office/drawing/2014/main" id="{04565806-3EE6-4072-A445-7DA090927F7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9" name="直線コネクタ 488">
          <a:extLst>
            <a:ext uri="{FF2B5EF4-FFF2-40B4-BE49-F238E27FC236}">
              <a16:creationId xmlns:a16="http://schemas.microsoft.com/office/drawing/2014/main" id="{0489CDDA-F043-4574-9FB1-64BD118D979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0" name="テキスト ボックス 489">
          <a:extLst>
            <a:ext uri="{FF2B5EF4-FFF2-40B4-BE49-F238E27FC236}">
              <a16:creationId xmlns:a16="http://schemas.microsoft.com/office/drawing/2014/main" id="{86DC2852-2AB8-4231-886D-BAEF60D4AA0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1" name="直線コネクタ 490">
          <a:extLst>
            <a:ext uri="{FF2B5EF4-FFF2-40B4-BE49-F238E27FC236}">
              <a16:creationId xmlns:a16="http://schemas.microsoft.com/office/drawing/2014/main" id="{B9AA3107-F7B1-4B08-8FE2-8AD77353AF0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2" name="テキスト ボックス 491">
          <a:extLst>
            <a:ext uri="{FF2B5EF4-FFF2-40B4-BE49-F238E27FC236}">
              <a16:creationId xmlns:a16="http://schemas.microsoft.com/office/drawing/2014/main" id="{92A23E29-6F2B-4B4F-84E8-4695D395A85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3" name="【認定こども園・幼稚園・保育所】&#10;一人当たり面積グラフ枠">
          <a:extLst>
            <a:ext uri="{FF2B5EF4-FFF2-40B4-BE49-F238E27FC236}">
              <a16:creationId xmlns:a16="http://schemas.microsoft.com/office/drawing/2014/main" id="{98AB27E3-9689-4C32-8636-40634180A2A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94" name="直線コネクタ 493">
          <a:extLst>
            <a:ext uri="{FF2B5EF4-FFF2-40B4-BE49-F238E27FC236}">
              <a16:creationId xmlns:a16="http://schemas.microsoft.com/office/drawing/2014/main" id="{DDDC7355-4123-4946-BAD1-081B45FDD612}"/>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95" name="【認定こども園・幼稚園・保育所】&#10;一人当たり面積最小値テキスト">
          <a:extLst>
            <a:ext uri="{FF2B5EF4-FFF2-40B4-BE49-F238E27FC236}">
              <a16:creationId xmlns:a16="http://schemas.microsoft.com/office/drawing/2014/main" id="{DC90D80A-472A-41D0-8439-5BE587A99131}"/>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96" name="直線コネクタ 495">
          <a:extLst>
            <a:ext uri="{FF2B5EF4-FFF2-40B4-BE49-F238E27FC236}">
              <a16:creationId xmlns:a16="http://schemas.microsoft.com/office/drawing/2014/main" id="{1D44424A-E88C-4E7D-AD65-96D2AA840DB0}"/>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97" name="【認定こども園・幼稚園・保育所】&#10;一人当たり面積最大値テキスト">
          <a:extLst>
            <a:ext uri="{FF2B5EF4-FFF2-40B4-BE49-F238E27FC236}">
              <a16:creationId xmlns:a16="http://schemas.microsoft.com/office/drawing/2014/main" id="{19B501FE-B795-4584-B583-F30040819782}"/>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98" name="直線コネクタ 497">
          <a:extLst>
            <a:ext uri="{FF2B5EF4-FFF2-40B4-BE49-F238E27FC236}">
              <a16:creationId xmlns:a16="http://schemas.microsoft.com/office/drawing/2014/main" id="{66A63D65-8181-4558-A55E-F1621C6DF70E}"/>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99" name="【認定こども園・幼稚園・保育所】&#10;一人当たり面積平均値テキスト">
          <a:extLst>
            <a:ext uri="{FF2B5EF4-FFF2-40B4-BE49-F238E27FC236}">
              <a16:creationId xmlns:a16="http://schemas.microsoft.com/office/drawing/2014/main" id="{326E9606-085B-48A1-A26A-E1064A2FFAC6}"/>
            </a:ext>
          </a:extLst>
        </xdr:cNvPr>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500" name="フローチャート: 判断 499">
          <a:extLst>
            <a:ext uri="{FF2B5EF4-FFF2-40B4-BE49-F238E27FC236}">
              <a16:creationId xmlns:a16="http://schemas.microsoft.com/office/drawing/2014/main" id="{9055F6D6-E2EC-4BC0-A8BF-2128180ABA95}"/>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501" name="フローチャート: 判断 500">
          <a:extLst>
            <a:ext uri="{FF2B5EF4-FFF2-40B4-BE49-F238E27FC236}">
              <a16:creationId xmlns:a16="http://schemas.microsoft.com/office/drawing/2014/main" id="{6F08D58B-BB98-40D9-AB29-B1E74CF6C5C6}"/>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502" name="フローチャート: 判断 501">
          <a:extLst>
            <a:ext uri="{FF2B5EF4-FFF2-40B4-BE49-F238E27FC236}">
              <a16:creationId xmlns:a16="http://schemas.microsoft.com/office/drawing/2014/main" id="{1B9850B0-A1B1-497B-8A3C-F0C9E42C25E5}"/>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503" name="フローチャート: 判断 502">
          <a:extLst>
            <a:ext uri="{FF2B5EF4-FFF2-40B4-BE49-F238E27FC236}">
              <a16:creationId xmlns:a16="http://schemas.microsoft.com/office/drawing/2014/main" id="{84F7A289-2D7E-48C1-8ED7-5D74D32E857E}"/>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EC8C6CE1-30F7-4160-BB16-537924E8763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79F7087C-3F41-4ECF-A5D4-2A57E0E95F9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3C9FDEFB-260E-4DD9-A00C-0A5196C6636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4039CDB8-FCFD-4CE5-A89F-2B9E46E1B2C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A75A96F5-5388-4EBB-8F37-D421B32B32D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132842</xdr:rowOff>
    </xdr:from>
    <xdr:to>
      <xdr:col>116</xdr:col>
      <xdr:colOff>114300</xdr:colOff>
      <xdr:row>34</xdr:row>
      <xdr:rowOff>62992</xdr:rowOff>
    </xdr:to>
    <xdr:sp macro="" textlink="">
      <xdr:nvSpPr>
        <xdr:cNvPr id="509" name="楕円 508">
          <a:extLst>
            <a:ext uri="{FF2B5EF4-FFF2-40B4-BE49-F238E27FC236}">
              <a16:creationId xmlns:a16="http://schemas.microsoft.com/office/drawing/2014/main" id="{F6D22933-80C0-4C47-B69F-ABE6ECF0FEB2}"/>
            </a:ext>
          </a:extLst>
        </xdr:cNvPr>
        <xdr:cNvSpPr/>
      </xdr:nvSpPr>
      <xdr:spPr>
        <a:xfrm>
          <a:off x="22110700" y="57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47769</xdr:rowOff>
    </xdr:from>
    <xdr:ext cx="469744" cy="259045"/>
    <xdr:sp macro="" textlink="">
      <xdr:nvSpPr>
        <xdr:cNvPr id="510" name="【認定こども園・幼稚園・保育所】&#10;一人当たり面積該当値テキスト">
          <a:extLst>
            <a:ext uri="{FF2B5EF4-FFF2-40B4-BE49-F238E27FC236}">
              <a16:creationId xmlns:a16="http://schemas.microsoft.com/office/drawing/2014/main" id="{C3947270-910B-47CE-9840-6590782FB3CA}"/>
            </a:ext>
          </a:extLst>
        </xdr:cNvPr>
        <xdr:cNvSpPr txBox="1"/>
      </xdr:nvSpPr>
      <xdr:spPr>
        <a:xfrm>
          <a:off x="22199600"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164846</xdr:rowOff>
    </xdr:from>
    <xdr:to>
      <xdr:col>112</xdr:col>
      <xdr:colOff>38100</xdr:colOff>
      <xdr:row>34</xdr:row>
      <xdr:rowOff>94996</xdr:rowOff>
    </xdr:to>
    <xdr:sp macro="" textlink="">
      <xdr:nvSpPr>
        <xdr:cNvPr id="511" name="楕円 510">
          <a:extLst>
            <a:ext uri="{FF2B5EF4-FFF2-40B4-BE49-F238E27FC236}">
              <a16:creationId xmlns:a16="http://schemas.microsoft.com/office/drawing/2014/main" id="{B81C3417-22D2-46B3-A08F-5D466272B6CA}"/>
            </a:ext>
          </a:extLst>
        </xdr:cNvPr>
        <xdr:cNvSpPr/>
      </xdr:nvSpPr>
      <xdr:spPr>
        <a:xfrm>
          <a:off x="21272500" y="582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12192</xdr:rowOff>
    </xdr:from>
    <xdr:to>
      <xdr:col>116</xdr:col>
      <xdr:colOff>63500</xdr:colOff>
      <xdr:row>34</xdr:row>
      <xdr:rowOff>44196</xdr:rowOff>
    </xdr:to>
    <xdr:cxnSp macro="">
      <xdr:nvCxnSpPr>
        <xdr:cNvPr id="512" name="直線コネクタ 511">
          <a:extLst>
            <a:ext uri="{FF2B5EF4-FFF2-40B4-BE49-F238E27FC236}">
              <a16:creationId xmlns:a16="http://schemas.microsoft.com/office/drawing/2014/main" id="{A6DB2BC4-ADE4-4602-909E-87E9F9743702}"/>
            </a:ext>
          </a:extLst>
        </xdr:cNvPr>
        <xdr:cNvCxnSpPr/>
      </xdr:nvCxnSpPr>
      <xdr:spPr>
        <a:xfrm flipV="1">
          <a:off x="21323300" y="5841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32258</xdr:rowOff>
    </xdr:from>
    <xdr:to>
      <xdr:col>102</xdr:col>
      <xdr:colOff>165100</xdr:colOff>
      <xdr:row>34</xdr:row>
      <xdr:rowOff>133858</xdr:rowOff>
    </xdr:to>
    <xdr:sp macro="" textlink="">
      <xdr:nvSpPr>
        <xdr:cNvPr id="513" name="楕円 512">
          <a:extLst>
            <a:ext uri="{FF2B5EF4-FFF2-40B4-BE49-F238E27FC236}">
              <a16:creationId xmlns:a16="http://schemas.microsoft.com/office/drawing/2014/main" id="{3A8DF04D-B244-4CC8-B12B-35DABE58BE1A}"/>
            </a:ext>
          </a:extLst>
        </xdr:cNvPr>
        <xdr:cNvSpPr/>
      </xdr:nvSpPr>
      <xdr:spPr>
        <a:xfrm>
          <a:off x="19494500" y="58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49547</xdr:rowOff>
    </xdr:from>
    <xdr:ext cx="469744" cy="259045"/>
    <xdr:sp macro="" textlink="">
      <xdr:nvSpPr>
        <xdr:cNvPr id="514" name="n_1aveValue【認定こども園・幼稚園・保育所】&#10;一人当たり面積">
          <a:extLst>
            <a:ext uri="{FF2B5EF4-FFF2-40B4-BE49-F238E27FC236}">
              <a16:creationId xmlns:a16="http://schemas.microsoft.com/office/drawing/2014/main" id="{CD127864-36F3-4E94-BD76-14124E24F963}"/>
            </a:ext>
          </a:extLst>
        </xdr:cNvPr>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515" name="n_2aveValue【認定こども園・幼稚園・保育所】&#10;一人当たり面積">
          <a:extLst>
            <a:ext uri="{FF2B5EF4-FFF2-40B4-BE49-F238E27FC236}">
              <a16:creationId xmlns:a16="http://schemas.microsoft.com/office/drawing/2014/main" id="{1F9AC333-CBD6-4752-ACB4-82E1A97DD477}"/>
            </a:ext>
          </a:extLst>
        </xdr:cNvPr>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70121</xdr:rowOff>
    </xdr:from>
    <xdr:ext cx="469744" cy="259045"/>
    <xdr:sp macro="" textlink="">
      <xdr:nvSpPr>
        <xdr:cNvPr id="516" name="n_3aveValue【認定こども園・幼稚園・保育所】&#10;一人当たり面積">
          <a:extLst>
            <a:ext uri="{FF2B5EF4-FFF2-40B4-BE49-F238E27FC236}">
              <a16:creationId xmlns:a16="http://schemas.microsoft.com/office/drawing/2014/main" id="{69BB42ED-65EB-4FC1-AE7C-809E73471644}"/>
            </a:ext>
          </a:extLst>
        </xdr:cNvPr>
        <xdr:cNvSpPr txBox="1"/>
      </xdr:nvSpPr>
      <xdr:spPr>
        <a:xfrm>
          <a:off x="19310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111523</xdr:rowOff>
    </xdr:from>
    <xdr:ext cx="469744" cy="259045"/>
    <xdr:sp macro="" textlink="">
      <xdr:nvSpPr>
        <xdr:cNvPr id="517" name="n_1mainValue【認定こども園・幼稚園・保育所】&#10;一人当たり面積">
          <a:extLst>
            <a:ext uri="{FF2B5EF4-FFF2-40B4-BE49-F238E27FC236}">
              <a16:creationId xmlns:a16="http://schemas.microsoft.com/office/drawing/2014/main" id="{228C6836-CE02-4F97-89D2-B76B88E54AC8}"/>
            </a:ext>
          </a:extLst>
        </xdr:cNvPr>
        <xdr:cNvSpPr txBox="1"/>
      </xdr:nvSpPr>
      <xdr:spPr>
        <a:xfrm>
          <a:off x="21075727" y="559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150385</xdr:rowOff>
    </xdr:from>
    <xdr:ext cx="469744" cy="259045"/>
    <xdr:sp macro="" textlink="">
      <xdr:nvSpPr>
        <xdr:cNvPr id="518" name="n_3mainValue【認定こども園・幼稚園・保育所】&#10;一人当たり面積">
          <a:extLst>
            <a:ext uri="{FF2B5EF4-FFF2-40B4-BE49-F238E27FC236}">
              <a16:creationId xmlns:a16="http://schemas.microsoft.com/office/drawing/2014/main" id="{6250877B-0540-4336-B6F0-5672B94B4C07}"/>
            </a:ext>
          </a:extLst>
        </xdr:cNvPr>
        <xdr:cNvSpPr txBox="1"/>
      </xdr:nvSpPr>
      <xdr:spPr>
        <a:xfrm>
          <a:off x="19310427" y="56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9" name="正方形/長方形 518">
          <a:extLst>
            <a:ext uri="{FF2B5EF4-FFF2-40B4-BE49-F238E27FC236}">
              <a16:creationId xmlns:a16="http://schemas.microsoft.com/office/drawing/2014/main" id="{BDD38EB2-CC47-4D9D-B2E5-19A7E0E8B16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0" name="正方形/長方形 519">
          <a:extLst>
            <a:ext uri="{FF2B5EF4-FFF2-40B4-BE49-F238E27FC236}">
              <a16:creationId xmlns:a16="http://schemas.microsoft.com/office/drawing/2014/main" id="{93151296-5388-42B1-859B-F4AD7CAA87E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1" name="正方形/長方形 520">
          <a:extLst>
            <a:ext uri="{FF2B5EF4-FFF2-40B4-BE49-F238E27FC236}">
              <a16:creationId xmlns:a16="http://schemas.microsoft.com/office/drawing/2014/main" id="{5DF598B1-08E9-4802-A9A2-9BE21F38315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2" name="正方形/長方形 521">
          <a:extLst>
            <a:ext uri="{FF2B5EF4-FFF2-40B4-BE49-F238E27FC236}">
              <a16:creationId xmlns:a16="http://schemas.microsoft.com/office/drawing/2014/main" id="{DA227E2E-58B4-4330-9426-3F5F8E9CAC3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3" name="正方形/長方形 522">
          <a:extLst>
            <a:ext uri="{FF2B5EF4-FFF2-40B4-BE49-F238E27FC236}">
              <a16:creationId xmlns:a16="http://schemas.microsoft.com/office/drawing/2014/main" id="{35BFFD19-118A-4A64-8986-CA70AE482F5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4" name="正方形/長方形 523">
          <a:extLst>
            <a:ext uri="{FF2B5EF4-FFF2-40B4-BE49-F238E27FC236}">
              <a16:creationId xmlns:a16="http://schemas.microsoft.com/office/drawing/2014/main" id="{88A8A6D6-445D-43CE-A21E-9F28DAF10F2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5" name="正方形/長方形 524">
          <a:extLst>
            <a:ext uri="{FF2B5EF4-FFF2-40B4-BE49-F238E27FC236}">
              <a16:creationId xmlns:a16="http://schemas.microsoft.com/office/drawing/2014/main" id="{A88B852E-0690-41F8-B792-692D9BDDEE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正方形/長方形 525">
          <a:extLst>
            <a:ext uri="{FF2B5EF4-FFF2-40B4-BE49-F238E27FC236}">
              <a16:creationId xmlns:a16="http://schemas.microsoft.com/office/drawing/2014/main" id="{97B15004-EE4F-4799-92DF-D0C1628A720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7" name="テキスト ボックス 526">
          <a:extLst>
            <a:ext uri="{FF2B5EF4-FFF2-40B4-BE49-F238E27FC236}">
              <a16:creationId xmlns:a16="http://schemas.microsoft.com/office/drawing/2014/main" id="{11A5B0F4-4DC2-45A5-A300-5C5192EA9C4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8" name="直線コネクタ 527">
          <a:extLst>
            <a:ext uri="{FF2B5EF4-FFF2-40B4-BE49-F238E27FC236}">
              <a16:creationId xmlns:a16="http://schemas.microsoft.com/office/drawing/2014/main" id="{488F5BFC-148B-4304-A9A6-14608940D7D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9" name="直線コネクタ 528">
          <a:extLst>
            <a:ext uri="{FF2B5EF4-FFF2-40B4-BE49-F238E27FC236}">
              <a16:creationId xmlns:a16="http://schemas.microsoft.com/office/drawing/2014/main" id="{B3CAB74F-A5EE-412D-B3EB-728CCF02670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0" name="テキスト ボックス 529">
          <a:extLst>
            <a:ext uri="{FF2B5EF4-FFF2-40B4-BE49-F238E27FC236}">
              <a16:creationId xmlns:a16="http://schemas.microsoft.com/office/drawing/2014/main" id="{330C5B7A-A5B2-40FA-B104-589126A160AE}"/>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1" name="直線コネクタ 530">
          <a:extLst>
            <a:ext uri="{FF2B5EF4-FFF2-40B4-BE49-F238E27FC236}">
              <a16:creationId xmlns:a16="http://schemas.microsoft.com/office/drawing/2014/main" id="{8CF49457-5833-4BFD-B6BB-A383B60EAD0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2" name="テキスト ボックス 531">
          <a:extLst>
            <a:ext uri="{FF2B5EF4-FFF2-40B4-BE49-F238E27FC236}">
              <a16:creationId xmlns:a16="http://schemas.microsoft.com/office/drawing/2014/main" id="{962BDE14-F37E-449C-8C81-0106B2FC48E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3" name="直線コネクタ 532">
          <a:extLst>
            <a:ext uri="{FF2B5EF4-FFF2-40B4-BE49-F238E27FC236}">
              <a16:creationId xmlns:a16="http://schemas.microsoft.com/office/drawing/2014/main" id="{339B4185-7273-4BE7-A683-95A22E149A7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4" name="テキスト ボックス 533">
          <a:extLst>
            <a:ext uri="{FF2B5EF4-FFF2-40B4-BE49-F238E27FC236}">
              <a16:creationId xmlns:a16="http://schemas.microsoft.com/office/drawing/2014/main" id="{135C0361-43FF-4359-BD05-2327E7D6AFB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5" name="直線コネクタ 534">
          <a:extLst>
            <a:ext uri="{FF2B5EF4-FFF2-40B4-BE49-F238E27FC236}">
              <a16:creationId xmlns:a16="http://schemas.microsoft.com/office/drawing/2014/main" id="{8EA0DF17-677E-48EF-A0DD-9C5DB3B9ECE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6" name="テキスト ボックス 535">
          <a:extLst>
            <a:ext uri="{FF2B5EF4-FFF2-40B4-BE49-F238E27FC236}">
              <a16:creationId xmlns:a16="http://schemas.microsoft.com/office/drawing/2014/main" id="{AF6EC763-2BD6-4B15-AA35-494D8E09E29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7" name="直線コネクタ 536">
          <a:extLst>
            <a:ext uri="{FF2B5EF4-FFF2-40B4-BE49-F238E27FC236}">
              <a16:creationId xmlns:a16="http://schemas.microsoft.com/office/drawing/2014/main" id="{C26C86F6-70B8-4D55-8C16-9F324F5F872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8" name="テキスト ボックス 537">
          <a:extLst>
            <a:ext uri="{FF2B5EF4-FFF2-40B4-BE49-F238E27FC236}">
              <a16:creationId xmlns:a16="http://schemas.microsoft.com/office/drawing/2014/main" id="{0307635A-6E22-4740-AB82-0A3CC505977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9" name="直線コネクタ 538">
          <a:extLst>
            <a:ext uri="{FF2B5EF4-FFF2-40B4-BE49-F238E27FC236}">
              <a16:creationId xmlns:a16="http://schemas.microsoft.com/office/drawing/2014/main" id="{E969DCE7-B9EB-4828-AB99-1E5ED40C6E2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0" name="テキスト ボックス 539">
          <a:extLst>
            <a:ext uri="{FF2B5EF4-FFF2-40B4-BE49-F238E27FC236}">
              <a16:creationId xmlns:a16="http://schemas.microsoft.com/office/drawing/2014/main" id="{F09D32ED-23DD-42FE-AC93-7767C504EF73}"/>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1" name="直線コネクタ 540">
          <a:extLst>
            <a:ext uri="{FF2B5EF4-FFF2-40B4-BE49-F238E27FC236}">
              <a16:creationId xmlns:a16="http://schemas.microsoft.com/office/drawing/2014/main" id="{AF07879F-A1E6-4645-BF2A-54E19BF829C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2" name="テキスト ボックス 541">
          <a:extLst>
            <a:ext uri="{FF2B5EF4-FFF2-40B4-BE49-F238E27FC236}">
              <a16:creationId xmlns:a16="http://schemas.microsoft.com/office/drawing/2014/main" id="{1A2F5987-B3E4-43F3-9087-0513A28438D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3" name="【学校施設】&#10;有形固定資産減価償却率グラフ枠">
          <a:extLst>
            <a:ext uri="{FF2B5EF4-FFF2-40B4-BE49-F238E27FC236}">
              <a16:creationId xmlns:a16="http://schemas.microsoft.com/office/drawing/2014/main" id="{458E64F6-2707-45AA-8B4D-C3C2550980A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544" name="直線コネクタ 543">
          <a:extLst>
            <a:ext uri="{FF2B5EF4-FFF2-40B4-BE49-F238E27FC236}">
              <a16:creationId xmlns:a16="http://schemas.microsoft.com/office/drawing/2014/main" id="{6DA50075-16B2-41EF-B747-D14DB9DB1D42}"/>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545" name="【学校施設】&#10;有形固定資産減価償却率最小値テキスト">
          <a:extLst>
            <a:ext uri="{FF2B5EF4-FFF2-40B4-BE49-F238E27FC236}">
              <a16:creationId xmlns:a16="http://schemas.microsoft.com/office/drawing/2014/main" id="{4F8EFBFD-A2E7-422B-8DF8-06F8AEF8CFF8}"/>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546" name="直線コネクタ 545">
          <a:extLst>
            <a:ext uri="{FF2B5EF4-FFF2-40B4-BE49-F238E27FC236}">
              <a16:creationId xmlns:a16="http://schemas.microsoft.com/office/drawing/2014/main" id="{C17B9087-3D35-4949-BC61-C6B063DBAE33}"/>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547" name="【学校施設】&#10;有形固定資産減価償却率最大値テキスト">
          <a:extLst>
            <a:ext uri="{FF2B5EF4-FFF2-40B4-BE49-F238E27FC236}">
              <a16:creationId xmlns:a16="http://schemas.microsoft.com/office/drawing/2014/main" id="{E8956513-B46C-41A9-86E3-2D8B01188350}"/>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548" name="直線コネクタ 547">
          <a:extLst>
            <a:ext uri="{FF2B5EF4-FFF2-40B4-BE49-F238E27FC236}">
              <a16:creationId xmlns:a16="http://schemas.microsoft.com/office/drawing/2014/main" id="{264D1375-4062-4858-AD16-0CE2D8036145}"/>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549" name="【学校施設】&#10;有形固定資産減価償却率平均値テキスト">
          <a:extLst>
            <a:ext uri="{FF2B5EF4-FFF2-40B4-BE49-F238E27FC236}">
              <a16:creationId xmlns:a16="http://schemas.microsoft.com/office/drawing/2014/main" id="{3D1DFD7E-3D85-4D43-B6CB-744A5E3397FF}"/>
            </a:ext>
          </a:extLst>
        </xdr:cNvPr>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50" name="フローチャート: 判断 549">
          <a:extLst>
            <a:ext uri="{FF2B5EF4-FFF2-40B4-BE49-F238E27FC236}">
              <a16:creationId xmlns:a16="http://schemas.microsoft.com/office/drawing/2014/main" id="{4A757F3F-AC51-4331-BEE7-20EA2D32A1CD}"/>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51" name="フローチャート: 判断 550">
          <a:extLst>
            <a:ext uri="{FF2B5EF4-FFF2-40B4-BE49-F238E27FC236}">
              <a16:creationId xmlns:a16="http://schemas.microsoft.com/office/drawing/2014/main" id="{67130063-9DED-4169-A885-5FF7D3A73202}"/>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52" name="フローチャート: 判断 551">
          <a:extLst>
            <a:ext uri="{FF2B5EF4-FFF2-40B4-BE49-F238E27FC236}">
              <a16:creationId xmlns:a16="http://schemas.microsoft.com/office/drawing/2014/main" id="{2F7CD4D7-7B66-46DB-BB6B-143299F7BF6B}"/>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53" name="フローチャート: 判断 552">
          <a:extLst>
            <a:ext uri="{FF2B5EF4-FFF2-40B4-BE49-F238E27FC236}">
              <a16:creationId xmlns:a16="http://schemas.microsoft.com/office/drawing/2014/main" id="{2256201F-2CF6-4BF4-A20A-F57869067FD4}"/>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BC403508-F06C-40AD-AA27-57CE1B71AF1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175229FF-22D9-4D85-9282-DEA0B865EF9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4A46C741-593B-4AE6-842D-20564D4AC4D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CA44D79D-D256-4246-8A60-51A623DF7F3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DCD97786-1D1D-4524-BDA5-CBA81D1C224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122283</xdr:rowOff>
    </xdr:from>
    <xdr:to>
      <xdr:col>85</xdr:col>
      <xdr:colOff>177800</xdr:colOff>
      <xdr:row>59</xdr:row>
      <xdr:rowOff>52433</xdr:rowOff>
    </xdr:to>
    <xdr:sp macro="" textlink="">
      <xdr:nvSpPr>
        <xdr:cNvPr id="559" name="楕円 558">
          <a:extLst>
            <a:ext uri="{FF2B5EF4-FFF2-40B4-BE49-F238E27FC236}">
              <a16:creationId xmlns:a16="http://schemas.microsoft.com/office/drawing/2014/main" id="{743D5AFE-E5B7-4817-90D4-6B986FD4C0E1}"/>
            </a:ext>
          </a:extLst>
        </xdr:cNvPr>
        <xdr:cNvSpPr/>
      </xdr:nvSpPr>
      <xdr:spPr>
        <a:xfrm>
          <a:off x="16268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145160</xdr:rowOff>
    </xdr:from>
    <xdr:ext cx="405111" cy="259045"/>
    <xdr:sp macro="" textlink="">
      <xdr:nvSpPr>
        <xdr:cNvPr id="560" name="【学校施設】&#10;有形固定資産減価償却率該当値テキスト">
          <a:extLst>
            <a:ext uri="{FF2B5EF4-FFF2-40B4-BE49-F238E27FC236}">
              <a16:creationId xmlns:a16="http://schemas.microsoft.com/office/drawing/2014/main" id="{5210B8DE-551E-4FFD-A6AF-621B4F17B4FA}"/>
            </a:ext>
          </a:extLst>
        </xdr:cNvPr>
        <xdr:cNvSpPr txBox="1"/>
      </xdr:nvSpPr>
      <xdr:spPr>
        <a:xfrm>
          <a:off x="16357600" y="991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156573</xdr:rowOff>
    </xdr:from>
    <xdr:to>
      <xdr:col>81</xdr:col>
      <xdr:colOff>101600</xdr:colOff>
      <xdr:row>59</xdr:row>
      <xdr:rowOff>86723</xdr:rowOff>
    </xdr:to>
    <xdr:sp macro="" textlink="">
      <xdr:nvSpPr>
        <xdr:cNvPr id="561" name="楕円 560">
          <a:extLst>
            <a:ext uri="{FF2B5EF4-FFF2-40B4-BE49-F238E27FC236}">
              <a16:creationId xmlns:a16="http://schemas.microsoft.com/office/drawing/2014/main" id="{52AA0040-CA05-4CEC-8B25-8BAAC53A295E}"/>
            </a:ext>
          </a:extLst>
        </xdr:cNvPr>
        <xdr:cNvSpPr/>
      </xdr:nvSpPr>
      <xdr:spPr>
        <a:xfrm>
          <a:off x="15430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1633</xdr:rowOff>
    </xdr:from>
    <xdr:to>
      <xdr:col>85</xdr:col>
      <xdr:colOff>127000</xdr:colOff>
      <xdr:row>59</xdr:row>
      <xdr:rowOff>35923</xdr:rowOff>
    </xdr:to>
    <xdr:cxnSp macro="">
      <xdr:nvCxnSpPr>
        <xdr:cNvPr id="562" name="直線コネクタ 561">
          <a:extLst>
            <a:ext uri="{FF2B5EF4-FFF2-40B4-BE49-F238E27FC236}">
              <a16:creationId xmlns:a16="http://schemas.microsoft.com/office/drawing/2014/main" id="{8741EDAD-8764-4A58-8CFE-4546DB1BEACA}"/>
            </a:ext>
          </a:extLst>
        </xdr:cNvPr>
        <xdr:cNvCxnSpPr/>
      </xdr:nvCxnSpPr>
      <xdr:spPr>
        <a:xfrm flipV="1">
          <a:off x="15481300" y="1011718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94524</xdr:rowOff>
    </xdr:from>
    <xdr:to>
      <xdr:col>72</xdr:col>
      <xdr:colOff>38100</xdr:colOff>
      <xdr:row>61</xdr:row>
      <xdr:rowOff>24674</xdr:rowOff>
    </xdr:to>
    <xdr:sp macro="" textlink="">
      <xdr:nvSpPr>
        <xdr:cNvPr id="563" name="楕円 562">
          <a:extLst>
            <a:ext uri="{FF2B5EF4-FFF2-40B4-BE49-F238E27FC236}">
              <a16:creationId xmlns:a16="http://schemas.microsoft.com/office/drawing/2014/main" id="{BC133FFC-EFDB-44D6-BD3B-82DF86B9DF14}"/>
            </a:ext>
          </a:extLst>
        </xdr:cNvPr>
        <xdr:cNvSpPr/>
      </xdr:nvSpPr>
      <xdr:spPr>
        <a:xfrm>
          <a:off x="13652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93453</xdr:rowOff>
    </xdr:from>
    <xdr:ext cx="405111" cy="259045"/>
    <xdr:sp macro="" textlink="">
      <xdr:nvSpPr>
        <xdr:cNvPr id="564" name="n_1aveValue【学校施設】&#10;有形固定資産減価償却率">
          <a:extLst>
            <a:ext uri="{FF2B5EF4-FFF2-40B4-BE49-F238E27FC236}">
              <a16:creationId xmlns:a16="http://schemas.microsoft.com/office/drawing/2014/main" id="{E544AA6A-3028-4A3C-B65D-985B53EE5B60}"/>
            </a:ext>
          </a:extLst>
        </xdr:cNvPr>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565" name="n_2aveValue【学校施設】&#10;有形固定資産減価償却率">
          <a:extLst>
            <a:ext uri="{FF2B5EF4-FFF2-40B4-BE49-F238E27FC236}">
              <a16:creationId xmlns:a16="http://schemas.microsoft.com/office/drawing/2014/main" id="{C397929C-E1E1-4F60-8278-155073EE8692}"/>
            </a:ext>
          </a:extLst>
        </xdr:cNvPr>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566" name="n_3aveValue【学校施設】&#10;有形固定資産減価償却率">
          <a:extLst>
            <a:ext uri="{FF2B5EF4-FFF2-40B4-BE49-F238E27FC236}">
              <a16:creationId xmlns:a16="http://schemas.microsoft.com/office/drawing/2014/main" id="{5CBD587E-8536-4178-B868-524258DBB977}"/>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77850</xdr:rowOff>
    </xdr:from>
    <xdr:ext cx="405111" cy="259045"/>
    <xdr:sp macro="" textlink="">
      <xdr:nvSpPr>
        <xdr:cNvPr id="567" name="n_1mainValue【学校施設】&#10;有形固定資産減価償却率">
          <a:extLst>
            <a:ext uri="{FF2B5EF4-FFF2-40B4-BE49-F238E27FC236}">
              <a16:creationId xmlns:a16="http://schemas.microsoft.com/office/drawing/2014/main" id="{7F1A164A-8FDC-4768-82B4-85FB9C19E22F}"/>
            </a:ext>
          </a:extLst>
        </xdr:cNvPr>
        <xdr:cNvSpPr txBox="1"/>
      </xdr:nvSpPr>
      <xdr:spPr>
        <a:xfrm>
          <a:off x="15266044" y="1019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15801</xdr:rowOff>
    </xdr:from>
    <xdr:ext cx="405111" cy="259045"/>
    <xdr:sp macro="" textlink="">
      <xdr:nvSpPr>
        <xdr:cNvPr id="568" name="n_3mainValue【学校施設】&#10;有形固定資産減価償却率">
          <a:extLst>
            <a:ext uri="{FF2B5EF4-FFF2-40B4-BE49-F238E27FC236}">
              <a16:creationId xmlns:a16="http://schemas.microsoft.com/office/drawing/2014/main" id="{5C195DB3-8D02-4F17-8B0C-19575254268A}"/>
            </a:ext>
          </a:extLst>
        </xdr:cNvPr>
        <xdr:cNvSpPr txBox="1"/>
      </xdr:nvSpPr>
      <xdr:spPr>
        <a:xfrm>
          <a:off x="13500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43D395D3-9FB2-4DFF-93C8-CA23920EB0A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770DC660-EAA5-435D-8F7D-C40BCB81BEC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AFAB2B10-1597-4A8B-8130-E6BD3558BD5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304BE796-F780-40CA-8215-9ECE7514C23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8B852953-2AD0-4BD9-9C7A-ECF2AC585BA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4CBF9AD9-048D-471C-91F1-ED36F2C041D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6A8ACF87-DE33-4020-BC37-B0CD31E9662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E581439B-26F6-4ED9-8FB2-A832D17F232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93C6D60E-FA9D-4A2D-AD6C-7728881E7E1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E87A43E7-BE60-44CD-9677-6619121B7EF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6DCB0DD2-04CA-4C0E-AD57-BA23A2864FD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67827651-986D-463D-8CAF-A9FE5A0B49E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844FCE01-3B47-4657-842F-4195A8A4E08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4CA79A6E-04DD-43DC-842F-DC9C8BE622D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DDF72C3D-544E-42AB-8ECA-948373B3E02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852C43F3-B648-4CFD-89A0-727032C028F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A2D28AA3-8E63-4264-A48C-BA36695EB3D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F775F81A-5767-427E-B7A3-CF583A8B4CF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1EE673BF-23D6-483C-9CF6-69816905B00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E3458BDE-7290-4C76-9437-8052D2F892D5}"/>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493CCD14-34F4-4F4C-95C6-17A2E5E87DE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5DFD4E09-739B-402B-88B9-3C6937C4626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A0CFF7A7-9F3D-4D79-8783-47D081BEA99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16A2EAAA-D403-436A-87DC-9A093427CEB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4988AA56-7FEC-4960-810B-F568B2AEED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94" name="直線コネクタ 593">
          <a:extLst>
            <a:ext uri="{FF2B5EF4-FFF2-40B4-BE49-F238E27FC236}">
              <a16:creationId xmlns:a16="http://schemas.microsoft.com/office/drawing/2014/main" id="{78B2C091-92E6-4BC5-95E0-6598CD713EDA}"/>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95" name="【学校施設】&#10;一人当たり面積最小値テキスト">
          <a:extLst>
            <a:ext uri="{FF2B5EF4-FFF2-40B4-BE49-F238E27FC236}">
              <a16:creationId xmlns:a16="http://schemas.microsoft.com/office/drawing/2014/main" id="{D28C7562-40F1-4CBA-9A6A-CF9E7F8E06D2}"/>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96" name="直線コネクタ 595">
          <a:extLst>
            <a:ext uri="{FF2B5EF4-FFF2-40B4-BE49-F238E27FC236}">
              <a16:creationId xmlns:a16="http://schemas.microsoft.com/office/drawing/2014/main" id="{66FC2124-00F6-4060-8D69-AB204A49FF1A}"/>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97" name="【学校施設】&#10;一人当たり面積最大値テキスト">
          <a:extLst>
            <a:ext uri="{FF2B5EF4-FFF2-40B4-BE49-F238E27FC236}">
              <a16:creationId xmlns:a16="http://schemas.microsoft.com/office/drawing/2014/main" id="{B93DB758-D58A-47D2-879A-FEB3277BF589}"/>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98" name="直線コネクタ 597">
          <a:extLst>
            <a:ext uri="{FF2B5EF4-FFF2-40B4-BE49-F238E27FC236}">
              <a16:creationId xmlns:a16="http://schemas.microsoft.com/office/drawing/2014/main" id="{5882AE2C-236D-42F8-BCCE-78950AF53145}"/>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599" name="【学校施設】&#10;一人当たり面積平均値テキスト">
          <a:extLst>
            <a:ext uri="{FF2B5EF4-FFF2-40B4-BE49-F238E27FC236}">
              <a16:creationId xmlns:a16="http://schemas.microsoft.com/office/drawing/2014/main" id="{A3C9DBA0-5FFA-4945-B5E6-99FC16E8C873}"/>
            </a:ext>
          </a:extLst>
        </xdr:cNvPr>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600" name="フローチャート: 判断 599">
          <a:extLst>
            <a:ext uri="{FF2B5EF4-FFF2-40B4-BE49-F238E27FC236}">
              <a16:creationId xmlns:a16="http://schemas.microsoft.com/office/drawing/2014/main" id="{FD2440DA-AB96-4326-96C6-63EFE870B647}"/>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601" name="フローチャート: 判断 600">
          <a:extLst>
            <a:ext uri="{FF2B5EF4-FFF2-40B4-BE49-F238E27FC236}">
              <a16:creationId xmlns:a16="http://schemas.microsoft.com/office/drawing/2014/main" id="{B375189D-EFB5-400A-BA53-57D8716F4F4F}"/>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602" name="フローチャート: 判断 601">
          <a:extLst>
            <a:ext uri="{FF2B5EF4-FFF2-40B4-BE49-F238E27FC236}">
              <a16:creationId xmlns:a16="http://schemas.microsoft.com/office/drawing/2014/main" id="{B634992F-E437-4368-B79D-DE06A3ADF450}"/>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603" name="フローチャート: 判断 602">
          <a:extLst>
            <a:ext uri="{FF2B5EF4-FFF2-40B4-BE49-F238E27FC236}">
              <a16:creationId xmlns:a16="http://schemas.microsoft.com/office/drawing/2014/main" id="{F87E6D9C-8EDE-48B6-BD2C-B0D2586174CE}"/>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11E5C1F-16ED-4790-A075-CF60D0B6FCC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EE6C95E-5D90-4F07-987B-D030D1673E5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69A0C69-1B22-4CC6-8FFF-5BC2B0733A3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C2D2F11-624F-466D-AB81-8C6CBCF78F9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322071C1-6C75-40CC-9629-6D118F4C436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131862</xdr:rowOff>
    </xdr:from>
    <xdr:to>
      <xdr:col>116</xdr:col>
      <xdr:colOff>114300</xdr:colOff>
      <xdr:row>63</xdr:row>
      <xdr:rowOff>62012</xdr:rowOff>
    </xdr:to>
    <xdr:sp macro="" textlink="">
      <xdr:nvSpPr>
        <xdr:cNvPr id="609" name="楕円 608">
          <a:extLst>
            <a:ext uri="{FF2B5EF4-FFF2-40B4-BE49-F238E27FC236}">
              <a16:creationId xmlns:a16="http://schemas.microsoft.com/office/drawing/2014/main" id="{A7EC8FE4-76DF-4974-AC18-91226629804C}"/>
            </a:ext>
          </a:extLst>
        </xdr:cNvPr>
        <xdr:cNvSpPr/>
      </xdr:nvSpPr>
      <xdr:spPr>
        <a:xfrm>
          <a:off x="22110700" y="1076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154739</xdr:rowOff>
    </xdr:from>
    <xdr:ext cx="469744" cy="259045"/>
    <xdr:sp macro="" textlink="">
      <xdr:nvSpPr>
        <xdr:cNvPr id="610" name="【学校施設】&#10;一人当たり面積該当値テキスト">
          <a:extLst>
            <a:ext uri="{FF2B5EF4-FFF2-40B4-BE49-F238E27FC236}">
              <a16:creationId xmlns:a16="http://schemas.microsoft.com/office/drawing/2014/main" id="{6801DCE1-1703-4869-99C9-AF8B57BA8530}"/>
            </a:ext>
          </a:extLst>
        </xdr:cNvPr>
        <xdr:cNvSpPr txBox="1"/>
      </xdr:nvSpPr>
      <xdr:spPr>
        <a:xfrm>
          <a:off x="22199600" y="1061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138612</xdr:rowOff>
    </xdr:from>
    <xdr:to>
      <xdr:col>112</xdr:col>
      <xdr:colOff>38100</xdr:colOff>
      <xdr:row>63</xdr:row>
      <xdr:rowOff>68762</xdr:rowOff>
    </xdr:to>
    <xdr:sp macro="" textlink="">
      <xdr:nvSpPr>
        <xdr:cNvPr id="611" name="楕円 610">
          <a:extLst>
            <a:ext uri="{FF2B5EF4-FFF2-40B4-BE49-F238E27FC236}">
              <a16:creationId xmlns:a16="http://schemas.microsoft.com/office/drawing/2014/main" id="{C2337E31-4923-42C7-B34B-17D217FAA4BB}"/>
            </a:ext>
          </a:extLst>
        </xdr:cNvPr>
        <xdr:cNvSpPr/>
      </xdr:nvSpPr>
      <xdr:spPr>
        <a:xfrm>
          <a:off x="21272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11212</xdr:rowOff>
    </xdr:from>
    <xdr:to>
      <xdr:col>116</xdr:col>
      <xdr:colOff>63500</xdr:colOff>
      <xdr:row>63</xdr:row>
      <xdr:rowOff>17962</xdr:rowOff>
    </xdr:to>
    <xdr:cxnSp macro="">
      <xdr:nvCxnSpPr>
        <xdr:cNvPr id="612" name="直線コネクタ 611">
          <a:extLst>
            <a:ext uri="{FF2B5EF4-FFF2-40B4-BE49-F238E27FC236}">
              <a16:creationId xmlns:a16="http://schemas.microsoft.com/office/drawing/2014/main" id="{E92DDE3A-B5A2-4C08-B130-E395AECDDB2B}"/>
            </a:ext>
          </a:extLst>
        </xdr:cNvPr>
        <xdr:cNvCxnSpPr/>
      </xdr:nvCxnSpPr>
      <xdr:spPr>
        <a:xfrm flipV="1">
          <a:off x="21323300" y="10812562"/>
          <a:ext cx="838200" cy="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131862</xdr:rowOff>
    </xdr:from>
    <xdr:to>
      <xdr:col>102</xdr:col>
      <xdr:colOff>165100</xdr:colOff>
      <xdr:row>62</xdr:row>
      <xdr:rowOff>62012</xdr:rowOff>
    </xdr:to>
    <xdr:sp macro="" textlink="">
      <xdr:nvSpPr>
        <xdr:cNvPr id="613" name="楕円 612">
          <a:extLst>
            <a:ext uri="{FF2B5EF4-FFF2-40B4-BE49-F238E27FC236}">
              <a16:creationId xmlns:a16="http://schemas.microsoft.com/office/drawing/2014/main" id="{72A01DA8-C7C4-4040-9C79-D46F42D6026E}"/>
            </a:ext>
          </a:extLst>
        </xdr:cNvPr>
        <xdr:cNvSpPr/>
      </xdr:nvSpPr>
      <xdr:spPr>
        <a:xfrm>
          <a:off x="19494500" y="105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88844</xdr:rowOff>
    </xdr:from>
    <xdr:ext cx="469744" cy="259045"/>
    <xdr:sp macro="" textlink="">
      <xdr:nvSpPr>
        <xdr:cNvPr id="614" name="n_1aveValue【学校施設】&#10;一人当たり面積">
          <a:extLst>
            <a:ext uri="{FF2B5EF4-FFF2-40B4-BE49-F238E27FC236}">
              <a16:creationId xmlns:a16="http://schemas.microsoft.com/office/drawing/2014/main" id="{46C78770-2D07-4641-A701-FA596FB8D50F}"/>
            </a:ext>
          </a:extLst>
        </xdr:cNvPr>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615" name="n_2aveValue【学校施設】&#10;一人当たり面積">
          <a:extLst>
            <a:ext uri="{FF2B5EF4-FFF2-40B4-BE49-F238E27FC236}">
              <a16:creationId xmlns:a16="http://schemas.microsoft.com/office/drawing/2014/main" id="{1EDA27E6-44B6-43CD-8728-768745134B09}"/>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86450</xdr:rowOff>
    </xdr:from>
    <xdr:ext cx="469744" cy="259045"/>
    <xdr:sp macro="" textlink="">
      <xdr:nvSpPr>
        <xdr:cNvPr id="616" name="n_3aveValue【学校施設】&#10;一人当たり面積">
          <a:extLst>
            <a:ext uri="{FF2B5EF4-FFF2-40B4-BE49-F238E27FC236}">
              <a16:creationId xmlns:a16="http://schemas.microsoft.com/office/drawing/2014/main" id="{87025AC6-A6E0-4E42-90F7-5BF27A180D7B}"/>
            </a:ext>
          </a:extLst>
        </xdr:cNvPr>
        <xdr:cNvSpPr txBox="1"/>
      </xdr:nvSpPr>
      <xdr:spPr>
        <a:xfrm>
          <a:off x="19310427" y="1088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85289</xdr:rowOff>
    </xdr:from>
    <xdr:ext cx="469744" cy="259045"/>
    <xdr:sp macro="" textlink="">
      <xdr:nvSpPr>
        <xdr:cNvPr id="617" name="n_1mainValue【学校施設】&#10;一人当たり面積">
          <a:extLst>
            <a:ext uri="{FF2B5EF4-FFF2-40B4-BE49-F238E27FC236}">
              <a16:creationId xmlns:a16="http://schemas.microsoft.com/office/drawing/2014/main" id="{AC55CC14-9243-4944-9E6B-469BCEC48CE6}"/>
            </a:ext>
          </a:extLst>
        </xdr:cNvPr>
        <xdr:cNvSpPr txBox="1"/>
      </xdr:nvSpPr>
      <xdr:spPr>
        <a:xfrm>
          <a:off x="21075727" y="1054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78539</xdr:rowOff>
    </xdr:from>
    <xdr:ext cx="469744" cy="259045"/>
    <xdr:sp macro="" textlink="">
      <xdr:nvSpPr>
        <xdr:cNvPr id="618" name="n_3mainValue【学校施設】&#10;一人当たり面積">
          <a:extLst>
            <a:ext uri="{FF2B5EF4-FFF2-40B4-BE49-F238E27FC236}">
              <a16:creationId xmlns:a16="http://schemas.microsoft.com/office/drawing/2014/main" id="{4BE20D69-5A94-484A-8E0B-3C3C36A2C7A8}"/>
            </a:ext>
          </a:extLst>
        </xdr:cNvPr>
        <xdr:cNvSpPr txBox="1"/>
      </xdr:nvSpPr>
      <xdr:spPr>
        <a:xfrm>
          <a:off x="19310427" y="103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AF81CC05-C105-468E-98B6-2D9F3F8C7A1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4CC3C2DA-1C1F-4F5F-8981-B694E16ACC6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FA20C7D9-BC99-404A-83D0-5579A596C06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5AD41CC7-ED79-40C2-923C-FBBD2F44FE6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1DB508CF-7196-401C-820E-915CE22BB69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BDD0F8B5-2BEF-417C-8A3B-B5572C6492F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FA9FFCE1-E667-4A59-9325-32B2330613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6C9B3C07-C240-43C6-B614-B914623E8EA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360F8944-FBDF-4726-9DC8-F0E1413EC5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7A7DD324-DED3-4E85-BFE8-7A1A447E024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2B91CEBE-9356-4F05-A7BB-2BA4E557204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C0AE99CF-8FBC-4C53-BF47-AAB13B89CC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0EA94919-A874-4416-A4CA-F9F46020DBC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87DFC7B5-A6C2-47D3-8917-16626DB0239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EB2D2722-46FD-4BB5-885B-A28DBB4B6A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DAB36D19-FBD4-4A4F-9FA6-CD6684D35BE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6130D55E-5755-4493-9B68-067C688B19F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6694FD24-266E-4856-8052-2681B3810E9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5FD6904C-A93D-48C9-8AEA-C3EA45FFB6F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EF122BDA-C7C1-4B79-AC58-25801F9BBC3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5DCD4FDB-2FC4-4DE0-A2D4-B050C4C6AFD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E981B97C-3673-4420-9BC1-303F747B1C6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6EC2D672-CE4F-46FE-AE89-DD6F0EB1C27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0B19EDFD-BFFE-4889-AFE4-2951A4AB01E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827E052C-D95C-450F-88CB-CC7F3D074E3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1C20E8DE-177B-4AE7-9A2A-F6B18799A8B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5" name="テキスト ボックス 644">
          <a:extLst>
            <a:ext uri="{FF2B5EF4-FFF2-40B4-BE49-F238E27FC236}">
              <a16:creationId xmlns:a16="http://schemas.microsoft.com/office/drawing/2014/main" id="{17C72349-BE43-471E-9863-279C31C64CE7}"/>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a:extLst>
            <a:ext uri="{FF2B5EF4-FFF2-40B4-BE49-F238E27FC236}">
              <a16:creationId xmlns:a16="http://schemas.microsoft.com/office/drawing/2014/main" id="{AEB856A0-1D97-47DF-A5BE-EA21B1C19A9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7" name="テキスト ボックス 646">
          <a:extLst>
            <a:ext uri="{FF2B5EF4-FFF2-40B4-BE49-F238E27FC236}">
              <a16:creationId xmlns:a16="http://schemas.microsoft.com/office/drawing/2014/main" id="{7E2A0C80-5A5F-461D-ABE1-DFEBF4AF44F3}"/>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a:extLst>
            <a:ext uri="{FF2B5EF4-FFF2-40B4-BE49-F238E27FC236}">
              <a16:creationId xmlns:a16="http://schemas.microsoft.com/office/drawing/2014/main" id="{97ED1516-945B-4246-A2B3-AF3F2DC0091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a:extLst>
            <a:ext uri="{FF2B5EF4-FFF2-40B4-BE49-F238E27FC236}">
              <a16:creationId xmlns:a16="http://schemas.microsoft.com/office/drawing/2014/main" id="{F12D0046-4010-4708-943F-524B97A1D6B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a:extLst>
            <a:ext uri="{FF2B5EF4-FFF2-40B4-BE49-F238E27FC236}">
              <a16:creationId xmlns:a16="http://schemas.microsoft.com/office/drawing/2014/main" id="{6165CCD6-2DEF-445D-9A15-B401ECF4327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a:extLst>
            <a:ext uri="{FF2B5EF4-FFF2-40B4-BE49-F238E27FC236}">
              <a16:creationId xmlns:a16="http://schemas.microsoft.com/office/drawing/2014/main" id="{1F5A7653-393D-49D7-A841-3E08231D121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a:extLst>
            <a:ext uri="{FF2B5EF4-FFF2-40B4-BE49-F238E27FC236}">
              <a16:creationId xmlns:a16="http://schemas.microsoft.com/office/drawing/2014/main" id="{7AA64E79-416E-4045-A027-CB0E2BDA61C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a:extLst>
            <a:ext uri="{FF2B5EF4-FFF2-40B4-BE49-F238E27FC236}">
              <a16:creationId xmlns:a16="http://schemas.microsoft.com/office/drawing/2014/main" id="{85F858BD-2414-4789-B537-1C895690182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a:extLst>
            <a:ext uri="{FF2B5EF4-FFF2-40B4-BE49-F238E27FC236}">
              <a16:creationId xmlns:a16="http://schemas.microsoft.com/office/drawing/2014/main" id="{A0ED1E53-8A3C-47B5-BD32-7B6975CF194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5" name="テキスト ボックス 654">
          <a:extLst>
            <a:ext uri="{FF2B5EF4-FFF2-40B4-BE49-F238E27FC236}">
              <a16:creationId xmlns:a16="http://schemas.microsoft.com/office/drawing/2014/main" id="{C833D1EA-8972-4DE1-A5E3-47E81C4F1D06}"/>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B4292DB4-188F-4438-9CF0-1D50F4794C7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7" name="テキスト ボックス 656">
          <a:extLst>
            <a:ext uri="{FF2B5EF4-FFF2-40B4-BE49-F238E27FC236}">
              <a16:creationId xmlns:a16="http://schemas.microsoft.com/office/drawing/2014/main" id="{A08E856D-24AD-4F95-AF36-8128C38ABB8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a:extLst>
            <a:ext uri="{FF2B5EF4-FFF2-40B4-BE49-F238E27FC236}">
              <a16:creationId xmlns:a16="http://schemas.microsoft.com/office/drawing/2014/main" id="{87F072B7-FA6A-4188-9FC5-0D2DE73F011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659" name="直線コネクタ 658">
          <a:extLst>
            <a:ext uri="{FF2B5EF4-FFF2-40B4-BE49-F238E27FC236}">
              <a16:creationId xmlns:a16="http://schemas.microsoft.com/office/drawing/2014/main" id="{596295A4-176A-49AA-9BD6-7F47D106A693}"/>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660" name="【公民館】&#10;有形固定資産減価償却率最小値テキスト">
          <a:extLst>
            <a:ext uri="{FF2B5EF4-FFF2-40B4-BE49-F238E27FC236}">
              <a16:creationId xmlns:a16="http://schemas.microsoft.com/office/drawing/2014/main" id="{E65F127C-06F1-46EF-AC6D-B8D643532C96}"/>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661" name="直線コネクタ 660">
          <a:extLst>
            <a:ext uri="{FF2B5EF4-FFF2-40B4-BE49-F238E27FC236}">
              <a16:creationId xmlns:a16="http://schemas.microsoft.com/office/drawing/2014/main" id="{FD4EE868-BF62-4342-B028-23E292E2FCD8}"/>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62" name="【公民館】&#10;有形固定資産減価償却率最大値テキスト">
          <a:extLst>
            <a:ext uri="{FF2B5EF4-FFF2-40B4-BE49-F238E27FC236}">
              <a16:creationId xmlns:a16="http://schemas.microsoft.com/office/drawing/2014/main" id="{8F8BBB28-84C6-4455-9242-C6A14D28D287}"/>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3" name="直線コネクタ 662">
          <a:extLst>
            <a:ext uri="{FF2B5EF4-FFF2-40B4-BE49-F238E27FC236}">
              <a16:creationId xmlns:a16="http://schemas.microsoft.com/office/drawing/2014/main" id="{BB89527A-5B7A-4FF6-A21C-56ACD601244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664" name="【公民館】&#10;有形固定資産減価償却率平均値テキスト">
          <a:extLst>
            <a:ext uri="{FF2B5EF4-FFF2-40B4-BE49-F238E27FC236}">
              <a16:creationId xmlns:a16="http://schemas.microsoft.com/office/drawing/2014/main" id="{49AF48F1-B5BD-45CA-B51D-08424B562F3C}"/>
            </a:ext>
          </a:extLst>
        </xdr:cNvPr>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665" name="フローチャート: 判断 664">
          <a:extLst>
            <a:ext uri="{FF2B5EF4-FFF2-40B4-BE49-F238E27FC236}">
              <a16:creationId xmlns:a16="http://schemas.microsoft.com/office/drawing/2014/main" id="{536DC34D-0783-4626-81BD-6EA53606EC82}"/>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66" name="フローチャート: 判断 665">
          <a:extLst>
            <a:ext uri="{FF2B5EF4-FFF2-40B4-BE49-F238E27FC236}">
              <a16:creationId xmlns:a16="http://schemas.microsoft.com/office/drawing/2014/main" id="{9C7A86A9-0BCD-467C-B161-5EE52AC900BD}"/>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667" name="フローチャート: 判断 666">
          <a:extLst>
            <a:ext uri="{FF2B5EF4-FFF2-40B4-BE49-F238E27FC236}">
              <a16:creationId xmlns:a16="http://schemas.microsoft.com/office/drawing/2014/main" id="{FF6DC673-2034-4EBB-9ECB-E0DD6998CE7E}"/>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68" name="フローチャート: 判断 667">
          <a:extLst>
            <a:ext uri="{FF2B5EF4-FFF2-40B4-BE49-F238E27FC236}">
              <a16:creationId xmlns:a16="http://schemas.microsoft.com/office/drawing/2014/main" id="{4F050030-530F-4268-8270-BE2386AC4BA2}"/>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F2541E98-D404-4A39-959A-5BDE2624DA2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A1F17FFF-4C19-4EFF-AFED-048CAA8A4F2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CCB6314E-AF6F-4D8F-BA58-AD8791ABCAF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F13FF93B-9B99-4800-A7C0-9345F638A2A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83CA23C-B96F-4C78-9F25-10BE5157341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101</xdr:row>
      <xdr:rowOff>10161</xdr:rowOff>
    </xdr:from>
    <xdr:to>
      <xdr:col>72</xdr:col>
      <xdr:colOff>38100</xdr:colOff>
      <xdr:row>101</xdr:row>
      <xdr:rowOff>111761</xdr:rowOff>
    </xdr:to>
    <xdr:sp macro="" textlink="">
      <xdr:nvSpPr>
        <xdr:cNvPr id="674" name="楕円 673">
          <a:extLst>
            <a:ext uri="{FF2B5EF4-FFF2-40B4-BE49-F238E27FC236}">
              <a16:creationId xmlns:a16="http://schemas.microsoft.com/office/drawing/2014/main" id="{ADACB3BD-F400-49F8-AB31-EE9886EC005F}"/>
            </a:ext>
          </a:extLst>
        </xdr:cNvPr>
        <xdr:cNvSpPr/>
      </xdr:nvSpPr>
      <xdr:spPr>
        <a:xfrm>
          <a:off x="13652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78757</xdr:rowOff>
    </xdr:from>
    <xdr:ext cx="405111" cy="259045"/>
    <xdr:sp macro="" textlink="">
      <xdr:nvSpPr>
        <xdr:cNvPr id="675" name="n_1aveValue【公民館】&#10;有形固定資産減価償却率">
          <a:extLst>
            <a:ext uri="{FF2B5EF4-FFF2-40B4-BE49-F238E27FC236}">
              <a16:creationId xmlns:a16="http://schemas.microsoft.com/office/drawing/2014/main" id="{2DD99860-48B8-4726-A438-D2AA5BDA44AA}"/>
            </a:ext>
          </a:extLst>
        </xdr:cNvPr>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676" name="n_2aveValue【公民館】&#10;有形固定資産減価償却率">
          <a:extLst>
            <a:ext uri="{FF2B5EF4-FFF2-40B4-BE49-F238E27FC236}">
              <a16:creationId xmlns:a16="http://schemas.microsoft.com/office/drawing/2014/main" id="{34B69563-D819-42D8-B8C3-C3CC11AFE9E3}"/>
            </a:ext>
          </a:extLst>
        </xdr:cNvPr>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19066</xdr:rowOff>
    </xdr:from>
    <xdr:ext cx="405111" cy="259045"/>
    <xdr:sp macro="" textlink="">
      <xdr:nvSpPr>
        <xdr:cNvPr id="677" name="n_3aveValue【公民館】&#10;有形固定資産減価償却率">
          <a:extLst>
            <a:ext uri="{FF2B5EF4-FFF2-40B4-BE49-F238E27FC236}">
              <a16:creationId xmlns:a16="http://schemas.microsoft.com/office/drawing/2014/main" id="{70D387A3-3D89-4970-83C3-87DF1E50C48A}"/>
            </a:ext>
          </a:extLst>
        </xdr:cNvPr>
        <xdr:cNvSpPr txBox="1"/>
      </xdr:nvSpPr>
      <xdr:spPr>
        <a:xfrm>
          <a:off x="13500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128288</xdr:rowOff>
    </xdr:from>
    <xdr:ext cx="405111" cy="259045"/>
    <xdr:sp macro="" textlink="">
      <xdr:nvSpPr>
        <xdr:cNvPr id="678" name="n_3mainValue【公民館】&#10;有形固定資産減価償却率">
          <a:extLst>
            <a:ext uri="{FF2B5EF4-FFF2-40B4-BE49-F238E27FC236}">
              <a16:creationId xmlns:a16="http://schemas.microsoft.com/office/drawing/2014/main" id="{4DE0CCDF-B237-402D-9962-9583AB8AB5FF}"/>
            </a:ext>
          </a:extLst>
        </xdr:cNvPr>
        <xdr:cNvSpPr txBox="1"/>
      </xdr:nvSpPr>
      <xdr:spPr>
        <a:xfrm>
          <a:off x="13500744"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9" name="正方形/長方形 678">
          <a:extLst>
            <a:ext uri="{FF2B5EF4-FFF2-40B4-BE49-F238E27FC236}">
              <a16:creationId xmlns:a16="http://schemas.microsoft.com/office/drawing/2014/main" id="{06BAEDEC-BB68-4B61-9321-5B89223FC09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0" name="正方形/長方形 679">
          <a:extLst>
            <a:ext uri="{FF2B5EF4-FFF2-40B4-BE49-F238E27FC236}">
              <a16:creationId xmlns:a16="http://schemas.microsoft.com/office/drawing/2014/main" id="{419F8F56-5A57-41F4-AC87-10AA78853E4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1" name="正方形/長方形 680">
          <a:extLst>
            <a:ext uri="{FF2B5EF4-FFF2-40B4-BE49-F238E27FC236}">
              <a16:creationId xmlns:a16="http://schemas.microsoft.com/office/drawing/2014/main" id="{8A887CFB-3688-48E5-B75F-FBFAF3E4689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2" name="正方形/長方形 681">
          <a:extLst>
            <a:ext uri="{FF2B5EF4-FFF2-40B4-BE49-F238E27FC236}">
              <a16:creationId xmlns:a16="http://schemas.microsoft.com/office/drawing/2014/main" id="{6A782BA5-EF34-4148-B627-7E1AA5D6262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3" name="正方形/長方形 682">
          <a:extLst>
            <a:ext uri="{FF2B5EF4-FFF2-40B4-BE49-F238E27FC236}">
              <a16:creationId xmlns:a16="http://schemas.microsoft.com/office/drawing/2014/main" id="{DA1A063A-486D-4C11-B421-13D2E18A09E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4" name="正方形/長方形 683">
          <a:extLst>
            <a:ext uri="{FF2B5EF4-FFF2-40B4-BE49-F238E27FC236}">
              <a16:creationId xmlns:a16="http://schemas.microsoft.com/office/drawing/2014/main" id="{02C30C26-260A-4521-9638-13EAA370F86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5" name="正方形/長方形 684">
          <a:extLst>
            <a:ext uri="{FF2B5EF4-FFF2-40B4-BE49-F238E27FC236}">
              <a16:creationId xmlns:a16="http://schemas.microsoft.com/office/drawing/2014/main" id="{5BAAADB9-968E-4622-B21F-27648138AD1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6" name="正方形/長方形 685">
          <a:extLst>
            <a:ext uri="{FF2B5EF4-FFF2-40B4-BE49-F238E27FC236}">
              <a16:creationId xmlns:a16="http://schemas.microsoft.com/office/drawing/2014/main" id="{50332DC4-5FA7-438D-B055-4EC4AF1278A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7" name="テキスト ボックス 686">
          <a:extLst>
            <a:ext uri="{FF2B5EF4-FFF2-40B4-BE49-F238E27FC236}">
              <a16:creationId xmlns:a16="http://schemas.microsoft.com/office/drawing/2014/main" id="{DF3993A1-158A-45FA-8E63-6D5CC47F9F7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8" name="直線コネクタ 687">
          <a:extLst>
            <a:ext uri="{FF2B5EF4-FFF2-40B4-BE49-F238E27FC236}">
              <a16:creationId xmlns:a16="http://schemas.microsoft.com/office/drawing/2014/main" id="{FB9B6839-C429-49FA-9FA2-0EA41C5C144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9" name="直線コネクタ 688">
          <a:extLst>
            <a:ext uri="{FF2B5EF4-FFF2-40B4-BE49-F238E27FC236}">
              <a16:creationId xmlns:a16="http://schemas.microsoft.com/office/drawing/2014/main" id="{D4EA0819-0C29-4CDA-8637-389CC2512C3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0" name="テキスト ボックス 689">
          <a:extLst>
            <a:ext uri="{FF2B5EF4-FFF2-40B4-BE49-F238E27FC236}">
              <a16:creationId xmlns:a16="http://schemas.microsoft.com/office/drawing/2014/main" id="{02B54C60-DBAD-4CF4-BAA6-D98E39C094D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1" name="直線コネクタ 690">
          <a:extLst>
            <a:ext uri="{FF2B5EF4-FFF2-40B4-BE49-F238E27FC236}">
              <a16:creationId xmlns:a16="http://schemas.microsoft.com/office/drawing/2014/main" id="{207FF7C5-9515-488F-9DA8-57181B11688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2" name="テキスト ボックス 691">
          <a:extLst>
            <a:ext uri="{FF2B5EF4-FFF2-40B4-BE49-F238E27FC236}">
              <a16:creationId xmlns:a16="http://schemas.microsoft.com/office/drawing/2014/main" id="{F88DAF41-5002-4B20-B7BD-BF595595DAD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3" name="直線コネクタ 692">
          <a:extLst>
            <a:ext uri="{FF2B5EF4-FFF2-40B4-BE49-F238E27FC236}">
              <a16:creationId xmlns:a16="http://schemas.microsoft.com/office/drawing/2014/main" id="{77CA9637-2FA8-475C-BF52-B28FF6E3A62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4" name="テキスト ボックス 693">
          <a:extLst>
            <a:ext uri="{FF2B5EF4-FFF2-40B4-BE49-F238E27FC236}">
              <a16:creationId xmlns:a16="http://schemas.microsoft.com/office/drawing/2014/main" id="{8D91CE5D-1545-4E69-8B57-4F1CF810D42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5" name="直線コネクタ 694">
          <a:extLst>
            <a:ext uri="{FF2B5EF4-FFF2-40B4-BE49-F238E27FC236}">
              <a16:creationId xmlns:a16="http://schemas.microsoft.com/office/drawing/2014/main" id="{6675C730-63A1-4C1D-BB62-8A25FB6C242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6" name="テキスト ボックス 695">
          <a:extLst>
            <a:ext uri="{FF2B5EF4-FFF2-40B4-BE49-F238E27FC236}">
              <a16:creationId xmlns:a16="http://schemas.microsoft.com/office/drawing/2014/main" id="{170942BD-200E-4908-98FD-A5478C10E15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7" name="直線コネクタ 696">
          <a:extLst>
            <a:ext uri="{FF2B5EF4-FFF2-40B4-BE49-F238E27FC236}">
              <a16:creationId xmlns:a16="http://schemas.microsoft.com/office/drawing/2014/main" id="{8BAFF00A-483B-4040-840A-1DCC455E813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8" name="テキスト ボックス 697">
          <a:extLst>
            <a:ext uri="{FF2B5EF4-FFF2-40B4-BE49-F238E27FC236}">
              <a16:creationId xmlns:a16="http://schemas.microsoft.com/office/drawing/2014/main" id="{60107552-7C46-4C47-B6F9-45C3B434BDE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9" name="直線コネクタ 698">
          <a:extLst>
            <a:ext uri="{FF2B5EF4-FFF2-40B4-BE49-F238E27FC236}">
              <a16:creationId xmlns:a16="http://schemas.microsoft.com/office/drawing/2014/main" id="{5E093DC4-1BDC-4E5D-8077-BC3E413ACF1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0" name="テキスト ボックス 699">
          <a:extLst>
            <a:ext uri="{FF2B5EF4-FFF2-40B4-BE49-F238E27FC236}">
              <a16:creationId xmlns:a16="http://schemas.microsoft.com/office/drawing/2014/main" id="{A35F1806-2A48-435B-A9AC-50F872DCDE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1" name="【公民館】&#10;一人当たり面積グラフ枠">
          <a:extLst>
            <a:ext uri="{FF2B5EF4-FFF2-40B4-BE49-F238E27FC236}">
              <a16:creationId xmlns:a16="http://schemas.microsoft.com/office/drawing/2014/main" id="{4660BB2A-07A9-492E-8659-51D8E38DA11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02" name="直線コネクタ 701">
          <a:extLst>
            <a:ext uri="{FF2B5EF4-FFF2-40B4-BE49-F238E27FC236}">
              <a16:creationId xmlns:a16="http://schemas.microsoft.com/office/drawing/2014/main" id="{1C89D638-4F24-4323-BA79-AE458E135B7F}"/>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03" name="【公民館】&#10;一人当たり面積最小値テキスト">
          <a:extLst>
            <a:ext uri="{FF2B5EF4-FFF2-40B4-BE49-F238E27FC236}">
              <a16:creationId xmlns:a16="http://schemas.microsoft.com/office/drawing/2014/main" id="{31D2D341-C594-4837-A2D3-7B903319D54E}"/>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04" name="直線コネクタ 703">
          <a:extLst>
            <a:ext uri="{FF2B5EF4-FFF2-40B4-BE49-F238E27FC236}">
              <a16:creationId xmlns:a16="http://schemas.microsoft.com/office/drawing/2014/main" id="{A3750211-ED58-4FFD-B2D1-FD8A0F451005}"/>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05" name="【公民館】&#10;一人当たり面積最大値テキスト">
          <a:extLst>
            <a:ext uri="{FF2B5EF4-FFF2-40B4-BE49-F238E27FC236}">
              <a16:creationId xmlns:a16="http://schemas.microsoft.com/office/drawing/2014/main" id="{681E5067-42F4-4E50-AC24-9706E74B12B6}"/>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06" name="直線コネクタ 705">
          <a:extLst>
            <a:ext uri="{FF2B5EF4-FFF2-40B4-BE49-F238E27FC236}">
              <a16:creationId xmlns:a16="http://schemas.microsoft.com/office/drawing/2014/main" id="{471B2512-AFC7-4B83-81BD-0948EDAEAF1B}"/>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707" name="【公民館】&#10;一人当たり面積平均値テキスト">
          <a:extLst>
            <a:ext uri="{FF2B5EF4-FFF2-40B4-BE49-F238E27FC236}">
              <a16:creationId xmlns:a16="http://schemas.microsoft.com/office/drawing/2014/main" id="{CBBF9F56-988A-4A89-9D1C-C89746AEFBA8}"/>
            </a:ext>
          </a:extLst>
        </xdr:cNvPr>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08" name="フローチャート: 判断 707">
          <a:extLst>
            <a:ext uri="{FF2B5EF4-FFF2-40B4-BE49-F238E27FC236}">
              <a16:creationId xmlns:a16="http://schemas.microsoft.com/office/drawing/2014/main" id="{EF8FCBD2-F89D-4CE7-A6ED-2A7D51AB60EC}"/>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09" name="フローチャート: 判断 708">
          <a:extLst>
            <a:ext uri="{FF2B5EF4-FFF2-40B4-BE49-F238E27FC236}">
              <a16:creationId xmlns:a16="http://schemas.microsoft.com/office/drawing/2014/main" id="{2BAA5498-29F3-4E77-9221-34DED3CD86E3}"/>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10" name="フローチャート: 判断 709">
          <a:extLst>
            <a:ext uri="{FF2B5EF4-FFF2-40B4-BE49-F238E27FC236}">
              <a16:creationId xmlns:a16="http://schemas.microsoft.com/office/drawing/2014/main" id="{3207CD2F-EC76-45FF-91FE-94E4E100FA0E}"/>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711" name="フローチャート: 判断 710">
          <a:extLst>
            <a:ext uri="{FF2B5EF4-FFF2-40B4-BE49-F238E27FC236}">
              <a16:creationId xmlns:a16="http://schemas.microsoft.com/office/drawing/2014/main" id="{8BE9632A-E3A5-4557-AA8B-BBABB448A563}"/>
            </a:ext>
          </a:extLst>
        </xdr:cNvPr>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1124B2E-2FF9-441F-A80B-D0C1EC88492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F8B567DE-913D-4969-91DF-A7B1EEB4F1B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BEA5FA42-3891-488B-9CA9-F99DF71CAF5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A375AFFB-5E9A-4D8D-8793-ED588DFB278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56A19C1B-58D0-49DB-96AB-327FDB8AB87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97789</xdr:rowOff>
    </xdr:from>
    <xdr:to>
      <xdr:col>102</xdr:col>
      <xdr:colOff>165100</xdr:colOff>
      <xdr:row>107</xdr:row>
      <xdr:rowOff>27939</xdr:rowOff>
    </xdr:to>
    <xdr:sp macro="" textlink="">
      <xdr:nvSpPr>
        <xdr:cNvPr id="717" name="楕円 716">
          <a:extLst>
            <a:ext uri="{FF2B5EF4-FFF2-40B4-BE49-F238E27FC236}">
              <a16:creationId xmlns:a16="http://schemas.microsoft.com/office/drawing/2014/main" id="{9A8A1C54-5FCB-468F-8756-576D5B56C3FD}"/>
            </a:ext>
          </a:extLst>
        </xdr:cNvPr>
        <xdr:cNvSpPr/>
      </xdr:nvSpPr>
      <xdr:spPr>
        <a:xfrm>
          <a:off x="19494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78757</xdr:rowOff>
    </xdr:from>
    <xdr:ext cx="469744" cy="259045"/>
    <xdr:sp macro="" textlink="">
      <xdr:nvSpPr>
        <xdr:cNvPr id="718" name="n_1aveValue【公民館】&#10;一人当たり面積">
          <a:extLst>
            <a:ext uri="{FF2B5EF4-FFF2-40B4-BE49-F238E27FC236}">
              <a16:creationId xmlns:a16="http://schemas.microsoft.com/office/drawing/2014/main" id="{99932A4C-AB98-473F-A255-DFBA5B63E174}"/>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719" name="n_2aveValue【公民館】&#10;一人当たり面積">
          <a:extLst>
            <a:ext uri="{FF2B5EF4-FFF2-40B4-BE49-F238E27FC236}">
              <a16:creationId xmlns:a16="http://schemas.microsoft.com/office/drawing/2014/main" id="{DC5334E6-705C-40B0-8900-E067E429DF8C}"/>
            </a:ext>
          </a:extLst>
        </xdr:cNvPr>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720" name="n_3aveValue【公民館】&#10;一人当たり面積">
          <a:extLst>
            <a:ext uri="{FF2B5EF4-FFF2-40B4-BE49-F238E27FC236}">
              <a16:creationId xmlns:a16="http://schemas.microsoft.com/office/drawing/2014/main" id="{4021C465-2301-4F0A-B2A1-8ECD25154A34}"/>
            </a:ext>
          </a:extLst>
        </xdr:cNvPr>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19066</xdr:rowOff>
    </xdr:from>
    <xdr:ext cx="469744" cy="259045"/>
    <xdr:sp macro="" textlink="">
      <xdr:nvSpPr>
        <xdr:cNvPr id="721" name="n_3mainValue【公民館】&#10;一人当たり面積">
          <a:extLst>
            <a:ext uri="{FF2B5EF4-FFF2-40B4-BE49-F238E27FC236}">
              <a16:creationId xmlns:a16="http://schemas.microsoft.com/office/drawing/2014/main" id="{8B80F23E-932E-4D60-9CCE-74BC4AE02DED}"/>
            </a:ext>
          </a:extLst>
        </xdr:cNvPr>
        <xdr:cNvSpPr txBox="1"/>
      </xdr:nvSpPr>
      <xdr:spPr>
        <a:xfrm>
          <a:off x="19310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a:extLst>
            <a:ext uri="{FF2B5EF4-FFF2-40B4-BE49-F238E27FC236}">
              <a16:creationId xmlns:a16="http://schemas.microsoft.com/office/drawing/2014/main" id="{B47A207D-6DE7-413D-B585-9DA4F6761EB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a:extLst>
            <a:ext uri="{FF2B5EF4-FFF2-40B4-BE49-F238E27FC236}">
              <a16:creationId xmlns:a16="http://schemas.microsoft.com/office/drawing/2014/main" id="{5EFF89B7-61E9-4361-9A3C-1A3CA494E00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a:extLst>
            <a:ext uri="{FF2B5EF4-FFF2-40B4-BE49-F238E27FC236}">
              <a16:creationId xmlns:a16="http://schemas.microsoft.com/office/drawing/2014/main" id="{96669FDE-2FC7-4B90-9665-1B87BE5299D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道路について、有形固定資産減価償却率が高い数値となっているが、将来的な計画等は定めていない。現在は、日常点検において、不健全箇所の補修を行っているのみである。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公営住宅について、有形固定資産減価償却率が高い数値で、一人当たり面積は突出して低い数値となっているが、長寿命化計画に従い現状を維持する方向である。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について、類似団体と比較すると、有形固定資産減価償却率は平均値以下、一人当たり面積は突出して高い数値となっている。令和４年度に２園から１園への再編が決定しており、過大な保育環境は解消される見通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建物については、令和２年度末までに個別施設計画が策定されるので、計画に沿った再編、ダウンサイジング等を実行していく。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C56B0E3-4B1C-47BE-A43F-F2980FF6737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039344-03DA-4ADF-8E49-F79662778ED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2151A53-80D6-4545-923F-0EB5BFA0257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B565D72-A394-4D4F-AB68-E4ABE7B1791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00675E-2BE7-421E-ACCE-DF9D60F6DAC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369F63F-FF69-4447-90CB-4D677CA680E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CE830DC-BFDF-4684-B29A-763DA5DDFD0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1C6501C-B5CF-47A8-912A-EC5A4843D6C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80442C-4FC7-486E-A9CE-75AB127AC9A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AC4A60-3134-48D0-A776-B41A301EFDB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8,321
8,286
109.94
5,306,162
5,129,533
155,144
3,082,727
4,828,330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08935F-A909-4C5E-BCF0-F916954C2F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95D5FB4-9C64-4EBA-8B65-E410687F02A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3A54CB8-62CC-4B46-B2A6-BFBC1A93B06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8185477-B75B-4D40-ACBD-1D554B6AE3F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734DB9-A5FD-49AE-9369-AD98128F3B4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E243189-BF8F-4E98-9712-506D2576B81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782C63E-BF8C-4C97-AB27-47CB764A1A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EBAC7CB-6D1E-4A75-9170-EC4474FF76E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0B35BC2-7D3C-4EFC-8C49-089116E280A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5EE4EB-95BD-4D01-86B1-649085322EF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042E8A-7030-40EB-99B7-C7E00D754E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3970AB4-657A-4F5D-9ACB-AEE43740F08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9DD2549-C4FC-4AAF-89B0-F2083FB96B5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4CA511C-6BA3-43F0-BF99-05C18FDD6EE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67B852F-0FEB-4B61-8CCB-A04F9D30BFE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92A8788-07A9-44D9-9728-46854DF3395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FCD36BB-8F65-4599-B94B-C22673FCFAD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5D3AF0-50AD-4C91-B8A1-1905C3935F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F8E30A9-0802-480A-81E7-6C3D4125B4F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96D2668-CE55-4B78-BAA8-89E391948FD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3261CB9-070D-4DB5-B1BD-9B50C050CF2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51055DC-0B0C-416A-AB9A-984EBCCBA5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F5C40C4-CF62-4E20-AA57-D5BFB82138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ED35810-8155-4F50-8BAF-A85D81FEBE8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C09D3B7-9223-413D-B9A8-4BED6B25ECA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EC79A04-53D0-49FC-A1AD-52270BB2631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0A1AAB1-8EAE-4314-A013-B965B06BDCA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9E97A22-BBDA-42A8-B63F-3F6B70E4A53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F5D8666-DDF7-4527-A472-3EBC670EFFB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4BD65F9-5464-4F7E-B36B-F6B91C2B07F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A1949F17-8FF5-404B-99FD-DD816AE87F7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473BEC5D-9E3B-44F7-875B-D5D441207FEF}"/>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C716983-943E-4434-8B87-AB94AA0BF44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A72E07FC-C602-4542-A2CE-DD671C57129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B14ABD9A-5F47-4FFC-8EFF-BD0AD465659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8CA37DE3-4195-4BF4-9353-94EFAF79FDF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3D26E3CD-3224-45A4-A2CE-FAD2B5F2898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7067184D-1110-41C3-86C4-E01C0BE2045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A6604264-A9AE-4252-A922-166C043CB1B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B6869B98-1ABE-429B-AC87-99E2E1C3FE8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48867E62-CF33-470B-A8B8-F8EBB85E220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756A2B7F-948F-45B0-A4B6-081F4CA9B082}"/>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034F68C-FCB9-4A74-98FB-7FBF25F2F19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4C0D65D9-7D88-454F-937D-1A94534BD42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8F968FD-1354-49CD-9555-24E350E099E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A78E066B-4301-4858-B2CD-0EFA820248AD}"/>
            </a:ext>
          </a:extLst>
        </xdr:cNvPr>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a:extLst>
            <a:ext uri="{FF2B5EF4-FFF2-40B4-BE49-F238E27FC236}">
              <a16:creationId xmlns:a16="http://schemas.microsoft.com/office/drawing/2014/main" id="{9CBD654D-C03B-43E4-A15B-BB72BF1858AB}"/>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FBB3CF64-72FB-4C92-A8CF-72DA93606FF3}"/>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94B3F641-6F17-470C-96E4-D154B5ABC699}"/>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A9293626-DB1B-4984-A4D9-A114F6A87E3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a:extLst>
            <a:ext uri="{FF2B5EF4-FFF2-40B4-BE49-F238E27FC236}">
              <a16:creationId xmlns:a16="http://schemas.microsoft.com/office/drawing/2014/main" id="{78F7E8C1-039C-420B-8778-0CA751393B96}"/>
            </a:ext>
          </a:extLst>
        </xdr:cNvPr>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a:extLst>
            <a:ext uri="{FF2B5EF4-FFF2-40B4-BE49-F238E27FC236}">
              <a16:creationId xmlns:a16="http://schemas.microsoft.com/office/drawing/2014/main" id="{83DA628F-7C17-47C4-9581-035155F0FBE1}"/>
            </a:ext>
          </a:extLst>
        </xdr:cNvPr>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a:extLst>
            <a:ext uri="{FF2B5EF4-FFF2-40B4-BE49-F238E27FC236}">
              <a16:creationId xmlns:a16="http://schemas.microsoft.com/office/drawing/2014/main" id="{54B21BA0-52E6-481D-BCB0-6D6425684CD3}"/>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5" name="フローチャート: 判断 64">
          <a:extLst>
            <a:ext uri="{FF2B5EF4-FFF2-40B4-BE49-F238E27FC236}">
              <a16:creationId xmlns:a16="http://schemas.microsoft.com/office/drawing/2014/main" id="{DABC63CE-BF44-4E3A-8A1F-5C31D84D7B4B}"/>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49893</xdr:rowOff>
    </xdr:from>
    <xdr:to>
      <xdr:col>10</xdr:col>
      <xdr:colOff>165100</xdr:colOff>
      <xdr:row>38</xdr:row>
      <xdr:rowOff>151493</xdr:rowOff>
    </xdr:to>
    <xdr:sp macro="" textlink="">
      <xdr:nvSpPr>
        <xdr:cNvPr id="66" name="フローチャート: 判断 65">
          <a:extLst>
            <a:ext uri="{FF2B5EF4-FFF2-40B4-BE49-F238E27FC236}">
              <a16:creationId xmlns:a16="http://schemas.microsoft.com/office/drawing/2014/main" id="{147DC39D-A172-474A-8723-0C28B3612406}"/>
            </a:ext>
          </a:extLst>
        </xdr:cNvPr>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74B39D4-A53F-4055-9F04-8C75D41DF4A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63981E6-EF6B-488B-A0ED-2588879A6B4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4C18DBB-A7E5-4EE6-8170-044FB451159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C401EAE-659C-4D9F-8999-F9142A21B01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6107C06-95B5-4E00-A650-C39A06C4940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7439</xdr:rowOff>
    </xdr:from>
    <xdr:to>
      <xdr:col>24</xdr:col>
      <xdr:colOff>114300</xdr:colOff>
      <xdr:row>34</xdr:row>
      <xdr:rowOff>109039</xdr:rowOff>
    </xdr:to>
    <xdr:sp macro="" textlink="">
      <xdr:nvSpPr>
        <xdr:cNvPr id="72" name="楕円 71">
          <a:extLst>
            <a:ext uri="{FF2B5EF4-FFF2-40B4-BE49-F238E27FC236}">
              <a16:creationId xmlns:a16="http://schemas.microsoft.com/office/drawing/2014/main" id="{24A0E262-8696-4F9A-88BA-FE6F98467350}"/>
            </a:ext>
          </a:extLst>
        </xdr:cNvPr>
        <xdr:cNvSpPr/>
      </xdr:nvSpPr>
      <xdr:spPr>
        <a:xfrm>
          <a:off x="45847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30316</xdr:rowOff>
    </xdr:from>
    <xdr:ext cx="405111" cy="259045"/>
    <xdr:sp macro="" textlink="">
      <xdr:nvSpPr>
        <xdr:cNvPr id="73" name="【図書館】&#10;有形固定資産減価償却率該当値テキスト">
          <a:extLst>
            <a:ext uri="{FF2B5EF4-FFF2-40B4-BE49-F238E27FC236}">
              <a16:creationId xmlns:a16="http://schemas.microsoft.com/office/drawing/2014/main" id="{C3235623-5F81-4258-B325-5BF2C714135C}"/>
            </a:ext>
          </a:extLst>
        </xdr:cNvPr>
        <xdr:cNvSpPr txBox="1"/>
      </xdr:nvSpPr>
      <xdr:spPr>
        <a:xfrm>
          <a:off x="4673600" y="568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22134</xdr:rowOff>
    </xdr:from>
    <xdr:to>
      <xdr:col>20</xdr:col>
      <xdr:colOff>38100</xdr:colOff>
      <xdr:row>34</xdr:row>
      <xdr:rowOff>123734</xdr:rowOff>
    </xdr:to>
    <xdr:sp macro="" textlink="">
      <xdr:nvSpPr>
        <xdr:cNvPr id="74" name="楕円 73">
          <a:extLst>
            <a:ext uri="{FF2B5EF4-FFF2-40B4-BE49-F238E27FC236}">
              <a16:creationId xmlns:a16="http://schemas.microsoft.com/office/drawing/2014/main" id="{79D18679-3C37-451C-8993-85F237E8C56E}"/>
            </a:ext>
          </a:extLst>
        </xdr:cNvPr>
        <xdr:cNvSpPr/>
      </xdr:nvSpPr>
      <xdr:spPr>
        <a:xfrm>
          <a:off x="37465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58239</xdr:rowOff>
    </xdr:from>
    <xdr:to>
      <xdr:col>24</xdr:col>
      <xdr:colOff>63500</xdr:colOff>
      <xdr:row>34</xdr:row>
      <xdr:rowOff>72934</xdr:rowOff>
    </xdr:to>
    <xdr:cxnSp macro="">
      <xdr:nvCxnSpPr>
        <xdr:cNvPr id="75" name="直線コネクタ 74">
          <a:extLst>
            <a:ext uri="{FF2B5EF4-FFF2-40B4-BE49-F238E27FC236}">
              <a16:creationId xmlns:a16="http://schemas.microsoft.com/office/drawing/2014/main" id="{EEFC49CD-017E-4AEF-A9E1-6CCC12BAB7DA}"/>
            </a:ext>
          </a:extLst>
        </xdr:cNvPr>
        <xdr:cNvCxnSpPr/>
      </xdr:nvCxnSpPr>
      <xdr:spPr>
        <a:xfrm flipV="1">
          <a:off x="3797300" y="588753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76" name="楕円 75">
          <a:extLst>
            <a:ext uri="{FF2B5EF4-FFF2-40B4-BE49-F238E27FC236}">
              <a16:creationId xmlns:a16="http://schemas.microsoft.com/office/drawing/2014/main" id="{83475633-81E1-489D-8DD2-F452141E50FF}"/>
            </a:ext>
          </a:extLst>
        </xdr:cNvPr>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44649</xdr:rowOff>
    </xdr:from>
    <xdr:ext cx="405111" cy="259045"/>
    <xdr:sp macro="" textlink="">
      <xdr:nvSpPr>
        <xdr:cNvPr id="77" name="n_1aveValue【図書館】&#10;有形固定資産減価償却率">
          <a:extLst>
            <a:ext uri="{FF2B5EF4-FFF2-40B4-BE49-F238E27FC236}">
              <a16:creationId xmlns:a16="http://schemas.microsoft.com/office/drawing/2014/main" id="{1DBC7639-36E9-4CA6-8A65-01AA10DC035F}"/>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78" name="n_2aveValue【図書館】&#10;有形固定資産減価償却率">
          <a:extLst>
            <a:ext uri="{FF2B5EF4-FFF2-40B4-BE49-F238E27FC236}">
              <a16:creationId xmlns:a16="http://schemas.microsoft.com/office/drawing/2014/main" id="{46CF1873-7CC8-4643-8F7A-EEA48926ABFB}"/>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142620</xdr:rowOff>
    </xdr:from>
    <xdr:ext cx="405111" cy="259045"/>
    <xdr:sp macro="" textlink="">
      <xdr:nvSpPr>
        <xdr:cNvPr id="79" name="n_3aveValue【図書館】&#10;有形固定資産減価償却率">
          <a:extLst>
            <a:ext uri="{FF2B5EF4-FFF2-40B4-BE49-F238E27FC236}">
              <a16:creationId xmlns:a16="http://schemas.microsoft.com/office/drawing/2014/main" id="{42FB571C-D7D2-432A-992B-9099FF1EBEA5}"/>
            </a:ext>
          </a:extLst>
        </xdr:cNvPr>
        <xdr:cNvSpPr txBox="1"/>
      </xdr:nvSpPr>
      <xdr:spPr>
        <a:xfrm>
          <a:off x="1816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140261</xdr:rowOff>
    </xdr:from>
    <xdr:ext cx="405111" cy="259045"/>
    <xdr:sp macro="" textlink="">
      <xdr:nvSpPr>
        <xdr:cNvPr id="80" name="n_1mainValue【図書館】&#10;有形固定資産減価償却率">
          <a:extLst>
            <a:ext uri="{FF2B5EF4-FFF2-40B4-BE49-F238E27FC236}">
              <a16:creationId xmlns:a16="http://schemas.microsoft.com/office/drawing/2014/main" id="{4B369548-F1F7-468B-BF88-D6A9C50C6FD8}"/>
            </a:ext>
          </a:extLst>
        </xdr:cNvPr>
        <xdr:cNvSpPr txBox="1"/>
      </xdr:nvSpPr>
      <xdr:spPr>
        <a:xfrm>
          <a:off x="3582044" y="562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31</xdr:row>
      <xdr:rowOff>70049</xdr:rowOff>
    </xdr:from>
    <xdr:ext cx="469744" cy="259045"/>
    <xdr:sp macro="" textlink="">
      <xdr:nvSpPr>
        <xdr:cNvPr id="81" name="n_3mainValue【図書館】&#10;有形固定資産減価償却率">
          <a:extLst>
            <a:ext uri="{FF2B5EF4-FFF2-40B4-BE49-F238E27FC236}">
              <a16:creationId xmlns:a16="http://schemas.microsoft.com/office/drawing/2014/main" id="{039D2903-FA3D-4C6B-9AFD-08965D0B8164}"/>
            </a:ext>
          </a:extLst>
        </xdr:cNvPr>
        <xdr:cNvSpPr txBox="1"/>
      </xdr:nvSpPr>
      <xdr:spPr>
        <a:xfrm>
          <a:off x="1784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D876EF82-62BE-49EE-BB17-68CEE986E96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AC3493AF-9775-4C43-B1AF-007EBA8D553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FD45A2C2-D7C9-4810-9FEA-C4A428E23EA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41839CF0-6F4E-436A-BD18-B02F90964D6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F3A8A22F-7369-4AC5-AB77-3F389BDE06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FD8E22FF-F94E-4BB5-9B17-9358127ACD2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38DD44B8-499F-4F4B-A129-C4587E33637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7B9DFBC0-ACCE-43CF-A913-57D15E38DA4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E6E231FF-0E81-433C-A807-834BE5CECE7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2606A0D-233F-4B84-845A-07257B5FBE2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346F9ACD-ED49-47BA-8C0A-FD7FD896C00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A930A866-F716-4B31-B553-3B9E188B383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23147512-3FE4-47BF-87DF-5A8EBFF24EB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a:extLst>
            <a:ext uri="{FF2B5EF4-FFF2-40B4-BE49-F238E27FC236}">
              <a16:creationId xmlns:a16="http://schemas.microsoft.com/office/drawing/2014/main" id="{C14036E1-3050-4197-9E29-F7A583CD2D6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6D7126D6-DDBD-4561-BD00-CBD2B037D63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77530C26-9FC7-4BD7-9BC1-3EB9CE1B811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454396BF-38D6-4AC1-977E-443E3B1DCB6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a:extLst>
            <a:ext uri="{FF2B5EF4-FFF2-40B4-BE49-F238E27FC236}">
              <a16:creationId xmlns:a16="http://schemas.microsoft.com/office/drawing/2014/main" id="{C09A81FC-7303-41DD-B7E6-B6EAAAE4CB5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67F58557-0A6E-47A4-A39F-72634577CFF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a:extLst>
            <a:ext uri="{FF2B5EF4-FFF2-40B4-BE49-F238E27FC236}">
              <a16:creationId xmlns:a16="http://schemas.microsoft.com/office/drawing/2014/main" id="{E60ED38B-DFCC-4D01-B4B7-A1AA83041ED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C1DB2BA3-5A4B-4A34-83D2-DDF198C1DFA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1D9F52FA-D08E-4DAF-B545-ACED3549D90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048D2619-2A1E-4007-8DE3-781DC539C68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5" name="直線コネクタ 104">
          <a:extLst>
            <a:ext uri="{FF2B5EF4-FFF2-40B4-BE49-F238E27FC236}">
              <a16:creationId xmlns:a16="http://schemas.microsoft.com/office/drawing/2014/main" id="{C37374D3-69C3-4CA6-BF65-ECC3829A4CA9}"/>
            </a:ext>
          </a:extLst>
        </xdr:cNvPr>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6" name="【図書館】&#10;一人当たり面積最小値テキスト">
          <a:extLst>
            <a:ext uri="{FF2B5EF4-FFF2-40B4-BE49-F238E27FC236}">
              <a16:creationId xmlns:a16="http://schemas.microsoft.com/office/drawing/2014/main" id="{9A60F410-1079-493C-931B-03B5D8D0F7C9}"/>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7" name="直線コネクタ 106">
          <a:extLst>
            <a:ext uri="{FF2B5EF4-FFF2-40B4-BE49-F238E27FC236}">
              <a16:creationId xmlns:a16="http://schemas.microsoft.com/office/drawing/2014/main" id="{090894B8-B6B5-4DF2-91AF-E2990E22F80A}"/>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08" name="【図書館】&#10;一人当たり面積最大値テキスト">
          <a:extLst>
            <a:ext uri="{FF2B5EF4-FFF2-40B4-BE49-F238E27FC236}">
              <a16:creationId xmlns:a16="http://schemas.microsoft.com/office/drawing/2014/main" id="{EB3055D4-E854-4B3D-AD55-3A76D379825D}"/>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09" name="直線コネクタ 108">
          <a:extLst>
            <a:ext uri="{FF2B5EF4-FFF2-40B4-BE49-F238E27FC236}">
              <a16:creationId xmlns:a16="http://schemas.microsoft.com/office/drawing/2014/main" id="{2024B4EE-BD56-4BAD-8021-9DCAE3F57269}"/>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52087</xdr:rowOff>
    </xdr:from>
    <xdr:ext cx="469744" cy="259045"/>
    <xdr:sp macro="" textlink="">
      <xdr:nvSpPr>
        <xdr:cNvPr id="110" name="【図書館】&#10;一人当たり面積平均値テキスト">
          <a:extLst>
            <a:ext uri="{FF2B5EF4-FFF2-40B4-BE49-F238E27FC236}">
              <a16:creationId xmlns:a16="http://schemas.microsoft.com/office/drawing/2014/main" id="{F4386F2F-C590-4E8C-910A-BC8F87B3CFEC}"/>
            </a:ext>
          </a:extLst>
        </xdr:cNvPr>
        <xdr:cNvSpPr txBox="1"/>
      </xdr:nvSpPr>
      <xdr:spPr>
        <a:xfrm>
          <a:off x="10515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1" name="フローチャート: 判断 110">
          <a:extLst>
            <a:ext uri="{FF2B5EF4-FFF2-40B4-BE49-F238E27FC236}">
              <a16:creationId xmlns:a16="http://schemas.microsoft.com/office/drawing/2014/main" id="{9AAD4E19-40DA-4F8D-96D9-ACF74705A3FE}"/>
            </a:ext>
          </a:extLst>
        </xdr:cNvPr>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2" name="フローチャート: 判断 111">
          <a:extLst>
            <a:ext uri="{FF2B5EF4-FFF2-40B4-BE49-F238E27FC236}">
              <a16:creationId xmlns:a16="http://schemas.microsoft.com/office/drawing/2014/main" id="{1BF45E60-D205-4FA2-910A-3356DF53BB8B}"/>
            </a:ext>
          </a:extLst>
        </xdr:cNvPr>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xdr:rowOff>
    </xdr:from>
    <xdr:to>
      <xdr:col>46</xdr:col>
      <xdr:colOff>38100</xdr:colOff>
      <xdr:row>40</xdr:row>
      <xdr:rowOff>104140</xdr:rowOff>
    </xdr:to>
    <xdr:sp macro="" textlink="">
      <xdr:nvSpPr>
        <xdr:cNvPr id="113" name="フローチャート: 判断 112">
          <a:extLst>
            <a:ext uri="{FF2B5EF4-FFF2-40B4-BE49-F238E27FC236}">
              <a16:creationId xmlns:a16="http://schemas.microsoft.com/office/drawing/2014/main" id="{63A9A6AD-FC74-4172-B162-CCED3E3C4536}"/>
            </a:ext>
          </a:extLst>
        </xdr:cNvPr>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4" name="フローチャート: 判断 113">
          <a:extLst>
            <a:ext uri="{FF2B5EF4-FFF2-40B4-BE49-F238E27FC236}">
              <a16:creationId xmlns:a16="http://schemas.microsoft.com/office/drawing/2014/main" id="{454A06B6-493C-4A4C-A954-ED626CF9FAC3}"/>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31E6F66-91BE-48F2-AD6C-9769F76D220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C7496FF-2A2E-45FE-9036-D19BC7EBF67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A24EEAE-54DB-449C-A529-A9673F31647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24ADB35-4931-441C-B67C-5E4B615D51E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8925104-A3E8-45E9-B141-5E9B8378CAB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20" name="楕円 119">
          <a:extLst>
            <a:ext uri="{FF2B5EF4-FFF2-40B4-BE49-F238E27FC236}">
              <a16:creationId xmlns:a16="http://schemas.microsoft.com/office/drawing/2014/main" id="{B2297ACD-A8F4-4B42-8B47-0BBAE4F93F5C}"/>
            </a:ext>
          </a:extLst>
        </xdr:cNvPr>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77487</xdr:rowOff>
    </xdr:from>
    <xdr:ext cx="469744" cy="259045"/>
    <xdr:sp macro="" textlink="">
      <xdr:nvSpPr>
        <xdr:cNvPr id="121" name="【図書館】&#10;一人当たり面積該当値テキスト">
          <a:extLst>
            <a:ext uri="{FF2B5EF4-FFF2-40B4-BE49-F238E27FC236}">
              <a16:creationId xmlns:a16="http://schemas.microsoft.com/office/drawing/2014/main" id="{D381C670-8ADE-45EA-8EF7-BA252E85FBE9}"/>
            </a:ext>
          </a:extLst>
        </xdr:cNvPr>
        <xdr:cNvSpPr txBox="1"/>
      </xdr:nvSpPr>
      <xdr:spPr>
        <a:xfrm>
          <a:off x="10515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170180</xdr:rowOff>
    </xdr:from>
    <xdr:to>
      <xdr:col>50</xdr:col>
      <xdr:colOff>165100</xdr:colOff>
      <xdr:row>41</xdr:row>
      <xdr:rowOff>100330</xdr:rowOff>
    </xdr:to>
    <xdr:sp macro="" textlink="">
      <xdr:nvSpPr>
        <xdr:cNvPr id="122" name="楕円 121">
          <a:extLst>
            <a:ext uri="{FF2B5EF4-FFF2-40B4-BE49-F238E27FC236}">
              <a16:creationId xmlns:a16="http://schemas.microsoft.com/office/drawing/2014/main" id="{145EF568-7E1F-4D82-8F79-FE2195C4848A}"/>
            </a:ext>
          </a:extLst>
        </xdr:cNvPr>
        <xdr:cNvSpPr/>
      </xdr:nvSpPr>
      <xdr:spPr>
        <a:xfrm>
          <a:off x="9588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49530</xdr:rowOff>
    </xdr:to>
    <xdr:cxnSp macro="">
      <xdr:nvCxnSpPr>
        <xdr:cNvPr id="123" name="直線コネクタ 122">
          <a:extLst>
            <a:ext uri="{FF2B5EF4-FFF2-40B4-BE49-F238E27FC236}">
              <a16:creationId xmlns:a16="http://schemas.microsoft.com/office/drawing/2014/main" id="{B8805123-16CE-40FB-9624-E4D9C7AC1B20}"/>
            </a:ext>
          </a:extLst>
        </xdr:cNvPr>
        <xdr:cNvCxnSpPr/>
      </xdr:nvCxnSpPr>
      <xdr:spPr>
        <a:xfrm flipV="1">
          <a:off x="9639300" y="7071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17780</xdr:rowOff>
    </xdr:from>
    <xdr:to>
      <xdr:col>41</xdr:col>
      <xdr:colOff>101600</xdr:colOff>
      <xdr:row>41</xdr:row>
      <xdr:rowOff>119380</xdr:rowOff>
    </xdr:to>
    <xdr:sp macro="" textlink="">
      <xdr:nvSpPr>
        <xdr:cNvPr id="124" name="楕円 123">
          <a:extLst>
            <a:ext uri="{FF2B5EF4-FFF2-40B4-BE49-F238E27FC236}">
              <a16:creationId xmlns:a16="http://schemas.microsoft.com/office/drawing/2014/main" id="{C68EAAAD-27E0-4F41-B9C3-7B3748711B2C}"/>
            </a:ext>
          </a:extLst>
        </xdr:cNvPr>
        <xdr:cNvSpPr/>
      </xdr:nvSpPr>
      <xdr:spPr>
        <a:xfrm>
          <a:off x="7810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52087</xdr:rowOff>
    </xdr:from>
    <xdr:ext cx="469744" cy="259045"/>
    <xdr:sp macro="" textlink="">
      <xdr:nvSpPr>
        <xdr:cNvPr id="125" name="n_1aveValue【図書館】&#10;一人当たり面積">
          <a:extLst>
            <a:ext uri="{FF2B5EF4-FFF2-40B4-BE49-F238E27FC236}">
              <a16:creationId xmlns:a16="http://schemas.microsoft.com/office/drawing/2014/main" id="{92275922-A3E0-44BF-BD87-1A67637D6A76}"/>
            </a:ext>
          </a:extLst>
        </xdr:cNvPr>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120667</xdr:rowOff>
    </xdr:from>
    <xdr:ext cx="469744" cy="259045"/>
    <xdr:sp macro="" textlink="">
      <xdr:nvSpPr>
        <xdr:cNvPr id="126" name="n_2aveValue【図書館】&#10;一人当たり面積">
          <a:extLst>
            <a:ext uri="{FF2B5EF4-FFF2-40B4-BE49-F238E27FC236}">
              <a16:creationId xmlns:a16="http://schemas.microsoft.com/office/drawing/2014/main" id="{561DC0BA-05C7-4D7A-AC3D-8570CD976A8E}"/>
            </a:ext>
          </a:extLst>
        </xdr:cNvPr>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27" name="n_3aveValue【図書館】&#10;一人当たり面積">
          <a:extLst>
            <a:ext uri="{FF2B5EF4-FFF2-40B4-BE49-F238E27FC236}">
              <a16:creationId xmlns:a16="http://schemas.microsoft.com/office/drawing/2014/main" id="{3DD07DF3-6499-4D0A-A56B-A8C7E26D08B8}"/>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91457</xdr:rowOff>
    </xdr:from>
    <xdr:ext cx="469744" cy="259045"/>
    <xdr:sp macro="" textlink="">
      <xdr:nvSpPr>
        <xdr:cNvPr id="128" name="n_1mainValue【図書館】&#10;一人当たり面積">
          <a:extLst>
            <a:ext uri="{FF2B5EF4-FFF2-40B4-BE49-F238E27FC236}">
              <a16:creationId xmlns:a16="http://schemas.microsoft.com/office/drawing/2014/main" id="{49B45A4D-F2BD-4454-8E21-5191FA64C980}"/>
            </a:ext>
          </a:extLst>
        </xdr:cNvPr>
        <xdr:cNvSpPr txBox="1"/>
      </xdr:nvSpPr>
      <xdr:spPr>
        <a:xfrm>
          <a:off x="93917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110507</xdr:rowOff>
    </xdr:from>
    <xdr:ext cx="469744" cy="259045"/>
    <xdr:sp macro="" textlink="">
      <xdr:nvSpPr>
        <xdr:cNvPr id="129" name="n_3mainValue【図書館】&#10;一人当たり面積">
          <a:extLst>
            <a:ext uri="{FF2B5EF4-FFF2-40B4-BE49-F238E27FC236}">
              <a16:creationId xmlns:a16="http://schemas.microsoft.com/office/drawing/2014/main" id="{28D77BDB-5AE7-4496-8F6A-BE7B6BA37EF9}"/>
            </a:ext>
          </a:extLst>
        </xdr:cNvPr>
        <xdr:cNvSpPr txBox="1"/>
      </xdr:nvSpPr>
      <xdr:spPr>
        <a:xfrm>
          <a:off x="7626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9040CABE-4AB4-4CB1-826A-6EB27886D3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F59F4681-72BC-47B6-9589-78DC6BB3333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DFD20C15-1BF2-4F05-9155-4B5CD44601B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CED2A7C5-DE34-4403-B2FF-9A9B7036A81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471415B3-EE38-48F1-8A7A-35FCBEE1F42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E886F5A7-1FD8-4583-A17D-5D53B8E890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351D010D-2A12-4F31-A52D-4188F0DDCA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D93E941D-C0F5-48D5-8EFC-47FB339C174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3EDCDE17-A28D-4CC1-8506-CC1057F695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831E8C4-0DA5-4411-8DD3-8BFF2895ADA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a:extLst>
            <a:ext uri="{FF2B5EF4-FFF2-40B4-BE49-F238E27FC236}">
              <a16:creationId xmlns:a16="http://schemas.microsoft.com/office/drawing/2014/main" id="{D3A94351-6DF1-4A86-8D18-F7BF5B9E0FD3}"/>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A468E6DD-136A-49F6-BB21-3991BFFFDF0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a:extLst>
            <a:ext uri="{FF2B5EF4-FFF2-40B4-BE49-F238E27FC236}">
              <a16:creationId xmlns:a16="http://schemas.microsoft.com/office/drawing/2014/main" id="{ACFF66AC-2D53-4BF9-B763-EC5A0D49509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8FA3F496-905F-41B6-9F12-98BC25C99E9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7EBB3918-2D09-4BC2-9F85-48EE1E90B14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15D6F85E-BC94-4BF7-8E77-8D2389A01A9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F635F44F-128E-44E6-BC93-D3D3E42E783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C72DD4C3-72C8-4EC1-B30E-45FA301DC7E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D9D49042-D9CA-4C1D-AC12-56B8AE3149A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88ED156A-E2E8-45E6-97C2-42C8F8D7FA2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a:extLst>
            <a:ext uri="{FF2B5EF4-FFF2-40B4-BE49-F238E27FC236}">
              <a16:creationId xmlns:a16="http://schemas.microsoft.com/office/drawing/2014/main" id="{AC39B0D6-FAB8-47DE-A3C4-1393A76837C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88B076FB-9403-4EAA-BA18-1707771DEA8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60B90629-4F65-463C-A496-03FD98AA785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a:extLst>
            <a:ext uri="{FF2B5EF4-FFF2-40B4-BE49-F238E27FC236}">
              <a16:creationId xmlns:a16="http://schemas.microsoft.com/office/drawing/2014/main" id="{29FF6272-5215-444A-B853-17B1D32A925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54" name="直線コネクタ 153">
          <a:extLst>
            <a:ext uri="{FF2B5EF4-FFF2-40B4-BE49-F238E27FC236}">
              <a16:creationId xmlns:a16="http://schemas.microsoft.com/office/drawing/2014/main" id="{78C43926-F3E2-4B6C-A5C0-ADD168C6E7B7}"/>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5" name="【体育館・プール】&#10;有形固定資産減価償却率最小値テキスト">
          <a:extLst>
            <a:ext uri="{FF2B5EF4-FFF2-40B4-BE49-F238E27FC236}">
              <a16:creationId xmlns:a16="http://schemas.microsoft.com/office/drawing/2014/main" id="{6349D1C2-CB5A-4084-BEDA-3A1EA718FC1E}"/>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6" name="直線コネクタ 155">
          <a:extLst>
            <a:ext uri="{FF2B5EF4-FFF2-40B4-BE49-F238E27FC236}">
              <a16:creationId xmlns:a16="http://schemas.microsoft.com/office/drawing/2014/main" id="{5A553CBB-FB4D-4371-B744-2EFA160E9F68}"/>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7" name="【体育館・プール】&#10;有形固定資産減価償却率最大値テキスト">
          <a:extLst>
            <a:ext uri="{FF2B5EF4-FFF2-40B4-BE49-F238E27FC236}">
              <a16:creationId xmlns:a16="http://schemas.microsoft.com/office/drawing/2014/main" id="{C91401DF-EEF2-4F5A-8FB2-9985A06B6A7B}"/>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8" name="直線コネクタ 157">
          <a:extLst>
            <a:ext uri="{FF2B5EF4-FFF2-40B4-BE49-F238E27FC236}">
              <a16:creationId xmlns:a16="http://schemas.microsoft.com/office/drawing/2014/main" id="{4E33671D-9098-4351-8C99-5A71A5EC647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59" name="【体育館・プール】&#10;有形固定資産減価償却率平均値テキスト">
          <a:extLst>
            <a:ext uri="{FF2B5EF4-FFF2-40B4-BE49-F238E27FC236}">
              <a16:creationId xmlns:a16="http://schemas.microsoft.com/office/drawing/2014/main" id="{5C42948F-BB1A-4233-B5EF-786D410D2120}"/>
            </a:ext>
          </a:extLst>
        </xdr:cNvPr>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0" name="フローチャート: 判断 159">
          <a:extLst>
            <a:ext uri="{FF2B5EF4-FFF2-40B4-BE49-F238E27FC236}">
              <a16:creationId xmlns:a16="http://schemas.microsoft.com/office/drawing/2014/main" id="{8F76074C-B6F4-4E6E-9211-42476631EB72}"/>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1" name="フローチャート: 判断 160">
          <a:extLst>
            <a:ext uri="{FF2B5EF4-FFF2-40B4-BE49-F238E27FC236}">
              <a16:creationId xmlns:a16="http://schemas.microsoft.com/office/drawing/2014/main" id="{F5B8791E-55D1-4A74-B078-CBCDE1C943F7}"/>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62" name="フローチャート: 判断 161">
          <a:extLst>
            <a:ext uri="{FF2B5EF4-FFF2-40B4-BE49-F238E27FC236}">
              <a16:creationId xmlns:a16="http://schemas.microsoft.com/office/drawing/2014/main" id="{0F2DBD49-CCAB-42CE-B3DE-BAA3B36E0028}"/>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63" name="フローチャート: 判断 162">
          <a:extLst>
            <a:ext uri="{FF2B5EF4-FFF2-40B4-BE49-F238E27FC236}">
              <a16:creationId xmlns:a16="http://schemas.microsoft.com/office/drawing/2014/main" id="{922AD843-AC2A-4BDB-97B3-A75C4F624F16}"/>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A8E50E21-6EDA-4AD2-BE69-AE682FCB63E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3A4D98E3-33D3-4FFD-8584-86EB420D4B3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EE25DEC6-F797-4536-BBA5-2A3A832C191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E592608B-4196-4AA9-99FA-1BC7FEDBE89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33955847-5A32-4A14-9F79-5421102836E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9" name="楕円 168">
          <a:extLst>
            <a:ext uri="{FF2B5EF4-FFF2-40B4-BE49-F238E27FC236}">
              <a16:creationId xmlns:a16="http://schemas.microsoft.com/office/drawing/2014/main" id="{0C1A9C37-B45B-4ED8-8096-9777F8F29DD2}"/>
            </a:ext>
          </a:extLst>
        </xdr:cNvPr>
        <xdr:cNvSpPr/>
      </xdr:nvSpPr>
      <xdr:spPr>
        <a:xfrm>
          <a:off x="4584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10177</xdr:rowOff>
    </xdr:from>
    <xdr:ext cx="405111" cy="259045"/>
    <xdr:sp macro="" textlink="">
      <xdr:nvSpPr>
        <xdr:cNvPr id="170" name="【体育館・プール】&#10;有形固定資産減価償却率該当値テキスト">
          <a:extLst>
            <a:ext uri="{FF2B5EF4-FFF2-40B4-BE49-F238E27FC236}">
              <a16:creationId xmlns:a16="http://schemas.microsoft.com/office/drawing/2014/main" id="{B703000A-BEC1-4BF7-A7C4-1356568AEFE1}"/>
            </a:ext>
          </a:extLst>
        </xdr:cNvPr>
        <xdr:cNvSpPr txBox="1"/>
      </xdr:nvSpPr>
      <xdr:spPr>
        <a:xfrm>
          <a:off x="4673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25400</xdr:rowOff>
    </xdr:from>
    <xdr:to>
      <xdr:col>20</xdr:col>
      <xdr:colOff>38100</xdr:colOff>
      <xdr:row>58</xdr:row>
      <xdr:rowOff>127000</xdr:rowOff>
    </xdr:to>
    <xdr:sp macro="" textlink="">
      <xdr:nvSpPr>
        <xdr:cNvPr id="171" name="楕円 170">
          <a:extLst>
            <a:ext uri="{FF2B5EF4-FFF2-40B4-BE49-F238E27FC236}">
              <a16:creationId xmlns:a16="http://schemas.microsoft.com/office/drawing/2014/main" id="{783F068F-FE9B-497D-8D42-BB53C81403F1}"/>
            </a:ext>
          </a:extLst>
        </xdr:cNvPr>
        <xdr:cNvSpPr/>
      </xdr:nvSpPr>
      <xdr:spPr>
        <a:xfrm>
          <a:off x="3746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38100</xdr:rowOff>
    </xdr:from>
    <xdr:to>
      <xdr:col>24</xdr:col>
      <xdr:colOff>63500</xdr:colOff>
      <xdr:row>58</xdr:row>
      <xdr:rowOff>76200</xdr:rowOff>
    </xdr:to>
    <xdr:cxnSp macro="">
      <xdr:nvCxnSpPr>
        <xdr:cNvPr id="172" name="直線コネクタ 171">
          <a:extLst>
            <a:ext uri="{FF2B5EF4-FFF2-40B4-BE49-F238E27FC236}">
              <a16:creationId xmlns:a16="http://schemas.microsoft.com/office/drawing/2014/main" id="{3F78FB0A-FE25-4A12-B95F-CDB55C9EE093}"/>
            </a:ext>
          </a:extLst>
        </xdr:cNvPr>
        <xdr:cNvCxnSpPr/>
      </xdr:nvCxnSpPr>
      <xdr:spPr>
        <a:xfrm flipV="1">
          <a:off x="3797300" y="998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25400</xdr:rowOff>
    </xdr:from>
    <xdr:to>
      <xdr:col>10</xdr:col>
      <xdr:colOff>165100</xdr:colOff>
      <xdr:row>58</xdr:row>
      <xdr:rowOff>127000</xdr:rowOff>
    </xdr:to>
    <xdr:sp macro="" textlink="">
      <xdr:nvSpPr>
        <xdr:cNvPr id="173" name="楕円 172">
          <a:extLst>
            <a:ext uri="{FF2B5EF4-FFF2-40B4-BE49-F238E27FC236}">
              <a16:creationId xmlns:a16="http://schemas.microsoft.com/office/drawing/2014/main" id="{FBD4E5E0-6F91-4BB8-8BE6-6F4D26890A10}"/>
            </a:ext>
          </a:extLst>
        </xdr:cNvPr>
        <xdr:cNvSpPr/>
      </xdr:nvSpPr>
      <xdr:spPr>
        <a:xfrm>
          <a:off x="1968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174" name="n_1aveValue【体育館・プール】&#10;有形固定資産減価償却率">
          <a:extLst>
            <a:ext uri="{FF2B5EF4-FFF2-40B4-BE49-F238E27FC236}">
              <a16:creationId xmlns:a16="http://schemas.microsoft.com/office/drawing/2014/main" id="{92EC553F-ED57-4664-899F-C618232C5231}"/>
            </a:ext>
          </a:extLst>
        </xdr:cNvPr>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175" name="n_2aveValue【体育館・プール】&#10;有形固定資産減価償却率">
          <a:extLst>
            <a:ext uri="{FF2B5EF4-FFF2-40B4-BE49-F238E27FC236}">
              <a16:creationId xmlns:a16="http://schemas.microsoft.com/office/drawing/2014/main" id="{05B7B622-9496-4CDB-9A6B-AE4F674CE9BD}"/>
            </a:ext>
          </a:extLst>
        </xdr:cNvPr>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89552</xdr:rowOff>
    </xdr:from>
    <xdr:ext cx="405111" cy="259045"/>
    <xdr:sp macro="" textlink="">
      <xdr:nvSpPr>
        <xdr:cNvPr id="176" name="n_3aveValue【体育館・プール】&#10;有形固定資産減価償却率">
          <a:extLst>
            <a:ext uri="{FF2B5EF4-FFF2-40B4-BE49-F238E27FC236}">
              <a16:creationId xmlns:a16="http://schemas.microsoft.com/office/drawing/2014/main" id="{503C329B-D43C-416C-83C2-3E1B98B3A63B}"/>
            </a:ext>
          </a:extLst>
        </xdr:cNvPr>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143527</xdr:rowOff>
    </xdr:from>
    <xdr:ext cx="405111" cy="259045"/>
    <xdr:sp macro="" textlink="">
      <xdr:nvSpPr>
        <xdr:cNvPr id="177" name="n_1mainValue【体育館・プール】&#10;有形固定資産減価償却率">
          <a:extLst>
            <a:ext uri="{FF2B5EF4-FFF2-40B4-BE49-F238E27FC236}">
              <a16:creationId xmlns:a16="http://schemas.microsoft.com/office/drawing/2014/main" id="{B519AAE3-F8C4-40C0-B7D0-C916C4E097BB}"/>
            </a:ext>
          </a:extLst>
        </xdr:cNvPr>
        <xdr:cNvSpPr txBox="1"/>
      </xdr:nvSpPr>
      <xdr:spPr>
        <a:xfrm>
          <a:off x="3582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143527</xdr:rowOff>
    </xdr:from>
    <xdr:ext cx="405111" cy="259045"/>
    <xdr:sp macro="" textlink="">
      <xdr:nvSpPr>
        <xdr:cNvPr id="178" name="n_3mainValue【体育館・プール】&#10;有形固定資産減価償却率">
          <a:extLst>
            <a:ext uri="{FF2B5EF4-FFF2-40B4-BE49-F238E27FC236}">
              <a16:creationId xmlns:a16="http://schemas.microsoft.com/office/drawing/2014/main" id="{0AA5B40C-6CE4-4A69-B9FF-0CCAA54BCCFF}"/>
            </a:ext>
          </a:extLst>
        </xdr:cNvPr>
        <xdr:cNvSpPr txBox="1"/>
      </xdr:nvSpPr>
      <xdr:spPr>
        <a:xfrm>
          <a:off x="1816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811A8DD7-E639-4FD0-9B81-FEEB4356215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8A95BDFD-3D6B-4141-8F54-9DB737884E7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D6880DAA-7A9D-4478-9895-FCD277CF2F7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60C9B830-111F-448B-A5BE-37F4E851AED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1D2A9C35-1274-4670-9258-4E40F09617F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33CE0B45-E432-4DCF-9E71-85D542DFBE6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D49B265D-0E68-4207-9AEC-F531B0DE28D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AFF2303B-9ACF-4A69-9B9D-15B7E92BB7C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A60E4B88-7BAD-4294-AB93-12DD78C4FA7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25AF32B8-B2BC-4266-8967-CA3E051E7D2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a:extLst>
            <a:ext uri="{FF2B5EF4-FFF2-40B4-BE49-F238E27FC236}">
              <a16:creationId xmlns:a16="http://schemas.microsoft.com/office/drawing/2014/main" id="{D69B55D3-DB01-4A5B-9F2B-DD61FD0B3CC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0" name="テキスト ボックス 189">
          <a:extLst>
            <a:ext uri="{FF2B5EF4-FFF2-40B4-BE49-F238E27FC236}">
              <a16:creationId xmlns:a16="http://schemas.microsoft.com/office/drawing/2014/main" id="{CEA7298A-F393-41C4-9F75-B125002D2B91}"/>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a:extLst>
            <a:ext uri="{FF2B5EF4-FFF2-40B4-BE49-F238E27FC236}">
              <a16:creationId xmlns:a16="http://schemas.microsoft.com/office/drawing/2014/main" id="{8A6E2ACE-BB80-4ACD-A4AB-52B15B97560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92" name="テキスト ボックス 191">
          <a:extLst>
            <a:ext uri="{FF2B5EF4-FFF2-40B4-BE49-F238E27FC236}">
              <a16:creationId xmlns:a16="http://schemas.microsoft.com/office/drawing/2014/main" id="{8FFCAA37-1D05-4396-A471-1F3E803D4663}"/>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a:extLst>
            <a:ext uri="{FF2B5EF4-FFF2-40B4-BE49-F238E27FC236}">
              <a16:creationId xmlns:a16="http://schemas.microsoft.com/office/drawing/2014/main" id="{DF6D04A4-E586-4496-8512-32E13A7A3A7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94" name="テキスト ボックス 193">
          <a:extLst>
            <a:ext uri="{FF2B5EF4-FFF2-40B4-BE49-F238E27FC236}">
              <a16:creationId xmlns:a16="http://schemas.microsoft.com/office/drawing/2014/main" id="{DD152967-D559-48E6-9616-40673D71BC89}"/>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a:extLst>
            <a:ext uri="{FF2B5EF4-FFF2-40B4-BE49-F238E27FC236}">
              <a16:creationId xmlns:a16="http://schemas.microsoft.com/office/drawing/2014/main" id="{37347398-C5A2-4C49-88C6-C80B1F1A10C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96" name="テキスト ボックス 195">
          <a:extLst>
            <a:ext uri="{FF2B5EF4-FFF2-40B4-BE49-F238E27FC236}">
              <a16:creationId xmlns:a16="http://schemas.microsoft.com/office/drawing/2014/main" id="{8570A91D-90C2-485E-90AF-05A9326A87F2}"/>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828FC0F4-B5D2-46BB-85D0-3E74CF569AF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8" name="テキスト ボックス 197">
          <a:extLst>
            <a:ext uri="{FF2B5EF4-FFF2-40B4-BE49-F238E27FC236}">
              <a16:creationId xmlns:a16="http://schemas.microsoft.com/office/drawing/2014/main" id="{D2FD15F8-FFF6-4BD5-A2CB-322053F868ED}"/>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a:extLst>
            <a:ext uri="{FF2B5EF4-FFF2-40B4-BE49-F238E27FC236}">
              <a16:creationId xmlns:a16="http://schemas.microsoft.com/office/drawing/2014/main" id="{3EE6FA33-1C03-48B1-90D7-4DF2B5CFBB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00" name="直線コネクタ 199">
          <a:extLst>
            <a:ext uri="{FF2B5EF4-FFF2-40B4-BE49-F238E27FC236}">
              <a16:creationId xmlns:a16="http://schemas.microsoft.com/office/drawing/2014/main" id="{6CCBCE43-431E-49EA-8D55-D876268A7281}"/>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01" name="【体育館・プール】&#10;一人当たり面積最小値テキスト">
          <a:extLst>
            <a:ext uri="{FF2B5EF4-FFF2-40B4-BE49-F238E27FC236}">
              <a16:creationId xmlns:a16="http://schemas.microsoft.com/office/drawing/2014/main" id="{2A0D3FE0-82FA-46FA-9BA7-9BD2F4D56B2E}"/>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02" name="直線コネクタ 201">
          <a:extLst>
            <a:ext uri="{FF2B5EF4-FFF2-40B4-BE49-F238E27FC236}">
              <a16:creationId xmlns:a16="http://schemas.microsoft.com/office/drawing/2014/main" id="{BAD21D6D-10A5-4E22-AF37-1B00C81EBDE4}"/>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03" name="【体育館・プール】&#10;一人当たり面積最大値テキスト">
          <a:extLst>
            <a:ext uri="{FF2B5EF4-FFF2-40B4-BE49-F238E27FC236}">
              <a16:creationId xmlns:a16="http://schemas.microsoft.com/office/drawing/2014/main" id="{88727014-9C12-4F80-90CF-D61EB1EA45BA}"/>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04" name="直線コネクタ 203">
          <a:extLst>
            <a:ext uri="{FF2B5EF4-FFF2-40B4-BE49-F238E27FC236}">
              <a16:creationId xmlns:a16="http://schemas.microsoft.com/office/drawing/2014/main" id="{69B9FEEA-0BD8-4081-A6D4-39921E049317}"/>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205" name="【体育館・プール】&#10;一人当たり面積平均値テキスト">
          <a:extLst>
            <a:ext uri="{FF2B5EF4-FFF2-40B4-BE49-F238E27FC236}">
              <a16:creationId xmlns:a16="http://schemas.microsoft.com/office/drawing/2014/main" id="{FD25B911-31F2-4AAA-B4DC-56AFFFADBA6A}"/>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06" name="フローチャート: 判断 205">
          <a:extLst>
            <a:ext uri="{FF2B5EF4-FFF2-40B4-BE49-F238E27FC236}">
              <a16:creationId xmlns:a16="http://schemas.microsoft.com/office/drawing/2014/main" id="{D1112C7F-E915-4B17-BA77-E4763AF55084}"/>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07" name="フローチャート: 判断 206">
          <a:extLst>
            <a:ext uri="{FF2B5EF4-FFF2-40B4-BE49-F238E27FC236}">
              <a16:creationId xmlns:a16="http://schemas.microsoft.com/office/drawing/2014/main" id="{1D581394-4FC2-442D-8080-19F3B78A227E}"/>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108374</xdr:rowOff>
    </xdr:from>
    <xdr:to>
      <xdr:col>46</xdr:col>
      <xdr:colOff>38100</xdr:colOff>
      <xdr:row>64</xdr:row>
      <xdr:rowOff>38524</xdr:rowOff>
    </xdr:to>
    <xdr:sp macro="" textlink="">
      <xdr:nvSpPr>
        <xdr:cNvPr id="208" name="フローチャート: 判断 207">
          <a:extLst>
            <a:ext uri="{FF2B5EF4-FFF2-40B4-BE49-F238E27FC236}">
              <a16:creationId xmlns:a16="http://schemas.microsoft.com/office/drawing/2014/main" id="{0BEA369F-0B87-4A0D-8127-DEAE6546D3E5}"/>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110294</xdr:rowOff>
    </xdr:from>
    <xdr:to>
      <xdr:col>41</xdr:col>
      <xdr:colOff>101600</xdr:colOff>
      <xdr:row>64</xdr:row>
      <xdr:rowOff>40444</xdr:rowOff>
    </xdr:to>
    <xdr:sp macro="" textlink="">
      <xdr:nvSpPr>
        <xdr:cNvPr id="209" name="フローチャート: 判断 208">
          <a:extLst>
            <a:ext uri="{FF2B5EF4-FFF2-40B4-BE49-F238E27FC236}">
              <a16:creationId xmlns:a16="http://schemas.microsoft.com/office/drawing/2014/main" id="{01FB6AD6-277C-4EDB-8745-F2B43BA60C26}"/>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3DF5E5DB-3CF5-410B-8B5C-C5042CE1FB3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7E7F4AB7-0627-4708-BF1E-62BFDD4360E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2297EE46-F01C-4B26-9F58-6A866B8AFF3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4BC541E5-E54E-4B42-9F5D-FC76D22A85A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9B4ED3BE-4D30-41B4-91ED-8AB04F8A7E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119484</xdr:rowOff>
    </xdr:from>
    <xdr:to>
      <xdr:col>55</xdr:col>
      <xdr:colOff>50800</xdr:colOff>
      <xdr:row>64</xdr:row>
      <xdr:rowOff>49634</xdr:rowOff>
    </xdr:to>
    <xdr:sp macro="" textlink="">
      <xdr:nvSpPr>
        <xdr:cNvPr id="215" name="楕円 214">
          <a:extLst>
            <a:ext uri="{FF2B5EF4-FFF2-40B4-BE49-F238E27FC236}">
              <a16:creationId xmlns:a16="http://schemas.microsoft.com/office/drawing/2014/main" id="{BBC5EE13-84BE-4434-9AAC-E326CB79AE5E}"/>
            </a:ext>
          </a:extLst>
        </xdr:cNvPr>
        <xdr:cNvSpPr/>
      </xdr:nvSpPr>
      <xdr:spPr>
        <a:xfrm>
          <a:off x="10426700" y="1092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216" name="【体育館・プール】&#10;一人当たり面積該当値テキスト">
          <a:extLst>
            <a:ext uri="{FF2B5EF4-FFF2-40B4-BE49-F238E27FC236}">
              <a16:creationId xmlns:a16="http://schemas.microsoft.com/office/drawing/2014/main" id="{C89E71EF-BC39-45F3-98E2-571CD769D931}"/>
            </a:ext>
          </a:extLst>
        </xdr:cNvPr>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119507</xdr:rowOff>
    </xdr:from>
    <xdr:to>
      <xdr:col>50</xdr:col>
      <xdr:colOff>165100</xdr:colOff>
      <xdr:row>64</xdr:row>
      <xdr:rowOff>49657</xdr:rowOff>
    </xdr:to>
    <xdr:sp macro="" textlink="">
      <xdr:nvSpPr>
        <xdr:cNvPr id="217" name="楕円 216">
          <a:extLst>
            <a:ext uri="{FF2B5EF4-FFF2-40B4-BE49-F238E27FC236}">
              <a16:creationId xmlns:a16="http://schemas.microsoft.com/office/drawing/2014/main" id="{2772C0C3-4EA9-4DED-B857-19657F76A423}"/>
            </a:ext>
          </a:extLst>
        </xdr:cNvPr>
        <xdr:cNvSpPr/>
      </xdr:nvSpPr>
      <xdr:spPr>
        <a:xfrm>
          <a:off x="9588500" y="109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170284</xdr:rowOff>
    </xdr:from>
    <xdr:to>
      <xdr:col>55</xdr:col>
      <xdr:colOff>0</xdr:colOff>
      <xdr:row>63</xdr:row>
      <xdr:rowOff>170307</xdr:rowOff>
    </xdr:to>
    <xdr:cxnSp macro="">
      <xdr:nvCxnSpPr>
        <xdr:cNvPr id="218" name="直線コネクタ 217">
          <a:extLst>
            <a:ext uri="{FF2B5EF4-FFF2-40B4-BE49-F238E27FC236}">
              <a16:creationId xmlns:a16="http://schemas.microsoft.com/office/drawing/2014/main" id="{66DB5D97-3AD6-4E8D-B34A-45F0C33127D2}"/>
            </a:ext>
          </a:extLst>
        </xdr:cNvPr>
        <xdr:cNvCxnSpPr/>
      </xdr:nvCxnSpPr>
      <xdr:spPr>
        <a:xfrm flipV="1">
          <a:off x="9639300" y="10971634"/>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118295</xdr:rowOff>
    </xdr:from>
    <xdr:to>
      <xdr:col>41</xdr:col>
      <xdr:colOff>101600</xdr:colOff>
      <xdr:row>64</xdr:row>
      <xdr:rowOff>48445</xdr:rowOff>
    </xdr:to>
    <xdr:sp macro="" textlink="">
      <xdr:nvSpPr>
        <xdr:cNvPr id="219" name="楕円 218">
          <a:extLst>
            <a:ext uri="{FF2B5EF4-FFF2-40B4-BE49-F238E27FC236}">
              <a16:creationId xmlns:a16="http://schemas.microsoft.com/office/drawing/2014/main" id="{9A6A35BE-4D57-472F-90C1-6F7E168C7090}"/>
            </a:ext>
          </a:extLst>
        </xdr:cNvPr>
        <xdr:cNvSpPr/>
      </xdr:nvSpPr>
      <xdr:spPr>
        <a:xfrm>
          <a:off x="7810500" y="109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220" name="n_1aveValue【体育館・プール】&#10;一人当たり面積">
          <a:extLst>
            <a:ext uri="{FF2B5EF4-FFF2-40B4-BE49-F238E27FC236}">
              <a16:creationId xmlns:a16="http://schemas.microsoft.com/office/drawing/2014/main" id="{B8BA2DAD-77DE-416E-AF65-9322155A5883}"/>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55051</xdr:rowOff>
    </xdr:from>
    <xdr:ext cx="469744" cy="259045"/>
    <xdr:sp macro="" textlink="">
      <xdr:nvSpPr>
        <xdr:cNvPr id="221" name="n_2aveValue【体育館・プール】&#10;一人当たり面積">
          <a:extLst>
            <a:ext uri="{FF2B5EF4-FFF2-40B4-BE49-F238E27FC236}">
              <a16:creationId xmlns:a16="http://schemas.microsoft.com/office/drawing/2014/main" id="{256E2DF6-2FAC-4A12-A235-D18B16B3F5FC}"/>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56971</xdr:rowOff>
    </xdr:from>
    <xdr:ext cx="469744" cy="259045"/>
    <xdr:sp macro="" textlink="">
      <xdr:nvSpPr>
        <xdr:cNvPr id="222" name="n_3aveValue【体育館・プール】&#10;一人当たり面積">
          <a:extLst>
            <a:ext uri="{FF2B5EF4-FFF2-40B4-BE49-F238E27FC236}">
              <a16:creationId xmlns:a16="http://schemas.microsoft.com/office/drawing/2014/main" id="{A5F2795F-059B-4C2E-A9E2-E400C65CA40E}"/>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40784</xdr:rowOff>
    </xdr:from>
    <xdr:ext cx="469744" cy="259045"/>
    <xdr:sp macro="" textlink="">
      <xdr:nvSpPr>
        <xdr:cNvPr id="223" name="n_1mainValue【体育館・プール】&#10;一人当たり面積">
          <a:extLst>
            <a:ext uri="{FF2B5EF4-FFF2-40B4-BE49-F238E27FC236}">
              <a16:creationId xmlns:a16="http://schemas.microsoft.com/office/drawing/2014/main" id="{D6A3D914-30B6-4BC0-865E-B616E8C48E93}"/>
            </a:ext>
          </a:extLst>
        </xdr:cNvPr>
        <xdr:cNvSpPr txBox="1"/>
      </xdr:nvSpPr>
      <xdr:spPr>
        <a:xfrm>
          <a:off x="9391727" y="110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39572</xdr:rowOff>
    </xdr:from>
    <xdr:ext cx="469744" cy="259045"/>
    <xdr:sp macro="" textlink="">
      <xdr:nvSpPr>
        <xdr:cNvPr id="224" name="n_3mainValue【体育館・プール】&#10;一人当たり面積">
          <a:extLst>
            <a:ext uri="{FF2B5EF4-FFF2-40B4-BE49-F238E27FC236}">
              <a16:creationId xmlns:a16="http://schemas.microsoft.com/office/drawing/2014/main" id="{08B79A28-0D31-448D-9855-2345BE75F35D}"/>
            </a:ext>
          </a:extLst>
        </xdr:cNvPr>
        <xdr:cNvSpPr txBox="1"/>
      </xdr:nvSpPr>
      <xdr:spPr>
        <a:xfrm>
          <a:off x="7626427" y="1101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a16="http://schemas.microsoft.com/office/drawing/2014/main" id="{D0FCBF18-20E3-40F3-B5F8-B8426E121E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a16="http://schemas.microsoft.com/office/drawing/2014/main" id="{8C2362F6-3DDB-4D86-A73B-5130CD5393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a16="http://schemas.microsoft.com/office/drawing/2014/main" id="{907BEEBD-CEA8-495A-9CEA-5D038DCE874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a16="http://schemas.microsoft.com/office/drawing/2014/main" id="{223D475B-9F41-492D-9EC1-DB957A1F507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a16="http://schemas.microsoft.com/office/drawing/2014/main" id="{81185B8E-B9CD-4E85-9DCC-FD82D124D1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a16="http://schemas.microsoft.com/office/drawing/2014/main" id="{080B878F-36E5-4C66-BB45-5F832F55BB0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a16="http://schemas.microsoft.com/office/drawing/2014/main" id="{52615255-3362-4D95-97CD-25688D61A23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id="{48D7BC9C-C4C5-4F77-9E13-3DEF704E790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id="{BBC99D9D-0CF0-418D-8D6B-4CBE4EC31AB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a16="http://schemas.microsoft.com/office/drawing/2014/main" id="{6F94A8AC-C332-4530-AB1E-23186D0EC43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a:extLst>
            <a:ext uri="{FF2B5EF4-FFF2-40B4-BE49-F238E27FC236}">
              <a16:creationId xmlns:a16="http://schemas.microsoft.com/office/drawing/2014/main" id="{348AC4BF-95BF-40A6-AB59-628B8B44A2B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6" name="テキスト ボックス 235">
          <a:extLst>
            <a:ext uri="{FF2B5EF4-FFF2-40B4-BE49-F238E27FC236}">
              <a16:creationId xmlns:a16="http://schemas.microsoft.com/office/drawing/2014/main" id="{28B64887-FC48-422E-925D-27B05CD9D1DB}"/>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a:extLst>
            <a:ext uri="{FF2B5EF4-FFF2-40B4-BE49-F238E27FC236}">
              <a16:creationId xmlns:a16="http://schemas.microsoft.com/office/drawing/2014/main" id="{C8A0EF7F-F2D3-4435-B247-8693E70DFD9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a:extLst>
            <a:ext uri="{FF2B5EF4-FFF2-40B4-BE49-F238E27FC236}">
              <a16:creationId xmlns:a16="http://schemas.microsoft.com/office/drawing/2014/main" id="{A4065F4C-D049-4130-9B0F-01AA93CC022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a:extLst>
            <a:ext uri="{FF2B5EF4-FFF2-40B4-BE49-F238E27FC236}">
              <a16:creationId xmlns:a16="http://schemas.microsoft.com/office/drawing/2014/main" id="{6FE5BFA6-EF95-4DE5-9D6C-2C6EFD6082E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a:extLst>
            <a:ext uri="{FF2B5EF4-FFF2-40B4-BE49-F238E27FC236}">
              <a16:creationId xmlns:a16="http://schemas.microsoft.com/office/drawing/2014/main" id="{C6A0CC92-3527-4EDE-BDEF-172AF222AFF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a:extLst>
            <a:ext uri="{FF2B5EF4-FFF2-40B4-BE49-F238E27FC236}">
              <a16:creationId xmlns:a16="http://schemas.microsoft.com/office/drawing/2014/main" id="{98BB9916-215E-4C06-8941-9D61428AD78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a:extLst>
            <a:ext uri="{FF2B5EF4-FFF2-40B4-BE49-F238E27FC236}">
              <a16:creationId xmlns:a16="http://schemas.microsoft.com/office/drawing/2014/main" id="{6B853508-D0BE-43AD-9588-B85567018EB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a:extLst>
            <a:ext uri="{FF2B5EF4-FFF2-40B4-BE49-F238E27FC236}">
              <a16:creationId xmlns:a16="http://schemas.microsoft.com/office/drawing/2014/main" id="{C747A7D5-0BB6-494E-9110-082494EFA4C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a:extLst>
            <a:ext uri="{FF2B5EF4-FFF2-40B4-BE49-F238E27FC236}">
              <a16:creationId xmlns:a16="http://schemas.microsoft.com/office/drawing/2014/main" id="{3C23E922-BE4E-486D-AA28-9547C7A7108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a:extLst>
            <a:ext uri="{FF2B5EF4-FFF2-40B4-BE49-F238E27FC236}">
              <a16:creationId xmlns:a16="http://schemas.microsoft.com/office/drawing/2014/main" id="{A9AD6C1B-B980-4D2F-AB2D-98A7A0471D7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6" name="テキスト ボックス 245">
          <a:extLst>
            <a:ext uri="{FF2B5EF4-FFF2-40B4-BE49-F238E27FC236}">
              <a16:creationId xmlns:a16="http://schemas.microsoft.com/office/drawing/2014/main" id="{1554196D-19FC-4F9F-8725-0D094B1FF9AA}"/>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a:extLst>
            <a:ext uri="{FF2B5EF4-FFF2-40B4-BE49-F238E27FC236}">
              <a16:creationId xmlns:a16="http://schemas.microsoft.com/office/drawing/2014/main" id="{71432B0D-693F-48D2-8857-D4BA0FF3B57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85330E1C-216D-45C9-8526-247DDAF97A5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a:extLst>
            <a:ext uri="{FF2B5EF4-FFF2-40B4-BE49-F238E27FC236}">
              <a16:creationId xmlns:a16="http://schemas.microsoft.com/office/drawing/2014/main" id="{AC881618-3D84-4127-9527-D06A2D285DA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50" name="直線コネクタ 249">
          <a:extLst>
            <a:ext uri="{FF2B5EF4-FFF2-40B4-BE49-F238E27FC236}">
              <a16:creationId xmlns:a16="http://schemas.microsoft.com/office/drawing/2014/main" id="{A0993806-36F8-43AD-9B90-BA677EAF2E52}"/>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51" name="【福祉施設】&#10;有形固定資産減価償却率最小値テキスト">
          <a:extLst>
            <a:ext uri="{FF2B5EF4-FFF2-40B4-BE49-F238E27FC236}">
              <a16:creationId xmlns:a16="http://schemas.microsoft.com/office/drawing/2014/main" id="{8B7695EE-9A3D-4FD8-8F95-E639588F8881}"/>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52" name="直線コネクタ 251">
          <a:extLst>
            <a:ext uri="{FF2B5EF4-FFF2-40B4-BE49-F238E27FC236}">
              <a16:creationId xmlns:a16="http://schemas.microsoft.com/office/drawing/2014/main" id="{212AD46C-430E-4E2F-8400-D5AF48F225E3}"/>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3" name="【福祉施設】&#10;有形固定資産減価償却率最大値テキスト">
          <a:extLst>
            <a:ext uri="{FF2B5EF4-FFF2-40B4-BE49-F238E27FC236}">
              <a16:creationId xmlns:a16="http://schemas.microsoft.com/office/drawing/2014/main" id="{764FC24F-1672-4204-83EC-D26CEFFF136F}"/>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4" name="直線コネクタ 253">
          <a:extLst>
            <a:ext uri="{FF2B5EF4-FFF2-40B4-BE49-F238E27FC236}">
              <a16:creationId xmlns:a16="http://schemas.microsoft.com/office/drawing/2014/main" id="{C086C980-D756-4B91-B415-E043F8FF176C}"/>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55" name="【福祉施設】&#10;有形固定資産減価償却率平均値テキスト">
          <a:extLst>
            <a:ext uri="{FF2B5EF4-FFF2-40B4-BE49-F238E27FC236}">
              <a16:creationId xmlns:a16="http://schemas.microsoft.com/office/drawing/2014/main" id="{317ED3AD-118C-48ED-B47C-C9A5C9A2208D}"/>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56" name="フローチャート: 判断 255">
          <a:extLst>
            <a:ext uri="{FF2B5EF4-FFF2-40B4-BE49-F238E27FC236}">
              <a16:creationId xmlns:a16="http://schemas.microsoft.com/office/drawing/2014/main" id="{05F3A19C-7FC8-4EDD-8ED4-5C3D5B505A8B}"/>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57" name="フローチャート: 判断 256">
          <a:extLst>
            <a:ext uri="{FF2B5EF4-FFF2-40B4-BE49-F238E27FC236}">
              <a16:creationId xmlns:a16="http://schemas.microsoft.com/office/drawing/2014/main" id="{B75A8A52-310E-449E-BD5C-61FC9F1FE9ED}"/>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13426</xdr:rowOff>
    </xdr:from>
    <xdr:to>
      <xdr:col>15</xdr:col>
      <xdr:colOff>101600</xdr:colOff>
      <xdr:row>81</xdr:row>
      <xdr:rowOff>115026</xdr:rowOff>
    </xdr:to>
    <xdr:sp macro="" textlink="">
      <xdr:nvSpPr>
        <xdr:cNvPr id="258" name="フローチャート: 判断 257">
          <a:extLst>
            <a:ext uri="{FF2B5EF4-FFF2-40B4-BE49-F238E27FC236}">
              <a16:creationId xmlns:a16="http://schemas.microsoft.com/office/drawing/2014/main" id="{73BBFC9B-1F85-4E6A-9F05-8532BE6064D6}"/>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50981</xdr:rowOff>
    </xdr:from>
    <xdr:to>
      <xdr:col>10</xdr:col>
      <xdr:colOff>165100</xdr:colOff>
      <xdr:row>81</xdr:row>
      <xdr:rowOff>152581</xdr:rowOff>
    </xdr:to>
    <xdr:sp macro="" textlink="">
      <xdr:nvSpPr>
        <xdr:cNvPr id="259" name="フローチャート: 判断 258">
          <a:extLst>
            <a:ext uri="{FF2B5EF4-FFF2-40B4-BE49-F238E27FC236}">
              <a16:creationId xmlns:a16="http://schemas.microsoft.com/office/drawing/2014/main" id="{988EA2CC-ED8A-4916-9072-D20D6B5CC03F}"/>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DD3BD073-6A4F-4053-B0B6-226D27E2157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D0C8A5E-36FF-429E-96B3-6140E46E7F1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3ACB5820-8B52-4562-A99E-1A6B824C54D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BBFAEF5-78CB-4CBF-84E4-999560ECE80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F1FEC0F1-3C99-42C9-BD5E-2C39A126F4F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75474</xdr:rowOff>
    </xdr:from>
    <xdr:to>
      <xdr:col>10</xdr:col>
      <xdr:colOff>165100</xdr:colOff>
      <xdr:row>78</xdr:row>
      <xdr:rowOff>5624</xdr:rowOff>
    </xdr:to>
    <xdr:sp macro="" textlink="">
      <xdr:nvSpPr>
        <xdr:cNvPr id="265" name="楕円 264">
          <a:extLst>
            <a:ext uri="{FF2B5EF4-FFF2-40B4-BE49-F238E27FC236}">
              <a16:creationId xmlns:a16="http://schemas.microsoft.com/office/drawing/2014/main" id="{7974FBBB-F2F1-4238-AB6B-B5818BAC08C9}"/>
            </a:ext>
          </a:extLst>
        </xdr:cNvPr>
        <xdr:cNvSpPr/>
      </xdr:nvSpPr>
      <xdr:spPr>
        <a:xfrm>
          <a:off x="1968500" y="132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266" name="n_1aveValue【福祉施設】&#10;有形固定資産減価償却率">
          <a:extLst>
            <a:ext uri="{FF2B5EF4-FFF2-40B4-BE49-F238E27FC236}">
              <a16:creationId xmlns:a16="http://schemas.microsoft.com/office/drawing/2014/main" id="{4B2BD682-DC72-4B4E-A3F7-A948AB7253A0}"/>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131553</xdr:rowOff>
    </xdr:from>
    <xdr:ext cx="405111" cy="259045"/>
    <xdr:sp macro="" textlink="">
      <xdr:nvSpPr>
        <xdr:cNvPr id="267" name="n_2aveValue【福祉施設】&#10;有形固定資産減価償却率">
          <a:extLst>
            <a:ext uri="{FF2B5EF4-FFF2-40B4-BE49-F238E27FC236}">
              <a16:creationId xmlns:a16="http://schemas.microsoft.com/office/drawing/2014/main" id="{8E287A97-E524-4EA5-A16C-A91C1740B63B}"/>
            </a:ext>
          </a:extLst>
        </xdr:cNvPr>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143708</xdr:rowOff>
    </xdr:from>
    <xdr:ext cx="405111" cy="259045"/>
    <xdr:sp macro="" textlink="">
      <xdr:nvSpPr>
        <xdr:cNvPr id="268" name="n_3aveValue【福祉施設】&#10;有形固定資産減価償却率">
          <a:extLst>
            <a:ext uri="{FF2B5EF4-FFF2-40B4-BE49-F238E27FC236}">
              <a16:creationId xmlns:a16="http://schemas.microsoft.com/office/drawing/2014/main" id="{0AFD7A16-9227-4E88-B3CE-1DAA3F77743D}"/>
            </a:ext>
          </a:extLst>
        </xdr:cNvPr>
        <xdr:cNvSpPr txBox="1"/>
      </xdr:nvSpPr>
      <xdr:spPr>
        <a:xfrm>
          <a:off x="18167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22151</xdr:rowOff>
    </xdr:from>
    <xdr:ext cx="405111" cy="259045"/>
    <xdr:sp macro="" textlink="">
      <xdr:nvSpPr>
        <xdr:cNvPr id="269" name="n_3mainValue【福祉施設】&#10;有形固定資産減価償却率">
          <a:extLst>
            <a:ext uri="{FF2B5EF4-FFF2-40B4-BE49-F238E27FC236}">
              <a16:creationId xmlns:a16="http://schemas.microsoft.com/office/drawing/2014/main" id="{0F75CD80-0B41-4228-8F8C-C0EF7554073A}"/>
            </a:ext>
          </a:extLst>
        </xdr:cNvPr>
        <xdr:cNvSpPr txBox="1"/>
      </xdr:nvSpPr>
      <xdr:spPr>
        <a:xfrm>
          <a:off x="1816744" y="1305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4EC126D2-9021-481A-AF82-327F3D951C0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540B69EE-218E-492A-A323-8EB965DCD82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8E290469-AB34-4C6F-9619-7AC035B234A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6B245A09-2140-4F69-A827-55C4F79DC13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E47CF66C-5194-4FE5-A053-C0B9E415DB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B1583C67-39EA-47B8-A180-DCFDB924DA2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651E9215-181D-4AC6-8A7C-C439A8DEFA3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2AFC5094-5940-4806-9781-DD3604A53F1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625085EA-9DFA-4297-A034-24418909AF2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307A20E7-86B4-47F0-82B4-3C302017E89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a:extLst>
            <a:ext uri="{FF2B5EF4-FFF2-40B4-BE49-F238E27FC236}">
              <a16:creationId xmlns:a16="http://schemas.microsoft.com/office/drawing/2014/main" id="{D216E917-073E-4155-B23E-479E18D89D4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CA781183-2855-46BB-9BAE-9B3D2C468BE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a:extLst>
            <a:ext uri="{FF2B5EF4-FFF2-40B4-BE49-F238E27FC236}">
              <a16:creationId xmlns:a16="http://schemas.microsoft.com/office/drawing/2014/main" id="{C5273E89-1793-44B7-8130-834F1E08FC2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a:extLst>
            <a:ext uri="{FF2B5EF4-FFF2-40B4-BE49-F238E27FC236}">
              <a16:creationId xmlns:a16="http://schemas.microsoft.com/office/drawing/2014/main" id="{15285995-0203-4D05-AF11-0F17BA19B9E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a16="http://schemas.microsoft.com/office/drawing/2014/main" id="{B95E307C-20CC-4D44-BC68-E0D0611EC85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a16="http://schemas.microsoft.com/office/drawing/2014/main" id="{D2757B01-1C10-4513-87A9-D4D5B67C903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a:extLst>
            <a:ext uri="{FF2B5EF4-FFF2-40B4-BE49-F238E27FC236}">
              <a16:creationId xmlns:a16="http://schemas.microsoft.com/office/drawing/2014/main" id="{75174AFD-38E1-4732-A8E9-95D3CFB957A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a:extLst>
            <a:ext uri="{FF2B5EF4-FFF2-40B4-BE49-F238E27FC236}">
              <a16:creationId xmlns:a16="http://schemas.microsoft.com/office/drawing/2014/main" id="{2957A508-8C58-444F-9F46-DC65FEE2E61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a:extLst>
            <a:ext uri="{FF2B5EF4-FFF2-40B4-BE49-F238E27FC236}">
              <a16:creationId xmlns:a16="http://schemas.microsoft.com/office/drawing/2014/main" id="{4BCC1A2F-BD8E-4851-956A-286D89EAA4E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a:extLst>
            <a:ext uri="{FF2B5EF4-FFF2-40B4-BE49-F238E27FC236}">
              <a16:creationId xmlns:a16="http://schemas.microsoft.com/office/drawing/2014/main" id="{AFC475EA-EECE-4001-8172-56CA9F8F152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049DC370-239A-4D70-8E98-06994F5D62E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2A269CB1-D28B-4A70-A855-BDABCAB110C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a:extLst>
            <a:ext uri="{FF2B5EF4-FFF2-40B4-BE49-F238E27FC236}">
              <a16:creationId xmlns:a16="http://schemas.microsoft.com/office/drawing/2014/main" id="{19B47C30-EC09-411B-B3FE-C2CA980B31F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93" name="直線コネクタ 292">
          <a:extLst>
            <a:ext uri="{FF2B5EF4-FFF2-40B4-BE49-F238E27FC236}">
              <a16:creationId xmlns:a16="http://schemas.microsoft.com/office/drawing/2014/main" id="{F0421579-EC00-486F-A3D9-1D35F5511E9E}"/>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94" name="【福祉施設】&#10;一人当たり面積最小値テキスト">
          <a:extLst>
            <a:ext uri="{FF2B5EF4-FFF2-40B4-BE49-F238E27FC236}">
              <a16:creationId xmlns:a16="http://schemas.microsoft.com/office/drawing/2014/main" id="{BE75678D-760A-480D-9C84-CFE77E7E4545}"/>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95" name="直線コネクタ 294">
          <a:extLst>
            <a:ext uri="{FF2B5EF4-FFF2-40B4-BE49-F238E27FC236}">
              <a16:creationId xmlns:a16="http://schemas.microsoft.com/office/drawing/2014/main" id="{A19B6852-5706-4D47-8B05-93D0889720A2}"/>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96" name="【福祉施設】&#10;一人当たり面積最大値テキスト">
          <a:extLst>
            <a:ext uri="{FF2B5EF4-FFF2-40B4-BE49-F238E27FC236}">
              <a16:creationId xmlns:a16="http://schemas.microsoft.com/office/drawing/2014/main" id="{7E83CB3F-9353-4A29-BF7A-783A8DB12DAF}"/>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97" name="直線コネクタ 296">
          <a:extLst>
            <a:ext uri="{FF2B5EF4-FFF2-40B4-BE49-F238E27FC236}">
              <a16:creationId xmlns:a16="http://schemas.microsoft.com/office/drawing/2014/main" id="{57266713-FA26-4E30-8F3A-FD9FD8540CF6}"/>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298" name="【福祉施設】&#10;一人当たり面積平均値テキスト">
          <a:extLst>
            <a:ext uri="{FF2B5EF4-FFF2-40B4-BE49-F238E27FC236}">
              <a16:creationId xmlns:a16="http://schemas.microsoft.com/office/drawing/2014/main" id="{8B1050C0-8592-4EE5-A070-FCA16532409D}"/>
            </a:ext>
          </a:extLst>
        </xdr:cNvPr>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99" name="フローチャート: 判断 298">
          <a:extLst>
            <a:ext uri="{FF2B5EF4-FFF2-40B4-BE49-F238E27FC236}">
              <a16:creationId xmlns:a16="http://schemas.microsoft.com/office/drawing/2014/main" id="{A673A43A-B8C9-41CA-92E0-8E92C3F27D8A}"/>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00" name="フローチャート: 判断 299">
          <a:extLst>
            <a:ext uri="{FF2B5EF4-FFF2-40B4-BE49-F238E27FC236}">
              <a16:creationId xmlns:a16="http://schemas.microsoft.com/office/drawing/2014/main" id="{C1E0BB4B-C252-4257-9539-17461B28D4F3}"/>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01" name="フローチャート: 判断 300">
          <a:extLst>
            <a:ext uri="{FF2B5EF4-FFF2-40B4-BE49-F238E27FC236}">
              <a16:creationId xmlns:a16="http://schemas.microsoft.com/office/drawing/2014/main" id="{D64D8171-6212-4E78-B761-5A45E0B09F7F}"/>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57404</xdr:rowOff>
    </xdr:from>
    <xdr:to>
      <xdr:col>41</xdr:col>
      <xdr:colOff>101600</xdr:colOff>
      <xdr:row>85</xdr:row>
      <xdr:rowOff>159004</xdr:rowOff>
    </xdr:to>
    <xdr:sp macro="" textlink="">
      <xdr:nvSpPr>
        <xdr:cNvPr id="302" name="フローチャート: 判断 301">
          <a:extLst>
            <a:ext uri="{FF2B5EF4-FFF2-40B4-BE49-F238E27FC236}">
              <a16:creationId xmlns:a16="http://schemas.microsoft.com/office/drawing/2014/main" id="{6F6BDCCA-5B02-42BB-A1AC-C93E0D68CB7E}"/>
            </a:ext>
          </a:extLst>
        </xdr:cNvPr>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21F651E-9128-4DBB-AA6C-B20362B778E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0F40385-682C-4438-900C-096F82012F4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6471BD9-DC3F-43C4-9010-EFB7DEEB51C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8D3BFB05-53BC-4E07-9E8F-7A8A81B4E23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DA3A658E-902B-4451-B0D0-5BFB7BE8073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24637</xdr:rowOff>
    </xdr:from>
    <xdr:to>
      <xdr:col>55</xdr:col>
      <xdr:colOff>50800</xdr:colOff>
      <xdr:row>86</xdr:row>
      <xdr:rowOff>126237</xdr:rowOff>
    </xdr:to>
    <xdr:sp macro="" textlink="">
      <xdr:nvSpPr>
        <xdr:cNvPr id="308" name="楕円 307">
          <a:extLst>
            <a:ext uri="{FF2B5EF4-FFF2-40B4-BE49-F238E27FC236}">
              <a16:creationId xmlns:a16="http://schemas.microsoft.com/office/drawing/2014/main" id="{8F28A4B8-E97B-4BB3-A88F-E4FD53283F34}"/>
            </a:ext>
          </a:extLst>
        </xdr:cNvPr>
        <xdr:cNvSpPr/>
      </xdr:nvSpPr>
      <xdr:spPr>
        <a:xfrm>
          <a:off x="10426700" y="147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111014</xdr:rowOff>
    </xdr:from>
    <xdr:ext cx="469744" cy="259045"/>
    <xdr:sp macro="" textlink="">
      <xdr:nvSpPr>
        <xdr:cNvPr id="309" name="【福祉施設】&#10;一人当たり面積該当値テキスト">
          <a:extLst>
            <a:ext uri="{FF2B5EF4-FFF2-40B4-BE49-F238E27FC236}">
              <a16:creationId xmlns:a16="http://schemas.microsoft.com/office/drawing/2014/main" id="{BDFAA076-FEFD-4EF3-8BE0-D4363C2D7E99}"/>
            </a:ext>
          </a:extLst>
        </xdr:cNvPr>
        <xdr:cNvSpPr txBox="1"/>
      </xdr:nvSpPr>
      <xdr:spPr>
        <a:xfrm>
          <a:off x="10515600" y="1468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43687</xdr:rowOff>
    </xdr:from>
    <xdr:to>
      <xdr:col>41</xdr:col>
      <xdr:colOff>101600</xdr:colOff>
      <xdr:row>86</xdr:row>
      <xdr:rowOff>145287</xdr:rowOff>
    </xdr:to>
    <xdr:sp macro="" textlink="">
      <xdr:nvSpPr>
        <xdr:cNvPr id="310" name="楕円 309">
          <a:extLst>
            <a:ext uri="{FF2B5EF4-FFF2-40B4-BE49-F238E27FC236}">
              <a16:creationId xmlns:a16="http://schemas.microsoft.com/office/drawing/2014/main" id="{8099E51C-78B2-47C8-98F3-D31D595CE085}"/>
            </a:ext>
          </a:extLst>
        </xdr:cNvPr>
        <xdr:cNvSpPr/>
      </xdr:nvSpPr>
      <xdr:spPr>
        <a:xfrm>
          <a:off x="7810500" y="147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311" name="n_1aveValue【福祉施設】&#10;一人当たり面積">
          <a:extLst>
            <a:ext uri="{FF2B5EF4-FFF2-40B4-BE49-F238E27FC236}">
              <a16:creationId xmlns:a16="http://schemas.microsoft.com/office/drawing/2014/main" id="{CE7BEB55-7EE0-4A6F-BCDF-29DD9D67825F}"/>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89425</xdr:rowOff>
    </xdr:from>
    <xdr:ext cx="469744" cy="259045"/>
    <xdr:sp macro="" textlink="">
      <xdr:nvSpPr>
        <xdr:cNvPr id="312" name="n_2aveValue【福祉施設】&#10;一人当たり面積">
          <a:extLst>
            <a:ext uri="{FF2B5EF4-FFF2-40B4-BE49-F238E27FC236}">
              <a16:creationId xmlns:a16="http://schemas.microsoft.com/office/drawing/2014/main" id="{A5352576-7EA2-4940-B38C-A37C35D3ECD3}"/>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4081</xdr:rowOff>
    </xdr:from>
    <xdr:ext cx="469744" cy="259045"/>
    <xdr:sp macro="" textlink="">
      <xdr:nvSpPr>
        <xdr:cNvPr id="313" name="n_3aveValue【福祉施設】&#10;一人当たり面積">
          <a:extLst>
            <a:ext uri="{FF2B5EF4-FFF2-40B4-BE49-F238E27FC236}">
              <a16:creationId xmlns:a16="http://schemas.microsoft.com/office/drawing/2014/main" id="{63A86C45-F716-4421-8E1C-89E255696C94}"/>
            </a:ext>
          </a:extLst>
        </xdr:cNvPr>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136414</xdr:rowOff>
    </xdr:from>
    <xdr:ext cx="469744" cy="259045"/>
    <xdr:sp macro="" textlink="">
      <xdr:nvSpPr>
        <xdr:cNvPr id="314" name="n_3mainValue【福祉施設】&#10;一人当たり面積">
          <a:extLst>
            <a:ext uri="{FF2B5EF4-FFF2-40B4-BE49-F238E27FC236}">
              <a16:creationId xmlns:a16="http://schemas.microsoft.com/office/drawing/2014/main" id="{17239845-F2BA-4AC1-AF6D-13ED700810A1}"/>
            </a:ext>
          </a:extLst>
        </xdr:cNvPr>
        <xdr:cNvSpPr txBox="1"/>
      </xdr:nvSpPr>
      <xdr:spPr>
        <a:xfrm>
          <a:off x="7626427" y="1488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FF07FCEA-32C8-4334-8769-0AB646AD784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9D374673-88F8-432C-9BC8-A3070400283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CA4B37C3-41FA-4A10-B530-1A5DC1FBB29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F1A591D7-8AD7-4CA5-8F4B-8A69384BE7F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388EEC1C-AD58-416B-AA6F-48D83663B63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06D57865-E820-4F64-9C41-CC8D690A9A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522AE205-1397-40F7-BE81-74EF4E2946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0980EE8E-FE45-4A2B-89BC-AAB11839F0B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id="{3908E601-27DE-46AE-8C66-74353F9CB5D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a16="http://schemas.microsoft.com/office/drawing/2014/main" id="{94F3BAF6-F938-4793-8991-9F280DAA9C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a16="http://schemas.microsoft.com/office/drawing/2014/main" id="{04688DEA-128B-4E7F-AE1E-110422E2431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a16="http://schemas.microsoft.com/office/drawing/2014/main" id="{C2DC98CF-0090-4148-B1DE-8BAD57594E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a16="http://schemas.microsoft.com/office/drawing/2014/main" id="{C299448C-7215-4822-A4E0-4D2F6D23988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a16="http://schemas.microsoft.com/office/drawing/2014/main" id="{6CD885E6-ADFA-47A2-BF49-68A55AD901C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a16="http://schemas.microsoft.com/office/drawing/2014/main" id="{BE1E9B18-4BDF-42F0-B23B-B2B51A5BD22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id="{22B7B09A-4BF4-40AE-9A18-6EC95EB90C6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a:extLst>
            <a:ext uri="{FF2B5EF4-FFF2-40B4-BE49-F238E27FC236}">
              <a16:creationId xmlns:a16="http://schemas.microsoft.com/office/drawing/2014/main" id="{2AAE6E15-6063-4A69-B0C3-E2456DC1E5F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a:extLst>
            <a:ext uri="{FF2B5EF4-FFF2-40B4-BE49-F238E27FC236}">
              <a16:creationId xmlns:a16="http://schemas.microsoft.com/office/drawing/2014/main" id="{BA9231F8-3A1B-460B-912B-0CFA672FBD5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a:extLst>
            <a:ext uri="{FF2B5EF4-FFF2-40B4-BE49-F238E27FC236}">
              <a16:creationId xmlns:a16="http://schemas.microsoft.com/office/drawing/2014/main" id="{B6579F51-D761-4395-8A97-52C674F3920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a:extLst>
            <a:ext uri="{FF2B5EF4-FFF2-40B4-BE49-F238E27FC236}">
              <a16:creationId xmlns:a16="http://schemas.microsoft.com/office/drawing/2014/main" id="{7BB3D580-0D26-4746-BFE4-1D371FFCBFF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a:extLst>
            <a:ext uri="{FF2B5EF4-FFF2-40B4-BE49-F238E27FC236}">
              <a16:creationId xmlns:a16="http://schemas.microsoft.com/office/drawing/2014/main" id="{26346B1B-43D4-4224-AD9E-39CFBF48AED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a:extLst>
            <a:ext uri="{FF2B5EF4-FFF2-40B4-BE49-F238E27FC236}">
              <a16:creationId xmlns:a16="http://schemas.microsoft.com/office/drawing/2014/main" id="{3034196C-7C0E-4AB3-B7F2-D726C5D4493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a:extLst>
            <a:ext uri="{FF2B5EF4-FFF2-40B4-BE49-F238E27FC236}">
              <a16:creationId xmlns:a16="http://schemas.microsoft.com/office/drawing/2014/main" id="{C6B6A0A2-0660-461B-AC7F-8D613B98931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a:extLst>
            <a:ext uri="{FF2B5EF4-FFF2-40B4-BE49-F238E27FC236}">
              <a16:creationId xmlns:a16="http://schemas.microsoft.com/office/drawing/2014/main" id="{DB3BAA2E-25D1-4B37-939D-B52FE160840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a:extLst>
            <a:ext uri="{FF2B5EF4-FFF2-40B4-BE49-F238E27FC236}">
              <a16:creationId xmlns:a16="http://schemas.microsoft.com/office/drawing/2014/main" id="{0A3B5F68-579D-46B3-8BC3-8B93E78F9A5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a:extLst>
            <a:ext uri="{FF2B5EF4-FFF2-40B4-BE49-F238E27FC236}">
              <a16:creationId xmlns:a16="http://schemas.microsoft.com/office/drawing/2014/main" id="{F7DE5692-5E13-408F-8D3C-FE978B98268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a:extLst>
            <a:ext uri="{FF2B5EF4-FFF2-40B4-BE49-F238E27FC236}">
              <a16:creationId xmlns:a16="http://schemas.microsoft.com/office/drawing/2014/main" id="{89096609-A86F-4F5F-BA65-1DFC6FA7AC9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2" name="テキスト ボックス 341">
          <a:extLst>
            <a:ext uri="{FF2B5EF4-FFF2-40B4-BE49-F238E27FC236}">
              <a16:creationId xmlns:a16="http://schemas.microsoft.com/office/drawing/2014/main" id="{C822F584-66E7-4220-9E8A-1B5739C85A24}"/>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a:extLst>
            <a:ext uri="{FF2B5EF4-FFF2-40B4-BE49-F238E27FC236}">
              <a16:creationId xmlns:a16="http://schemas.microsoft.com/office/drawing/2014/main" id="{2813973A-3FC3-434C-81C6-75301C561B2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a:extLst>
            <a:ext uri="{FF2B5EF4-FFF2-40B4-BE49-F238E27FC236}">
              <a16:creationId xmlns:a16="http://schemas.microsoft.com/office/drawing/2014/main" id="{33A6B81E-85FC-405F-A202-81ADA0F828B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a:extLst>
            <a:ext uri="{FF2B5EF4-FFF2-40B4-BE49-F238E27FC236}">
              <a16:creationId xmlns:a16="http://schemas.microsoft.com/office/drawing/2014/main" id="{D595DACE-F7D0-425C-BFD4-E644BA33926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a:extLst>
            <a:ext uri="{FF2B5EF4-FFF2-40B4-BE49-F238E27FC236}">
              <a16:creationId xmlns:a16="http://schemas.microsoft.com/office/drawing/2014/main" id="{E8250581-4E8A-4F09-AAFE-4CC8ED2AABC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a:extLst>
            <a:ext uri="{FF2B5EF4-FFF2-40B4-BE49-F238E27FC236}">
              <a16:creationId xmlns:a16="http://schemas.microsoft.com/office/drawing/2014/main" id="{A2C05A13-50E6-4263-834E-C94483D5444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a:extLst>
            <a:ext uri="{FF2B5EF4-FFF2-40B4-BE49-F238E27FC236}">
              <a16:creationId xmlns:a16="http://schemas.microsoft.com/office/drawing/2014/main" id="{E09A705E-D467-4977-AC73-20F43BBF344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a:extLst>
            <a:ext uri="{FF2B5EF4-FFF2-40B4-BE49-F238E27FC236}">
              <a16:creationId xmlns:a16="http://schemas.microsoft.com/office/drawing/2014/main" id="{5E5BD694-0871-4122-8C6C-C3E92EEBB8A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a:extLst>
            <a:ext uri="{FF2B5EF4-FFF2-40B4-BE49-F238E27FC236}">
              <a16:creationId xmlns:a16="http://schemas.microsoft.com/office/drawing/2014/main" id="{0F244B62-AB1D-4F34-A665-640DA64E88B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a:extLst>
            <a:ext uri="{FF2B5EF4-FFF2-40B4-BE49-F238E27FC236}">
              <a16:creationId xmlns:a16="http://schemas.microsoft.com/office/drawing/2014/main" id="{387E0751-B435-4CA5-AB20-A38621C7A02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2" name="テキスト ボックス 351">
          <a:extLst>
            <a:ext uri="{FF2B5EF4-FFF2-40B4-BE49-F238E27FC236}">
              <a16:creationId xmlns:a16="http://schemas.microsoft.com/office/drawing/2014/main" id="{331BE98F-1572-42C0-86FE-512A072D044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a:extLst>
            <a:ext uri="{FF2B5EF4-FFF2-40B4-BE49-F238E27FC236}">
              <a16:creationId xmlns:a16="http://schemas.microsoft.com/office/drawing/2014/main" id="{F3B70EFB-8D12-45D7-93C4-7DB2BE5407A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a:extLst>
            <a:ext uri="{FF2B5EF4-FFF2-40B4-BE49-F238E27FC236}">
              <a16:creationId xmlns:a16="http://schemas.microsoft.com/office/drawing/2014/main" id="{12606476-FAD5-46DA-8E1F-B2A1F9FF49A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一般廃棄物処理施設】&#10;有形固定資産減価償却率グラフ枠">
          <a:extLst>
            <a:ext uri="{FF2B5EF4-FFF2-40B4-BE49-F238E27FC236}">
              <a16:creationId xmlns:a16="http://schemas.microsoft.com/office/drawing/2014/main" id="{49E1EA57-DD42-48CB-905C-66BCBDCFF25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356" name="直線コネクタ 355">
          <a:extLst>
            <a:ext uri="{FF2B5EF4-FFF2-40B4-BE49-F238E27FC236}">
              <a16:creationId xmlns:a16="http://schemas.microsoft.com/office/drawing/2014/main" id="{0CE2754B-160B-475E-9351-017A08F6A152}"/>
            </a:ext>
          </a:extLst>
        </xdr:cNvPr>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357" name="【一般廃棄物処理施設】&#10;有形固定資産減価償却率最小値テキスト">
          <a:extLst>
            <a:ext uri="{FF2B5EF4-FFF2-40B4-BE49-F238E27FC236}">
              <a16:creationId xmlns:a16="http://schemas.microsoft.com/office/drawing/2014/main" id="{17DAB208-E241-442F-B801-0FDB99825069}"/>
            </a:ext>
          </a:extLst>
        </xdr:cNvPr>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58" name="直線コネクタ 357">
          <a:extLst>
            <a:ext uri="{FF2B5EF4-FFF2-40B4-BE49-F238E27FC236}">
              <a16:creationId xmlns:a16="http://schemas.microsoft.com/office/drawing/2014/main" id="{340A420E-12D5-40A6-90F1-0977B5375E3C}"/>
            </a:ext>
          </a:extLst>
        </xdr:cNvPr>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9" name="【一般廃棄物処理施設】&#10;有形固定資産減価償却率最大値テキスト">
          <a:extLst>
            <a:ext uri="{FF2B5EF4-FFF2-40B4-BE49-F238E27FC236}">
              <a16:creationId xmlns:a16="http://schemas.microsoft.com/office/drawing/2014/main" id="{00901267-73F4-4EEC-9EA7-6400B2A3C699}"/>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0" name="直線コネクタ 359">
          <a:extLst>
            <a:ext uri="{FF2B5EF4-FFF2-40B4-BE49-F238E27FC236}">
              <a16:creationId xmlns:a16="http://schemas.microsoft.com/office/drawing/2014/main" id="{AE302A69-C243-4559-84F7-C682D17924CB}"/>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361" name="【一般廃棄物処理施設】&#10;有形固定資産減価償却率平均値テキスト">
          <a:extLst>
            <a:ext uri="{FF2B5EF4-FFF2-40B4-BE49-F238E27FC236}">
              <a16:creationId xmlns:a16="http://schemas.microsoft.com/office/drawing/2014/main" id="{7A417900-2817-4409-AFA4-79C48A21FB5C}"/>
            </a:ext>
          </a:extLst>
        </xdr:cNvPr>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62" name="フローチャート: 判断 361">
          <a:extLst>
            <a:ext uri="{FF2B5EF4-FFF2-40B4-BE49-F238E27FC236}">
              <a16:creationId xmlns:a16="http://schemas.microsoft.com/office/drawing/2014/main" id="{0348C0B9-4447-413D-9CAA-A847FB0D58D9}"/>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63" name="フローチャート: 判断 362">
          <a:extLst>
            <a:ext uri="{FF2B5EF4-FFF2-40B4-BE49-F238E27FC236}">
              <a16:creationId xmlns:a16="http://schemas.microsoft.com/office/drawing/2014/main" id="{A5A9C225-EA69-45CE-8C6D-5E49AB2004F7}"/>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364" name="フローチャート: 判断 363">
          <a:extLst>
            <a:ext uri="{FF2B5EF4-FFF2-40B4-BE49-F238E27FC236}">
              <a16:creationId xmlns:a16="http://schemas.microsoft.com/office/drawing/2014/main" id="{69BFE509-04E0-4D9D-8686-7FDF60A1EAD5}"/>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907</xdr:rowOff>
    </xdr:from>
    <xdr:to>
      <xdr:col>72</xdr:col>
      <xdr:colOff>38100</xdr:colOff>
      <xdr:row>36</xdr:row>
      <xdr:rowOff>102507</xdr:rowOff>
    </xdr:to>
    <xdr:sp macro="" textlink="">
      <xdr:nvSpPr>
        <xdr:cNvPr id="365" name="フローチャート: 判断 364">
          <a:extLst>
            <a:ext uri="{FF2B5EF4-FFF2-40B4-BE49-F238E27FC236}">
              <a16:creationId xmlns:a16="http://schemas.microsoft.com/office/drawing/2014/main" id="{CA4AD57C-AF64-4511-BA95-18AE85828BDC}"/>
            </a:ext>
          </a:extLst>
        </xdr:cNvPr>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9117C260-FBC6-4DD4-BC09-7144BC406EB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91D6DFE1-1EB7-446C-BF0D-155A422A0AC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A984A2EC-A02F-4A3F-A117-E94B53340CC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35989984-49EF-4FA4-87BB-FEDAB29EF30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E9DA9D1E-795C-42E5-AF2B-82A2DAD3189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149497</xdr:rowOff>
    </xdr:from>
    <xdr:to>
      <xdr:col>85</xdr:col>
      <xdr:colOff>177800</xdr:colOff>
      <xdr:row>35</xdr:row>
      <xdr:rowOff>79647</xdr:rowOff>
    </xdr:to>
    <xdr:sp macro="" textlink="">
      <xdr:nvSpPr>
        <xdr:cNvPr id="371" name="楕円 370">
          <a:extLst>
            <a:ext uri="{FF2B5EF4-FFF2-40B4-BE49-F238E27FC236}">
              <a16:creationId xmlns:a16="http://schemas.microsoft.com/office/drawing/2014/main" id="{B7CA3444-3FFF-4236-8862-8C605F85A9F6}"/>
            </a:ext>
          </a:extLst>
        </xdr:cNvPr>
        <xdr:cNvSpPr/>
      </xdr:nvSpPr>
      <xdr:spPr>
        <a:xfrm>
          <a:off x="162687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924</xdr:rowOff>
    </xdr:from>
    <xdr:ext cx="405111" cy="259045"/>
    <xdr:sp macro="" textlink="">
      <xdr:nvSpPr>
        <xdr:cNvPr id="372" name="【一般廃棄物処理施設】&#10;有形固定資産減価償却率該当値テキスト">
          <a:extLst>
            <a:ext uri="{FF2B5EF4-FFF2-40B4-BE49-F238E27FC236}">
              <a16:creationId xmlns:a16="http://schemas.microsoft.com/office/drawing/2014/main" id="{450B3069-AA61-42DA-864C-08F717BF3878}"/>
            </a:ext>
          </a:extLst>
        </xdr:cNvPr>
        <xdr:cNvSpPr txBox="1"/>
      </xdr:nvSpPr>
      <xdr:spPr>
        <a:xfrm>
          <a:off x="16357600" y="583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25400</xdr:rowOff>
    </xdr:from>
    <xdr:to>
      <xdr:col>81</xdr:col>
      <xdr:colOff>101600</xdr:colOff>
      <xdr:row>35</xdr:row>
      <xdr:rowOff>127000</xdr:rowOff>
    </xdr:to>
    <xdr:sp macro="" textlink="">
      <xdr:nvSpPr>
        <xdr:cNvPr id="373" name="楕円 372">
          <a:extLst>
            <a:ext uri="{FF2B5EF4-FFF2-40B4-BE49-F238E27FC236}">
              <a16:creationId xmlns:a16="http://schemas.microsoft.com/office/drawing/2014/main" id="{7E96624A-31BD-448E-9AD8-17ACDEE17EF4}"/>
            </a:ext>
          </a:extLst>
        </xdr:cNvPr>
        <xdr:cNvSpPr/>
      </xdr:nvSpPr>
      <xdr:spPr>
        <a:xfrm>
          <a:off x="1543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28847</xdr:rowOff>
    </xdr:from>
    <xdr:to>
      <xdr:col>85</xdr:col>
      <xdr:colOff>127000</xdr:colOff>
      <xdr:row>35</xdr:row>
      <xdr:rowOff>76200</xdr:rowOff>
    </xdr:to>
    <xdr:cxnSp macro="">
      <xdr:nvCxnSpPr>
        <xdr:cNvPr id="374" name="直線コネクタ 373">
          <a:extLst>
            <a:ext uri="{FF2B5EF4-FFF2-40B4-BE49-F238E27FC236}">
              <a16:creationId xmlns:a16="http://schemas.microsoft.com/office/drawing/2014/main" id="{D6FA23CF-F611-4A84-B710-3C5AA13B6633}"/>
            </a:ext>
          </a:extLst>
        </xdr:cNvPr>
        <xdr:cNvCxnSpPr/>
      </xdr:nvCxnSpPr>
      <xdr:spPr>
        <a:xfrm flipV="1">
          <a:off x="15481300" y="602959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49893</xdr:rowOff>
    </xdr:from>
    <xdr:to>
      <xdr:col>72</xdr:col>
      <xdr:colOff>38100</xdr:colOff>
      <xdr:row>36</xdr:row>
      <xdr:rowOff>151493</xdr:rowOff>
    </xdr:to>
    <xdr:sp macro="" textlink="">
      <xdr:nvSpPr>
        <xdr:cNvPr id="375" name="楕円 374">
          <a:extLst>
            <a:ext uri="{FF2B5EF4-FFF2-40B4-BE49-F238E27FC236}">
              <a16:creationId xmlns:a16="http://schemas.microsoft.com/office/drawing/2014/main" id="{F94BD2DC-611F-47B3-A94F-50B6FFEB9605}"/>
            </a:ext>
          </a:extLst>
        </xdr:cNvPr>
        <xdr:cNvSpPr/>
      </xdr:nvSpPr>
      <xdr:spPr>
        <a:xfrm>
          <a:off x="13652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80571</xdr:rowOff>
    </xdr:from>
    <xdr:ext cx="405111" cy="259045"/>
    <xdr:sp macro="" textlink="">
      <xdr:nvSpPr>
        <xdr:cNvPr id="376" name="n_1aveValue【一般廃棄物処理施設】&#10;有形固定資産減価償却率">
          <a:extLst>
            <a:ext uri="{FF2B5EF4-FFF2-40B4-BE49-F238E27FC236}">
              <a16:creationId xmlns:a16="http://schemas.microsoft.com/office/drawing/2014/main" id="{E2B17821-AE41-4001-BC0C-0D5468F129F1}"/>
            </a:ext>
          </a:extLst>
        </xdr:cNvPr>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377" name="n_2aveValue【一般廃棄物処理施設】&#10;有形固定資産減価償却率">
          <a:extLst>
            <a:ext uri="{FF2B5EF4-FFF2-40B4-BE49-F238E27FC236}">
              <a16:creationId xmlns:a16="http://schemas.microsoft.com/office/drawing/2014/main" id="{62E53AC1-A606-4838-A188-2043C7075DC0}"/>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119034</xdr:rowOff>
    </xdr:from>
    <xdr:ext cx="405111" cy="259045"/>
    <xdr:sp macro="" textlink="">
      <xdr:nvSpPr>
        <xdr:cNvPr id="378" name="n_3aveValue【一般廃棄物処理施設】&#10;有形固定資産減価償却率">
          <a:extLst>
            <a:ext uri="{FF2B5EF4-FFF2-40B4-BE49-F238E27FC236}">
              <a16:creationId xmlns:a16="http://schemas.microsoft.com/office/drawing/2014/main" id="{0466A24C-3860-4A27-A692-5D95D370D55C}"/>
            </a:ext>
          </a:extLst>
        </xdr:cNvPr>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143527</xdr:rowOff>
    </xdr:from>
    <xdr:ext cx="405111" cy="259045"/>
    <xdr:sp macro="" textlink="">
      <xdr:nvSpPr>
        <xdr:cNvPr id="379" name="n_1mainValue【一般廃棄物処理施設】&#10;有形固定資産減価償却率">
          <a:extLst>
            <a:ext uri="{FF2B5EF4-FFF2-40B4-BE49-F238E27FC236}">
              <a16:creationId xmlns:a16="http://schemas.microsoft.com/office/drawing/2014/main" id="{7D11774A-DB05-4316-9D5B-34537785AD4A}"/>
            </a:ext>
          </a:extLst>
        </xdr:cNvPr>
        <xdr:cNvSpPr txBox="1"/>
      </xdr:nvSpPr>
      <xdr:spPr>
        <a:xfrm>
          <a:off x="15266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142620</xdr:rowOff>
    </xdr:from>
    <xdr:ext cx="405111" cy="259045"/>
    <xdr:sp macro="" textlink="">
      <xdr:nvSpPr>
        <xdr:cNvPr id="380" name="n_3mainValue【一般廃棄物処理施設】&#10;有形固定資産減価償却率">
          <a:extLst>
            <a:ext uri="{FF2B5EF4-FFF2-40B4-BE49-F238E27FC236}">
              <a16:creationId xmlns:a16="http://schemas.microsoft.com/office/drawing/2014/main" id="{6F8A4656-F0AD-4122-A589-3A2DAB2C902E}"/>
            </a:ext>
          </a:extLst>
        </xdr:cNvPr>
        <xdr:cNvSpPr txBox="1"/>
      </xdr:nvSpPr>
      <xdr:spPr>
        <a:xfrm>
          <a:off x="13500744" y="631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a:extLst>
            <a:ext uri="{FF2B5EF4-FFF2-40B4-BE49-F238E27FC236}">
              <a16:creationId xmlns:a16="http://schemas.microsoft.com/office/drawing/2014/main" id="{88BB2072-B770-4DD2-AD82-C6038232E1E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a:extLst>
            <a:ext uri="{FF2B5EF4-FFF2-40B4-BE49-F238E27FC236}">
              <a16:creationId xmlns:a16="http://schemas.microsoft.com/office/drawing/2014/main" id="{AB2A3EBE-F12D-48DC-9166-6EE36DB9E73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a:extLst>
            <a:ext uri="{FF2B5EF4-FFF2-40B4-BE49-F238E27FC236}">
              <a16:creationId xmlns:a16="http://schemas.microsoft.com/office/drawing/2014/main" id="{CBE46C59-73F9-4A4E-81B2-23CFBFF5DBC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a:extLst>
            <a:ext uri="{FF2B5EF4-FFF2-40B4-BE49-F238E27FC236}">
              <a16:creationId xmlns:a16="http://schemas.microsoft.com/office/drawing/2014/main" id="{6D1A8130-95BD-4A1F-BF0E-655FDD34382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a:extLst>
            <a:ext uri="{FF2B5EF4-FFF2-40B4-BE49-F238E27FC236}">
              <a16:creationId xmlns:a16="http://schemas.microsoft.com/office/drawing/2014/main" id="{1AF34BF6-F4EA-4242-B3AF-2DB65107D9F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a:extLst>
            <a:ext uri="{FF2B5EF4-FFF2-40B4-BE49-F238E27FC236}">
              <a16:creationId xmlns:a16="http://schemas.microsoft.com/office/drawing/2014/main" id="{A6656A76-2B9A-45EC-AB49-05D8A37A213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a:extLst>
            <a:ext uri="{FF2B5EF4-FFF2-40B4-BE49-F238E27FC236}">
              <a16:creationId xmlns:a16="http://schemas.microsoft.com/office/drawing/2014/main" id="{7C765BBB-9DBF-4023-8750-0736757E27C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a:extLst>
            <a:ext uri="{FF2B5EF4-FFF2-40B4-BE49-F238E27FC236}">
              <a16:creationId xmlns:a16="http://schemas.microsoft.com/office/drawing/2014/main" id="{489A2DE1-5961-49F2-AA56-769F1D7EA14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a:extLst>
            <a:ext uri="{FF2B5EF4-FFF2-40B4-BE49-F238E27FC236}">
              <a16:creationId xmlns:a16="http://schemas.microsoft.com/office/drawing/2014/main" id="{367B43DF-10CD-4755-BDC3-3414F40C5A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a:extLst>
            <a:ext uri="{FF2B5EF4-FFF2-40B4-BE49-F238E27FC236}">
              <a16:creationId xmlns:a16="http://schemas.microsoft.com/office/drawing/2014/main" id="{9A5D1FCE-2B8E-4F38-995C-1DC92CD50C3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a:extLst>
            <a:ext uri="{FF2B5EF4-FFF2-40B4-BE49-F238E27FC236}">
              <a16:creationId xmlns:a16="http://schemas.microsoft.com/office/drawing/2014/main" id="{30C6A954-40FF-46B3-8D60-6F759883CE6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2" name="テキスト ボックス 391">
          <a:extLst>
            <a:ext uri="{FF2B5EF4-FFF2-40B4-BE49-F238E27FC236}">
              <a16:creationId xmlns:a16="http://schemas.microsoft.com/office/drawing/2014/main" id="{112970CB-63A6-4C50-82E6-80EA32CA57D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a:extLst>
            <a:ext uri="{FF2B5EF4-FFF2-40B4-BE49-F238E27FC236}">
              <a16:creationId xmlns:a16="http://schemas.microsoft.com/office/drawing/2014/main" id="{B7E76634-F5B6-42FD-99B1-E2778C05408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4" name="テキスト ボックス 393">
          <a:extLst>
            <a:ext uri="{FF2B5EF4-FFF2-40B4-BE49-F238E27FC236}">
              <a16:creationId xmlns:a16="http://schemas.microsoft.com/office/drawing/2014/main" id="{C67E492A-CFC4-48A5-8E09-BD303958A44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a:extLst>
            <a:ext uri="{FF2B5EF4-FFF2-40B4-BE49-F238E27FC236}">
              <a16:creationId xmlns:a16="http://schemas.microsoft.com/office/drawing/2014/main" id="{629E190D-6A99-4281-A93A-DC619871EF2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6" name="テキスト ボックス 395">
          <a:extLst>
            <a:ext uri="{FF2B5EF4-FFF2-40B4-BE49-F238E27FC236}">
              <a16:creationId xmlns:a16="http://schemas.microsoft.com/office/drawing/2014/main" id="{3EFE8967-3DD5-437F-8AAC-67E76144931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a:extLst>
            <a:ext uri="{FF2B5EF4-FFF2-40B4-BE49-F238E27FC236}">
              <a16:creationId xmlns:a16="http://schemas.microsoft.com/office/drawing/2014/main" id="{C6C539D3-C2D9-40D4-B2E3-CD666E93A87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8" name="テキスト ボックス 397">
          <a:extLst>
            <a:ext uri="{FF2B5EF4-FFF2-40B4-BE49-F238E27FC236}">
              <a16:creationId xmlns:a16="http://schemas.microsoft.com/office/drawing/2014/main" id="{6ED29D6B-95D4-41B2-9B9B-073A7DCF54C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id="{F3E4CFA3-34F6-42A6-9F48-FB3C85497AA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0" name="テキスト ボックス 399">
          <a:extLst>
            <a:ext uri="{FF2B5EF4-FFF2-40B4-BE49-F238E27FC236}">
              <a16:creationId xmlns:a16="http://schemas.microsoft.com/office/drawing/2014/main" id="{BA199E2C-D591-4F3C-8CEF-1D68CAC9535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一般廃棄物処理施設】&#10;一人当たり有形固定資産（償却資産）額グラフ枠">
          <a:extLst>
            <a:ext uri="{FF2B5EF4-FFF2-40B4-BE49-F238E27FC236}">
              <a16:creationId xmlns:a16="http://schemas.microsoft.com/office/drawing/2014/main" id="{900B7069-4BE6-4236-B998-C0084015D07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402" name="直線コネクタ 401">
          <a:extLst>
            <a:ext uri="{FF2B5EF4-FFF2-40B4-BE49-F238E27FC236}">
              <a16:creationId xmlns:a16="http://schemas.microsoft.com/office/drawing/2014/main" id="{5E79E6EE-6034-42DA-A312-D88F4A3A4BA6}"/>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403" name="【一般廃棄物処理施設】&#10;一人当たり有形固定資産（償却資産）額最小値テキスト">
          <a:extLst>
            <a:ext uri="{FF2B5EF4-FFF2-40B4-BE49-F238E27FC236}">
              <a16:creationId xmlns:a16="http://schemas.microsoft.com/office/drawing/2014/main" id="{180E97B5-6E9D-41D5-9E9C-FA07E5A56758}"/>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404" name="直線コネクタ 403">
          <a:extLst>
            <a:ext uri="{FF2B5EF4-FFF2-40B4-BE49-F238E27FC236}">
              <a16:creationId xmlns:a16="http://schemas.microsoft.com/office/drawing/2014/main" id="{3A818057-44D5-4973-A1F2-0A1922E104C4}"/>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405" name="【一般廃棄物処理施設】&#10;一人当たり有形固定資産（償却資産）額最大値テキスト">
          <a:extLst>
            <a:ext uri="{FF2B5EF4-FFF2-40B4-BE49-F238E27FC236}">
              <a16:creationId xmlns:a16="http://schemas.microsoft.com/office/drawing/2014/main" id="{5529949E-2FCA-4B59-A4A9-48AC3B5E9C83}"/>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406" name="直線コネクタ 405">
          <a:extLst>
            <a:ext uri="{FF2B5EF4-FFF2-40B4-BE49-F238E27FC236}">
              <a16:creationId xmlns:a16="http://schemas.microsoft.com/office/drawing/2014/main" id="{B1B3EE47-EC26-4BC2-8643-76D6FC439AF8}"/>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407" name="【一般廃棄物処理施設】&#10;一人当たり有形固定資産（償却資産）額平均値テキスト">
          <a:extLst>
            <a:ext uri="{FF2B5EF4-FFF2-40B4-BE49-F238E27FC236}">
              <a16:creationId xmlns:a16="http://schemas.microsoft.com/office/drawing/2014/main" id="{EF3FCB1E-9027-40E0-9F7D-15DFBB041FEC}"/>
            </a:ext>
          </a:extLst>
        </xdr:cNvPr>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408" name="フローチャート: 判断 407">
          <a:extLst>
            <a:ext uri="{FF2B5EF4-FFF2-40B4-BE49-F238E27FC236}">
              <a16:creationId xmlns:a16="http://schemas.microsoft.com/office/drawing/2014/main" id="{90B903A3-5A7B-421F-85A7-F90FFBC46792}"/>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409" name="フローチャート: 判断 408">
          <a:extLst>
            <a:ext uri="{FF2B5EF4-FFF2-40B4-BE49-F238E27FC236}">
              <a16:creationId xmlns:a16="http://schemas.microsoft.com/office/drawing/2014/main" id="{752C9F38-18ED-4A96-8182-11D05E81A01C}"/>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162832</xdr:rowOff>
    </xdr:from>
    <xdr:to>
      <xdr:col>107</xdr:col>
      <xdr:colOff>101600</xdr:colOff>
      <xdr:row>40</xdr:row>
      <xdr:rowOff>92982</xdr:rowOff>
    </xdr:to>
    <xdr:sp macro="" textlink="">
      <xdr:nvSpPr>
        <xdr:cNvPr id="410" name="フローチャート: 判断 409">
          <a:extLst>
            <a:ext uri="{FF2B5EF4-FFF2-40B4-BE49-F238E27FC236}">
              <a16:creationId xmlns:a16="http://schemas.microsoft.com/office/drawing/2014/main" id="{71BB0B89-A08B-433D-A398-27E81F895449}"/>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19443</xdr:rowOff>
    </xdr:from>
    <xdr:to>
      <xdr:col>102</xdr:col>
      <xdr:colOff>165100</xdr:colOff>
      <xdr:row>40</xdr:row>
      <xdr:rowOff>121043</xdr:rowOff>
    </xdr:to>
    <xdr:sp macro="" textlink="">
      <xdr:nvSpPr>
        <xdr:cNvPr id="411" name="フローチャート: 判断 410">
          <a:extLst>
            <a:ext uri="{FF2B5EF4-FFF2-40B4-BE49-F238E27FC236}">
              <a16:creationId xmlns:a16="http://schemas.microsoft.com/office/drawing/2014/main" id="{323767B6-6E2E-4EF9-A7FF-28344A99E564}"/>
            </a:ext>
          </a:extLst>
        </xdr:cNvPr>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87F254C7-FFED-4975-B43B-B0D44F1649D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B2F73481-B81A-46D8-8E24-5AED118FEA7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C0D163CC-6701-479D-86F7-FEB6F33C45C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54186AEC-CCE0-4218-9294-AF0DF69EB91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475F1D68-5325-46BF-9A92-2F75F97AAA8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89641</xdr:rowOff>
    </xdr:from>
    <xdr:to>
      <xdr:col>116</xdr:col>
      <xdr:colOff>114300</xdr:colOff>
      <xdr:row>40</xdr:row>
      <xdr:rowOff>19791</xdr:rowOff>
    </xdr:to>
    <xdr:sp macro="" textlink="">
      <xdr:nvSpPr>
        <xdr:cNvPr id="417" name="楕円 416">
          <a:extLst>
            <a:ext uri="{FF2B5EF4-FFF2-40B4-BE49-F238E27FC236}">
              <a16:creationId xmlns:a16="http://schemas.microsoft.com/office/drawing/2014/main" id="{B695219B-F53E-40C6-8473-D5A79AF2F8C9}"/>
            </a:ext>
          </a:extLst>
        </xdr:cNvPr>
        <xdr:cNvSpPr/>
      </xdr:nvSpPr>
      <xdr:spPr>
        <a:xfrm>
          <a:off x="22110700" y="677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112518</xdr:rowOff>
    </xdr:from>
    <xdr:ext cx="599010" cy="259045"/>
    <xdr:sp macro="" textlink="">
      <xdr:nvSpPr>
        <xdr:cNvPr id="418" name="【一般廃棄物処理施設】&#10;一人当たり有形固定資産（償却資産）額該当値テキスト">
          <a:extLst>
            <a:ext uri="{FF2B5EF4-FFF2-40B4-BE49-F238E27FC236}">
              <a16:creationId xmlns:a16="http://schemas.microsoft.com/office/drawing/2014/main" id="{9561D13B-83E0-4F3A-9B51-5604E0BC0ED1}"/>
            </a:ext>
          </a:extLst>
        </xdr:cNvPr>
        <xdr:cNvSpPr txBox="1"/>
      </xdr:nvSpPr>
      <xdr:spPr>
        <a:xfrm>
          <a:off x="22199600" y="662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99249</xdr:rowOff>
    </xdr:from>
    <xdr:to>
      <xdr:col>112</xdr:col>
      <xdr:colOff>38100</xdr:colOff>
      <xdr:row>40</xdr:row>
      <xdr:rowOff>29399</xdr:rowOff>
    </xdr:to>
    <xdr:sp macro="" textlink="">
      <xdr:nvSpPr>
        <xdr:cNvPr id="419" name="楕円 418">
          <a:extLst>
            <a:ext uri="{FF2B5EF4-FFF2-40B4-BE49-F238E27FC236}">
              <a16:creationId xmlns:a16="http://schemas.microsoft.com/office/drawing/2014/main" id="{5ED02C32-FF56-43CD-93B0-640566513EFE}"/>
            </a:ext>
          </a:extLst>
        </xdr:cNvPr>
        <xdr:cNvSpPr/>
      </xdr:nvSpPr>
      <xdr:spPr>
        <a:xfrm>
          <a:off x="21272500" y="678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140441</xdr:rowOff>
    </xdr:from>
    <xdr:to>
      <xdr:col>116</xdr:col>
      <xdr:colOff>63500</xdr:colOff>
      <xdr:row>39</xdr:row>
      <xdr:rowOff>150049</xdr:rowOff>
    </xdr:to>
    <xdr:cxnSp macro="">
      <xdr:nvCxnSpPr>
        <xdr:cNvPr id="420" name="直線コネクタ 419">
          <a:extLst>
            <a:ext uri="{FF2B5EF4-FFF2-40B4-BE49-F238E27FC236}">
              <a16:creationId xmlns:a16="http://schemas.microsoft.com/office/drawing/2014/main" id="{16C32474-4C04-440C-9C13-63D1CAF9A85D}"/>
            </a:ext>
          </a:extLst>
        </xdr:cNvPr>
        <xdr:cNvCxnSpPr/>
      </xdr:nvCxnSpPr>
      <xdr:spPr>
        <a:xfrm flipV="1">
          <a:off x="21323300" y="6826991"/>
          <a:ext cx="838200" cy="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122425</xdr:rowOff>
    </xdr:from>
    <xdr:to>
      <xdr:col>102</xdr:col>
      <xdr:colOff>165100</xdr:colOff>
      <xdr:row>39</xdr:row>
      <xdr:rowOff>52575</xdr:rowOff>
    </xdr:to>
    <xdr:sp macro="" textlink="">
      <xdr:nvSpPr>
        <xdr:cNvPr id="421" name="楕円 420">
          <a:extLst>
            <a:ext uri="{FF2B5EF4-FFF2-40B4-BE49-F238E27FC236}">
              <a16:creationId xmlns:a16="http://schemas.microsoft.com/office/drawing/2014/main" id="{23A16FFF-9811-4EA3-A7EC-5A93A48FA3B9}"/>
            </a:ext>
          </a:extLst>
        </xdr:cNvPr>
        <xdr:cNvSpPr/>
      </xdr:nvSpPr>
      <xdr:spPr>
        <a:xfrm>
          <a:off x="19494500" y="663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37409</xdr:rowOff>
    </xdr:from>
    <xdr:ext cx="599010" cy="259045"/>
    <xdr:sp macro="" textlink="">
      <xdr:nvSpPr>
        <xdr:cNvPr id="422" name="n_1aveValue【一般廃棄物処理施設】&#10;一人当たり有形固定資産（償却資産）額">
          <a:extLst>
            <a:ext uri="{FF2B5EF4-FFF2-40B4-BE49-F238E27FC236}">
              <a16:creationId xmlns:a16="http://schemas.microsoft.com/office/drawing/2014/main" id="{54C822E3-6977-4766-9FCA-6F037F118436}"/>
            </a:ext>
          </a:extLst>
        </xdr:cNvPr>
        <xdr:cNvSpPr txBox="1"/>
      </xdr:nvSpPr>
      <xdr:spPr>
        <a:xfrm>
          <a:off x="210110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109509</xdr:rowOff>
    </xdr:from>
    <xdr:ext cx="599010" cy="259045"/>
    <xdr:sp macro="" textlink="">
      <xdr:nvSpPr>
        <xdr:cNvPr id="423" name="n_2aveValue【一般廃棄物処理施設】&#10;一人当たり有形固定資産（償却資産）額">
          <a:extLst>
            <a:ext uri="{FF2B5EF4-FFF2-40B4-BE49-F238E27FC236}">
              <a16:creationId xmlns:a16="http://schemas.microsoft.com/office/drawing/2014/main" id="{F9DCCAD8-11BF-42C3-B93F-CE8237776E63}"/>
            </a:ext>
          </a:extLst>
        </xdr:cNvPr>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112170</xdr:rowOff>
    </xdr:from>
    <xdr:ext cx="599010" cy="259045"/>
    <xdr:sp macro="" textlink="">
      <xdr:nvSpPr>
        <xdr:cNvPr id="424" name="n_3aveValue【一般廃棄物処理施設】&#10;一人当たり有形固定資産（償却資産）額">
          <a:extLst>
            <a:ext uri="{FF2B5EF4-FFF2-40B4-BE49-F238E27FC236}">
              <a16:creationId xmlns:a16="http://schemas.microsoft.com/office/drawing/2014/main" id="{F09A0B8B-49D2-4783-B0A6-DD075217B716}"/>
            </a:ext>
          </a:extLst>
        </xdr:cNvPr>
        <xdr:cNvSpPr txBox="1"/>
      </xdr:nvSpPr>
      <xdr:spPr>
        <a:xfrm>
          <a:off x="19245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45926</xdr:rowOff>
    </xdr:from>
    <xdr:ext cx="599010" cy="259045"/>
    <xdr:sp macro="" textlink="">
      <xdr:nvSpPr>
        <xdr:cNvPr id="425" name="n_1mainValue【一般廃棄物処理施設】&#10;一人当たり有形固定資産（償却資産）額">
          <a:extLst>
            <a:ext uri="{FF2B5EF4-FFF2-40B4-BE49-F238E27FC236}">
              <a16:creationId xmlns:a16="http://schemas.microsoft.com/office/drawing/2014/main" id="{63DEE244-735D-4EB8-84CE-A8B731AFCCF6}"/>
            </a:ext>
          </a:extLst>
        </xdr:cNvPr>
        <xdr:cNvSpPr txBox="1"/>
      </xdr:nvSpPr>
      <xdr:spPr>
        <a:xfrm>
          <a:off x="21011095" y="656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69102</xdr:rowOff>
    </xdr:from>
    <xdr:ext cx="599010" cy="259045"/>
    <xdr:sp macro="" textlink="">
      <xdr:nvSpPr>
        <xdr:cNvPr id="426" name="n_3mainValue【一般廃棄物処理施設】&#10;一人当たり有形固定資産（償却資産）額">
          <a:extLst>
            <a:ext uri="{FF2B5EF4-FFF2-40B4-BE49-F238E27FC236}">
              <a16:creationId xmlns:a16="http://schemas.microsoft.com/office/drawing/2014/main" id="{E9A0A828-8893-4A53-9E6D-C51ABCCD669D}"/>
            </a:ext>
          </a:extLst>
        </xdr:cNvPr>
        <xdr:cNvSpPr txBox="1"/>
      </xdr:nvSpPr>
      <xdr:spPr>
        <a:xfrm>
          <a:off x="19245795" y="641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a:extLst>
            <a:ext uri="{FF2B5EF4-FFF2-40B4-BE49-F238E27FC236}">
              <a16:creationId xmlns:a16="http://schemas.microsoft.com/office/drawing/2014/main" id="{E9B8F1C9-D50C-4479-8884-93DC09FBAC6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a:extLst>
            <a:ext uri="{FF2B5EF4-FFF2-40B4-BE49-F238E27FC236}">
              <a16:creationId xmlns:a16="http://schemas.microsoft.com/office/drawing/2014/main" id="{A6757B55-21E8-4072-9F10-AF104EBC74C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a:extLst>
            <a:ext uri="{FF2B5EF4-FFF2-40B4-BE49-F238E27FC236}">
              <a16:creationId xmlns:a16="http://schemas.microsoft.com/office/drawing/2014/main" id="{1EAEA624-82F7-4A47-887F-07DF1EA136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a:extLst>
            <a:ext uri="{FF2B5EF4-FFF2-40B4-BE49-F238E27FC236}">
              <a16:creationId xmlns:a16="http://schemas.microsoft.com/office/drawing/2014/main" id="{74DA01EB-397F-4B43-A99F-46A4B02BA7C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a:extLst>
            <a:ext uri="{FF2B5EF4-FFF2-40B4-BE49-F238E27FC236}">
              <a16:creationId xmlns:a16="http://schemas.microsoft.com/office/drawing/2014/main" id="{730B9273-A896-44E8-A014-11DECCF327B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a:extLst>
            <a:ext uri="{FF2B5EF4-FFF2-40B4-BE49-F238E27FC236}">
              <a16:creationId xmlns:a16="http://schemas.microsoft.com/office/drawing/2014/main" id="{9B28C3C5-4575-4AFD-BFD4-9E6EAF57D55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a:extLst>
            <a:ext uri="{FF2B5EF4-FFF2-40B4-BE49-F238E27FC236}">
              <a16:creationId xmlns:a16="http://schemas.microsoft.com/office/drawing/2014/main" id="{4D491FA9-2FB4-46B4-AC42-CF18329288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a:extLst>
            <a:ext uri="{FF2B5EF4-FFF2-40B4-BE49-F238E27FC236}">
              <a16:creationId xmlns:a16="http://schemas.microsoft.com/office/drawing/2014/main" id="{E04B1866-2EE7-4F0E-8A6E-92939159922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a:extLst>
            <a:ext uri="{FF2B5EF4-FFF2-40B4-BE49-F238E27FC236}">
              <a16:creationId xmlns:a16="http://schemas.microsoft.com/office/drawing/2014/main" id="{2FD6E85C-A1F2-4A14-9275-0C2FE680927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a:extLst>
            <a:ext uri="{FF2B5EF4-FFF2-40B4-BE49-F238E27FC236}">
              <a16:creationId xmlns:a16="http://schemas.microsoft.com/office/drawing/2014/main" id="{460A5FFB-EC80-4D47-95B2-9BE540E62CA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a:extLst>
            <a:ext uri="{FF2B5EF4-FFF2-40B4-BE49-F238E27FC236}">
              <a16:creationId xmlns:a16="http://schemas.microsoft.com/office/drawing/2014/main" id="{C3A2082F-48FC-4828-BF49-B8926EDEB9E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38" name="テキスト ボックス 437">
          <a:extLst>
            <a:ext uri="{FF2B5EF4-FFF2-40B4-BE49-F238E27FC236}">
              <a16:creationId xmlns:a16="http://schemas.microsoft.com/office/drawing/2014/main" id="{3A4362E3-5636-45B4-956F-7526B46A5013}"/>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a:extLst>
            <a:ext uri="{FF2B5EF4-FFF2-40B4-BE49-F238E27FC236}">
              <a16:creationId xmlns:a16="http://schemas.microsoft.com/office/drawing/2014/main" id="{CE8172A0-DB6D-4260-AC25-5E8FF23D984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a:extLst>
            <a:ext uri="{FF2B5EF4-FFF2-40B4-BE49-F238E27FC236}">
              <a16:creationId xmlns:a16="http://schemas.microsoft.com/office/drawing/2014/main" id="{FD5DFB01-7952-4F5A-A0B7-040EAE04324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a:extLst>
            <a:ext uri="{FF2B5EF4-FFF2-40B4-BE49-F238E27FC236}">
              <a16:creationId xmlns:a16="http://schemas.microsoft.com/office/drawing/2014/main" id="{90141020-1BD6-4ADD-AAFB-BA5D264D135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a:extLst>
            <a:ext uri="{FF2B5EF4-FFF2-40B4-BE49-F238E27FC236}">
              <a16:creationId xmlns:a16="http://schemas.microsoft.com/office/drawing/2014/main" id="{A894B855-C858-480B-9F00-0D5E4691355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a:extLst>
            <a:ext uri="{FF2B5EF4-FFF2-40B4-BE49-F238E27FC236}">
              <a16:creationId xmlns:a16="http://schemas.microsoft.com/office/drawing/2014/main" id="{689C0C03-E50C-4AE2-B3A5-DBAFEB6681E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a:extLst>
            <a:ext uri="{FF2B5EF4-FFF2-40B4-BE49-F238E27FC236}">
              <a16:creationId xmlns:a16="http://schemas.microsoft.com/office/drawing/2014/main" id="{C54D4A99-C777-4FBF-B712-4A4D448EC5D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a:extLst>
            <a:ext uri="{FF2B5EF4-FFF2-40B4-BE49-F238E27FC236}">
              <a16:creationId xmlns:a16="http://schemas.microsoft.com/office/drawing/2014/main" id="{D886D9E6-FFFC-4233-87E4-64C7967F11E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6" name="テキスト ボックス 445">
          <a:extLst>
            <a:ext uri="{FF2B5EF4-FFF2-40B4-BE49-F238E27FC236}">
              <a16:creationId xmlns:a16="http://schemas.microsoft.com/office/drawing/2014/main" id="{59526528-572B-4B21-B23B-B499DE4ACA4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a:extLst>
            <a:ext uri="{FF2B5EF4-FFF2-40B4-BE49-F238E27FC236}">
              <a16:creationId xmlns:a16="http://schemas.microsoft.com/office/drawing/2014/main" id="{3351153C-CDBC-4382-85A8-A23A3353834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a:extLst>
            <a:ext uri="{FF2B5EF4-FFF2-40B4-BE49-F238E27FC236}">
              <a16:creationId xmlns:a16="http://schemas.microsoft.com/office/drawing/2014/main" id="{82789506-2290-41C3-8929-00C2405AA2D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保健センター・保健所】&#10;有形固定資産減価償却率グラフ枠">
          <a:extLst>
            <a:ext uri="{FF2B5EF4-FFF2-40B4-BE49-F238E27FC236}">
              <a16:creationId xmlns:a16="http://schemas.microsoft.com/office/drawing/2014/main" id="{9EF240EE-8D6F-4DFA-A572-3A189BA8154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450" name="直線コネクタ 449">
          <a:extLst>
            <a:ext uri="{FF2B5EF4-FFF2-40B4-BE49-F238E27FC236}">
              <a16:creationId xmlns:a16="http://schemas.microsoft.com/office/drawing/2014/main" id="{A0DBE8A8-DDB7-4D3B-8096-D123ACCB286E}"/>
            </a:ext>
          </a:extLst>
        </xdr:cNvPr>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451" name="【保健センター・保健所】&#10;有形固定資産減価償却率最小値テキスト">
          <a:extLst>
            <a:ext uri="{FF2B5EF4-FFF2-40B4-BE49-F238E27FC236}">
              <a16:creationId xmlns:a16="http://schemas.microsoft.com/office/drawing/2014/main" id="{0C047623-EAAA-4250-AA32-1E2832C5D848}"/>
            </a:ext>
          </a:extLst>
        </xdr:cNvPr>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452" name="直線コネクタ 451">
          <a:extLst>
            <a:ext uri="{FF2B5EF4-FFF2-40B4-BE49-F238E27FC236}">
              <a16:creationId xmlns:a16="http://schemas.microsoft.com/office/drawing/2014/main" id="{DA28A3D6-088E-44EB-A8CB-83B60316A022}"/>
            </a:ext>
          </a:extLst>
        </xdr:cNvPr>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453" name="【保健センター・保健所】&#10;有形固定資産減価償却率最大値テキスト">
          <a:extLst>
            <a:ext uri="{FF2B5EF4-FFF2-40B4-BE49-F238E27FC236}">
              <a16:creationId xmlns:a16="http://schemas.microsoft.com/office/drawing/2014/main" id="{49D46FCC-636A-4881-A087-6084C9DF93FA}"/>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454" name="直線コネクタ 453">
          <a:extLst>
            <a:ext uri="{FF2B5EF4-FFF2-40B4-BE49-F238E27FC236}">
              <a16:creationId xmlns:a16="http://schemas.microsoft.com/office/drawing/2014/main" id="{D387BCFA-10CD-4385-B7F3-8DB8FF71A300}"/>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124477</xdr:rowOff>
    </xdr:from>
    <xdr:ext cx="405111" cy="259045"/>
    <xdr:sp macro="" textlink="">
      <xdr:nvSpPr>
        <xdr:cNvPr id="455" name="【保健センター・保健所】&#10;有形固定資産減価償却率平均値テキスト">
          <a:extLst>
            <a:ext uri="{FF2B5EF4-FFF2-40B4-BE49-F238E27FC236}">
              <a16:creationId xmlns:a16="http://schemas.microsoft.com/office/drawing/2014/main" id="{DB4261E7-1678-4354-8340-79B67FAEDEEC}"/>
            </a:ext>
          </a:extLst>
        </xdr:cNvPr>
        <xdr:cNvSpPr txBox="1"/>
      </xdr:nvSpPr>
      <xdr:spPr>
        <a:xfrm>
          <a:off x="16357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56" name="フローチャート: 判断 455">
          <a:extLst>
            <a:ext uri="{FF2B5EF4-FFF2-40B4-BE49-F238E27FC236}">
              <a16:creationId xmlns:a16="http://schemas.microsoft.com/office/drawing/2014/main" id="{FA3C9564-27F5-4DD3-9BDE-62D679B563B0}"/>
            </a:ext>
          </a:extLst>
        </xdr:cNvPr>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57" name="フローチャート: 判断 456">
          <a:extLst>
            <a:ext uri="{FF2B5EF4-FFF2-40B4-BE49-F238E27FC236}">
              <a16:creationId xmlns:a16="http://schemas.microsoft.com/office/drawing/2014/main" id="{058AA43E-AD6D-4C62-B8E7-5A6BB8B681AC}"/>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58" name="フローチャート: 判断 457">
          <a:extLst>
            <a:ext uri="{FF2B5EF4-FFF2-40B4-BE49-F238E27FC236}">
              <a16:creationId xmlns:a16="http://schemas.microsoft.com/office/drawing/2014/main" id="{00E2FF8E-72F9-472B-A175-BE74A4FD8785}"/>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59" name="フローチャート: 判断 458">
          <a:extLst>
            <a:ext uri="{FF2B5EF4-FFF2-40B4-BE49-F238E27FC236}">
              <a16:creationId xmlns:a16="http://schemas.microsoft.com/office/drawing/2014/main" id="{8659C58E-6938-4393-AD0D-8B35F72DD31F}"/>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639DB70-38C3-4CA4-A91A-BA9F018253A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E960D6FB-A7FE-4245-9734-AAE6B856BAD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7A7CB4CC-B8F5-4FAE-B319-2A50CEE34A8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831B2035-2289-4256-9FAC-B34F5DB13F7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2BA0C280-4380-45CE-B598-FA0344D7A3F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145415</xdr:rowOff>
    </xdr:from>
    <xdr:to>
      <xdr:col>85</xdr:col>
      <xdr:colOff>177800</xdr:colOff>
      <xdr:row>64</xdr:row>
      <xdr:rowOff>75565</xdr:rowOff>
    </xdr:to>
    <xdr:sp macro="" textlink="">
      <xdr:nvSpPr>
        <xdr:cNvPr id="465" name="楕円 464">
          <a:extLst>
            <a:ext uri="{FF2B5EF4-FFF2-40B4-BE49-F238E27FC236}">
              <a16:creationId xmlns:a16="http://schemas.microsoft.com/office/drawing/2014/main" id="{0AD6DC83-036C-4428-8396-B8253C7B4858}"/>
            </a:ext>
          </a:extLst>
        </xdr:cNvPr>
        <xdr:cNvSpPr/>
      </xdr:nvSpPr>
      <xdr:spPr>
        <a:xfrm>
          <a:off x="162687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60342</xdr:rowOff>
    </xdr:from>
    <xdr:ext cx="340478" cy="259045"/>
    <xdr:sp macro="" textlink="">
      <xdr:nvSpPr>
        <xdr:cNvPr id="466" name="【保健センター・保健所】&#10;有形固定資産減価償却率該当値テキスト">
          <a:extLst>
            <a:ext uri="{FF2B5EF4-FFF2-40B4-BE49-F238E27FC236}">
              <a16:creationId xmlns:a16="http://schemas.microsoft.com/office/drawing/2014/main" id="{22A53CAC-05E7-41B2-ADDD-9427F752E85C}"/>
            </a:ext>
          </a:extLst>
        </xdr:cNvPr>
        <xdr:cNvSpPr txBox="1"/>
      </xdr:nvSpPr>
      <xdr:spPr>
        <a:xfrm>
          <a:off x="16357600" y="108616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48277</xdr:rowOff>
    </xdr:from>
    <xdr:ext cx="405111" cy="259045"/>
    <xdr:sp macro="" textlink="">
      <xdr:nvSpPr>
        <xdr:cNvPr id="467" name="n_1aveValue【保健センター・保健所】&#10;有形固定資産減価償却率">
          <a:extLst>
            <a:ext uri="{FF2B5EF4-FFF2-40B4-BE49-F238E27FC236}">
              <a16:creationId xmlns:a16="http://schemas.microsoft.com/office/drawing/2014/main" id="{8F53D30E-A9A2-4B89-8C27-D3FA4B34629C}"/>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468" name="n_2aveValue【保健センター・保健所】&#10;有形固定資産減価償却率">
          <a:extLst>
            <a:ext uri="{FF2B5EF4-FFF2-40B4-BE49-F238E27FC236}">
              <a16:creationId xmlns:a16="http://schemas.microsoft.com/office/drawing/2014/main" id="{CBC0B079-E979-4FBD-8196-CEB15B92835C}"/>
            </a:ext>
          </a:extLst>
        </xdr:cNvPr>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69" name="n_3aveValue【保健センター・保健所】&#10;有形固定資産減価償却率">
          <a:extLst>
            <a:ext uri="{FF2B5EF4-FFF2-40B4-BE49-F238E27FC236}">
              <a16:creationId xmlns:a16="http://schemas.microsoft.com/office/drawing/2014/main" id="{49CD4551-7AED-4BE9-AECE-6ECA3FEEFEFC}"/>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A2AAC219-55BE-48CC-9A3A-E55C680AB6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7D1ACFFF-2BA6-42D8-9BEE-634CA893B32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EAF61B55-2949-491C-83F3-60CAF0F0337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A5E8BBAD-20F2-44EB-9A01-1083C8443EE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B2DC4677-7A0B-4299-A12F-DD3239FB53A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756C301D-43ED-4EC3-9BC3-0879D005F22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E04DC697-54BF-47D8-8281-9EF0A3A93FC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481BF486-065A-4BAA-AFBF-43330E9252E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E9319D5C-4188-421B-A30A-4657E281A38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7D0D35C3-3EF2-4A02-A2E7-7677C6474F4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a:extLst>
            <a:ext uri="{FF2B5EF4-FFF2-40B4-BE49-F238E27FC236}">
              <a16:creationId xmlns:a16="http://schemas.microsoft.com/office/drawing/2014/main" id="{7A47291A-58AB-4C5F-8953-231A984D234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a:extLst>
            <a:ext uri="{FF2B5EF4-FFF2-40B4-BE49-F238E27FC236}">
              <a16:creationId xmlns:a16="http://schemas.microsoft.com/office/drawing/2014/main" id="{37E53E0D-B81F-44C1-B584-E32BABE77BD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a:extLst>
            <a:ext uri="{FF2B5EF4-FFF2-40B4-BE49-F238E27FC236}">
              <a16:creationId xmlns:a16="http://schemas.microsoft.com/office/drawing/2014/main" id="{19649640-4AB0-4E0B-AE3D-4B6E289C286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a:extLst>
            <a:ext uri="{FF2B5EF4-FFF2-40B4-BE49-F238E27FC236}">
              <a16:creationId xmlns:a16="http://schemas.microsoft.com/office/drawing/2014/main" id="{D1D1BC37-5D3B-4E59-B4F1-7894EC42497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9E752981-65B4-4C19-ACD1-1D10E557AF0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a:extLst>
            <a:ext uri="{FF2B5EF4-FFF2-40B4-BE49-F238E27FC236}">
              <a16:creationId xmlns:a16="http://schemas.microsoft.com/office/drawing/2014/main" id="{5898BA5F-AFDD-4814-B9A9-B3A78CECF5C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a:extLst>
            <a:ext uri="{FF2B5EF4-FFF2-40B4-BE49-F238E27FC236}">
              <a16:creationId xmlns:a16="http://schemas.microsoft.com/office/drawing/2014/main" id="{3C1955DC-0AE5-4EF1-9327-72353344174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a:extLst>
            <a:ext uri="{FF2B5EF4-FFF2-40B4-BE49-F238E27FC236}">
              <a16:creationId xmlns:a16="http://schemas.microsoft.com/office/drawing/2014/main" id="{90CB28AE-9888-4115-8D3A-312C11AE0D1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a:extLst>
            <a:ext uri="{FF2B5EF4-FFF2-40B4-BE49-F238E27FC236}">
              <a16:creationId xmlns:a16="http://schemas.microsoft.com/office/drawing/2014/main" id="{59B857A4-432E-48AC-B811-16B0AF8B522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855341A3-9B64-4631-982C-0F49B395FAF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D039782B-7E8C-4AD2-9149-69A4FCAEB43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8DF80E48-59FD-44FA-A6DD-AD244D628A4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a:extLst>
            <a:ext uri="{FF2B5EF4-FFF2-40B4-BE49-F238E27FC236}">
              <a16:creationId xmlns:a16="http://schemas.microsoft.com/office/drawing/2014/main" id="{7FEBE0E8-8D8E-4431-A8DD-FCD78F6AB72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493" name="直線コネクタ 492">
          <a:extLst>
            <a:ext uri="{FF2B5EF4-FFF2-40B4-BE49-F238E27FC236}">
              <a16:creationId xmlns:a16="http://schemas.microsoft.com/office/drawing/2014/main" id="{558AB359-AB23-4291-85D5-9818452216D5}"/>
            </a:ext>
          </a:extLst>
        </xdr:cNvPr>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494" name="【保健センター・保健所】&#10;一人当たり面積最小値テキスト">
          <a:extLst>
            <a:ext uri="{FF2B5EF4-FFF2-40B4-BE49-F238E27FC236}">
              <a16:creationId xmlns:a16="http://schemas.microsoft.com/office/drawing/2014/main" id="{1CE7CEF3-C658-4CD5-9621-FC5A59BA12D5}"/>
            </a:ext>
          </a:extLst>
        </xdr:cNvPr>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495" name="直線コネクタ 494">
          <a:extLst>
            <a:ext uri="{FF2B5EF4-FFF2-40B4-BE49-F238E27FC236}">
              <a16:creationId xmlns:a16="http://schemas.microsoft.com/office/drawing/2014/main" id="{05A8B06D-1BB6-4023-9ACD-2418F0368BCC}"/>
            </a:ext>
          </a:extLst>
        </xdr:cNvPr>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496" name="【保健センター・保健所】&#10;一人当たり面積最大値テキスト">
          <a:extLst>
            <a:ext uri="{FF2B5EF4-FFF2-40B4-BE49-F238E27FC236}">
              <a16:creationId xmlns:a16="http://schemas.microsoft.com/office/drawing/2014/main" id="{DC4D2210-9968-4701-A268-235C7CE4C2BA}"/>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497" name="直線コネクタ 496">
          <a:extLst>
            <a:ext uri="{FF2B5EF4-FFF2-40B4-BE49-F238E27FC236}">
              <a16:creationId xmlns:a16="http://schemas.microsoft.com/office/drawing/2014/main" id="{4149A1DF-BCA8-46D1-A671-FB2F9E9DCEC6}"/>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109237</xdr:rowOff>
    </xdr:from>
    <xdr:ext cx="469744" cy="259045"/>
    <xdr:sp macro="" textlink="">
      <xdr:nvSpPr>
        <xdr:cNvPr id="498" name="【保健センター・保健所】&#10;一人当たり面積平均値テキスト">
          <a:extLst>
            <a:ext uri="{FF2B5EF4-FFF2-40B4-BE49-F238E27FC236}">
              <a16:creationId xmlns:a16="http://schemas.microsoft.com/office/drawing/2014/main" id="{BE308D60-AC50-48CB-81C0-708A6A1E884F}"/>
            </a:ext>
          </a:extLst>
        </xdr:cNvPr>
        <xdr:cNvSpPr txBox="1"/>
      </xdr:nvSpPr>
      <xdr:spPr>
        <a:xfrm>
          <a:off x="221996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499" name="フローチャート: 判断 498">
          <a:extLst>
            <a:ext uri="{FF2B5EF4-FFF2-40B4-BE49-F238E27FC236}">
              <a16:creationId xmlns:a16="http://schemas.microsoft.com/office/drawing/2014/main" id="{9D6822FB-966C-4248-80F3-96723485FC0C}"/>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00" name="フローチャート: 判断 499">
          <a:extLst>
            <a:ext uri="{FF2B5EF4-FFF2-40B4-BE49-F238E27FC236}">
              <a16:creationId xmlns:a16="http://schemas.microsoft.com/office/drawing/2014/main" id="{DB2F7C33-EAF1-4B18-96BE-6FCD50CA005A}"/>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01" name="フローチャート: 判断 500">
          <a:extLst>
            <a:ext uri="{FF2B5EF4-FFF2-40B4-BE49-F238E27FC236}">
              <a16:creationId xmlns:a16="http://schemas.microsoft.com/office/drawing/2014/main" id="{DAC1B9F3-0C00-4D78-8B23-F58B8589B908}"/>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502" name="フローチャート: 判断 501">
          <a:extLst>
            <a:ext uri="{FF2B5EF4-FFF2-40B4-BE49-F238E27FC236}">
              <a16:creationId xmlns:a16="http://schemas.microsoft.com/office/drawing/2014/main" id="{612105DD-6B84-44F1-A569-0E7376FD2933}"/>
            </a:ext>
          </a:extLst>
        </xdr:cNvPr>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130BB0DF-CC17-4DAC-9451-2751D042961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161B0679-415B-4148-96E3-9086C11CC3E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DD47626A-982E-4BBE-AEA9-A87E12896BD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6ED5DAE1-DC8D-48D6-B875-4FB351FFA90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1D5A3181-9AD0-4D94-BAFF-A6222289901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08" name="楕円 507">
          <a:extLst>
            <a:ext uri="{FF2B5EF4-FFF2-40B4-BE49-F238E27FC236}">
              <a16:creationId xmlns:a16="http://schemas.microsoft.com/office/drawing/2014/main" id="{2E90CFF3-2D29-4CB5-99C3-0CD9F9647106}"/>
            </a:ext>
          </a:extLst>
        </xdr:cNvPr>
        <xdr:cNvSpPr/>
      </xdr:nvSpPr>
      <xdr:spPr>
        <a:xfrm>
          <a:off x="22110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129557</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id="{A82D2DC0-808F-438B-8171-33D34316ADF3}"/>
            </a:ext>
          </a:extLst>
        </xdr:cNvPr>
        <xdr:cNvSpPr txBox="1"/>
      </xdr:nvSpPr>
      <xdr:spPr>
        <a:xfrm>
          <a:off x="22199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59707</xdr:rowOff>
    </xdr:from>
    <xdr:ext cx="469744" cy="259045"/>
    <xdr:sp macro="" textlink="">
      <xdr:nvSpPr>
        <xdr:cNvPr id="510" name="n_1aveValue【保健センター・保健所】&#10;一人当たり面積">
          <a:extLst>
            <a:ext uri="{FF2B5EF4-FFF2-40B4-BE49-F238E27FC236}">
              <a16:creationId xmlns:a16="http://schemas.microsoft.com/office/drawing/2014/main" id="{49B28F86-A5D1-4925-83BD-D9AD5A36201C}"/>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11" name="n_2aveValue【保健センター・保健所】&#10;一人当たり面積">
          <a:extLst>
            <a:ext uri="{FF2B5EF4-FFF2-40B4-BE49-F238E27FC236}">
              <a16:creationId xmlns:a16="http://schemas.microsoft.com/office/drawing/2014/main" id="{FC37EA2B-E069-41B7-9E47-A798D127BD42}"/>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139717</xdr:rowOff>
    </xdr:from>
    <xdr:ext cx="469744" cy="259045"/>
    <xdr:sp macro="" textlink="">
      <xdr:nvSpPr>
        <xdr:cNvPr id="512" name="n_3aveValue【保健センター・保健所】&#10;一人当たり面積">
          <a:extLst>
            <a:ext uri="{FF2B5EF4-FFF2-40B4-BE49-F238E27FC236}">
              <a16:creationId xmlns:a16="http://schemas.microsoft.com/office/drawing/2014/main" id="{576A9970-5EE5-4A3F-BD1D-2B69962EA773}"/>
            </a:ext>
          </a:extLst>
        </xdr:cNvPr>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a:extLst>
            <a:ext uri="{FF2B5EF4-FFF2-40B4-BE49-F238E27FC236}">
              <a16:creationId xmlns:a16="http://schemas.microsoft.com/office/drawing/2014/main" id="{9435664A-C3C3-4E7F-8236-94FEBD8203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a:extLst>
            <a:ext uri="{FF2B5EF4-FFF2-40B4-BE49-F238E27FC236}">
              <a16:creationId xmlns:a16="http://schemas.microsoft.com/office/drawing/2014/main" id="{BD773ACF-2231-40B8-ACA2-3B139F67C2C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a:extLst>
            <a:ext uri="{FF2B5EF4-FFF2-40B4-BE49-F238E27FC236}">
              <a16:creationId xmlns:a16="http://schemas.microsoft.com/office/drawing/2014/main" id="{6B621F54-6B21-4DFF-A88B-205D393FDEB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a:extLst>
            <a:ext uri="{FF2B5EF4-FFF2-40B4-BE49-F238E27FC236}">
              <a16:creationId xmlns:a16="http://schemas.microsoft.com/office/drawing/2014/main" id="{8E46F0BF-DAAC-4038-9190-53B064B963B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a:extLst>
            <a:ext uri="{FF2B5EF4-FFF2-40B4-BE49-F238E27FC236}">
              <a16:creationId xmlns:a16="http://schemas.microsoft.com/office/drawing/2014/main" id="{6926D85A-5A24-44AC-B5B2-1D645727547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a:extLst>
            <a:ext uri="{FF2B5EF4-FFF2-40B4-BE49-F238E27FC236}">
              <a16:creationId xmlns:a16="http://schemas.microsoft.com/office/drawing/2014/main" id="{A3BB0F6D-D65C-436B-843E-B2AA85E188E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a:extLst>
            <a:ext uri="{FF2B5EF4-FFF2-40B4-BE49-F238E27FC236}">
              <a16:creationId xmlns:a16="http://schemas.microsoft.com/office/drawing/2014/main" id="{F88114EE-7609-4163-8332-0224439D65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a:extLst>
            <a:ext uri="{FF2B5EF4-FFF2-40B4-BE49-F238E27FC236}">
              <a16:creationId xmlns:a16="http://schemas.microsoft.com/office/drawing/2014/main" id="{F9C0816E-BA98-4155-8B4C-F2557852DAD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a:extLst>
            <a:ext uri="{FF2B5EF4-FFF2-40B4-BE49-F238E27FC236}">
              <a16:creationId xmlns:a16="http://schemas.microsoft.com/office/drawing/2014/main" id="{54D5CE0E-6420-4830-B124-42A2F591928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a:extLst>
            <a:ext uri="{FF2B5EF4-FFF2-40B4-BE49-F238E27FC236}">
              <a16:creationId xmlns:a16="http://schemas.microsoft.com/office/drawing/2014/main" id="{66E9A62F-460D-4BC3-B7AA-658F04F5890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3" name="直線コネクタ 522">
          <a:extLst>
            <a:ext uri="{FF2B5EF4-FFF2-40B4-BE49-F238E27FC236}">
              <a16:creationId xmlns:a16="http://schemas.microsoft.com/office/drawing/2014/main" id="{83D02454-ED7F-4F70-A4DC-131EC40741B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4" name="テキスト ボックス 523">
          <a:extLst>
            <a:ext uri="{FF2B5EF4-FFF2-40B4-BE49-F238E27FC236}">
              <a16:creationId xmlns:a16="http://schemas.microsoft.com/office/drawing/2014/main" id="{DB37CADA-225E-4442-BDA7-80544312710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5" name="直線コネクタ 524">
          <a:extLst>
            <a:ext uri="{FF2B5EF4-FFF2-40B4-BE49-F238E27FC236}">
              <a16:creationId xmlns:a16="http://schemas.microsoft.com/office/drawing/2014/main" id="{2FD330E0-6F21-45EE-BB14-20DD5A0157D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6" name="テキスト ボックス 525">
          <a:extLst>
            <a:ext uri="{FF2B5EF4-FFF2-40B4-BE49-F238E27FC236}">
              <a16:creationId xmlns:a16="http://schemas.microsoft.com/office/drawing/2014/main" id="{7520E1ED-A955-46AA-8AE3-E30792FE1F9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7" name="直線コネクタ 526">
          <a:extLst>
            <a:ext uri="{FF2B5EF4-FFF2-40B4-BE49-F238E27FC236}">
              <a16:creationId xmlns:a16="http://schemas.microsoft.com/office/drawing/2014/main" id="{F46DEB64-4FAD-4FE0-B66D-8BDFD7D8550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8" name="テキスト ボックス 527">
          <a:extLst>
            <a:ext uri="{FF2B5EF4-FFF2-40B4-BE49-F238E27FC236}">
              <a16:creationId xmlns:a16="http://schemas.microsoft.com/office/drawing/2014/main" id="{711A6B3F-7A10-4CEC-9F2C-A518A60B65E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9" name="直線コネクタ 528">
          <a:extLst>
            <a:ext uri="{FF2B5EF4-FFF2-40B4-BE49-F238E27FC236}">
              <a16:creationId xmlns:a16="http://schemas.microsoft.com/office/drawing/2014/main" id="{A0D927B5-C0D4-457C-8CC0-4F6637EB5B7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0" name="テキスト ボックス 529">
          <a:extLst>
            <a:ext uri="{FF2B5EF4-FFF2-40B4-BE49-F238E27FC236}">
              <a16:creationId xmlns:a16="http://schemas.microsoft.com/office/drawing/2014/main" id="{E1377BE7-44E4-40D3-8F9F-414F905527D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1" name="直線コネクタ 530">
          <a:extLst>
            <a:ext uri="{FF2B5EF4-FFF2-40B4-BE49-F238E27FC236}">
              <a16:creationId xmlns:a16="http://schemas.microsoft.com/office/drawing/2014/main" id="{61D2BF72-E59C-46CF-9355-6A80C0A3E41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2" name="テキスト ボックス 531">
          <a:extLst>
            <a:ext uri="{FF2B5EF4-FFF2-40B4-BE49-F238E27FC236}">
              <a16:creationId xmlns:a16="http://schemas.microsoft.com/office/drawing/2014/main" id="{CB106AD0-B4CC-41ED-B2E5-8E1A2E4C784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3" name="直線コネクタ 532">
          <a:extLst>
            <a:ext uri="{FF2B5EF4-FFF2-40B4-BE49-F238E27FC236}">
              <a16:creationId xmlns:a16="http://schemas.microsoft.com/office/drawing/2014/main" id="{733586A1-DA60-47E0-8C06-863681DED6C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4" name="テキスト ボックス 533">
          <a:extLst>
            <a:ext uri="{FF2B5EF4-FFF2-40B4-BE49-F238E27FC236}">
              <a16:creationId xmlns:a16="http://schemas.microsoft.com/office/drawing/2014/main" id="{BEBE3F0A-2A9D-4EB2-97AF-A1254E8BD6F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5" name="直線コネクタ 534">
          <a:extLst>
            <a:ext uri="{FF2B5EF4-FFF2-40B4-BE49-F238E27FC236}">
              <a16:creationId xmlns:a16="http://schemas.microsoft.com/office/drawing/2014/main" id="{3FCD9CA6-C60C-4EBB-8A29-A30C24CC325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6" name="テキスト ボックス 535">
          <a:extLst>
            <a:ext uri="{FF2B5EF4-FFF2-40B4-BE49-F238E27FC236}">
              <a16:creationId xmlns:a16="http://schemas.microsoft.com/office/drawing/2014/main" id="{0E57DE92-DEC9-4A11-A977-B42496B0E6A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7" name="【消防施設】&#10;有形固定資産減価償却率グラフ枠">
          <a:extLst>
            <a:ext uri="{FF2B5EF4-FFF2-40B4-BE49-F238E27FC236}">
              <a16:creationId xmlns:a16="http://schemas.microsoft.com/office/drawing/2014/main" id="{1F189716-A5AD-4926-8CB1-9E97FCA0F7D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38" name="直線コネクタ 537">
          <a:extLst>
            <a:ext uri="{FF2B5EF4-FFF2-40B4-BE49-F238E27FC236}">
              <a16:creationId xmlns:a16="http://schemas.microsoft.com/office/drawing/2014/main" id="{181693EA-C9B6-4E44-813D-637FC114F216}"/>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39" name="【消防施設】&#10;有形固定資産減価償却率最小値テキスト">
          <a:extLst>
            <a:ext uri="{FF2B5EF4-FFF2-40B4-BE49-F238E27FC236}">
              <a16:creationId xmlns:a16="http://schemas.microsoft.com/office/drawing/2014/main" id="{7A16632B-BBDA-4B89-9767-E3C36BD94385}"/>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40" name="直線コネクタ 539">
          <a:extLst>
            <a:ext uri="{FF2B5EF4-FFF2-40B4-BE49-F238E27FC236}">
              <a16:creationId xmlns:a16="http://schemas.microsoft.com/office/drawing/2014/main" id="{3DEFDB92-AADE-45F5-81F7-603FCDBF081F}"/>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1" name="【消防施設】&#10;有形固定資産減価償却率最大値テキスト">
          <a:extLst>
            <a:ext uri="{FF2B5EF4-FFF2-40B4-BE49-F238E27FC236}">
              <a16:creationId xmlns:a16="http://schemas.microsoft.com/office/drawing/2014/main" id="{F6566C70-7289-4C7C-833B-C2D2A3A89C99}"/>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2" name="直線コネクタ 541">
          <a:extLst>
            <a:ext uri="{FF2B5EF4-FFF2-40B4-BE49-F238E27FC236}">
              <a16:creationId xmlns:a16="http://schemas.microsoft.com/office/drawing/2014/main" id="{250CDA49-17E6-4509-B978-1AAF1D232A2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543" name="【消防施設】&#10;有形固定資産減価償却率平均値テキスト">
          <a:extLst>
            <a:ext uri="{FF2B5EF4-FFF2-40B4-BE49-F238E27FC236}">
              <a16:creationId xmlns:a16="http://schemas.microsoft.com/office/drawing/2014/main" id="{882DC610-9E87-44E6-905C-CF3ABC5BA4D1}"/>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44" name="フローチャート: 判断 543">
          <a:extLst>
            <a:ext uri="{FF2B5EF4-FFF2-40B4-BE49-F238E27FC236}">
              <a16:creationId xmlns:a16="http://schemas.microsoft.com/office/drawing/2014/main" id="{4365A41B-DDBF-4284-8F4F-26A87FF1578F}"/>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45" name="フローチャート: 判断 544">
          <a:extLst>
            <a:ext uri="{FF2B5EF4-FFF2-40B4-BE49-F238E27FC236}">
              <a16:creationId xmlns:a16="http://schemas.microsoft.com/office/drawing/2014/main" id="{54905B59-74DC-4D23-8F2B-3FC3564EA306}"/>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546" name="フローチャート: 判断 545">
          <a:extLst>
            <a:ext uri="{FF2B5EF4-FFF2-40B4-BE49-F238E27FC236}">
              <a16:creationId xmlns:a16="http://schemas.microsoft.com/office/drawing/2014/main" id="{D024C685-2B18-4506-B239-1C2992E514FA}"/>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3629</xdr:rowOff>
    </xdr:from>
    <xdr:to>
      <xdr:col>72</xdr:col>
      <xdr:colOff>38100</xdr:colOff>
      <xdr:row>81</xdr:row>
      <xdr:rowOff>105229</xdr:rowOff>
    </xdr:to>
    <xdr:sp macro="" textlink="">
      <xdr:nvSpPr>
        <xdr:cNvPr id="547" name="フローチャート: 判断 546">
          <a:extLst>
            <a:ext uri="{FF2B5EF4-FFF2-40B4-BE49-F238E27FC236}">
              <a16:creationId xmlns:a16="http://schemas.microsoft.com/office/drawing/2014/main" id="{38EDC1AD-9AD9-4139-8FC3-31B6321B2905}"/>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D326862E-7B3E-46D1-8C43-D28399B6A3D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27245265-9784-4DFC-BA80-CB5D49DC882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F31D3D4D-F61A-4D75-9910-6DE101E61AF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5BF3972F-2453-47BE-A8BC-E945F64D150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BCC6CD6B-5976-4BFC-9829-031215E575B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53" name="楕円 552">
          <a:extLst>
            <a:ext uri="{FF2B5EF4-FFF2-40B4-BE49-F238E27FC236}">
              <a16:creationId xmlns:a16="http://schemas.microsoft.com/office/drawing/2014/main" id="{9E1AFD07-C48B-4F54-9549-7BB52697197A}"/>
            </a:ext>
          </a:extLst>
        </xdr:cNvPr>
        <xdr:cNvSpPr/>
      </xdr:nvSpPr>
      <xdr:spPr>
        <a:xfrm>
          <a:off x="162687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130646</xdr:rowOff>
    </xdr:from>
    <xdr:ext cx="405111" cy="259045"/>
    <xdr:sp macro="" textlink="">
      <xdr:nvSpPr>
        <xdr:cNvPr id="554" name="【消防施設】&#10;有形固定資産減価償却率該当値テキスト">
          <a:extLst>
            <a:ext uri="{FF2B5EF4-FFF2-40B4-BE49-F238E27FC236}">
              <a16:creationId xmlns:a16="http://schemas.microsoft.com/office/drawing/2014/main" id="{0F9B7221-A52F-400B-A643-6F6BEB304E45}"/>
            </a:ext>
          </a:extLst>
        </xdr:cNvPr>
        <xdr:cNvSpPr txBox="1"/>
      </xdr:nvSpPr>
      <xdr:spPr>
        <a:xfrm>
          <a:off x="16357600"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104866</xdr:rowOff>
    </xdr:from>
    <xdr:to>
      <xdr:col>81</xdr:col>
      <xdr:colOff>101600</xdr:colOff>
      <xdr:row>83</xdr:row>
      <xdr:rowOff>35016</xdr:rowOff>
    </xdr:to>
    <xdr:sp macro="" textlink="">
      <xdr:nvSpPr>
        <xdr:cNvPr id="555" name="楕円 554">
          <a:extLst>
            <a:ext uri="{FF2B5EF4-FFF2-40B4-BE49-F238E27FC236}">
              <a16:creationId xmlns:a16="http://schemas.microsoft.com/office/drawing/2014/main" id="{12492E9F-A941-4D5A-B90E-22730823C264}"/>
            </a:ext>
          </a:extLst>
        </xdr:cNvPr>
        <xdr:cNvSpPr/>
      </xdr:nvSpPr>
      <xdr:spPr>
        <a:xfrm>
          <a:off x="15430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31569</xdr:rowOff>
    </xdr:from>
    <xdr:to>
      <xdr:col>85</xdr:col>
      <xdr:colOff>127000</xdr:colOff>
      <xdr:row>82</xdr:row>
      <xdr:rowOff>155666</xdr:rowOff>
    </xdr:to>
    <xdr:cxnSp macro="">
      <xdr:nvCxnSpPr>
        <xdr:cNvPr id="556" name="直線コネクタ 555">
          <a:extLst>
            <a:ext uri="{FF2B5EF4-FFF2-40B4-BE49-F238E27FC236}">
              <a16:creationId xmlns:a16="http://schemas.microsoft.com/office/drawing/2014/main" id="{EF0B4185-D975-4611-B1A5-3B44C49643EE}"/>
            </a:ext>
          </a:extLst>
        </xdr:cNvPr>
        <xdr:cNvCxnSpPr/>
      </xdr:nvCxnSpPr>
      <xdr:spPr>
        <a:xfrm flipV="1">
          <a:off x="15481300" y="14090469"/>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152779</xdr:rowOff>
    </xdr:from>
    <xdr:ext cx="405111" cy="259045"/>
    <xdr:sp macro="" textlink="">
      <xdr:nvSpPr>
        <xdr:cNvPr id="557" name="n_1aveValue【消防施設】&#10;有形固定資産減価償却率">
          <a:extLst>
            <a:ext uri="{FF2B5EF4-FFF2-40B4-BE49-F238E27FC236}">
              <a16:creationId xmlns:a16="http://schemas.microsoft.com/office/drawing/2014/main" id="{8DAE55A3-C740-4F8F-99DD-13A4B79794D6}"/>
            </a:ext>
          </a:extLst>
        </xdr:cNvPr>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120122</xdr:rowOff>
    </xdr:from>
    <xdr:ext cx="405111" cy="259045"/>
    <xdr:sp macro="" textlink="">
      <xdr:nvSpPr>
        <xdr:cNvPr id="558" name="n_2aveValue【消防施設】&#10;有形固定資産減価償却率">
          <a:extLst>
            <a:ext uri="{FF2B5EF4-FFF2-40B4-BE49-F238E27FC236}">
              <a16:creationId xmlns:a16="http://schemas.microsoft.com/office/drawing/2014/main" id="{E14BCA32-7026-447A-A409-DB19C6FA0D35}"/>
            </a:ext>
          </a:extLst>
        </xdr:cNvPr>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121756</xdr:rowOff>
    </xdr:from>
    <xdr:ext cx="405111" cy="259045"/>
    <xdr:sp macro="" textlink="">
      <xdr:nvSpPr>
        <xdr:cNvPr id="559" name="n_3aveValue【消防施設】&#10;有形固定資産減価償却率">
          <a:extLst>
            <a:ext uri="{FF2B5EF4-FFF2-40B4-BE49-F238E27FC236}">
              <a16:creationId xmlns:a16="http://schemas.microsoft.com/office/drawing/2014/main" id="{B190F7C7-656F-4120-80E6-6555F97B18CB}"/>
            </a:ext>
          </a:extLst>
        </xdr:cNvPr>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26143</xdr:rowOff>
    </xdr:from>
    <xdr:ext cx="405111" cy="259045"/>
    <xdr:sp macro="" textlink="">
      <xdr:nvSpPr>
        <xdr:cNvPr id="560" name="n_1mainValue【消防施設】&#10;有形固定資産減価償却率">
          <a:extLst>
            <a:ext uri="{FF2B5EF4-FFF2-40B4-BE49-F238E27FC236}">
              <a16:creationId xmlns:a16="http://schemas.microsoft.com/office/drawing/2014/main" id="{8BB0C249-1E1C-4BAE-A9AE-9E545C31924C}"/>
            </a:ext>
          </a:extLst>
        </xdr:cNvPr>
        <xdr:cNvSpPr txBox="1"/>
      </xdr:nvSpPr>
      <xdr:spPr>
        <a:xfrm>
          <a:off x="152660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a:extLst>
            <a:ext uri="{FF2B5EF4-FFF2-40B4-BE49-F238E27FC236}">
              <a16:creationId xmlns:a16="http://schemas.microsoft.com/office/drawing/2014/main" id="{0D76A9D7-CA0D-4FDA-BE3C-8B873F8177E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a:extLst>
            <a:ext uri="{FF2B5EF4-FFF2-40B4-BE49-F238E27FC236}">
              <a16:creationId xmlns:a16="http://schemas.microsoft.com/office/drawing/2014/main" id="{0BFAE6B0-B911-4EFC-8ED8-512F45C1BA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a:extLst>
            <a:ext uri="{FF2B5EF4-FFF2-40B4-BE49-F238E27FC236}">
              <a16:creationId xmlns:a16="http://schemas.microsoft.com/office/drawing/2014/main" id="{05201A66-504F-48B7-B807-122F3122722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a:extLst>
            <a:ext uri="{FF2B5EF4-FFF2-40B4-BE49-F238E27FC236}">
              <a16:creationId xmlns:a16="http://schemas.microsoft.com/office/drawing/2014/main" id="{3F332916-8CE8-4A9C-8B2E-F345B65B4D7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a:extLst>
            <a:ext uri="{FF2B5EF4-FFF2-40B4-BE49-F238E27FC236}">
              <a16:creationId xmlns:a16="http://schemas.microsoft.com/office/drawing/2014/main" id="{F1E3163A-BCC0-4986-A97D-00DC166E545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a:extLst>
            <a:ext uri="{FF2B5EF4-FFF2-40B4-BE49-F238E27FC236}">
              <a16:creationId xmlns:a16="http://schemas.microsoft.com/office/drawing/2014/main" id="{379471AA-A2BC-4EC9-89F3-A2270465741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a:extLst>
            <a:ext uri="{FF2B5EF4-FFF2-40B4-BE49-F238E27FC236}">
              <a16:creationId xmlns:a16="http://schemas.microsoft.com/office/drawing/2014/main" id="{7672B3ED-071E-4A87-A760-2A7229E12B3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a:extLst>
            <a:ext uri="{FF2B5EF4-FFF2-40B4-BE49-F238E27FC236}">
              <a16:creationId xmlns:a16="http://schemas.microsoft.com/office/drawing/2014/main" id="{0901DA3B-18B6-4201-B7DE-DA4A8DDF0DE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a:extLst>
            <a:ext uri="{FF2B5EF4-FFF2-40B4-BE49-F238E27FC236}">
              <a16:creationId xmlns:a16="http://schemas.microsoft.com/office/drawing/2014/main" id="{3983AF2F-B250-485E-A161-6B140BDE2F2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a:extLst>
            <a:ext uri="{FF2B5EF4-FFF2-40B4-BE49-F238E27FC236}">
              <a16:creationId xmlns:a16="http://schemas.microsoft.com/office/drawing/2014/main" id="{8178E4FB-46C9-4F3C-BC82-23ED04C2DEA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1" name="直線コネクタ 570">
          <a:extLst>
            <a:ext uri="{FF2B5EF4-FFF2-40B4-BE49-F238E27FC236}">
              <a16:creationId xmlns:a16="http://schemas.microsoft.com/office/drawing/2014/main" id="{771E2F2C-B736-4CFC-A4C4-A470C78853B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2" name="テキスト ボックス 571">
          <a:extLst>
            <a:ext uri="{FF2B5EF4-FFF2-40B4-BE49-F238E27FC236}">
              <a16:creationId xmlns:a16="http://schemas.microsoft.com/office/drawing/2014/main" id="{9DC2E451-B5D6-421C-99B0-7FFC755BC31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3" name="直線コネクタ 572">
          <a:extLst>
            <a:ext uri="{FF2B5EF4-FFF2-40B4-BE49-F238E27FC236}">
              <a16:creationId xmlns:a16="http://schemas.microsoft.com/office/drawing/2014/main" id="{79D29B96-C1CC-426D-AF15-C125428FFF2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4" name="テキスト ボックス 573">
          <a:extLst>
            <a:ext uri="{FF2B5EF4-FFF2-40B4-BE49-F238E27FC236}">
              <a16:creationId xmlns:a16="http://schemas.microsoft.com/office/drawing/2014/main" id="{1C442043-1C6F-4464-99E8-B8F9CAD8191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5" name="直線コネクタ 574">
          <a:extLst>
            <a:ext uri="{FF2B5EF4-FFF2-40B4-BE49-F238E27FC236}">
              <a16:creationId xmlns:a16="http://schemas.microsoft.com/office/drawing/2014/main" id="{CDE4A2B2-2ED4-4E43-B7D1-1C2B761B285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6" name="テキスト ボックス 575">
          <a:extLst>
            <a:ext uri="{FF2B5EF4-FFF2-40B4-BE49-F238E27FC236}">
              <a16:creationId xmlns:a16="http://schemas.microsoft.com/office/drawing/2014/main" id="{B9274F86-73C5-49ED-822F-1BA9657D269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7" name="直線コネクタ 576">
          <a:extLst>
            <a:ext uri="{FF2B5EF4-FFF2-40B4-BE49-F238E27FC236}">
              <a16:creationId xmlns:a16="http://schemas.microsoft.com/office/drawing/2014/main" id="{8483EAD0-6F08-4C47-BFFC-78159FEF9DE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8" name="テキスト ボックス 577">
          <a:extLst>
            <a:ext uri="{FF2B5EF4-FFF2-40B4-BE49-F238E27FC236}">
              <a16:creationId xmlns:a16="http://schemas.microsoft.com/office/drawing/2014/main" id="{0DF89F92-3EAD-496A-89ED-FABF0945C72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a:extLst>
            <a:ext uri="{FF2B5EF4-FFF2-40B4-BE49-F238E27FC236}">
              <a16:creationId xmlns:a16="http://schemas.microsoft.com/office/drawing/2014/main" id="{5F49F9D4-5D3E-44FA-9299-5EB3258B579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a:extLst>
            <a:ext uri="{FF2B5EF4-FFF2-40B4-BE49-F238E27FC236}">
              <a16:creationId xmlns:a16="http://schemas.microsoft.com/office/drawing/2014/main" id="{1D1F2A1F-2D82-45CF-A858-F8985AFBAD1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a:extLst>
            <a:ext uri="{FF2B5EF4-FFF2-40B4-BE49-F238E27FC236}">
              <a16:creationId xmlns:a16="http://schemas.microsoft.com/office/drawing/2014/main" id="{5D73A44E-C04C-411F-8607-ACBC6E85C62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82" name="直線コネクタ 581">
          <a:extLst>
            <a:ext uri="{FF2B5EF4-FFF2-40B4-BE49-F238E27FC236}">
              <a16:creationId xmlns:a16="http://schemas.microsoft.com/office/drawing/2014/main" id="{96FAC175-B8CD-4AE0-925B-046293FE6C33}"/>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83" name="【消防施設】&#10;一人当たり面積最小値テキスト">
          <a:extLst>
            <a:ext uri="{FF2B5EF4-FFF2-40B4-BE49-F238E27FC236}">
              <a16:creationId xmlns:a16="http://schemas.microsoft.com/office/drawing/2014/main" id="{4868B2EF-307E-4976-8A4D-F95AB80B629E}"/>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84" name="直線コネクタ 583">
          <a:extLst>
            <a:ext uri="{FF2B5EF4-FFF2-40B4-BE49-F238E27FC236}">
              <a16:creationId xmlns:a16="http://schemas.microsoft.com/office/drawing/2014/main" id="{AF1D22B0-7253-473D-A072-1B5DFBD190D5}"/>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85" name="【消防施設】&#10;一人当たり面積最大値テキスト">
          <a:extLst>
            <a:ext uri="{FF2B5EF4-FFF2-40B4-BE49-F238E27FC236}">
              <a16:creationId xmlns:a16="http://schemas.microsoft.com/office/drawing/2014/main" id="{B2F2C3B3-536F-4C38-BBFE-1D45C8C7BD87}"/>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86" name="直線コネクタ 585">
          <a:extLst>
            <a:ext uri="{FF2B5EF4-FFF2-40B4-BE49-F238E27FC236}">
              <a16:creationId xmlns:a16="http://schemas.microsoft.com/office/drawing/2014/main" id="{765E8BB4-C445-4309-9F6B-63DFB286354A}"/>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587" name="【消防施設】&#10;一人当たり面積平均値テキスト">
          <a:extLst>
            <a:ext uri="{FF2B5EF4-FFF2-40B4-BE49-F238E27FC236}">
              <a16:creationId xmlns:a16="http://schemas.microsoft.com/office/drawing/2014/main" id="{B26E3106-3508-4A49-8AE8-262C18308369}"/>
            </a:ext>
          </a:extLst>
        </xdr:cNvPr>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88" name="フローチャート: 判断 587">
          <a:extLst>
            <a:ext uri="{FF2B5EF4-FFF2-40B4-BE49-F238E27FC236}">
              <a16:creationId xmlns:a16="http://schemas.microsoft.com/office/drawing/2014/main" id="{2D6F88F8-D4EE-4857-B351-87A6DA54EFBA}"/>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89" name="フローチャート: 判断 588">
          <a:extLst>
            <a:ext uri="{FF2B5EF4-FFF2-40B4-BE49-F238E27FC236}">
              <a16:creationId xmlns:a16="http://schemas.microsoft.com/office/drawing/2014/main" id="{D3C5ED9D-7279-4161-82FF-6B85B9253917}"/>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100228</xdr:rowOff>
    </xdr:from>
    <xdr:to>
      <xdr:col>107</xdr:col>
      <xdr:colOff>101600</xdr:colOff>
      <xdr:row>86</xdr:row>
      <xdr:rowOff>30378</xdr:rowOff>
    </xdr:to>
    <xdr:sp macro="" textlink="">
      <xdr:nvSpPr>
        <xdr:cNvPr id="590" name="フローチャート: 判断 589">
          <a:extLst>
            <a:ext uri="{FF2B5EF4-FFF2-40B4-BE49-F238E27FC236}">
              <a16:creationId xmlns:a16="http://schemas.microsoft.com/office/drawing/2014/main" id="{EB9AE939-7699-4E56-A186-7CA1BC0A9D5E}"/>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591" name="フローチャート: 判断 590">
          <a:extLst>
            <a:ext uri="{FF2B5EF4-FFF2-40B4-BE49-F238E27FC236}">
              <a16:creationId xmlns:a16="http://schemas.microsoft.com/office/drawing/2014/main" id="{6B8987C4-BA93-4D5C-A162-F6F18BB1D9BD}"/>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223FCEC9-664C-48AA-97AC-70CCB43C46D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9F7F408C-6EF8-496D-B495-B7C273DBA61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6B23CF92-2B29-450E-B10B-E85B83FDCBE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8DF878BF-8759-4A8B-9574-2AD2A692EDB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BC4D3944-1F5F-4152-B58D-164E817E004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121717</xdr:rowOff>
    </xdr:from>
    <xdr:to>
      <xdr:col>116</xdr:col>
      <xdr:colOff>114300</xdr:colOff>
      <xdr:row>86</xdr:row>
      <xdr:rowOff>51867</xdr:rowOff>
    </xdr:to>
    <xdr:sp macro="" textlink="">
      <xdr:nvSpPr>
        <xdr:cNvPr id="597" name="楕円 596">
          <a:extLst>
            <a:ext uri="{FF2B5EF4-FFF2-40B4-BE49-F238E27FC236}">
              <a16:creationId xmlns:a16="http://schemas.microsoft.com/office/drawing/2014/main" id="{66F9C0CC-97EC-4FB7-9833-3B3F3B977245}"/>
            </a:ext>
          </a:extLst>
        </xdr:cNvPr>
        <xdr:cNvSpPr/>
      </xdr:nvSpPr>
      <xdr:spPr>
        <a:xfrm>
          <a:off x="22110700" y="146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39336</xdr:rowOff>
    </xdr:from>
    <xdr:ext cx="469744" cy="259045"/>
    <xdr:sp macro="" textlink="">
      <xdr:nvSpPr>
        <xdr:cNvPr id="598" name="【消防施設】&#10;一人当たり面積該当値テキスト">
          <a:extLst>
            <a:ext uri="{FF2B5EF4-FFF2-40B4-BE49-F238E27FC236}">
              <a16:creationId xmlns:a16="http://schemas.microsoft.com/office/drawing/2014/main" id="{5CC91AAE-616D-4414-9925-428F1125F8A6}"/>
            </a:ext>
          </a:extLst>
        </xdr:cNvPr>
        <xdr:cNvSpPr txBox="1"/>
      </xdr:nvSpPr>
      <xdr:spPr>
        <a:xfrm>
          <a:off x="22199600" y="1461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122631</xdr:rowOff>
    </xdr:from>
    <xdr:to>
      <xdr:col>112</xdr:col>
      <xdr:colOff>38100</xdr:colOff>
      <xdr:row>86</xdr:row>
      <xdr:rowOff>52781</xdr:rowOff>
    </xdr:to>
    <xdr:sp macro="" textlink="">
      <xdr:nvSpPr>
        <xdr:cNvPr id="599" name="楕円 598">
          <a:extLst>
            <a:ext uri="{FF2B5EF4-FFF2-40B4-BE49-F238E27FC236}">
              <a16:creationId xmlns:a16="http://schemas.microsoft.com/office/drawing/2014/main" id="{E60E45B4-5402-4C1E-ADF7-D4C5ACF1ADCD}"/>
            </a:ext>
          </a:extLst>
        </xdr:cNvPr>
        <xdr:cNvSpPr/>
      </xdr:nvSpPr>
      <xdr:spPr>
        <a:xfrm>
          <a:off x="21272500" y="146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1067</xdr:rowOff>
    </xdr:from>
    <xdr:to>
      <xdr:col>116</xdr:col>
      <xdr:colOff>63500</xdr:colOff>
      <xdr:row>86</xdr:row>
      <xdr:rowOff>1981</xdr:rowOff>
    </xdr:to>
    <xdr:cxnSp macro="">
      <xdr:nvCxnSpPr>
        <xdr:cNvPr id="600" name="直線コネクタ 599">
          <a:extLst>
            <a:ext uri="{FF2B5EF4-FFF2-40B4-BE49-F238E27FC236}">
              <a16:creationId xmlns:a16="http://schemas.microsoft.com/office/drawing/2014/main" id="{4E88740F-20E1-476B-9DF0-C60E853329B5}"/>
            </a:ext>
          </a:extLst>
        </xdr:cNvPr>
        <xdr:cNvCxnSpPr/>
      </xdr:nvCxnSpPr>
      <xdr:spPr>
        <a:xfrm flipV="1">
          <a:off x="21323300" y="14745767"/>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41419</xdr:rowOff>
    </xdr:from>
    <xdr:ext cx="469744" cy="259045"/>
    <xdr:sp macro="" textlink="">
      <xdr:nvSpPr>
        <xdr:cNvPr id="601" name="n_1aveValue【消防施設】&#10;一人当たり面積">
          <a:extLst>
            <a:ext uri="{FF2B5EF4-FFF2-40B4-BE49-F238E27FC236}">
              <a16:creationId xmlns:a16="http://schemas.microsoft.com/office/drawing/2014/main" id="{C951D715-BA0A-4F72-9F39-BF015542984C}"/>
            </a:ext>
          </a:extLst>
        </xdr:cNvPr>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46905</xdr:rowOff>
    </xdr:from>
    <xdr:ext cx="469744" cy="259045"/>
    <xdr:sp macro="" textlink="">
      <xdr:nvSpPr>
        <xdr:cNvPr id="602" name="n_2aveValue【消防施設】&#10;一人当たり面積">
          <a:extLst>
            <a:ext uri="{FF2B5EF4-FFF2-40B4-BE49-F238E27FC236}">
              <a16:creationId xmlns:a16="http://schemas.microsoft.com/office/drawing/2014/main" id="{F436940E-0CF3-4B4B-BBD5-78AB69FE637E}"/>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03" name="n_3aveValue【消防施設】&#10;一人当たり面積">
          <a:extLst>
            <a:ext uri="{FF2B5EF4-FFF2-40B4-BE49-F238E27FC236}">
              <a16:creationId xmlns:a16="http://schemas.microsoft.com/office/drawing/2014/main" id="{634DEA96-0337-4780-B862-34D267544A9A}"/>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43908</xdr:rowOff>
    </xdr:from>
    <xdr:ext cx="469744" cy="259045"/>
    <xdr:sp macro="" textlink="">
      <xdr:nvSpPr>
        <xdr:cNvPr id="604" name="n_1mainValue【消防施設】&#10;一人当たり面積">
          <a:extLst>
            <a:ext uri="{FF2B5EF4-FFF2-40B4-BE49-F238E27FC236}">
              <a16:creationId xmlns:a16="http://schemas.microsoft.com/office/drawing/2014/main" id="{DD9C2E29-DA9B-4978-9DE7-3448327AAF00}"/>
            </a:ext>
          </a:extLst>
        </xdr:cNvPr>
        <xdr:cNvSpPr txBox="1"/>
      </xdr:nvSpPr>
      <xdr:spPr>
        <a:xfrm>
          <a:off x="21075727" y="1478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a:extLst>
            <a:ext uri="{FF2B5EF4-FFF2-40B4-BE49-F238E27FC236}">
              <a16:creationId xmlns:a16="http://schemas.microsoft.com/office/drawing/2014/main" id="{35DD59F8-B19A-42FC-94C4-B4B15C7434D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a:extLst>
            <a:ext uri="{FF2B5EF4-FFF2-40B4-BE49-F238E27FC236}">
              <a16:creationId xmlns:a16="http://schemas.microsoft.com/office/drawing/2014/main" id="{3051F455-B15D-484B-9151-4DED8A2BDF6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a:extLst>
            <a:ext uri="{FF2B5EF4-FFF2-40B4-BE49-F238E27FC236}">
              <a16:creationId xmlns:a16="http://schemas.microsoft.com/office/drawing/2014/main" id="{4DF2B3CE-DF4A-4EC3-A217-343BDBC939F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a:extLst>
            <a:ext uri="{FF2B5EF4-FFF2-40B4-BE49-F238E27FC236}">
              <a16:creationId xmlns:a16="http://schemas.microsoft.com/office/drawing/2014/main" id="{A1B33A5A-751D-48B0-8CE8-3747A919B8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a:extLst>
            <a:ext uri="{FF2B5EF4-FFF2-40B4-BE49-F238E27FC236}">
              <a16:creationId xmlns:a16="http://schemas.microsoft.com/office/drawing/2014/main" id="{18A3ACC7-C1A8-4AFE-A748-62E7387AA41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a:extLst>
            <a:ext uri="{FF2B5EF4-FFF2-40B4-BE49-F238E27FC236}">
              <a16:creationId xmlns:a16="http://schemas.microsoft.com/office/drawing/2014/main" id="{0C9694CE-8358-4B40-B736-2C2EE3ED2DD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a:extLst>
            <a:ext uri="{FF2B5EF4-FFF2-40B4-BE49-F238E27FC236}">
              <a16:creationId xmlns:a16="http://schemas.microsoft.com/office/drawing/2014/main" id="{30DD0A23-9BD7-479A-BABC-347985A5E30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a:extLst>
            <a:ext uri="{FF2B5EF4-FFF2-40B4-BE49-F238E27FC236}">
              <a16:creationId xmlns:a16="http://schemas.microsoft.com/office/drawing/2014/main" id="{34721D6D-4812-4D01-8EB6-31A6E81C5BB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a:extLst>
            <a:ext uri="{FF2B5EF4-FFF2-40B4-BE49-F238E27FC236}">
              <a16:creationId xmlns:a16="http://schemas.microsoft.com/office/drawing/2014/main" id="{B97A2B91-71BE-4EFD-B174-85239C4A24A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a:extLst>
            <a:ext uri="{FF2B5EF4-FFF2-40B4-BE49-F238E27FC236}">
              <a16:creationId xmlns:a16="http://schemas.microsoft.com/office/drawing/2014/main" id="{35C8CAB8-60F6-4FA8-812A-4D4BCEE0A28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5" name="直線コネクタ 614">
          <a:extLst>
            <a:ext uri="{FF2B5EF4-FFF2-40B4-BE49-F238E27FC236}">
              <a16:creationId xmlns:a16="http://schemas.microsoft.com/office/drawing/2014/main" id="{4FA101CF-E6E1-4383-83D6-C37E9BA67DC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6" name="テキスト ボックス 615">
          <a:extLst>
            <a:ext uri="{FF2B5EF4-FFF2-40B4-BE49-F238E27FC236}">
              <a16:creationId xmlns:a16="http://schemas.microsoft.com/office/drawing/2014/main" id="{7785E74B-74F7-4910-8566-7B4B2B5325D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7" name="直線コネクタ 616">
          <a:extLst>
            <a:ext uri="{FF2B5EF4-FFF2-40B4-BE49-F238E27FC236}">
              <a16:creationId xmlns:a16="http://schemas.microsoft.com/office/drawing/2014/main" id="{533BC032-8E75-4270-911E-772B74EEBDD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8" name="テキスト ボックス 617">
          <a:extLst>
            <a:ext uri="{FF2B5EF4-FFF2-40B4-BE49-F238E27FC236}">
              <a16:creationId xmlns:a16="http://schemas.microsoft.com/office/drawing/2014/main" id="{C13A6AFD-09E3-46AE-A009-BC6C193924F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9" name="直線コネクタ 618">
          <a:extLst>
            <a:ext uri="{FF2B5EF4-FFF2-40B4-BE49-F238E27FC236}">
              <a16:creationId xmlns:a16="http://schemas.microsoft.com/office/drawing/2014/main" id="{12BAC1D5-D3F3-4FFD-98F6-89905294C9C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0" name="テキスト ボックス 619">
          <a:extLst>
            <a:ext uri="{FF2B5EF4-FFF2-40B4-BE49-F238E27FC236}">
              <a16:creationId xmlns:a16="http://schemas.microsoft.com/office/drawing/2014/main" id="{D655802D-EFE2-405E-B813-DB2351E2D69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1" name="直線コネクタ 620">
          <a:extLst>
            <a:ext uri="{FF2B5EF4-FFF2-40B4-BE49-F238E27FC236}">
              <a16:creationId xmlns:a16="http://schemas.microsoft.com/office/drawing/2014/main" id="{577462D0-8C9C-47BC-A738-225857ACE75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2" name="テキスト ボックス 621">
          <a:extLst>
            <a:ext uri="{FF2B5EF4-FFF2-40B4-BE49-F238E27FC236}">
              <a16:creationId xmlns:a16="http://schemas.microsoft.com/office/drawing/2014/main" id="{AE41D9A2-4AA4-42EC-9776-E8359EFA0A2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3" name="直線コネクタ 622">
          <a:extLst>
            <a:ext uri="{FF2B5EF4-FFF2-40B4-BE49-F238E27FC236}">
              <a16:creationId xmlns:a16="http://schemas.microsoft.com/office/drawing/2014/main" id="{7B2DF256-F380-4FEF-B25B-61B211BD1C4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4" name="テキスト ボックス 623">
          <a:extLst>
            <a:ext uri="{FF2B5EF4-FFF2-40B4-BE49-F238E27FC236}">
              <a16:creationId xmlns:a16="http://schemas.microsoft.com/office/drawing/2014/main" id="{7CA94FC9-8335-4709-8ABB-A7360669326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5" name="直線コネクタ 624">
          <a:extLst>
            <a:ext uri="{FF2B5EF4-FFF2-40B4-BE49-F238E27FC236}">
              <a16:creationId xmlns:a16="http://schemas.microsoft.com/office/drawing/2014/main" id="{58602DCA-B1A1-4F75-8C66-01ED7364CF7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6" name="テキスト ボックス 625">
          <a:extLst>
            <a:ext uri="{FF2B5EF4-FFF2-40B4-BE49-F238E27FC236}">
              <a16:creationId xmlns:a16="http://schemas.microsoft.com/office/drawing/2014/main" id="{54EACD97-8B5C-4EE1-8317-3E871D696D4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a:extLst>
            <a:ext uri="{FF2B5EF4-FFF2-40B4-BE49-F238E27FC236}">
              <a16:creationId xmlns:a16="http://schemas.microsoft.com/office/drawing/2014/main" id="{20C23F61-157A-47CB-9CA7-BE981D40563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8" name="テキスト ボックス 627">
          <a:extLst>
            <a:ext uri="{FF2B5EF4-FFF2-40B4-BE49-F238E27FC236}">
              <a16:creationId xmlns:a16="http://schemas.microsoft.com/office/drawing/2014/main" id="{4ED228C3-4BAF-410A-8285-938E860F5C1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庁舎】&#10;有形固定資産減価償却率グラフ枠">
          <a:extLst>
            <a:ext uri="{FF2B5EF4-FFF2-40B4-BE49-F238E27FC236}">
              <a16:creationId xmlns:a16="http://schemas.microsoft.com/office/drawing/2014/main" id="{BACE2A18-B90E-48CA-ACE4-48CFF276B75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113756</xdr:rowOff>
    </xdr:to>
    <xdr:cxnSp macro="">
      <xdr:nvCxnSpPr>
        <xdr:cNvPr id="630" name="直線コネクタ 629">
          <a:extLst>
            <a:ext uri="{FF2B5EF4-FFF2-40B4-BE49-F238E27FC236}">
              <a16:creationId xmlns:a16="http://schemas.microsoft.com/office/drawing/2014/main" id="{56FEF8C6-FD37-47C5-B44D-71B72B26E2DF}"/>
            </a:ext>
          </a:extLst>
        </xdr:cNvPr>
        <xdr:cNvCxnSpPr/>
      </xdr:nvCxnSpPr>
      <xdr:spPr>
        <a:xfrm flipV="1">
          <a:off x="16318864" y="1709057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117583</xdr:rowOff>
    </xdr:from>
    <xdr:ext cx="405111" cy="259045"/>
    <xdr:sp macro="" textlink="">
      <xdr:nvSpPr>
        <xdr:cNvPr id="631" name="【庁舎】&#10;有形固定資産減価償却率最小値テキスト">
          <a:extLst>
            <a:ext uri="{FF2B5EF4-FFF2-40B4-BE49-F238E27FC236}">
              <a16:creationId xmlns:a16="http://schemas.microsoft.com/office/drawing/2014/main" id="{FD791091-FA5A-453C-A4C5-22E7E829A7FB}"/>
            </a:ext>
          </a:extLst>
        </xdr:cNvPr>
        <xdr:cNvSpPr txBox="1"/>
      </xdr:nvSpPr>
      <xdr:spPr>
        <a:xfrm>
          <a:off x="16357600" y="1846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113756</xdr:rowOff>
    </xdr:from>
    <xdr:to>
      <xdr:col>86</xdr:col>
      <xdr:colOff>25400</xdr:colOff>
      <xdr:row>107</xdr:row>
      <xdr:rowOff>113756</xdr:rowOff>
    </xdr:to>
    <xdr:cxnSp macro="">
      <xdr:nvCxnSpPr>
        <xdr:cNvPr id="632" name="直線コネクタ 631">
          <a:extLst>
            <a:ext uri="{FF2B5EF4-FFF2-40B4-BE49-F238E27FC236}">
              <a16:creationId xmlns:a16="http://schemas.microsoft.com/office/drawing/2014/main" id="{8841AD68-9107-4C6A-9DDF-06980F0B1A76}"/>
            </a:ext>
          </a:extLst>
        </xdr:cNvPr>
        <xdr:cNvCxnSpPr/>
      </xdr:nvCxnSpPr>
      <xdr:spPr>
        <a:xfrm>
          <a:off x="16230600" y="18458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3" name="【庁舎】&#10;有形固定資産減価償却率最大値テキスト">
          <a:extLst>
            <a:ext uri="{FF2B5EF4-FFF2-40B4-BE49-F238E27FC236}">
              <a16:creationId xmlns:a16="http://schemas.microsoft.com/office/drawing/2014/main" id="{C95F0034-077D-421B-8DB2-39225F9ECEC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4" name="直線コネクタ 633">
          <a:extLst>
            <a:ext uri="{FF2B5EF4-FFF2-40B4-BE49-F238E27FC236}">
              <a16:creationId xmlns:a16="http://schemas.microsoft.com/office/drawing/2014/main" id="{382BE782-27B0-4374-A6DB-5E8DE0D0AD2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165843</xdr:rowOff>
    </xdr:from>
    <xdr:ext cx="405111" cy="259045"/>
    <xdr:sp macro="" textlink="">
      <xdr:nvSpPr>
        <xdr:cNvPr id="635" name="【庁舎】&#10;有形固定資産減価償却率平均値テキスト">
          <a:extLst>
            <a:ext uri="{FF2B5EF4-FFF2-40B4-BE49-F238E27FC236}">
              <a16:creationId xmlns:a16="http://schemas.microsoft.com/office/drawing/2014/main" id="{FBF851AE-FD4C-4100-8F8D-01DADE80B0AE}"/>
            </a:ext>
          </a:extLst>
        </xdr:cNvPr>
        <xdr:cNvSpPr txBox="1"/>
      </xdr:nvSpPr>
      <xdr:spPr>
        <a:xfrm>
          <a:off x="16357600" y="17482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142966</xdr:rowOff>
    </xdr:from>
    <xdr:to>
      <xdr:col>85</xdr:col>
      <xdr:colOff>177800</xdr:colOff>
      <xdr:row>103</xdr:row>
      <xdr:rowOff>73116</xdr:rowOff>
    </xdr:to>
    <xdr:sp macro="" textlink="">
      <xdr:nvSpPr>
        <xdr:cNvPr id="636" name="フローチャート: 判断 635">
          <a:extLst>
            <a:ext uri="{FF2B5EF4-FFF2-40B4-BE49-F238E27FC236}">
              <a16:creationId xmlns:a16="http://schemas.microsoft.com/office/drawing/2014/main" id="{BAEEB1A3-BDA6-481C-906C-7F2D23F987ED}"/>
            </a:ext>
          </a:extLst>
        </xdr:cNvPr>
        <xdr:cNvSpPr/>
      </xdr:nvSpPr>
      <xdr:spPr>
        <a:xfrm>
          <a:off x="162687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102144</xdr:rowOff>
    </xdr:from>
    <xdr:to>
      <xdr:col>81</xdr:col>
      <xdr:colOff>101600</xdr:colOff>
      <xdr:row>104</xdr:row>
      <xdr:rowOff>32294</xdr:rowOff>
    </xdr:to>
    <xdr:sp macro="" textlink="">
      <xdr:nvSpPr>
        <xdr:cNvPr id="637" name="フローチャート: 判断 636">
          <a:extLst>
            <a:ext uri="{FF2B5EF4-FFF2-40B4-BE49-F238E27FC236}">
              <a16:creationId xmlns:a16="http://schemas.microsoft.com/office/drawing/2014/main" id="{099CE56F-93CC-4B7C-ACCA-BF62C0818AB8}"/>
            </a:ext>
          </a:extLst>
        </xdr:cNvPr>
        <xdr:cNvSpPr/>
      </xdr:nvSpPr>
      <xdr:spPr>
        <a:xfrm>
          <a:off x="15430500" y="1776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58057</xdr:rowOff>
    </xdr:from>
    <xdr:to>
      <xdr:col>76</xdr:col>
      <xdr:colOff>165100</xdr:colOff>
      <xdr:row>103</xdr:row>
      <xdr:rowOff>159657</xdr:rowOff>
    </xdr:to>
    <xdr:sp macro="" textlink="">
      <xdr:nvSpPr>
        <xdr:cNvPr id="638" name="フローチャート: 判断 637">
          <a:extLst>
            <a:ext uri="{FF2B5EF4-FFF2-40B4-BE49-F238E27FC236}">
              <a16:creationId xmlns:a16="http://schemas.microsoft.com/office/drawing/2014/main" id="{6E086B3B-974B-47D1-8FF7-A81A90BB4C53}"/>
            </a:ext>
          </a:extLst>
        </xdr:cNvPr>
        <xdr:cNvSpPr/>
      </xdr:nvSpPr>
      <xdr:spPr>
        <a:xfrm>
          <a:off x="14541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118473</xdr:rowOff>
    </xdr:from>
    <xdr:to>
      <xdr:col>72</xdr:col>
      <xdr:colOff>38100</xdr:colOff>
      <xdr:row>104</xdr:row>
      <xdr:rowOff>48623</xdr:rowOff>
    </xdr:to>
    <xdr:sp macro="" textlink="">
      <xdr:nvSpPr>
        <xdr:cNvPr id="639" name="フローチャート: 判断 638">
          <a:extLst>
            <a:ext uri="{FF2B5EF4-FFF2-40B4-BE49-F238E27FC236}">
              <a16:creationId xmlns:a16="http://schemas.microsoft.com/office/drawing/2014/main" id="{AAC40B6D-A750-4E7F-A227-1B609F796B49}"/>
            </a:ext>
          </a:extLst>
        </xdr:cNvPr>
        <xdr:cNvSpPr/>
      </xdr:nvSpPr>
      <xdr:spPr>
        <a:xfrm>
          <a:off x="136525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E8A65BC4-8D42-4433-9F17-DC42C99CDF3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113881A6-7D93-4A6D-A7A6-5236A65D184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FFB5E5E1-FF41-4F5D-8954-C21C6FF1D5D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D31F9238-5109-4582-9FBA-34BCB42A43B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5786FE0-3F02-4442-B7CD-572707F344E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62956</xdr:rowOff>
    </xdr:from>
    <xdr:to>
      <xdr:col>85</xdr:col>
      <xdr:colOff>177800</xdr:colOff>
      <xdr:row>107</xdr:row>
      <xdr:rowOff>164556</xdr:rowOff>
    </xdr:to>
    <xdr:sp macro="" textlink="">
      <xdr:nvSpPr>
        <xdr:cNvPr id="645" name="楕円 644">
          <a:extLst>
            <a:ext uri="{FF2B5EF4-FFF2-40B4-BE49-F238E27FC236}">
              <a16:creationId xmlns:a16="http://schemas.microsoft.com/office/drawing/2014/main" id="{C8BAF58C-5781-48F9-9B3F-2D142D5704E4}"/>
            </a:ext>
          </a:extLst>
        </xdr:cNvPr>
        <xdr:cNvSpPr/>
      </xdr:nvSpPr>
      <xdr:spPr>
        <a:xfrm>
          <a:off x="16268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149333</xdr:rowOff>
    </xdr:from>
    <xdr:ext cx="405111" cy="259045"/>
    <xdr:sp macro="" textlink="">
      <xdr:nvSpPr>
        <xdr:cNvPr id="646" name="【庁舎】&#10;有形固定資産減価償却率該当値テキスト">
          <a:extLst>
            <a:ext uri="{FF2B5EF4-FFF2-40B4-BE49-F238E27FC236}">
              <a16:creationId xmlns:a16="http://schemas.microsoft.com/office/drawing/2014/main" id="{C2C4FF1C-CF92-412D-BB60-ED1F4491490A}"/>
            </a:ext>
          </a:extLst>
        </xdr:cNvPr>
        <xdr:cNvSpPr txBox="1"/>
      </xdr:nvSpPr>
      <xdr:spPr>
        <a:xfrm>
          <a:off x="16357600" y="1832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107043</xdr:rowOff>
    </xdr:from>
    <xdr:to>
      <xdr:col>81</xdr:col>
      <xdr:colOff>101600</xdr:colOff>
      <xdr:row>108</xdr:row>
      <xdr:rowOff>37193</xdr:rowOff>
    </xdr:to>
    <xdr:sp macro="" textlink="">
      <xdr:nvSpPr>
        <xdr:cNvPr id="647" name="楕円 646">
          <a:extLst>
            <a:ext uri="{FF2B5EF4-FFF2-40B4-BE49-F238E27FC236}">
              <a16:creationId xmlns:a16="http://schemas.microsoft.com/office/drawing/2014/main" id="{1F35CB31-CFC2-4076-85EF-FB80986FF8B9}"/>
            </a:ext>
          </a:extLst>
        </xdr:cNvPr>
        <xdr:cNvSpPr/>
      </xdr:nvSpPr>
      <xdr:spPr>
        <a:xfrm>
          <a:off x="15430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113756</xdr:rowOff>
    </xdr:from>
    <xdr:to>
      <xdr:col>85</xdr:col>
      <xdr:colOff>127000</xdr:colOff>
      <xdr:row>107</xdr:row>
      <xdr:rowOff>157843</xdr:rowOff>
    </xdr:to>
    <xdr:cxnSp macro="">
      <xdr:nvCxnSpPr>
        <xdr:cNvPr id="648" name="直線コネクタ 647">
          <a:extLst>
            <a:ext uri="{FF2B5EF4-FFF2-40B4-BE49-F238E27FC236}">
              <a16:creationId xmlns:a16="http://schemas.microsoft.com/office/drawing/2014/main" id="{AFF1747F-C475-4E98-8FC5-08929BE36BE2}"/>
            </a:ext>
          </a:extLst>
        </xdr:cNvPr>
        <xdr:cNvCxnSpPr/>
      </xdr:nvCxnSpPr>
      <xdr:spPr>
        <a:xfrm flipV="1">
          <a:off x="15481300" y="1845890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102144</xdr:rowOff>
    </xdr:from>
    <xdr:to>
      <xdr:col>72</xdr:col>
      <xdr:colOff>38100</xdr:colOff>
      <xdr:row>108</xdr:row>
      <xdr:rowOff>32294</xdr:rowOff>
    </xdr:to>
    <xdr:sp macro="" textlink="">
      <xdr:nvSpPr>
        <xdr:cNvPr id="649" name="楕円 648">
          <a:extLst>
            <a:ext uri="{FF2B5EF4-FFF2-40B4-BE49-F238E27FC236}">
              <a16:creationId xmlns:a16="http://schemas.microsoft.com/office/drawing/2014/main" id="{1DE91E88-105F-408C-A20E-AAA88997ED22}"/>
            </a:ext>
          </a:extLst>
        </xdr:cNvPr>
        <xdr:cNvSpPr/>
      </xdr:nvSpPr>
      <xdr:spPr>
        <a:xfrm>
          <a:off x="13652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48821</xdr:rowOff>
    </xdr:from>
    <xdr:ext cx="405111" cy="259045"/>
    <xdr:sp macro="" textlink="">
      <xdr:nvSpPr>
        <xdr:cNvPr id="650" name="n_1aveValue【庁舎】&#10;有形固定資産減価償却率">
          <a:extLst>
            <a:ext uri="{FF2B5EF4-FFF2-40B4-BE49-F238E27FC236}">
              <a16:creationId xmlns:a16="http://schemas.microsoft.com/office/drawing/2014/main" id="{D40FA024-4D35-4DB0-8C30-1E39B9DA1A10}"/>
            </a:ext>
          </a:extLst>
        </xdr:cNvPr>
        <xdr:cNvSpPr txBox="1"/>
      </xdr:nvSpPr>
      <xdr:spPr>
        <a:xfrm>
          <a:off x="152660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4734</xdr:rowOff>
    </xdr:from>
    <xdr:ext cx="405111" cy="259045"/>
    <xdr:sp macro="" textlink="">
      <xdr:nvSpPr>
        <xdr:cNvPr id="651" name="n_2aveValue【庁舎】&#10;有形固定資産減価償却率">
          <a:extLst>
            <a:ext uri="{FF2B5EF4-FFF2-40B4-BE49-F238E27FC236}">
              <a16:creationId xmlns:a16="http://schemas.microsoft.com/office/drawing/2014/main" id="{C5B01DC2-8CA0-4B7A-B83C-638A790F4D05}"/>
            </a:ext>
          </a:extLst>
        </xdr:cNvPr>
        <xdr:cNvSpPr txBox="1"/>
      </xdr:nvSpPr>
      <xdr:spPr>
        <a:xfrm>
          <a:off x="14389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65150</xdr:rowOff>
    </xdr:from>
    <xdr:ext cx="405111" cy="259045"/>
    <xdr:sp macro="" textlink="">
      <xdr:nvSpPr>
        <xdr:cNvPr id="652" name="n_3aveValue【庁舎】&#10;有形固定資産減価償却率">
          <a:extLst>
            <a:ext uri="{FF2B5EF4-FFF2-40B4-BE49-F238E27FC236}">
              <a16:creationId xmlns:a16="http://schemas.microsoft.com/office/drawing/2014/main" id="{D9EF0278-FC32-4E08-9124-81CECC169455}"/>
            </a:ext>
          </a:extLst>
        </xdr:cNvPr>
        <xdr:cNvSpPr txBox="1"/>
      </xdr:nvSpPr>
      <xdr:spPr>
        <a:xfrm>
          <a:off x="13500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28320</xdr:rowOff>
    </xdr:from>
    <xdr:ext cx="405111" cy="259045"/>
    <xdr:sp macro="" textlink="">
      <xdr:nvSpPr>
        <xdr:cNvPr id="653" name="n_1mainValue【庁舎】&#10;有形固定資産減価償却率">
          <a:extLst>
            <a:ext uri="{FF2B5EF4-FFF2-40B4-BE49-F238E27FC236}">
              <a16:creationId xmlns:a16="http://schemas.microsoft.com/office/drawing/2014/main" id="{A4DA5103-6A14-4948-AE7F-50497919C4DB}"/>
            </a:ext>
          </a:extLst>
        </xdr:cNvPr>
        <xdr:cNvSpPr txBox="1"/>
      </xdr:nvSpPr>
      <xdr:spPr>
        <a:xfrm>
          <a:off x="152660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23421</xdr:rowOff>
    </xdr:from>
    <xdr:ext cx="405111" cy="259045"/>
    <xdr:sp macro="" textlink="">
      <xdr:nvSpPr>
        <xdr:cNvPr id="654" name="n_3mainValue【庁舎】&#10;有形固定資産減価償却率">
          <a:extLst>
            <a:ext uri="{FF2B5EF4-FFF2-40B4-BE49-F238E27FC236}">
              <a16:creationId xmlns:a16="http://schemas.microsoft.com/office/drawing/2014/main" id="{0917AA91-0A4B-43AE-83BA-7A3EECE25865}"/>
            </a:ext>
          </a:extLst>
        </xdr:cNvPr>
        <xdr:cNvSpPr txBox="1"/>
      </xdr:nvSpPr>
      <xdr:spPr>
        <a:xfrm>
          <a:off x="13500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a:extLst>
            <a:ext uri="{FF2B5EF4-FFF2-40B4-BE49-F238E27FC236}">
              <a16:creationId xmlns:a16="http://schemas.microsoft.com/office/drawing/2014/main" id="{E121ACB7-61C0-4639-82F1-48ECC5AA162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a:extLst>
            <a:ext uri="{FF2B5EF4-FFF2-40B4-BE49-F238E27FC236}">
              <a16:creationId xmlns:a16="http://schemas.microsoft.com/office/drawing/2014/main" id="{0372118C-B790-4FC1-8F69-3FAFF7657BD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a:extLst>
            <a:ext uri="{FF2B5EF4-FFF2-40B4-BE49-F238E27FC236}">
              <a16:creationId xmlns:a16="http://schemas.microsoft.com/office/drawing/2014/main" id="{AFC5A53A-96B6-4106-BD60-53C5AAF649C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a:extLst>
            <a:ext uri="{FF2B5EF4-FFF2-40B4-BE49-F238E27FC236}">
              <a16:creationId xmlns:a16="http://schemas.microsoft.com/office/drawing/2014/main" id="{681E4ABF-DBCA-4310-9743-D582E572E12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a:extLst>
            <a:ext uri="{FF2B5EF4-FFF2-40B4-BE49-F238E27FC236}">
              <a16:creationId xmlns:a16="http://schemas.microsoft.com/office/drawing/2014/main" id="{D23AFB6E-F7CB-4214-B453-5AFE7F947BC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a:extLst>
            <a:ext uri="{FF2B5EF4-FFF2-40B4-BE49-F238E27FC236}">
              <a16:creationId xmlns:a16="http://schemas.microsoft.com/office/drawing/2014/main" id="{65BF057D-E762-4315-B0F3-6E0F2784812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a:extLst>
            <a:ext uri="{FF2B5EF4-FFF2-40B4-BE49-F238E27FC236}">
              <a16:creationId xmlns:a16="http://schemas.microsoft.com/office/drawing/2014/main" id="{BA694C8B-1A78-426A-AF01-4A8E3212E10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a:extLst>
            <a:ext uri="{FF2B5EF4-FFF2-40B4-BE49-F238E27FC236}">
              <a16:creationId xmlns:a16="http://schemas.microsoft.com/office/drawing/2014/main" id="{88CDFB3A-A198-41B7-AF20-89BEABBDCC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a:extLst>
            <a:ext uri="{FF2B5EF4-FFF2-40B4-BE49-F238E27FC236}">
              <a16:creationId xmlns:a16="http://schemas.microsoft.com/office/drawing/2014/main" id="{0BD0B6BF-07D6-4182-A029-6195451BC8C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a:extLst>
            <a:ext uri="{FF2B5EF4-FFF2-40B4-BE49-F238E27FC236}">
              <a16:creationId xmlns:a16="http://schemas.microsoft.com/office/drawing/2014/main" id="{11F74389-E192-420B-B198-1D95DB30BA4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5" name="直線コネクタ 664">
          <a:extLst>
            <a:ext uri="{FF2B5EF4-FFF2-40B4-BE49-F238E27FC236}">
              <a16:creationId xmlns:a16="http://schemas.microsoft.com/office/drawing/2014/main" id="{1B4B7BFE-A583-4525-99FD-0AB5810BE8F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6" name="テキスト ボックス 665">
          <a:extLst>
            <a:ext uri="{FF2B5EF4-FFF2-40B4-BE49-F238E27FC236}">
              <a16:creationId xmlns:a16="http://schemas.microsoft.com/office/drawing/2014/main" id="{0377032C-583F-4847-8DF7-F73A948795B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7" name="直線コネクタ 666">
          <a:extLst>
            <a:ext uri="{FF2B5EF4-FFF2-40B4-BE49-F238E27FC236}">
              <a16:creationId xmlns:a16="http://schemas.microsoft.com/office/drawing/2014/main" id="{C9A71A9B-6352-469C-821F-E26B658FF16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68" name="テキスト ボックス 667">
          <a:extLst>
            <a:ext uri="{FF2B5EF4-FFF2-40B4-BE49-F238E27FC236}">
              <a16:creationId xmlns:a16="http://schemas.microsoft.com/office/drawing/2014/main" id="{029B5B79-82C1-4D83-A951-9821071C281A}"/>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9" name="直線コネクタ 668">
          <a:extLst>
            <a:ext uri="{FF2B5EF4-FFF2-40B4-BE49-F238E27FC236}">
              <a16:creationId xmlns:a16="http://schemas.microsoft.com/office/drawing/2014/main" id="{7A74BC82-2717-4F24-AA4C-97489418EFD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70" name="テキスト ボックス 669">
          <a:extLst>
            <a:ext uri="{FF2B5EF4-FFF2-40B4-BE49-F238E27FC236}">
              <a16:creationId xmlns:a16="http://schemas.microsoft.com/office/drawing/2014/main" id="{5894F996-C148-4605-8422-4E1ED230684F}"/>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1" name="直線コネクタ 670">
          <a:extLst>
            <a:ext uri="{FF2B5EF4-FFF2-40B4-BE49-F238E27FC236}">
              <a16:creationId xmlns:a16="http://schemas.microsoft.com/office/drawing/2014/main" id="{BA94EEF4-66DA-4FE9-9350-4D924A5C462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72" name="テキスト ボックス 671">
          <a:extLst>
            <a:ext uri="{FF2B5EF4-FFF2-40B4-BE49-F238E27FC236}">
              <a16:creationId xmlns:a16="http://schemas.microsoft.com/office/drawing/2014/main" id="{1B703592-5D72-42FF-AE7F-38B8CAC087C9}"/>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a:extLst>
            <a:ext uri="{FF2B5EF4-FFF2-40B4-BE49-F238E27FC236}">
              <a16:creationId xmlns:a16="http://schemas.microsoft.com/office/drawing/2014/main" id="{BB543161-87CB-46A1-8501-684591E2B2B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74" name="テキスト ボックス 673">
          <a:extLst>
            <a:ext uri="{FF2B5EF4-FFF2-40B4-BE49-F238E27FC236}">
              <a16:creationId xmlns:a16="http://schemas.microsoft.com/office/drawing/2014/main" id="{CB0F2D1B-2A2A-43D7-AAD3-91A0293913CD}"/>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a:extLst>
            <a:ext uri="{FF2B5EF4-FFF2-40B4-BE49-F238E27FC236}">
              <a16:creationId xmlns:a16="http://schemas.microsoft.com/office/drawing/2014/main" id="{26891B21-11A4-44D6-937D-0E0816B53D6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76" name="直線コネクタ 675">
          <a:extLst>
            <a:ext uri="{FF2B5EF4-FFF2-40B4-BE49-F238E27FC236}">
              <a16:creationId xmlns:a16="http://schemas.microsoft.com/office/drawing/2014/main" id="{DF41AC02-17E9-46CD-9E47-CFC957E9D2B2}"/>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77" name="【庁舎】&#10;一人当たり面積最小値テキスト">
          <a:extLst>
            <a:ext uri="{FF2B5EF4-FFF2-40B4-BE49-F238E27FC236}">
              <a16:creationId xmlns:a16="http://schemas.microsoft.com/office/drawing/2014/main" id="{FA9977A5-4B8E-494C-98BA-99227CB7586D}"/>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678" name="直線コネクタ 677">
          <a:extLst>
            <a:ext uri="{FF2B5EF4-FFF2-40B4-BE49-F238E27FC236}">
              <a16:creationId xmlns:a16="http://schemas.microsoft.com/office/drawing/2014/main" id="{373A5782-1DBD-483F-BF93-BB1416C2C0D1}"/>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679" name="【庁舎】&#10;一人当たり面積最大値テキスト">
          <a:extLst>
            <a:ext uri="{FF2B5EF4-FFF2-40B4-BE49-F238E27FC236}">
              <a16:creationId xmlns:a16="http://schemas.microsoft.com/office/drawing/2014/main" id="{11D49A92-7186-4561-B3C4-4AE4BA31DBC6}"/>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80" name="直線コネクタ 679">
          <a:extLst>
            <a:ext uri="{FF2B5EF4-FFF2-40B4-BE49-F238E27FC236}">
              <a16:creationId xmlns:a16="http://schemas.microsoft.com/office/drawing/2014/main" id="{DFB7D666-15C5-4238-9223-4E20538CB65D}"/>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681" name="【庁舎】&#10;一人当たり面積平均値テキスト">
          <a:extLst>
            <a:ext uri="{FF2B5EF4-FFF2-40B4-BE49-F238E27FC236}">
              <a16:creationId xmlns:a16="http://schemas.microsoft.com/office/drawing/2014/main" id="{FBACB84F-FB8B-42A5-8045-78AFD00BE532}"/>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82" name="フローチャート: 判断 681">
          <a:extLst>
            <a:ext uri="{FF2B5EF4-FFF2-40B4-BE49-F238E27FC236}">
              <a16:creationId xmlns:a16="http://schemas.microsoft.com/office/drawing/2014/main" id="{B0A839C1-EBD7-4E2A-8FD5-2D489ADD44F8}"/>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83" name="フローチャート: 判断 682">
          <a:extLst>
            <a:ext uri="{FF2B5EF4-FFF2-40B4-BE49-F238E27FC236}">
              <a16:creationId xmlns:a16="http://schemas.microsoft.com/office/drawing/2014/main" id="{CD8D5925-B544-44F5-BD76-21EDCF7414AA}"/>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23096</xdr:rowOff>
    </xdr:from>
    <xdr:to>
      <xdr:col>107</xdr:col>
      <xdr:colOff>101600</xdr:colOff>
      <xdr:row>108</xdr:row>
      <xdr:rowOff>124696</xdr:rowOff>
    </xdr:to>
    <xdr:sp macro="" textlink="">
      <xdr:nvSpPr>
        <xdr:cNvPr id="684" name="フローチャート: 判断 683">
          <a:extLst>
            <a:ext uri="{FF2B5EF4-FFF2-40B4-BE49-F238E27FC236}">
              <a16:creationId xmlns:a16="http://schemas.microsoft.com/office/drawing/2014/main" id="{5AB5B8F1-6B81-4769-A405-D7017C1BD1C1}"/>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23174</xdr:rowOff>
    </xdr:from>
    <xdr:to>
      <xdr:col>102</xdr:col>
      <xdr:colOff>165100</xdr:colOff>
      <xdr:row>108</xdr:row>
      <xdr:rowOff>124774</xdr:rowOff>
    </xdr:to>
    <xdr:sp macro="" textlink="">
      <xdr:nvSpPr>
        <xdr:cNvPr id="685" name="フローチャート: 判断 684">
          <a:extLst>
            <a:ext uri="{FF2B5EF4-FFF2-40B4-BE49-F238E27FC236}">
              <a16:creationId xmlns:a16="http://schemas.microsoft.com/office/drawing/2014/main" id="{7FCBBC5D-3423-4F71-A4C4-C738345221A0}"/>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7D05F974-9EBC-49A2-B6B6-9A89FBDB4B7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9C9EF067-348D-4757-9101-33803A302ED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13C6C478-BEC5-486A-AE94-6A9B26F4A7A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C4E7FCA0-870E-4107-A41D-DADE9D2F20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E370EE7D-B462-41C0-9645-33C207A3505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23699</xdr:rowOff>
    </xdr:from>
    <xdr:to>
      <xdr:col>116</xdr:col>
      <xdr:colOff>114300</xdr:colOff>
      <xdr:row>108</xdr:row>
      <xdr:rowOff>125299</xdr:rowOff>
    </xdr:to>
    <xdr:sp macro="" textlink="">
      <xdr:nvSpPr>
        <xdr:cNvPr id="691" name="楕円 690">
          <a:extLst>
            <a:ext uri="{FF2B5EF4-FFF2-40B4-BE49-F238E27FC236}">
              <a16:creationId xmlns:a16="http://schemas.microsoft.com/office/drawing/2014/main" id="{B8404134-3531-42B9-B3ED-3A55C5D92F5F}"/>
            </a:ext>
          </a:extLst>
        </xdr:cNvPr>
        <xdr:cNvSpPr/>
      </xdr:nvSpPr>
      <xdr:spPr>
        <a:xfrm>
          <a:off x="22110700" y="185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692" name="【庁舎】&#10;一人当たり面積該当値テキスト">
          <a:extLst>
            <a:ext uri="{FF2B5EF4-FFF2-40B4-BE49-F238E27FC236}">
              <a16:creationId xmlns:a16="http://schemas.microsoft.com/office/drawing/2014/main" id="{37E67C8C-A752-45B3-920F-CEBB303BEC9B}"/>
            </a:ext>
          </a:extLst>
        </xdr:cNvPr>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23737</xdr:rowOff>
    </xdr:from>
    <xdr:to>
      <xdr:col>112</xdr:col>
      <xdr:colOff>38100</xdr:colOff>
      <xdr:row>108</xdr:row>
      <xdr:rowOff>125337</xdr:rowOff>
    </xdr:to>
    <xdr:sp macro="" textlink="">
      <xdr:nvSpPr>
        <xdr:cNvPr id="693" name="楕円 692">
          <a:extLst>
            <a:ext uri="{FF2B5EF4-FFF2-40B4-BE49-F238E27FC236}">
              <a16:creationId xmlns:a16="http://schemas.microsoft.com/office/drawing/2014/main" id="{39C9357C-1D6E-4C0C-B321-A0399B55672E}"/>
            </a:ext>
          </a:extLst>
        </xdr:cNvPr>
        <xdr:cNvSpPr/>
      </xdr:nvSpPr>
      <xdr:spPr>
        <a:xfrm>
          <a:off x="21272500" y="1854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74499</xdr:rowOff>
    </xdr:from>
    <xdr:to>
      <xdr:col>116</xdr:col>
      <xdr:colOff>63500</xdr:colOff>
      <xdr:row>108</xdr:row>
      <xdr:rowOff>74537</xdr:rowOff>
    </xdr:to>
    <xdr:cxnSp macro="">
      <xdr:nvCxnSpPr>
        <xdr:cNvPr id="694" name="直線コネクタ 693">
          <a:extLst>
            <a:ext uri="{FF2B5EF4-FFF2-40B4-BE49-F238E27FC236}">
              <a16:creationId xmlns:a16="http://schemas.microsoft.com/office/drawing/2014/main" id="{F7DAF253-FD24-4898-9D3F-669EAED2B46B}"/>
            </a:ext>
          </a:extLst>
        </xdr:cNvPr>
        <xdr:cNvCxnSpPr/>
      </xdr:nvCxnSpPr>
      <xdr:spPr>
        <a:xfrm flipV="1">
          <a:off x="21323300" y="18591099"/>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23786</xdr:rowOff>
    </xdr:from>
    <xdr:to>
      <xdr:col>102</xdr:col>
      <xdr:colOff>165100</xdr:colOff>
      <xdr:row>108</xdr:row>
      <xdr:rowOff>125386</xdr:rowOff>
    </xdr:to>
    <xdr:sp macro="" textlink="">
      <xdr:nvSpPr>
        <xdr:cNvPr id="695" name="楕円 694">
          <a:extLst>
            <a:ext uri="{FF2B5EF4-FFF2-40B4-BE49-F238E27FC236}">
              <a16:creationId xmlns:a16="http://schemas.microsoft.com/office/drawing/2014/main" id="{C2872AA3-7299-47E2-9A06-0DF337858B93}"/>
            </a:ext>
          </a:extLst>
        </xdr:cNvPr>
        <xdr:cNvSpPr/>
      </xdr:nvSpPr>
      <xdr:spPr>
        <a:xfrm>
          <a:off x="19494500" y="185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696" name="n_1aveValue【庁舎】&#10;一人当たり面積">
          <a:extLst>
            <a:ext uri="{FF2B5EF4-FFF2-40B4-BE49-F238E27FC236}">
              <a16:creationId xmlns:a16="http://schemas.microsoft.com/office/drawing/2014/main" id="{4721103A-AADD-4B88-8ADF-348D300D121C}"/>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141223</xdr:rowOff>
    </xdr:from>
    <xdr:ext cx="469744" cy="259045"/>
    <xdr:sp macro="" textlink="">
      <xdr:nvSpPr>
        <xdr:cNvPr id="697" name="n_2aveValue【庁舎】&#10;一人当たり面積">
          <a:extLst>
            <a:ext uri="{FF2B5EF4-FFF2-40B4-BE49-F238E27FC236}">
              <a16:creationId xmlns:a16="http://schemas.microsoft.com/office/drawing/2014/main" id="{F54E00E2-F12A-434F-AF5E-60AD230B4FA5}"/>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141301</xdr:rowOff>
    </xdr:from>
    <xdr:ext cx="469744" cy="259045"/>
    <xdr:sp macro="" textlink="">
      <xdr:nvSpPr>
        <xdr:cNvPr id="698" name="n_3aveValue【庁舎】&#10;一人当たり面積">
          <a:extLst>
            <a:ext uri="{FF2B5EF4-FFF2-40B4-BE49-F238E27FC236}">
              <a16:creationId xmlns:a16="http://schemas.microsoft.com/office/drawing/2014/main" id="{AACA92D2-22A0-4559-8D7B-D31D97BC84F7}"/>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116464</xdr:rowOff>
    </xdr:from>
    <xdr:ext cx="469744" cy="259045"/>
    <xdr:sp macro="" textlink="">
      <xdr:nvSpPr>
        <xdr:cNvPr id="699" name="n_1mainValue【庁舎】&#10;一人当たり面積">
          <a:extLst>
            <a:ext uri="{FF2B5EF4-FFF2-40B4-BE49-F238E27FC236}">
              <a16:creationId xmlns:a16="http://schemas.microsoft.com/office/drawing/2014/main" id="{3071555A-C5B8-4CC5-92B8-EC37C606E7B5}"/>
            </a:ext>
          </a:extLst>
        </xdr:cNvPr>
        <xdr:cNvSpPr txBox="1"/>
      </xdr:nvSpPr>
      <xdr:spPr>
        <a:xfrm>
          <a:off x="21075727" y="1863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116513</xdr:rowOff>
    </xdr:from>
    <xdr:ext cx="469744" cy="259045"/>
    <xdr:sp macro="" textlink="">
      <xdr:nvSpPr>
        <xdr:cNvPr id="700" name="n_3mainValue【庁舎】&#10;一人当たり面積">
          <a:extLst>
            <a:ext uri="{FF2B5EF4-FFF2-40B4-BE49-F238E27FC236}">
              <a16:creationId xmlns:a16="http://schemas.microsoft.com/office/drawing/2014/main" id="{CD3AEC6D-E983-4581-AA6C-8CE3A8FB41A3}"/>
            </a:ext>
          </a:extLst>
        </xdr:cNvPr>
        <xdr:cNvSpPr txBox="1"/>
      </xdr:nvSpPr>
      <xdr:spPr>
        <a:xfrm>
          <a:off x="19310427" y="1863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66E3C2D3-E077-401D-A7F9-5883FD2B220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E25E24C6-AD18-4540-86D9-6B87ADB33AC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C807AD9D-25AE-4972-BBCE-621A51773B9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有形固定資産減価償却率は高い数値となっているが、劣化が著しく廃炉を検討している。広域整備、単独整備又は近隣施設への搬出方式で行うかを、費用と効果を分析して最善の策を模索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保健センター・庁舎について、保健センターは平成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年４月竣工、庁舎は平成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月竣工と、供用開始から日が浅いため、有形固定資産減価償却率は低い数値である。庁舎は、次の更新に備え基金への積立を行っている。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プールについては、現在直営で維持管理しているが、有形固定資産減価償却率の数値のとおり施設は古いため、施設の在り方を検討している。指定管理制度、他者への所有権移転及び施設の廃止等あらゆる手段を検討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8,321
8,286
109.94
5,306,162
5,129,533
155,144
3,082,727
4,828,330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労働人口の減少、景気低迷による町税の減少は年々進んでいる。</a:t>
          </a:r>
          <a:r>
            <a:rPr kumimoji="1" lang="ja-JP" altLang="en-US" sz="1100">
              <a:solidFill>
                <a:schemeClr val="dk1"/>
              </a:solidFill>
              <a:effectLst/>
              <a:latin typeface="+mn-ea"/>
              <a:ea typeface="+mn-ea"/>
              <a:cs typeface="+mn-cs"/>
            </a:rPr>
            <a:t>そのため、財政力指数は類似団体に比べ低い数値となっているが、徴収強化による徴収率も年々向上傾向にあり、一定の水準を維持している。今後も財政力向上を図るよう努める。</a:t>
          </a:r>
          <a:endParaRPr lang="ja-JP" altLang="ja-JP" sz="14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106741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補助金ガイドライン策定により町内各種団体への補助金の削減を行い、</a:t>
          </a:r>
          <a:r>
            <a:rPr kumimoji="1" lang="ja-JP" altLang="ja-JP" sz="1100">
              <a:solidFill>
                <a:schemeClr val="dk1"/>
              </a:solidFill>
              <a:effectLst/>
              <a:latin typeface="+mn-ea"/>
              <a:ea typeface="+mn-ea"/>
              <a:cs typeface="+mn-cs"/>
            </a:rPr>
            <a:t>経常経費</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削減</a:t>
          </a:r>
          <a:r>
            <a:rPr kumimoji="1" lang="ja-JP" altLang="en-US" sz="1100">
              <a:solidFill>
                <a:schemeClr val="dk1"/>
              </a:solidFill>
              <a:effectLst/>
              <a:latin typeface="+mn-ea"/>
              <a:ea typeface="+mn-ea"/>
              <a:cs typeface="+mn-cs"/>
            </a:rPr>
            <a:t>が図れた。今後も行政改革等を通じて、継続的に経常経費の削減に努める</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75438</xdr:rowOff>
    </xdr:from>
    <xdr:to>
      <xdr:col>23</xdr:col>
      <xdr:colOff>133350</xdr:colOff>
      <xdr:row>65</xdr:row>
      <xdr:rowOff>82677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1968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65</xdr:row>
      <xdr:rowOff>82677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4247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157607</xdr:rowOff>
    </xdr:from>
    <xdr:to>
      <xdr:col>15</xdr:col>
      <xdr:colOff>82550</xdr:colOff>
      <xdr:row>64</xdr:row>
      <xdr:rowOff>169672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304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157607</xdr:rowOff>
    </xdr:from>
    <xdr:to>
      <xdr:col>11</xdr:col>
      <xdr:colOff>31750</xdr:colOff>
      <xdr:row>65</xdr:row>
      <xdr:rowOff>32004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30407"/>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24638</xdr:rowOff>
    </xdr:from>
    <xdr:to>
      <xdr:col>23</xdr:col>
      <xdr:colOff>184150</xdr:colOff>
      <xdr:row>65</xdr:row>
      <xdr:rowOff>126238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41165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31877</xdr:rowOff>
    </xdr:from>
    <xdr:to>
      <xdr:col>19</xdr:col>
      <xdr:colOff>184150</xdr:colOff>
      <xdr:row>65</xdr:row>
      <xdr:rowOff>133477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143654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45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118872</xdr:rowOff>
    </xdr:from>
    <xdr:to>
      <xdr:col>15</xdr:col>
      <xdr:colOff>133350</xdr:colOff>
      <xdr:row>65</xdr:row>
      <xdr:rowOff>49022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106807</xdr:rowOff>
    </xdr:from>
    <xdr:to>
      <xdr:col>11</xdr:col>
      <xdr:colOff>82550</xdr:colOff>
      <xdr:row>65</xdr:row>
      <xdr:rowOff>36957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47134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152654</xdr:rowOff>
    </xdr:from>
    <xdr:to>
      <xdr:col>7</xdr:col>
      <xdr:colOff>31750</xdr:colOff>
      <xdr:row>65</xdr:row>
      <xdr:rowOff>82804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92981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9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[209,588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人件費について、近年業務量増加に伴う</a:t>
          </a:r>
          <a:r>
            <a:rPr lang="ja-JP" altLang="ja-JP" sz="1100">
              <a:solidFill>
                <a:schemeClr val="dk1"/>
              </a:solidFill>
              <a:effectLst/>
              <a:latin typeface="+mn-ea"/>
              <a:ea typeface="+mn-ea"/>
              <a:cs typeface="+mn-cs"/>
            </a:rPr>
            <a:t>職員配置</a:t>
          </a:r>
          <a:r>
            <a:rPr lang="ja-JP" altLang="en-US" sz="1100">
              <a:solidFill>
                <a:schemeClr val="dk1"/>
              </a:solidFill>
              <a:effectLst/>
              <a:latin typeface="+mn-ea"/>
              <a:ea typeface="+mn-ea"/>
              <a:cs typeface="+mn-cs"/>
            </a:rPr>
            <a:t>を行っているため</a:t>
          </a:r>
          <a:r>
            <a:rPr lang="ja-JP" altLang="ja-JP" sz="1100">
              <a:solidFill>
                <a:schemeClr val="dk1"/>
              </a:solidFill>
              <a:effectLst/>
              <a:latin typeface="+mn-ea"/>
              <a:ea typeface="+mn-ea"/>
              <a:cs typeface="+mn-cs"/>
            </a:rPr>
            <a:t>、職員数</a:t>
          </a:r>
          <a:r>
            <a:rPr lang="ja-JP" altLang="en-US" sz="1100">
              <a:solidFill>
                <a:schemeClr val="dk1"/>
              </a:solidFill>
              <a:effectLst/>
              <a:latin typeface="+mn-ea"/>
              <a:ea typeface="+mn-ea"/>
              <a:cs typeface="+mn-cs"/>
            </a:rPr>
            <a:t>が</a:t>
          </a:r>
          <a:r>
            <a:rPr lang="ja-JP" altLang="ja-JP" sz="1100">
              <a:solidFill>
                <a:schemeClr val="dk1"/>
              </a:solidFill>
              <a:effectLst/>
              <a:latin typeface="+mn-ea"/>
              <a:ea typeface="+mn-ea"/>
              <a:cs typeface="+mn-cs"/>
            </a:rPr>
            <a:t>増加している</a:t>
          </a:r>
          <a:r>
            <a:rPr lang="ja-JP" altLang="en-US" sz="1100">
              <a:solidFill>
                <a:schemeClr val="dk1"/>
              </a:solidFill>
              <a:effectLst/>
              <a:latin typeface="+mn-ea"/>
              <a:ea typeface="+mn-ea"/>
              <a:cs typeface="+mn-cs"/>
            </a:rPr>
            <a:t>。したがって、</a:t>
          </a:r>
          <a:r>
            <a:rPr lang="ja-JP" altLang="ja-JP" sz="1100">
              <a:solidFill>
                <a:schemeClr val="dk1"/>
              </a:solidFill>
              <a:effectLst/>
              <a:latin typeface="+mn-ea"/>
              <a:ea typeface="+mn-ea"/>
              <a:cs typeface="+mn-cs"/>
            </a:rPr>
            <a:t>人件費</a:t>
          </a:r>
          <a:r>
            <a:rPr lang="ja-JP" altLang="en-US" sz="1100">
              <a:solidFill>
                <a:schemeClr val="dk1"/>
              </a:solidFill>
              <a:effectLst/>
              <a:latin typeface="+mn-ea"/>
              <a:ea typeface="+mn-ea"/>
              <a:cs typeface="+mn-cs"/>
            </a:rPr>
            <a:t>は</a:t>
          </a:r>
          <a:r>
            <a:rPr lang="ja-JP" altLang="ja-JP" sz="1100">
              <a:solidFill>
                <a:schemeClr val="dk1"/>
              </a:solidFill>
              <a:effectLst/>
              <a:latin typeface="+mn-ea"/>
              <a:ea typeface="+mn-ea"/>
              <a:cs typeface="+mn-cs"/>
            </a:rPr>
            <a:t>増加傾向にあるが、若年層が多いため、類似団体に比べ低い数値を保っている。</a:t>
          </a:r>
          <a:r>
            <a:rPr kumimoji="1" lang="ja-JP" altLang="ja-JP" sz="1100">
              <a:solidFill>
                <a:schemeClr val="dk1"/>
              </a:solidFill>
              <a:effectLst/>
              <a:latin typeface="+mn-ea"/>
              <a:ea typeface="+mn-ea"/>
              <a:cs typeface="+mn-cs"/>
            </a:rPr>
            <a:t>一方、</a:t>
          </a:r>
          <a:r>
            <a:rPr kumimoji="1" lang="ja-JP" altLang="en-US" sz="1100">
              <a:solidFill>
                <a:schemeClr val="dk1"/>
              </a:solidFill>
              <a:effectLst/>
              <a:latin typeface="+mn-ea"/>
              <a:ea typeface="+mn-ea"/>
              <a:cs typeface="+mn-cs"/>
            </a:rPr>
            <a:t>物件費については、</a:t>
          </a:r>
          <a:r>
            <a:rPr lang="ja-JP" altLang="ja-JP" sz="1100">
              <a:solidFill>
                <a:schemeClr val="dk1"/>
              </a:solidFill>
              <a:effectLst/>
              <a:latin typeface="+mn-ea"/>
              <a:ea typeface="+mn-ea"/>
              <a:cs typeface="+mn-cs"/>
            </a:rPr>
            <a:t>清掃センター業務、給食業務、図書館業務等を外部委託としているため、</a:t>
          </a:r>
          <a:r>
            <a:rPr lang="ja-JP" altLang="en-US" sz="1100">
              <a:solidFill>
                <a:schemeClr val="dk1"/>
              </a:solidFill>
              <a:effectLst/>
              <a:latin typeface="+mn-ea"/>
              <a:ea typeface="+mn-ea"/>
              <a:cs typeface="+mn-cs"/>
            </a:rPr>
            <a:t>当数値を押し上げる要因となっている。</a:t>
          </a:r>
          <a:endParaRPr lang="ja-JP" altLang="ja-JP" sz="1400">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156208</xdr:rowOff>
    </xdr:from>
    <xdr:to>
      <xdr:col>23</xdr:col>
      <xdr:colOff>133350</xdr:colOff>
      <xdr:row>83</xdr:row>
      <xdr:rowOff>11043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15108"/>
          <a:ext cx="838200" cy="2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136573</xdr:rowOff>
    </xdr:from>
    <xdr:to>
      <xdr:col>19</xdr:col>
      <xdr:colOff>133350</xdr:colOff>
      <xdr:row>82</xdr:row>
      <xdr:rowOff>156208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95473"/>
          <a:ext cx="889000" cy="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136573</xdr:rowOff>
    </xdr:from>
    <xdr:to>
      <xdr:col>15</xdr:col>
      <xdr:colOff>82550</xdr:colOff>
      <xdr:row>82</xdr:row>
      <xdr:rowOff>164187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195473"/>
          <a:ext cx="8890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128237</xdr:rowOff>
    </xdr:from>
    <xdr:to>
      <xdr:col>11</xdr:col>
      <xdr:colOff>31750</xdr:colOff>
      <xdr:row>82</xdr:row>
      <xdr:rowOff>164187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87137"/>
          <a:ext cx="889000" cy="3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131693</xdr:rowOff>
    </xdr:from>
    <xdr:to>
      <xdr:col>23</xdr:col>
      <xdr:colOff>184150</xdr:colOff>
      <xdr:row>83</xdr:row>
      <xdr:rowOff>61843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9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148220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3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105408</xdr:rowOff>
    </xdr:from>
    <xdr:to>
      <xdr:col>19</xdr:col>
      <xdr:colOff>184150</xdr:colOff>
      <xdr:row>83</xdr:row>
      <xdr:rowOff>35558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45735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85773</xdr:rowOff>
    </xdr:from>
    <xdr:to>
      <xdr:col>15</xdr:col>
      <xdr:colOff>133350</xdr:colOff>
      <xdr:row>83</xdr:row>
      <xdr:rowOff>15923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26100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1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113387</xdr:rowOff>
    </xdr:from>
    <xdr:to>
      <xdr:col>11</xdr:col>
      <xdr:colOff>82550</xdr:colOff>
      <xdr:row>83</xdr:row>
      <xdr:rowOff>43537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53714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4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77437</xdr:rowOff>
    </xdr:from>
    <xdr:to>
      <xdr:col>7</xdr:col>
      <xdr:colOff>31750</xdr:colOff>
      <xdr:row>83</xdr:row>
      <xdr:rowOff>7587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3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17764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0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類似団体平均数値を上回っているが、この主な要因としては、高卒・短大卒の新規採用職員の増加によるものである。当町は、人材確保のため、高卒・短大卒の初任給を国基準より引き上げているためである。</a:t>
          </a:r>
          <a:endParaRPr lang="ja-JP" altLang="ja-JP" sz="14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147562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2331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78618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003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55638</xdr:rowOff>
    </xdr:from>
    <xdr:to>
      <xdr:col>72</xdr:col>
      <xdr:colOff>203200</xdr:colOff>
      <xdr:row>86</xdr:row>
      <xdr:rowOff>124582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003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124582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05000"/>
          <a:ext cx="8890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勤務状況を考慮した職員の適正配置に努めて</a:t>
          </a:r>
          <a:r>
            <a:rPr lang="ja-JP" altLang="en-US" sz="1100">
              <a:solidFill>
                <a:schemeClr val="dk1"/>
              </a:solidFill>
              <a:effectLst/>
              <a:latin typeface="+mn-lt"/>
              <a:ea typeface="+mn-ea"/>
              <a:cs typeface="+mn-cs"/>
            </a:rPr>
            <a:t>いるため</a:t>
          </a:r>
          <a:r>
            <a:rPr lang="ja-JP" altLang="ja-JP" sz="1100">
              <a:solidFill>
                <a:schemeClr val="dk1"/>
              </a:solidFill>
              <a:effectLst/>
              <a:latin typeface="+mn-lt"/>
              <a:ea typeface="+mn-ea"/>
              <a:cs typeface="+mn-cs"/>
            </a:rPr>
            <a:t>、近年職員数</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増加している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さらに近年の住民ニーズの多様化による有資格者の採用、国が勧める障害者雇用及び就職氷河期の雇用推進、さらに定年退職年齢の引上げ等により、増加が見込まれるが、事務の効率化、民間委託等により数値の抑制に努める</a:t>
          </a:r>
          <a:r>
            <a:rPr lang="ja-JP" altLang="en-US"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56183</xdr:rowOff>
    </xdr:from>
    <xdr:to>
      <xdr:col>81</xdr:col>
      <xdr:colOff>44450</xdr:colOff>
      <xdr:row>61</xdr:row>
      <xdr:rowOff>59630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51463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136858</xdr:rowOff>
    </xdr:from>
    <xdr:to>
      <xdr:col>77</xdr:col>
      <xdr:colOff>44450</xdr:colOff>
      <xdr:row>61</xdr:row>
      <xdr:rowOff>59630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23858"/>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136858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312400"/>
          <a:ext cx="889000" cy="1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162378</xdr:rowOff>
    </xdr:from>
    <xdr:to>
      <xdr:col>68</xdr:col>
      <xdr:colOff>152400</xdr:colOff>
      <xdr:row>60</xdr:row>
      <xdr:rowOff>25400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2779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5383</xdr:rowOff>
    </xdr:from>
    <xdr:to>
      <xdr:col>81</xdr:col>
      <xdr:colOff>95250</xdr:colOff>
      <xdr:row>61</xdr:row>
      <xdr:rowOff>106983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148910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35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8830</xdr:rowOff>
    </xdr:from>
    <xdr:to>
      <xdr:col>77</xdr:col>
      <xdr:colOff>95250</xdr:colOff>
      <xdr:row>61</xdr:row>
      <xdr:rowOff>110430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95207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553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86058</xdr:rowOff>
    </xdr:from>
    <xdr:to>
      <xdr:col>73</xdr:col>
      <xdr:colOff>44450</xdr:colOff>
      <xdr:row>61</xdr:row>
      <xdr:rowOff>16208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26385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111578</xdr:rowOff>
    </xdr:from>
    <xdr:to>
      <xdr:col>64</xdr:col>
      <xdr:colOff>152400</xdr:colOff>
      <xdr:row>60</xdr:row>
      <xdr:rowOff>41728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51905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は、過去に借りた利率の高い起債の多く</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償還終了したことや新規借入起債の低利率化</a:t>
          </a:r>
          <a:r>
            <a:rPr kumimoji="1" lang="ja-JP" altLang="en-US" sz="1100">
              <a:solidFill>
                <a:schemeClr val="dk1"/>
              </a:solidFill>
              <a:effectLst/>
              <a:latin typeface="+mn-lt"/>
              <a:ea typeface="+mn-ea"/>
              <a:cs typeface="+mn-cs"/>
            </a:rPr>
            <a:t>のため、</a:t>
          </a:r>
          <a:r>
            <a:rPr kumimoji="1" lang="ja-JP" altLang="ja-JP" sz="1100">
              <a:solidFill>
                <a:schemeClr val="dk1"/>
              </a:solidFill>
              <a:effectLst/>
              <a:latin typeface="+mn-lt"/>
              <a:ea typeface="+mn-ea"/>
              <a:cs typeface="+mn-cs"/>
            </a:rPr>
            <a:t>類似団体平均に比べ低い数値を維持している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しかしながら数年後には近年の大型事業による地方債の元金償還による数値の上昇が予想される。今後は、上昇</a:t>
          </a:r>
          <a:r>
            <a:rPr kumimoji="1" lang="ja-JP" altLang="en-US" sz="1100">
              <a:solidFill>
                <a:schemeClr val="dk1"/>
              </a:solidFill>
              <a:effectLst/>
              <a:latin typeface="+mn-lt"/>
              <a:ea typeface="+mn-ea"/>
              <a:cs typeface="+mn-cs"/>
            </a:rPr>
            <a:t>する元利償還額</a:t>
          </a:r>
          <a:r>
            <a:rPr kumimoji="1" lang="ja-JP" altLang="ja-JP" sz="1100">
              <a:solidFill>
                <a:schemeClr val="dk1"/>
              </a:solidFill>
              <a:effectLst/>
              <a:latin typeface="+mn-lt"/>
              <a:ea typeface="+mn-ea"/>
              <a:cs typeface="+mn-cs"/>
            </a:rPr>
            <a:t>に注意しながら新規地方債の発行を抑制する等、適正な事業計画に努める。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113454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919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121496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7919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14394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080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70696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8723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近年続いた大型事業により、</a:t>
          </a:r>
          <a:r>
            <a:rPr kumimoji="1" lang="ja-JP" altLang="ja-JP" sz="1100">
              <a:solidFill>
                <a:schemeClr val="dk1"/>
              </a:solidFill>
              <a:effectLst/>
              <a:latin typeface="+mn-lt"/>
              <a:ea typeface="+mn-ea"/>
              <a:cs typeface="+mn-cs"/>
            </a:rPr>
            <a:t>元利償還額</a:t>
          </a:r>
          <a:r>
            <a:rPr kumimoji="1" lang="ja-JP" altLang="en-US" sz="1100">
              <a:solidFill>
                <a:schemeClr val="dk1"/>
              </a:solidFill>
              <a:effectLst/>
              <a:latin typeface="+mn-lt"/>
              <a:ea typeface="+mn-ea"/>
              <a:cs typeface="+mn-cs"/>
            </a:rPr>
            <a:t>を超える</a:t>
          </a:r>
          <a:r>
            <a:rPr kumimoji="1" lang="ja-JP" altLang="en-US" sz="1100">
              <a:solidFill>
                <a:schemeClr val="dk1"/>
              </a:solidFill>
              <a:effectLst/>
              <a:latin typeface="+mn-ea"/>
              <a:ea typeface="+mn-ea"/>
              <a:cs typeface="+mn-cs"/>
            </a:rPr>
            <a:t>新規地方債を発行し当比率の上昇が続いたが、ふるさと応援基金の増加に伴い基金残高が上昇したことにより、当比率は</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％台で推移している。今後は、ふるさと応援基金の活用により新規地方債の発行抑制に努める。</a:t>
          </a:r>
          <a:endParaRPr lang="ja-JP" altLang="ja-JP" sz="14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17729</xdr:rowOff>
    </xdr:from>
    <xdr:to>
      <xdr:col>81</xdr:col>
      <xdr:colOff>44450</xdr:colOff>
      <xdr:row>16</xdr:row>
      <xdr:rowOff>77572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60929"/>
          <a:ext cx="8382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54407</xdr:rowOff>
    </xdr:from>
    <xdr:to>
      <xdr:col>77</xdr:col>
      <xdr:colOff>44450</xdr:colOff>
      <xdr:row>16</xdr:row>
      <xdr:rowOff>77572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797607"/>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54407</xdr:rowOff>
    </xdr:from>
    <xdr:to>
      <xdr:col>72</xdr:col>
      <xdr:colOff>203200</xdr:colOff>
      <xdr:row>17</xdr:row>
      <xdr:rowOff>166726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97607"/>
          <a:ext cx="889000" cy="2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121361</xdr:rowOff>
    </xdr:from>
    <xdr:to>
      <xdr:col>68</xdr:col>
      <xdr:colOff>152400</xdr:colOff>
      <xdr:row>17</xdr:row>
      <xdr:rowOff>166726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036011"/>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138379</xdr:rowOff>
    </xdr:from>
    <xdr:to>
      <xdr:col>81</xdr:col>
      <xdr:colOff>95250</xdr:colOff>
      <xdr:row>16</xdr:row>
      <xdr:rowOff>68529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110456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26772</xdr:rowOff>
    </xdr:from>
    <xdr:to>
      <xdr:col>77</xdr:col>
      <xdr:colOff>95250</xdr:colOff>
      <xdr:row>16</xdr:row>
      <xdr:rowOff>128372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113149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5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3607</xdr:rowOff>
    </xdr:from>
    <xdr:to>
      <xdr:col>73</xdr:col>
      <xdr:colOff>44450</xdr:colOff>
      <xdr:row>16</xdr:row>
      <xdr:rowOff>105207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89984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115926</xdr:rowOff>
    </xdr:from>
    <xdr:to>
      <xdr:col>68</xdr:col>
      <xdr:colOff>203200</xdr:colOff>
      <xdr:row>18</xdr:row>
      <xdr:rowOff>46076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30853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70561</xdr:rowOff>
    </xdr:from>
    <xdr:to>
      <xdr:col>64</xdr:col>
      <xdr:colOff>152400</xdr:colOff>
      <xdr:row>18</xdr:row>
      <xdr:rowOff>711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156938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8,321
8,286
109.94
5,306,162
5,129,533
155,144
3,082,727
4,828,330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近年業務量増加に伴う職員配置を行っているため、職員数が増加している。人件費は増加傾向にあるが、若年層が多いため、類似団体に比べ低い数値を保っている。また、近年の住民ニーズの多様化による有資格者の採用、国が勧める障害者雇用及び就職氷河期の雇用推進、さらに定年退職年齢の引上げ等により、今後も人件費割合の増加が見込ま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92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54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89679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物件費総額は、ほぼ前年度と同額であったが、経常一般財源総額が減少したため比率が増加した。また、清掃センター業務、給食業務、図書館業務等を外部委託としているため、類似団体に比べ比率が高くなっている。これら経常経費の増加は、財政硬直化に繋がるため、今後もできる限り抑制に努める。</a:t>
          </a:r>
          <a:endParaRPr lang="ja-JP" altLang="ja-JP" sz="1400">
            <a:effectLst/>
          </a:endParaRPr>
        </a:p>
        <a:p>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41275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9387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24130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87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41275</xdr:rowOff>
    </xdr:from>
    <xdr:to>
      <xdr:col>73</xdr:col>
      <xdr:colOff>180975</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7844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xdr:rowOff>
    </xdr:from>
    <xdr:to>
      <xdr:col>69</xdr:col>
      <xdr:colOff>92075</xdr:colOff>
      <xdr:row>16</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844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161925</xdr:rowOff>
    </xdr:from>
    <xdr:to>
      <xdr:col>82</xdr:col>
      <xdr:colOff>158750</xdr:colOff>
      <xdr:row>17</xdr:row>
      <xdr:rowOff>92075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134002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161925</xdr:rowOff>
    </xdr:from>
    <xdr:to>
      <xdr:col>69</xdr:col>
      <xdr:colOff>142875</xdr:colOff>
      <xdr:row>16</xdr:row>
      <xdr:rowOff>92075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76852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133350</xdr:rowOff>
    </xdr:from>
    <xdr:to>
      <xdr:col>65</xdr:col>
      <xdr:colOff>53975</xdr:colOff>
      <xdr:row>15</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mn-lt"/>
              <a:ea typeface="+mn-ea"/>
              <a:cs typeface="+mn-cs"/>
            </a:rPr>
            <a:t>　</a:t>
          </a:r>
          <a:r>
            <a:rPr lang="en-US" altLang="ja-JP" sz="1100">
              <a:solidFill>
                <a:schemeClr val="dk1"/>
              </a:solidFill>
              <a:effectLst/>
              <a:latin typeface="+mn-ea"/>
              <a:ea typeface="+mn-ea"/>
              <a:cs typeface="+mn-cs"/>
            </a:rPr>
            <a:t>H30</a:t>
          </a:r>
          <a:r>
            <a:rPr lang="ja-JP" altLang="ja-JP" sz="1100">
              <a:solidFill>
                <a:schemeClr val="dk1"/>
              </a:solidFill>
              <a:effectLst/>
              <a:latin typeface="+mn-lt"/>
              <a:ea typeface="+mn-ea"/>
              <a:cs typeface="+mn-cs"/>
            </a:rPr>
            <a:t>は、臨時福祉給付金事業の終了や措置人数の減による老人福祉施設措置費の減少により、扶助費総額は微減となった。また、町単費による扶助費で多額なものが少ないため、類似団体平均を下回っている。今後は、高齢化社会に対応していくため、更なる事業内容の精査等に努める。</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141288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55675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98425</xdr:rowOff>
    </xdr:from>
    <xdr:to>
      <xdr:col>19</xdr:col>
      <xdr:colOff>187325</xdr:colOff>
      <xdr:row>55</xdr:row>
      <xdr:rowOff>141288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5281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98425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99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141288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4996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90488</xdr:rowOff>
    </xdr:from>
    <xdr:to>
      <xdr:col>20</xdr:col>
      <xdr:colOff>38100</xdr:colOff>
      <xdr:row>56</xdr:row>
      <xdr:rowOff>20638</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30815</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8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47625</xdr:rowOff>
    </xdr:from>
    <xdr:to>
      <xdr:col>15</xdr:col>
      <xdr:colOff>149225</xdr:colOff>
      <xdr:row>55</xdr:row>
      <xdr:rowOff>149225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一般会計から公共下水道事業特別会計への繰出金（公債費等繰出）について、本来下水道使用料で賄うべき性質であることに鑑み、臨時的経費扱いとしたため、前年度に比べ数値が大幅に改善された。公共下水道は工事も概成したため、今後は接続率の増加が見込まれるのが一般的だが、人口減少に歯止めがかからないこと及び合併浄化槽が故障しないこと等から接続戸数が伸びない現状にある。料金収入確保のためには、抜本的な対策が必要</a:t>
          </a:r>
          <a:r>
            <a:rPr lang="ja-JP" altLang="en-US" sz="1100">
              <a:solidFill>
                <a:schemeClr val="dk1"/>
              </a:solidFill>
              <a:effectLst/>
              <a:latin typeface="+mn-lt"/>
              <a:ea typeface="+mn-ea"/>
              <a:cs typeface="+mn-cs"/>
            </a:rPr>
            <a:t>となる</a:t>
          </a:r>
          <a:r>
            <a:rPr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56</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5388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56</xdr:row>
      <xdr:rowOff>73660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5453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56</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453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57</xdr:row>
      <xdr:rowOff>1270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697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ea"/>
              <a:ea typeface="+mn-ea"/>
              <a:cs typeface="+mn-cs"/>
            </a:rPr>
            <a:t>　</a:t>
          </a:r>
          <a:r>
            <a:rPr lang="en-US" altLang="ja-JP" sz="1100">
              <a:solidFill>
                <a:schemeClr val="dk1"/>
              </a:solidFill>
              <a:effectLst/>
              <a:latin typeface="+mn-ea"/>
              <a:ea typeface="+mn-ea"/>
              <a:cs typeface="+mn-cs"/>
            </a:rPr>
            <a:t>H30</a:t>
          </a:r>
          <a:r>
            <a:rPr lang="ja-JP" altLang="ja-JP" sz="1100">
              <a:solidFill>
                <a:schemeClr val="dk1"/>
              </a:solidFill>
              <a:effectLst/>
              <a:latin typeface="+mn-ea"/>
              <a:ea typeface="+mn-ea"/>
              <a:cs typeface="+mn-cs"/>
            </a:rPr>
            <a:t>から</a:t>
          </a:r>
          <a:r>
            <a:rPr lang="ja-JP" altLang="ja-JP" sz="1100">
              <a:solidFill>
                <a:schemeClr val="dk1"/>
              </a:solidFill>
              <a:effectLst/>
              <a:latin typeface="+mn-lt"/>
              <a:ea typeface="+mn-ea"/>
              <a:cs typeface="+mn-cs"/>
            </a:rPr>
            <a:t>高校生のバス通学に対し補助金交付を開始したこと、水道管の布設替えに伴い消火栓を設置し、それに伴う水道会計への負担金が増加したことにより比率が増加した。また、当町では病院、消防、し尿処理、斎場事業を一部事務組合で行っており、この負担金が多額なため類似団体平均に比べ数値が高くなってい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110998</xdr:rowOff>
    </xdr:from>
    <xdr:to>
      <xdr:col>82</xdr:col>
      <xdr:colOff>107950</xdr:colOff>
      <xdr:row>38</xdr:row>
      <xdr:rowOff>40132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546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37</xdr:row>
      <xdr:rowOff>129286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129286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363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健康福祉センターの建設や石廊崎オーシャンパークの整備等、大型事業の実施により近年は地方債残高は増加しているものの、公債費につい</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は、過去に借りた利率の高い起債の多く</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償還終了したことや新規借入起債の低利率化により前年度より減少した。今後は、大型事業の実施により借り入れた起債の元金償還が開始されるため、新規発行の抑制も視野に事業を計画する。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4535</xdr:rowOff>
    </xdr:from>
    <xdr:to>
      <xdr:col>24</xdr:col>
      <xdr:colOff>25400</xdr:colOff>
      <xdr:row>75</xdr:row>
      <xdr:rowOff>33927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86328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30662</xdr:rowOff>
    </xdr:from>
    <xdr:to>
      <xdr:col>19</xdr:col>
      <xdr:colOff>187325</xdr:colOff>
      <xdr:row>75</xdr:row>
      <xdr:rowOff>33927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8894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20865</xdr:rowOff>
    </xdr:from>
    <xdr:to>
      <xdr:col>15</xdr:col>
      <xdr:colOff>98425</xdr:colOff>
      <xdr:row>75</xdr:row>
      <xdr:rowOff>30662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8796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20865</xdr:rowOff>
    </xdr:from>
    <xdr:to>
      <xdr:col>11</xdr:col>
      <xdr:colOff>9525</xdr:colOff>
      <xdr:row>75</xdr:row>
      <xdr:rowOff>69850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879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125185</xdr:rowOff>
    </xdr:from>
    <xdr:to>
      <xdr:col>24</xdr:col>
      <xdr:colOff>76200</xdr:colOff>
      <xdr:row>75</xdr:row>
      <xdr:rowOff>55335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141712</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5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154577</xdr:rowOff>
    </xdr:from>
    <xdr:to>
      <xdr:col>20</xdr:col>
      <xdr:colOff>38100</xdr:colOff>
      <xdr:row>75</xdr:row>
      <xdr:rowOff>84727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94904</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1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151312</xdr:rowOff>
    </xdr:from>
    <xdr:to>
      <xdr:col>15</xdr:col>
      <xdr:colOff>149225</xdr:colOff>
      <xdr:row>75</xdr:row>
      <xdr:rowOff>81462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91639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141515</xdr:rowOff>
    </xdr:from>
    <xdr:to>
      <xdr:col>11</xdr:col>
      <xdr:colOff>60325</xdr:colOff>
      <xdr:row>75</xdr:row>
      <xdr:rowOff>71665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81842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経常一般財源の大半を占める地方交付税が減額となったことにより、前年度に比べ数値が増加した。今後も、地方交付税の大幅な増額は厳しいと予想されるため、更なる経常経費の削減に努めるとともに、更なる自主財源の確保にも努めたい。</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37193</xdr:rowOff>
    </xdr:from>
    <xdr:to>
      <xdr:col>82</xdr:col>
      <xdr:colOff>107950</xdr:colOff>
      <xdr:row>79</xdr:row>
      <xdr:rowOff>56787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5817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97608</xdr:rowOff>
    </xdr:from>
    <xdr:to>
      <xdr:col>78</xdr:col>
      <xdr:colOff>69850</xdr:colOff>
      <xdr:row>79</xdr:row>
      <xdr:rowOff>37193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47070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91077</xdr:rowOff>
    </xdr:from>
    <xdr:to>
      <xdr:col>73</xdr:col>
      <xdr:colOff>180975</xdr:colOff>
      <xdr:row>78</xdr:row>
      <xdr:rowOff>97608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641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91077</xdr:rowOff>
    </xdr:from>
    <xdr:to>
      <xdr:col>69</xdr:col>
      <xdr:colOff>92075</xdr:colOff>
      <xdr:row>78</xdr:row>
      <xdr:rowOff>104139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641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5987</xdr:rowOff>
    </xdr:from>
    <xdr:to>
      <xdr:col>82</xdr:col>
      <xdr:colOff>158750</xdr:colOff>
      <xdr:row>79</xdr:row>
      <xdr:rowOff>107587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5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149514</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157843</xdr:rowOff>
    </xdr:from>
    <xdr:to>
      <xdr:col>78</xdr:col>
      <xdr:colOff>120650</xdr:colOff>
      <xdr:row>79</xdr:row>
      <xdr:rowOff>87993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72770</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1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46808</xdr:rowOff>
    </xdr:from>
    <xdr:to>
      <xdr:col>74</xdr:col>
      <xdr:colOff>31750</xdr:colOff>
      <xdr:row>78</xdr:row>
      <xdr:rowOff>148408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158585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1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40277</xdr:rowOff>
    </xdr:from>
    <xdr:to>
      <xdr:col>69</xdr:col>
      <xdr:colOff>142875</xdr:colOff>
      <xdr:row>78</xdr:row>
      <xdr:rowOff>141877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152054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8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2197</xdr:rowOff>
    </xdr:from>
    <xdr:to>
      <xdr:col>29</xdr:col>
      <xdr:colOff>127000</xdr:colOff>
      <xdr:row>19</xdr:row>
      <xdr:rowOff>32061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07372"/>
          <a:ext cx="647700" cy="29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32061</xdr:rowOff>
    </xdr:from>
    <xdr:to>
      <xdr:col>26</xdr:col>
      <xdr:colOff>50800</xdr:colOff>
      <xdr:row>19</xdr:row>
      <xdr:rowOff>46508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37236"/>
          <a:ext cx="698500" cy="14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46508</xdr:rowOff>
    </xdr:from>
    <xdr:to>
      <xdr:col>22</xdr:col>
      <xdr:colOff>114300</xdr:colOff>
      <xdr:row>19</xdr:row>
      <xdr:rowOff>61258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51683"/>
          <a:ext cx="698500" cy="14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7372</xdr:rowOff>
    </xdr:from>
    <xdr:to>
      <xdr:col>18</xdr:col>
      <xdr:colOff>177800</xdr:colOff>
      <xdr:row>19</xdr:row>
      <xdr:rowOff>61258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312547"/>
          <a:ext cx="698500" cy="5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122847</xdr:rowOff>
    </xdr:from>
    <xdr:to>
      <xdr:col>29</xdr:col>
      <xdr:colOff>177800</xdr:colOff>
      <xdr:row>19</xdr:row>
      <xdr:rowOff>52997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56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94924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2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152711</xdr:rowOff>
    </xdr:from>
    <xdr:to>
      <xdr:col>26</xdr:col>
      <xdr:colOff>101600</xdr:colOff>
      <xdr:row>19</xdr:row>
      <xdr:rowOff>82861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86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67638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7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167158</xdr:rowOff>
    </xdr:from>
    <xdr:to>
      <xdr:col>22</xdr:col>
      <xdr:colOff>165100</xdr:colOff>
      <xdr:row>19</xdr:row>
      <xdr:rowOff>97308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0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82085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8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10458</xdr:rowOff>
    </xdr:from>
    <xdr:to>
      <xdr:col>19</xdr:col>
      <xdr:colOff>38100</xdr:colOff>
      <xdr:row>19</xdr:row>
      <xdr:rowOff>112058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1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96835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0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128022</xdr:rowOff>
    </xdr:from>
    <xdr:to>
      <xdr:col>15</xdr:col>
      <xdr:colOff>101600</xdr:colOff>
      <xdr:row>19</xdr:row>
      <xdr:rowOff>58172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6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42949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48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110789</xdr:rowOff>
    </xdr:from>
    <xdr:to>
      <xdr:col>29</xdr:col>
      <xdr:colOff>127000</xdr:colOff>
      <xdr:row>36</xdr:row>
      <xdr:rowOff>127667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64039"/>
          <a:ext cx="647700" cy="1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127667</xdr:rowOff>
    </xdr:from>
    <xdr:to>
      <xdr:col>26</xdr:col>
      <xdr:colOff>50800</xdr:colOff>
      <xdr:row>36</xdr:row>
      <xdr:rowOff>150793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80917"/>
          <a:ext cx="698500" cy="2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137763</xdr:rowOff>
    </xdr:from>
    <xdr:to>
      <xdr:col>22</xdr:col>
      <xdr:colOff>114300</xdr:colOff>
      <xdr:row>36</xdr:row>
      <xdr:rowOff>150793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91013"/>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114694</xdr:rowOff>
    </xdr:from>
    <xdr:to>
      <xdr:col>18</xdr:col>
      <xdr:colOff>177800</xdr:colOff>
      <xdr:row>36</xdr:row>
      <xdr:rowOff>137763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67944"/>
          <a:ext cx="698500" cy="23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59989</xdr:rowOff>
    </xdr:from>
    <xdr:to>
      <xdr:col>29</xdr:col>
      <xdr:colOff>177800</xdr:colOff>
      <xdr:row>36</xdr:row>
      <xdr:rowOff>161589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1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32066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8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76867</xdr:rowOff>
    </xdr:from>
    <xdr:to>
      <xdr:col>26</xdr:col>
      <xdr:colOff>101600</xdr:colOff>
      <xdr:row>37</xdr:row>
      <xdr:rowOff>7017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30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163244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16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99993</xdr:rowOff>
    </xdr:from>
    <xdr:to>
      <xdr:col>22</xdr:col>
      <xdr:colOff>165100</xdr:colOff>
      <xdr:row>37</xdr:row>
      <xdr:rowOff>30143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5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14920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3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86963</xdr:rowOff>
    </xdr:from>
    <xdr:to>
      <xdr:col>19</xdr:col>
      <xdr:colOff>38100</xdr:colOff>
      <xdr:row>37</xdr:row>
      <xdr:rowOff>17113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40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2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63894</xdr:rowOff>
    </xdr:from>
    <xdr:to>
      <xdr:col>15</xdr:col>
      <xdr:colOff>101600</xdr:colOff>
      <xdr:row>36</xdr:row>
      <xdr:rowOff>165494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1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150271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0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8,321
8,286
109.94
5,306,162
5,129,533
155,144
3,082,727
4,828,330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20866</xdr:rowOff>
    </xdr:from>
    <xdr:to>
      <xdr:col>24</xdr:col>
      <xdr:colOff>63500</xdr:colOff>
      <xdr:row>37</xdr:row>
      <xdr:rowOff>59827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64516"/>
          <a:ext cx="8382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59827</xdr:rowOff>
    </xdr:from>
    <xdr:to>
      <xdr:col>19</xdr:col>
      <xdr:colOff>177800</xdr:colOff>
      <xdr:row>37</xdr:row>
      <xdr:rowOff>88067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3477"/>
          <a:ext cx="889000" cy="2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70960</xdr:rowOff>
    </xdr:from>
    <xdr:to>
      <xdr:col>15</xdr:col>
      <xdr:colOff>50800</xdr:colOff>
      <xdr:row>37</xdr:row>
      <xdr:rowOff>88067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14610"/>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57701</xdr:rowOff>
    </xdr:from>
    <xdr:to>
      <xdr:col>10</xdr:col>
      <xdr:colOff>114300</xdr:colOff>
      <xdr:row>37</xdr:row>
      <xdr:rowOff>70960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135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141516</xdr:rowOff>
    </xdr:from>
    <xdr:to>
      <xdr:col>24</xdr:col>
      <xdr:colOff>114300</xdr:colOff>
      <xdr:row>37</xdr:row>
      <xdr:rowOff>71666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119943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9027</xdr:rowOff>
    </xdr:from>
    <xdr:to>
      <xdr:col>20</xdr:col>
      <xdr:colOff>38100</xdr:colOff>
      <xdr:row>37</xdr:row>
      <xdr:rowOff>110627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101754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4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37267</xdr:rowOff>
    </xdr:from>
    <xdr:to>
      <xdr:col>15</xdr:col>
      <xdr:colOff>101600</xdr:colOff>
      <xdr:row>37</xdr:row>
      <xdr:rowOff>138867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129994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20160</xdr:rowOff>
    </xdr:from>
    <xdr:to>
      <xdr:col>10</xdr:col>
      <xdr:colOff>165100</xdr:colOff>
      <xdr:row>37</xdr:row>
      <xdr:rowOff>121760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112887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6901</xdr:rowOff>
    </xdr:from>
    <xdr:to>
      <xdr:col>6</xdr:col>
      <xdr:colOff>38100</xdr:colOff>
      <xdr:row>37</xdr:row>
      <xdr:rowOff>108501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99628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133011</xdr:rowOff>
    </xdr:from>
    <xdr:to>
      <xdr:col>24</xdr:col>
      <xdr:colOff>63500</xdr:colOff>
      <xdr:row>55</xdr:row>
      <xdr:rowOff>144611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62761"/>
          <a:ext cx="8382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144611</xdr:rowOff>
    </xdr:from>
    <xdr:to>
      <xdr:col>19</xdr:col>
      <xdr:colOff>177800</xdr:colOff>
      <xdr:row>55</xdr:row>
      <xdr:rowOff>153498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74361"/>
          <a:ext cx="889000" cy="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138255</xdr:rowOff>
    </xdr:from>
    <xdr:to>
      <xdr:col>15</xdr:col>
      <xdr:colOff>50800</xdr:colOff>
      <xdr:row>55</xdr:row>
      <xdr:rowOff>153498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568005"/>
          <a:ext cx="889000" cy="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138255</xdr:rowOff>
    </xdr:from>
    <xdr:to>
      <xdr:col>10</xdr:col>
      <xdr:colOff>114300</xdr:colOff>
      <xdr:row>55</xdr:row>
      <xdr:rowOff>170936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68005"/>
          <a:ext cx="889000" cy="3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82211</xdr:rowOff>
    </xdr:from>
    <xdr:to>
      <xdr:col>24</xdr:col>
      <xdr:colOff>114300</xdr:colOff>
      <xdr:row>56</xdr:row>
      <xdr:rowOff>12361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60638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9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93811</xdr:rowOff>
    </xdr:from>
    <xdr:to>
      <xdr:col>20</xdr:col>
      <xdr:colOff>38100</xdr:colOff>
      <xdr:row>56</xdr:row>
      <xdr:rowOff>23961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15088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1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102698</xdr:rowOff>
    </xdr:from>
    <xdr:to>
      <xdr:col>15</xdr:col>
      <xdr:colOff>101600</xdr:colOff>
      <xdr:row>56</xdr:row>
      <xdr:rowOff>32848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23975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87455</xdr:rowOff>
    </xdr:from>
    <xdr:to>
      <xdr:col>10</xdr:col>
      <xdr:colOff>165100</xdr:colOff>
      <xdr:row>56</xdr:row>
      <xdr:rowOff>17605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34132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9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120136</xdr:rowOff>
    </xdr:from>
    <xdr:to>
      <xdr:col>6</xdr:col>
      <xdr:colOff>38100</xdr:colOff>
      <xdr:row>56</xdr:row>
      <xdr:rowOff>50286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41413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64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75417</xdr:rowOff>
    </xdr:from>
    <xdr:to>
      <xdr:col>24</xdr:col>
      <xdr:colOff>63500</xdr:colOff>
      <xdr:row>78</xdr:row>
      <xdr:rowOff>79418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48517"/>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77704</xdr:rowOff>
    </xdr:from>
    <xdr:to>
      <xdr:col>19</xdr:col>
      <xdr:colOff>177800</xdr:colOff>
      <xdr:row>78</xdr:row>
      <xdr:rowOff>79418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5080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132018</xdr:rowOff>
    </xdr:from>
    <xdr:to>
      <xdr:col>15</xdr:col>
      <xdr:colOff>50800</xdr:colOff>
      <xdr:row>78</xdr:row>
      <xdr:rowOff>77704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33668"/>
          <a:ext cx="889000" cy="11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132018</xdr:rowOff>
    </xdr:from>
    <xdr:to>
      <xdr:col>10</xdr:col>
      <xdr:colOff>114300</xdr:colOff>
      <xdr:row>78</xdr:row>
      <xdr:rowOff>43117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33668"/>
          <a:ext cx="889000" cy="8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24617</xdr:rowOff>
    </xdr:from>
    <xdr:to>
      <xdr:col>24</xdr:col>
      <xdr:colOff>114300</xdr:colOff>
      <xdr:row>78</xdr:row>
      <xdr:rowOff>126217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110994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1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28618</xdr:rowOff>
    </xdr:from>
    <xdr:to>
      <xdr:col>20</xdr:col>
      <xdr:colOff>38100</xdr:colOff>
      <xdr:row>78</xdr:row>
      <xdr:rowOff>130218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121345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9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26904</xdr:rowOff>
    </xdr:from>
    <xdr:to>
      <xdr:col>15</xdr:col>
      <xdr:colOff>101600</xdr:colOff>
      <xdr:row>78</xdr:row>
      <xdr:rowOff>128504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119631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9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81218</xdr:rowOff>
    </xdr:from>
    <xdr:to>
      <xdr:col>10</xdr:col>
      <xdr:colOff>165100</xdr:colOff>
      <xdr:row>78</xdr:row>
      <xdr:rowOff>11368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2495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37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163767</xdr:rowOff>
    </xdr:from>
    <xdr:to>
      <xdr:col>6</xdr:col>
      <xdr:colOff>38100</xdr:colOff>
      <xdr:row>78</xdr:row>
      <xdr:rowOff>93917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85044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5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109133</xdr:rowOff>
    </xdr:from>
    <xdr:to>
      <xdr:col>24</xdr:col>
      <xdr:colOff>63500</xdr:colOff>
      <xdr:row>98</xdr:row>
      <xdr:rowOff>162086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911233"/>
          <a:ext cx="838200" cy="5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49419</xdr:rowOff>
    </xdr:from>
    <xdr:to>
      <xdr:col>19</xdr:col>
      <xdr:colOff>177800</xdr:colOff>
      <xdr:row>98</xdr:row>
      <xdr:rowOff>109133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51519"/>
          <a:ext cx="889000" cy="5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49419</xdr:rowOff>
    </xdr:from>
    <xdr:to>
      <xdr:col>15</xdr:col>
      <xdr:colOff>50800</xdr:colOff>
      <xdr:row>98</xdr:row>
      <xdr:rowOff>142557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51519"/>
          <a:ext cx="889000" cy="9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142557</xdr:rowOff>
    </xdr:from>
    <xdr:to>
      <xdr:col>10</xdr:col>
      <xdr:colOff>114300</xdr:colOff>
      <xdr:row>99</xdr:row>
      <xdr:rowOff>3339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44657"/>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111286</xdr:rowOff>
    </xdr:from>
    <xdr:to>
      <xdr:col>24</xdr:col>
      <xdr:colOff>114300</xdr:colOff>
      <xdr:row>99</xdr:row>
      <xdr:rowOff>41436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89713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58333</xdr:rowOff>
    </xdr:from>
    <xdr:to>
      <xdr:col>20</xdr:col>
      <xdr:colOff>38100</xdr:colOff>
      <xdr:row>98</xdr:row>
      <xdr:rowOff>159933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151060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5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170069</xdr:rowOff>
    </xdr:from>
    <xdr:to>
      <xdr:col>15</xdr:col>
      <xdr:colOff>101600</xdr:colOff>
      <xdr:row>98</xdr:row>
      <xdr:rowOff>100219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0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91346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91757</xdr:rowOff>
    </xdr:from>
    <xdr:to>
      <xdr:col>10</xdr:col>
      <xdr:colOff>165100</xdr:colOff>
      <xdr:row>99</xdr:row>
      <xdr:rowOff>21907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13034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8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123989</xdr:rowOff>
    </xdr:from>
    <xdr:to>
      <xdr:col>6</xdr:col>
      <xdr:colOff>38100</xdr:colOff>
      <xdr:row>99</xdr:row>
      <xdr:rowOff>54139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45266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127306</xdr:rowOff>
    </xdr:from>
    <xdr:to>
      <xdr:col>55</xdr:col>
      <xdr:colOff>0</xdr:colOff>
      <xdr:row>36</xdr:row>
      <xdr:rowOff>128209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99506"/>
          <a:ext cx="8382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127306</xdr:rowOff>
    </xdr:from>
    <xdr:to>
      <xdr:col>50</xdr:col>
      <xdr:colOff>114300</xdr:colOff>
      <xdr:row>36</xdr:row>
      <xdr:rowOff>136804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99506"/>
          <a:ext cx="889000" cy="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133958</xdr:rowOff>
    </xdr:from>
    <xdr:to>
      <xdr:col>45</xdr:col>
      <xdr:colOff>177800</xdr:colOff>
      <xdr:row>36</xdr:row>
      <xdr:rowOff>136804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306158"/>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133958</xdr:rowOff>
    </xdr:from>
    <xdr:to>
      <xdr:col>41</xdr:col>
      <xdr:colOff>50800</xdr:colOff>
      <xdr:row>37</xdr:row>
      <xdr:rowOff>44797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06158"/>
          <a:ext cx="889000" cy="8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33586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77409</xdr:rowOff>
    </xdr:from>
    <xdr:to>
      <xdr:col>55</xdr:col>
      <xdr:colOff>50800</xdr:colOff>
      <xdr:row>37</xdr:row>
      <xdr:rowOff>7559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55836</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2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76506</xdr:rowOff>
    </xdr:from>
    <xdr:to>
      <xdr:col>50</xdr:col>
      <xdr:colOff>165100</xdr:colOff>
      <xdr:row>37</xdr:row>
      <xdr:rowOff>6656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169233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34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86004</xdr:rowOff>
    </xdr:from>
    <xdr:to>
      <xdr:col>46</xdr:col>
      <xdr:colOff>38100</xdr:colOff>
      <xdr:row>37</xdr:row>
      <xdr:rowOff>16154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32681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3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83158</xdr:rowOff>
    </xdr:from>
    <xdr:to>
      <xdr:col>41</xdr:col>
      <xdr:colOff>101600</xdr:colOff>
      <xdr:row>37</xdr:row>
      <xdr:rowOff>13308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29835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3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165447</xdr:rowOff>
    </xdr:from>
    <xdr:to>
      <xdr:col>36</xdr:col>
      <xdr:colOff>165100</xdr:colOff>
      <xdr:row>37</xdr:row>
      <xdr:rowOff>95597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3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86724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3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63011</xdr:rowOff>
    </xdr:from>
    <xdr:to>
      <xdr:col>55</xdr:col>
      <xdr:colOff>0</xdr:colOff>
      <xdr:row>58</xdr:row>
      <xdr:rowOff>100267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07111"/>
          <a:ext cx="838200" cy="3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63011</xdr:rowOff>
    </xdr:from>
    <xdr:to>
      <xdr:col>50</xdr:col>
      <xdr:colOff>114300</xdr:colOff>
      <xdr:row>58</xdr:row>
      <xdr:rowOff>69233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07111"/>
          <a:ext cx="8890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69233</xdr:rowOff>
    </xdr:from>
    <xdr:to>
      <xdr:col>45</xdr:col>
      <xdr:colOff>177800</xdr:colOff>
      <xdr:row>58</xdr:row>
      <xdr:rowOff>109442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13333"/>
          <a:ext cx="889000" cy="4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109442</xdr:rowOff>
    </xdr:from>
    <xdr:to>
      <xdr:col>41</xdr:col>
      <xdr:colOff>50800</xdr:colOff>
      <xdr:row>58</xdr:row>
      <xdr:rowOff>165182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53542"/>
          <a:ext cx="8890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49467</xdr:rowOff>
    </xdr:from>
    <xdr:to>
      <xdr:col>55</xdr:col>
      <xdr:colOff>50800</xdr:colOff>
      <xdr:row>58</xdr:row>
      <xdr:rowOff>151067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12211</xdr:rowOff>
    </xdr:from>
    <xdr:to>
      <xdr:col>50</xdr:col>
      <xdr:colOff>165100</xdr:colOff>
      <xdr:row>58</xdr:row>
      <xdr:rowOff>113811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5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130338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18433</xdr:rowOff>
    </xdr:from>
    <xdr:to>
      <xdr:col>46</xdr:col>
      <xdr:colOff>38100</xdr:colOff>
      <xdr:row>58</xdr:row>
      <xdr:rowOff>120033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111160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5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58642</xdr:rowOff>
    </xdr:from>
    <xdr:to>
      <xdr:col>41</xdr:col>
      <xdr:colOff>101600</xdr:colOff>
      <xdr:row>58</xdr:row>
      <xdr:rowOff>160242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151369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9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114382</xdr:rowOff>
    </xdr:from>
    <xdr:to>
      <xdr:col>36</xdr:col>
      <xdr:colOff>165100</xdr:colOff>
      <xdr:row>59</xdr:row>
      <xdr:rowOff>44532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35659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5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26076</xdr:rowOff>
    </xdr:from>
    <xdr:to>
      <xdr:col>55</xdr:col>
      <xdr:colOff>0</xdr:colOff>
      <xdr:row>78</xdr:row>
      <xdr:rowOff>44371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99176"/>
          <a:ext cx="838200" cy="1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26076</xdr:rowOff>
    </xdr:from>
    <xdr:to>
      <xdr:col>50</xdr:col>
      <xdr:colOff>114300</xdr:colOff>
      <xdr:row>78</xdr:row>
      <xdr:rowOff>56517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99176"/>
          <a:ext cx="8890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56517</xdr:rowOff>
    </xdr:from>
    <xdr:to>
      <xdr:col>45</xdr:col>
      <xdr:colOff>177800</xdr:colOff>
      <xdr:row>78</xdr:row>
      <xdr:rowOff>135351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29617"/>
          <a:ext cx="889000" cy="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125144</xdr:rowOff>
    </xdr:from>
    <xdr:to>
      <xdr:col>41</xdr:col>
      <xdr:colOff>50800</xdr:colOff>
      <xdr:row>78</xdr:row>
      <xdr:rowOff>135351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98244"/>
          <a:ext cx="889000" cy="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165021</xdr:rowOff>
    </xdr:from>
    <xdr:to>
      <xdr:col>55</xdr:col>
      <xdr:colOff>50800</xdr:colOff>
      <xdr:row>78</xdr:row>
      <xdr:rowOff>95171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124398</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5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146726</xdr:rowOff>
    </xdr:from>
    <xdr:to>
      <xdr:col>50</xdr:col>
      <xdr:colOff>165100</xdr:colOff>
      <xdr:row>78</xdr:row>
      <xdr:rowOff>76876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4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93403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12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5717</xdr:rowOff>
    </xdr:from>
    <xdr:to>
      <xdr:col>46</xdr:col>
      <xdr:colOff>38100</xdr:colOff>
      <xdr:row>78</xdr:row>
      <xdr:rowOff>107317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7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98444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7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84551</xdr:rowOff>
    </xdr:from>
    <xdr:to>
      <xdr:col>41</xdr:col>
      <xdr:colOff>101600</xdr:colOff>
      <xdr:row>79</xdr:row>
      <xdr:rowOff>14701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5828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5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74344</xdr:rowOff>
    </xdr:from>
    <xdr:to>
      <xdr:col>36</xdr:col>
      <xdr:colOff>165100</xdr:colOff>
      <xdr:row>79</xdr:row>
      <xdr:rowOff>4494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167071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4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137182</xdr:rowOff>
    </xdr:from>
    <xdr:to>
      <xdr:col>55</xdr:col>
      <xdr:colOff>0</xdr:colOff>
      <xdr:row>98</xdr:row>
      <xdr:rowOff>44869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67832"/>
          <a:ext cx="838200" cy="7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137182</xdr:rowOff>
    </xdr:from>
    <xdr:to>
      <xdr:col>50</xdr:col>
      <xdr:colOff>114300</xdr:colOff>
      <xdr:row>98</xdr:row>
      <xdr:rowOff>2490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67832"/>
          <a:ext cx="889000" cy="3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99489</xdr:rowOff>
    </xdr:from>
    <xdr:to>
      <xdr:col>45</xdr:col>
      <xdr:colOff>177800</xdr:colOff>
      <xdr:row>98</xdr:row>
      <xdr:rowOff>2490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30139"/>
          <a:ext cx="889000" cy="7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99489</xdr:rowOff>
    </xdr:from>
    <xdr:to>
      <xdr:col>41</xdr:col>
      <xdr:colOff>50800</xdr:colOff>
      <xdr:row>98</xdr:row>
      <xdr:rowOff>103493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30139"/>
          <a:ext cx="889000" cy="17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165519</xdr:rowOff>
    </xdr:from>
    <xdr:to>
      <xdr:col>55</xdr:col>
      <xdr:colOff>50800</xdr:colOff>
      <xdr:row>98</xdr:row>
      <xdr:rowOff>95669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80446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1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86382</xdr:rowOff>
    </xdr:from>
    <xdr:to>
      <xdr:col>50</xdr:col>
      <xdr:colOff>165100</xdr:colOff>
      <xdr:row>98</xdr:row>
      <xdr:rowOff>16532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33059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49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123140</xdr:rowOff>
    </xdr:from>
    <xdr:to>
      <xdr:col>46</xdr:col>
      <xdr:colOff>38100</xdr:colOff>
      <xdr:row>98</xdr:row>
      <xdr:rowOff>53290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44417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4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48689</xdr:rowOff>
    </xdr:from>
    <xdr:to>
      <xdr:col>41</xdr:col>
      <xdr:colOff>101600</xdr:colOff>
      <xdr:row>97</xdr:row>
      <xdr:rowOff>150289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166816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52693</xdr:rowOff>
    </xdr:from>
    <xdr:to>
      <xdr:col>36</xdr:col>
      <xdr:colOff>165100</xdr:colOff>
      <xdr:row>98</xdr:row>
      <xdr:rowOff>154293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145420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4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39554</xdr:rowOff>
    </xdr:from>
    <xdr:to>
      <xdr:col>85</xdr:col>
      <xdr:colOff>127000</xdr:colOff>
      <xdr:row>38</xdr:row>
      <xdr:rowOff>75882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54654"/>
          <a:ext cx="8382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39554</xdr:rowOff>
    </xdr:from>
    <xdr:to>
      <xdr:col>81</xdr:col>
      <xdr:colOff>50800</xdr:colOff>
      <xdr:row>39</xdr:row>
      <xdr:rowOff>25591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54654"/>
          <a:ext cx="889000" cy="15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18180</xdr:rowOff>
    </xdr:from>
    <xdr:to>
      <xdr:col>76</xdr:col>
      <xdr:colOff>114300</xdr:colOff>
      <xdr:row>39</xdr:row>
      <xdr:rowOff>25591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04730"/>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18180</xdr:rowOff>
    </xdr:from>
    <xdr:to>
      <xdr:col>71</xdr:col>
      <xdr:colOff>177800</xdr:colOff>
      <xdr:row>39</xdr:row>
      <xdr:rowOff>24200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04730"/>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25082</xdr:rowOff>
    </xdr:from>
    <xdr:to>
      <xdr:col>85</xdr:col>
      <xdr:colOff>177800</xdr:colOff>
      <xdr:row>38</xdr:row>
      <xdr:rowOff>126682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3509</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160204</xdr:rowOff>
    </xdr:from>
    <xdr:to>
      <xdr:col>81</xdr:col>
      <xdr:colOff>101600</xdr:colOff>
      <xdr:row>38</xdr:row>
      <xdr:rowOff>90354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81481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59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146241</xdr:rowOff>
    </xdr:from>
    <xdr:to>
      <xdr:col>76</xdr:col>
      <xdr:colOff>165100</xdr:colOff>
      <xdr:row>39</xdr:row>
      <xdr:rowOff>76391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67518</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754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138830</xdr:rowOff>
    </xdr:from>
    <xdr:to>
      <xdr:col>72</xdr:col>
      <xdr:colOff>38100</xdr:colOff>
      <xdr:row>39</xdr:row>
      <xdr:rowOff>68980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60107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144850</xdr:rowOff>
    </xdr:from>
    <xdr:to>
      <xdr:col>67</xdr:col>
      <xdr:colOff>101600</xdr:colOff>
      <xdr:row>39</xdr:row>
      <xdr:rowOff>75000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66127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81325</xdr:rowOff>
    </xdr:from>
    <xdr:to>
      <xdr:col>85</xdr:col>
      <xdr:colOff>127000</xdr:colOff>
      <xdr:row>77</xdr:row>
      <xdr:rowOff>94986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282975"/>
          <a:ext cx="8382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81325</xdr:rowOff>
    </xdr:from>
    <xdr:to>
      <xdr:col>81</xdr:col>
      <xdr:colOff>50800</xdr:colOff>
      <xdr:row>77</xdr:row>
      <xdr:rowOff>84136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82975"/>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83903</xdr:rowOff>
    </xdr:from>
    <xdr:to>
      <xdr:col>76</xdr:col>
      <xdr:colOff>114300</xdr:colOff>
      <xdr:row>77</xdr:row>
      <xdr:rowOff>84136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85553"/>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74014</xdr:rowOff>
    </xdr:from>
    <xdr:to>
      <xdr:col>71</xdr:col>
      <xdr:colOff>177800</xdr:colOff>
      <xdr:row>77</xdr:row>
      <xdr:rowOff>83903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75664"/>
          <a:ext cx="889000" cy="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44186</xdr:rowOff>
    </xdr:from>
    <xdr:to>
      <xdr:col>85</xdr:col>
      <xdr:colOff>177800</xdr:colOff>
      <xdr:row>77</xdr:row>
      <xdr:rowOff>145786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22613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2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30525</xdr:rowOff>
    </xdr:from>
    <xdr:to>
      <xdr:col>81</xdr:col>
      <xdr:colOff>101600</xdr:colOff>
      <xdr:row>77</xdr:row>
      <xdr:rowOff>132125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123252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33336</xdr:rowOff>
    </xdr:from>
    <xdr:to>
      <xdr:col>76</xdr:col>
      <xdr:colOff>165100</xdr:colOff>
      <xdr:row>77</xdr:row>
      <xdr:rowOff>134936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126063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2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33103</xdr:rowOff>
    </xdr:from>
    <xdr:to>
      <xdr:col>72</xdr:col>
      <xdr:colOff>38100</xdr:colOff>
      <xdr:row>77</xdr:row>
      <xdr:rowOff>134703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125830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2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23214</xdr:rowOff>
    </xdr:from>
    <xdr:to>
      <xdr:col>67</xdr:col>
      <xdr:colOff>101600</xdr:colOff>
      <xdr:row>77</xdr:row>
      <xdr:rowOff>124814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115941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1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64125</xdr:rowOff>
    </xdr:from>
    <xdr:to>
      <xdr:col>85</xdr:col>
      <xdr:colOff>127000</xdr:colOff>
      <xdr:row>98</xdr:row>
      <xdr:rowOff>88238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66225"/>
          <a:ext cx="838200" cy="2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16720</xdr:rowOff>
    </xdr:from>
    <xdr:to>
      <xdr:col>81</xdr:col>
      <xdr:colOff>50800</xdr:colOff>
      <xdr:row>98</xdr:row>
      <xdr:rowOff>88238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18820"/>
          <a:ext cx="889000" cy="7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16720</xdr:rowOff>
    </xdr:from>
    <xdr:to>
      <xdr:col>76</xdr:col>
      <xdr:colOff>114300</xdr:colOff>
      <xdr:row>98</xdr:row>
      <xdr:rowOff>126550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18820"/>
          <a:ext cx="889000" cy="10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68347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126550</xdr:rowOff>
    </xdr:from>
    <xdr:to>
      <xdr:col>71</xdr:col>
      <xdr:colOff>177800</xdr:colOff>
      <xdr:row>98</xdr:row>
      <xdr:rowOff>130142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2865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13325</xdr:rowOff>
    </xdr:from>
    <xdr:to>
      <xdr:col>85</xdr:col>
      <xdr:colOff>177800</xdr:colOff>
      <xdr:row>98</xdr:row>
      <xdr:rowOff>114925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126866</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37438</xdr:rowOff>
    </xdr:from>
    <xdr:to>
      <xdr:col>81</xdr:col>
      <xdr:colOff>101600</xdr:colOff>
      <xdr:row>98</xdr:row>
      <xdr:rowOff>139038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130165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3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137370</xdr:rowOff>
    </xdr:from>
    <xdr:to>
      <xdr:col>76</xdr:col>
      <xdr:colOff>165100</xdr:colOff>
      <xdr:row>98</xdr:row>
      <xdr:rowOff>67520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84047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75750</xdr:rowOff>
    </xdr:from>
    <xdr:to>
      <xdr:col>72</xdr:col>
      <xdr:colOff>38100</xdr:colOff>
      <xdr:row>99</xdr:row>
      <xdr:rowOff>5900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168477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97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79342</xdr:rowOff>
    </xdr:from>
    <xdr:to>
      <xdr:col>67</xdr:col>
      <xdr:colOff>101600</xdr:colOff>
      <xdr:row>99</xdr:row>
      <xdr:rowOff>9492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97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76286</xdr:rowOff>
    </xdr:from>
    <xdr:to>
      <xdr:col>116</xdr:col>
      <xdr:colOff>63500</xdr:colOff>
      <xdr:row>38</xdr:row>
      <xdr:rowOff>77978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591386"/>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24760</xdr:rowOff>
    </xdr:from>
    <xdr:to>
      <xdr:col>111</xdr:col>
      <xdr:colOff>177800</xdr:colOff>
      <xdr:row>38</xdr:row>
      <xdr:rowOff>76286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539860"/>
          <a:ext cx="889000" cy="5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24760</xdr:rowOff>
    </xdr:from>
    <xdr:to>
      <xdr:col>107</xdr:col>
      <xdr:colOff>50800</xdr:colOff>
      <xdr:row>38</xdr:row>
      <xdr:rowOff>46751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539860"/>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134901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46751</xdr:rowOff>
    </xdr:from>
    <xdr:to>
      <xdr:col>102</xdr:col>
      <xdr:colOff>114300</xdr:colOff>
      <xdr:row>38</xdr:row>
      <xdr:rowOff>48306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56185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140388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130878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27178</xdr:rowOff>
    </xdr:from>
    <xdr:to>
      <xdr:col>116</xdr:col>
      <xdr:colOff>114300</xdr:colOff>
      <xdr:row>38</xdr:row>
      <xdr:rowOff>128778</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153966</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49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25486</xdr:rowOff>
    </xdr:from>
    <xdr:to>
      <xdr:col>112</xdr:col>
      <xdr:colOff>38100</xdr:colOff>
      <xdr:row>38</xdr:row>
      <xdr:rowOff>127086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5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118213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63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145410</xdr:rowOff>
    </xdr:from>
    <xdr:to>
      <xdr:col>107</xdr:col>
      <xdr:colOff>101600</xdr:colOff>
      <xdr:row>38</xdr:row>
      <xdr:rowOff>75560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8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92087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6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167401</xdr:rowOff>
    </xdr:from>
    <xdr:to>
      <xdr:col>102</xdr:col>
      <xdr:colOff>165100</xdr:colOff>
      <xdr:row>38</xdr:row>
      <xdr:rowOff>97551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1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114078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8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168956</xdr:rowOff>
    </xdr:from>
    <xdr:to>
      <xdr:col>98</xdr:col>
      <xdr:colOff>38100</xdr:colOff>
      <xdr:row>38</xdr:row>
      <xdr:rowOff>99106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115633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8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95058</xdr:rowOff>
    </xdr:from>
    <xdr:to>
      <xdr:col>116</xdr:col>
      <xdr:colOff>63500</xdr:colOff>
      <xdr:row>77</xdr:row>
      <xdr:rowOff>125538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296708"/>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125538</xdr:rowOff>
    </xdr:from>
    <xdr:to>
      <xdr:col>111</xdr:col>
      <xdr:colOff>177800</xdr:colOff>
      <xdr:row>77</xdr:row>
      <xdr:rowOff>169831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327188"/>
          <a:ext cx="889000" cy="4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143086</xdr:rowOff>
    </xdr:from>
    <xdr:to>
      <xdr:col>107</xdr:col>
      <xdr:colOff>50800</xdr:colOff>
      <xdr:row>77</xdr:row>
      <xdr:rowOff>169831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344736"/>
          <a:ext cx="889000" cy="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72841</xdr:rowOff>
    </xdr:from>
    <xdr:to>
      <xdr:col>102</xdr:col>
      <xdr:colOff>114300</xdr:colOff>
      <xdr:row>77</xdr:row>
      <xdr:rowOff>143086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274491"/>
          <a:ext cx="889000" cy="7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44258</xdr:rowOff>
    </xdr:from>
    <xdr:to>
      <xdr:col>116</xdr:col>
      <xdr:colOff>114300</xdr:colOff>
      <xdr:row>77</xdr:row>
      <xdr:rowOff>145858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22685</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74738</xdr:rowOff>
    </xdr:from>
    <xdr:to>
      <xdr:col>112</xdr:col>
      <xdr:colOff>38100</xdr:colOff>
      <xdr:row>78</xdr:row>
      <xdr:rowOff>4888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167465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3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119031</xdr:rowOff>
    </xdr:from>
    <xdr:to>
      <xdr:col>107</xdr:col>
      <xdr:colOff>101600</xdr:colOff>
      <xdr:row>78</xdr:row>
      <xdr:rowOff>49181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32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40308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41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92286</xdr:rowOff>
    </xdr:from>
    <xdr:to>
      <xdr:col>102</xdr:col>
      <xdr:colOff>165100</xdr:colOff>
      <xdr:row>78</xdr:row>
      <xdr:rowOff>22436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2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13563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3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22041</xdr:rowOff>
    </xdr:from>
    <xdr:to>
      <xdr:col>98</xdr:col>
      <xdr:colOff>38100</xdr:colOff>
      <xdr:row>77</xdr:row>
      <xdr:rowOff>123641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114768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31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住民一人あたりの</a:t>
          </a:r>
          <a:r>
            <a:rPr kumimoji="1" lang="ja-JP" altLang="en-US" sz="1000">
              <a:solidFill>
                <a:schemeClr val="dk1"/>
              </a:solidFill>
              <a:effectLst/>
              <a:latin typeface="+mn-ea"/>
              <a:ea typeface="+mn-ea"/>
              <a:cs typeface="+mn-cs"/>
            </a:rPr>
            <a:t>費用は、</a:t>
          </a:r>
          <a:r>
            <a:rPr kumimoji="1" lang="ja-JP" altLang="ja-JP" sz="1000">
              <a:solidFill>
                <a:schemeClr val="dk1"/>
              </a:solidFill>
              <a:effectLst/>
              <a:latin typeface="+mn-ea"/>
              <a:ea typeface="+mn-ea"/>
              <a:cs typeface="+mn-cs"/>
            </a:rPr>
            <a:t>類似団体と比べ</a:t>
          </a:r>
          <a:r>
            <a:rPr kumimoji="1" lang="ja-JP" altLang="en-US" sz="1000">
              <a:solidFill>
                <a:schemeClr val="dk1"/>
              </a:solidFill>
              <a:effectLst/>
              <a:latin typeface="+mn-ea"/>
              <a:ea typeface="+mn-ea"/>
              <a:cs typeface="+mn-cs"/>
            </a:rPr>
            <a:t>概ね</a:t>
          </a:r>
          <a:r>
            <a:rPr kumimoji="1" lang="ja-JP" altLang="ja-JP" sz="1000">
              <a:solidFill>
                <a:schemeClr val="dk1"/>
              </a:solidFill>
              <a:effectLst/>
              <a:latin typeface="+mn-ea"/>
              <a:ea typeface="+mn-ea"/>
              <a:cs typeface="+mn-cs"/>
            </a:rPr>
            <a:t>低い</a:t>
          </a:r>
          <a:r>
            <a:rPr kumimoji="1" lang="ja-JP" altLang="en-US" sz="1000">
              <a:solidFill>
                <a:schemeClr val="dk1"/>
              </a:solidFill>
              <a:effectLst/>
              <a:latin typeface="+mn-ea"/>
              <a:ea typeface="+mn-ea"/>
              <a:cs typeface="+mn-cs"/>
            </a:rPr>
            <a:t>数値で推移している</a:t>
          </a:r>
          <a:r>
            <a:rPr kumimoji="1" lang="ja-JP" altLang="ja-JP" sz="1000">
              <a:solidFill>
                <a:schemeClr val="dk1"/>
              </a:solidFill>
              <a:effectLst/>
              <a:latin typeface="+mn-ea"/>
              <a:ea typeface="+mn-ea"/>
              <a:cs typeface="+mn-cs"/>
            </a:rPr>
            <a:t>。</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人件費について、</a:t>
          </a:r>
          <a:r>
            <a:rPr lang="ja-JP" altLang="ja-JP" sz="1100">
              <a:solidFill>
                <a:schemeClr val="dk1"/>
              </a:solidFill>
              <a:effectLst/>
              <a:latin typeface="+mn-lt"/>
              <a:ea typeface="+mn-ea"/>
              <a:cs typeface="+mn-cs"/>
            </a:rPr>
            <a:t>近年業務量増加に伴う職員配置を行っているため、職員数が増加している。</a:t>
          </a:r>
          <a:r>
            <a:rPr lang="ja-JP" altLang="ja-JP" sz="1000">
              <a:solidFill>
                <a:schemeClr val="dk1"/>
              </a:solidFill>
              <a:effectLst/>
              <a:latin typeface="+mn-ea"/>
              <a:ea typeface="+mn-ea"/>
              <a:cs typeface="+mn-cs"/>
            </a:rPr>
            <a:t>したがって、人件費は増加傾向にあるが、若年層が多いため、類似団体に比べ低い数値を保っている。</a:t>
          </a:r>
          <a:endParaRPr kumimoji="1" lang="en-US" altLang="ja-JP" sz="1000">
            <a:solidFill>
              <a:schemeClr val="dk1"/>
            </a:solidFill>
            <a:effectLst/>
            <a:latin typeface="+mn-ea"/>
            <a:ea typeface="+mn-ea"/>
            <a:cs typeface="+mn-cs"/>
          </a:endParaRPr>
        </a:p>
        <a:p>
          <a:r>
            <a:rPr kumimoji="1" lang="ja-JP" altLang="ja-JP" sz="1000">
              <a:solidFill>
                <a:schemeClr val="dk1"/>
              </a:solidFill>
              <a:effectLst/>
              <a:latin typeface="+mn-ea"/>
              <a:ea typeface="+mn-ea"/>
              <a:cs typeface="+mn-cs"/>
            </a:rPr>
            <a:t>物件費について、</a:t>
          </a:r>
          <a:r>
            <a:rPr lang="ja-JP" altLang="ja-JP" sz="1000">
              <a:solidFill>
                <a:schemeClr val="dk1"/>
              </a:solidFill>
              <a:effectLst/>
              <a:latin typeface="+mn-ea"/>
              <a:ea typeface="+mn-ea"/>
              <a:cs typeface="+mn-cs"/>
            </a:rPr>
            <a:t>清掃センター業務、給食業務、図書館業務等を外部委託としているため、数値を押し上げる要因となっている。</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普通建設事業費について、前年度に比べ大幅な減少となった。新規整備について、大規模事業（石廊崎オーシャンパーク整備・健康福祉センター整備）がピークを過ぎ減少に転じ、令和３年度以降は大幅に減少する見込みである。また、更新整備についても、大規模事業関連の道路工事等が皆減となり、数値は大幅に減少した。一方で、平成</a:t>
          </a:r>
          <a:r>
            <a:rPr kumimoji="1" lang="en-US" altLang="ja-JP" sz="1000">
              <a:solidFill>
                <a:schemeClr val="dk1"/>
              </a:solidFill>
              <a:effectLst/>
              <a:latin typeface="+mn-ea"/>
              <a:ea typeface="+mn-ea"/>
              <a:cs typeface="+mn-cs"/>
            </a:rPr>
            <a:t>30</a:t>
          </a:r>
          <a:r>
            <a:rPr kumimoji="1" lang="ja-JP" altLang="en-US" sz="1000">
              <a:solidFill>
                <a:schemeClr val="dk1"/>
              </a:solidFill>
              <a:effectLst/>
              <a:latin typeface="+mn-ea"/>
              <a:ea typeface="+mn-ea"/>
              <a:cs typeface="+mn-cs"/>
            </a:rPr>
            <a:t>年度から橋りょうの長寿命化工事が始まったため、</a:t>
          </a:r>
          <a:r>
            <a:rPr kumimoji="1" lang="ja-JP" altLang="ja-JP" sz="1000">
              <a:solidFill>
                <a:schemeClr val="dk1"/>
              </a:solidFill>
              <a:effectLst/>
              <a:latin typeface="+mn-lt"/>
              <a:ea typeface="+mn-ea"/>
              <a:cs typeface="+mn-cs"/>
            </a:rPr>
            <a:t>更新整備費用は</a:t>
          </a:r>
          <a:r>
            <a:rPr kumimoji="1" lang="ja-JP" altLang="en-US" sz="1000">
              <a:solidFill>
                <a:schemeClr val="dk1"/>
              </a:solidFill>
              <a:effectLst/>
              <a:latin typeface="+mn-ea"/>
              <a:ea typeface="+mn-ea"/>
              <a:cs typeface="+mn-cs"/>
            </a:rPr>
            <a:t>今後も高い数値を推移すると見込まれる。</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公債費について、</a:t>
          </a:r>
          <a:r>
            <a:rPr kumimoji="1" lang="ja-JP" altLang="ja-JP" sz="1000">
              <a:solidFill>
                <a:schemeClr val="dk1"/>
              </a:solidFill>
              <a:effectLst/>
              <a:latin typeface="+mn-ea"/>
              <a:ea typeface="+mn-ea"/>
              <a:cs typeface="+mn-cs"/>
            </a:rPr>
            <a:t>過去に借りた利率の高い起債の多くが償還終了したことや新規借入起債の低利率化のため、類似団体平均に比べ低い数値を維持している。しかしながら数年後には近年の大型事業による地方債の元金償還による数値の上昇が予想される</a:t>
          </a:r>
          <a:r>
            <a:rPr kumimoji="1" lang="ja-JP" altLang="en-US" sz="1000">
              <a:solidFill>
                <a:schemeClr val="dk1"/>
              </a:solidFill>
              <a:effectLst/>
              <a:latin typeface="+mn-ea"/>
              <a:ea typeface="+mn-ea"/>
              <a:cs typeface="+mn-cs"/>
            </a:rPr>
            <a:t>。</a:t>
          </a:r>
          <a:endParaRPr kumimoji="1" lang="en-US" altLang="ja-JP" sz="1000">
            <a:solidFill>
              <a:schemeClr val="dk1"/>
            </a:solidFill>
            <a:effectLst/>
            <a:latin typeface="+mn-ea"/>
            <a:ea typeface="+mn-ea"/>
            <a:cs typeface="+mn-cs"/>
          </a:endParaRPr>
        </a:p>
        <a:p>
          <a:endParaRPr kumimoji="1" lang="en-US" altLang="ja-JP" sz="1050">
            <a:solidFill>
              <a:schemeClr val="dk1"/>
            </a:solidFill>
            <a:effectLst/>
            <a:latin typeface="+mn-ea"/>
            <a:ea typeface="+mn-ea"/>
            <a:cs typeface="+mn-cs"/>
          </a:endParaRPr>
        </a:p>
        <a:p>
          <a:endParaRPr lang="ja-JP" altLang="ja-JP" sz="12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静岡県南伊豆町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8,321
8,286
109.94
5,306,162
5,129,533
155,144
3,082,727
4,828,330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76581</xdr:rowOff>
    </xdr:from>
    <xdr:to>
      <xdr:col>24</xdr:col>
      <xdr:colOff>63500</xdr:colOff>
      <xdr:row>38</xdr:row>
      <xdr:rowOff>142621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91681"/>
          <a:ext cx="8382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142621</xdr:rowOff>
    </xdr:from>
    <xdr:to>
      <xdr:col>19</xdr:col>
      <xdr:colOff>177800</xdr:colOff>
      <xdr:row>38</xdr:row>
      <xdr:rowOff>145415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657721"/>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72644</xdr:rowOff>
    </xdr:from>
    <xdr:to>
      <xdr:col>15</xdr:col>
      <xdr:colOff>50800</xdr:colOff>
      <xdr:row>38</xdr:row>
      <xdr:rowOff>145415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87744"/>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72644</xdr:rowOff>
    </xdr:from>
    <xdr:to>
      <xdr:col>10</xdr:col>
      <xdr:colOff>114300</xdr:colOff>
      <xdr:row>38</xdr:row>
      <xdr:rowOff>118491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8774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25781</xdr:rowOff>
    </xdr:from>
    <xdr:to>
      <xdr:col>24</xdr:col>
      <xdr:colOff>114300</xdr:colOff>
      <xdr:row>38</xdr:row>
      <xdr:rowOff>127381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4208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1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91821</xdr:rowOff>
    </xdr:from>
    <xdr:to>
      <xdr:col>20</xdr:col>
      <xdr:colOff>38100</xdr:colOff>
      <xdr:row>39</xdr:row>
      <xdr:rowOff>21971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13098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9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94615</xdr:rowOff>
    </xdr:from>
    <xdr:to>
      <xdr:col>15</xdr:col>
      <xdr:colOff>101600</xdr:colOff>
      <xdr:row>39</xdr:row>
      <xdr:rowOff>24765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15892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0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21844</xdr:rowOff>
    </xdr:from>
    <xdr:to>
      <xdr:col>10</xdr:col>
      <xdr:colOff>165100</xdr:colOff>
      <xdr:row>38</xdr:row>
      <xdr:rowOff>123444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114571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67691</xdr:rowOff>
    </xdr:from>
    <xdr:to>
      <xdr:col>6</xdr:col>
      <xdr:colOff>38100</xdr:colOff>
      <xdr:row>38</xdr:row>
      <xdr:rowOff>169291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160418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7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162258</xdr:rowOff>
    </xdr:from>
    <xdr:to>
      <xdr:col>24</xdr:col>
      <xdr:colOff>63500</xdr:colOff>
      <xdr:row>57</xdr:row>
      <xdr:rowOff>165967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34908"/>
          <a:ext cx="8382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135910</xdr:rowOff>
    </xdr:from>
    <xdr:to>
      <xdr:col>19</xdr:col>
      <xdr:colOff>177800</xdr:colOff>
      <xdr:row>57</xdr:row>
      <xdr:rowOff>165967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08560"/>
          <a:ext cx="889000" cy="3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135910</xdr:rowOff>
    </xdr:from>
    <xdr:to>
      <xdr:col>15</xdr:col>
      <xdr:colOff>50800</xdr:colOff>
      <xdr:row>58</xdr:row>
      <xdr:rowOff>69255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08560"/>
          <a:ext cx="889000" cy="10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69255</xdr:rowOff>
    </xdr:from>
    <xdr:to>
      <xdr:col>10</xdr:col>
      <xdr:colOff>114300</xdr:colOff>
      <xdr:row>58</xdr:row>
      <xdr:rowOff>93438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3355"/>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111458</xdr:rowOff>
    </xdr:from>
    <xdr:to>
      <xdr:col>24</xdr:col>
      <xdr:colOff>114300</xdr:colOff>
      <xdr:row>58</xdr:row>
      <xdr:rowOff>41608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8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134335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115167</xdr:rowOff>
    </xdr:from>
    <xdr:to>
      <xdr:col>20</xdr:col>
      <xdr:colOff>38100</xdr:colOff>
      <xdr:row>58</xdr:row>
      <xdr:rowOff>45317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36444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8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85110</xdr:rowOff>
    </xdr:from>
    <xdr:to>
      <xdr:col>15</xdr:col>
      <xdr:colOff>101600</xdr:colOff>
      <xdr:row>58</xdr:row>
      <xdr:rowOff>15260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31787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3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18455</xdr:rowOff>
    </xdr:from>
    <xdr:to>
      <xdr:col>10</xdr:col>
      <xdr:colOff>165100</xdr:colOff>
      <xdr:row>58</xdr:row>
      <xdr:rowOff>120055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111182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5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42638</xdr:rowOff>
    </xdr:from>
    <xdr:to>
      <xdr:col>6</xdr:col>
      <xdr:colOff>38100</xdr:colOff>
      <xdr:row>58</xdr:row>
      <xdr:rowOff>144238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135365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7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166348</xdr:rowOff>
    </xdr:from>
    <xdr:to>
      <xdr:col>24</xdr:col>
      <xdr:colOff>63500</xdr:colOff>
      <xdr:row>76</xdr:row>
      <xdr:rowOff>160688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682198"/>
          <a:ext cx="838200" cy="50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166348</xdr:rowOff>
    </xdr:from>
    <xdr:to>
      <xdr:col>19</xdr:col>
      <xdr:colOff>177800</xdr:colOff>
      <xdr:row>75</xdr:row>
      <xdr:rowOff>125146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682198"/>
          <a:ext cx="889000" cy="30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125146</xdr:rowOff>
    </xdr:from>
    <xdr:to>
      <xdr:col>15</xdr:col>
      <xdr:colOff>50800</xdr:colOff>
      <xdr:row>77</xdr:row>
      <xdr:rowOff>12446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83896"/>
          <a:ext cx="889000" cy="2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12446</xdr:rowOff>
    </xdr:from>
    <xdr:to>
      <xdr:col>10</xdr:col>
      <xdr:colOff>114300</xdr:colOff>
      <xdr:row>77</xdr:row>
      <xdr:rowOff>59102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14096"/>
          <a:ext cx="889000" cy="4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109888</xdr:rowOff>
    </xdr:from>
    <xdr:to>
      <xdr:col>24</xdr:col>
      <xdr:colOff>114300</xdr:colOff>
      <xdr:row>77</xdr:row>
      <xdr:rowOff>40038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4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88315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1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115548</xdr:rowOff>
    </xdr:from>
    <xdr:to>
      <xdr:col>20</xdr:col>
      <xdr:colOff>38100</xdr:colOff>
      <xdr:row>74</xdr:row>
      <xdr:rowOff>45698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3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62225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0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74346</xdr:rowOff>
    </xdr:from>
    <xdr:to>
      <xdr:col>15</xdr:col>
      <xdr:colOff>101600</xdr:colOff>
      <xdr:row>76</xdr:row>
      <xdr:rowOff>4496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3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167073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02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133096</xdr:rowOff>
    </xdr:from>
    <xdr:to>
      <xdr:col>10</xdr:col>
      <xdr:colOff>165100</xdr:colOff>
      <xdr:row>77</xdr:row>
      <xdr:rowOff>63246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54373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5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8302</xdr:rowOff>
    </xdr:from>
    <xdr:to>
      <xdr:col>6</xdr:col>
      <xdr:colOff>38100</xdr:colOff>
      <xdr:row>77</xdr:row>
      <xdr:rowOff>109902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101029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0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92058</xdr:rowOff>
    </xdr:from>
    <xdr:to>
      <xdr:col>24</xdr:col>
      <xdr:colOff>63500</xdr:colOff>
      <xdr:row>98</xdr:row>
      <xdr:rowOff>95489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94158"/>
          <a:ext cx="83820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90194</xdr:rowOff>
    </xdr:from>
    <xdr:to>
      <xdr:col>19</xdr:col>
      <xdr:colOff>177800</xdr:colOff>
      <xdr:row>98</xdr:row>
      <xdr:rowOff>95489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92294"/>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89818</xdr:rowOff>
    </xdr:from>
    <xdr:to>
      <xdr:col>15</xdr:col>
      <xdr:colOff>50800</xdr:colOff>
      <xdr:row>98</xdr:row>
      <xdr:rowOff>90194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91918"/>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89818</xdr:rowOff>
    </xdr:from>
    <xdr:to>
      <xdr:col>10</xdr:col>
      <xdr:colOff>114300</xdr:colOff>
      <xdr:row>98</xdr:row>
      <xdr:rowOff>104163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91918"/>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41258</xdr:rowOff>
    </xdr:from>
    <xdr:to>
      <xdr:col>24</xdr:col>
      <xdr:colOff>114300</xdr:colOff>
      <xdr:row>98</xdr:row>
      <xdr:rowOff>142858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4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44689</xdr:rowOff>
    </xdr:from>
    <xdr:to>
      <xdr:col>20</xdr:col>
      <xdr:colOff>38100</xdr:colOff>
      <xdr:row>98</xdr:row>
      <xdr:rowOff>146289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4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137416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3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39394</xdr:rowOff>
    </xdr:from>
    <xdr:to>
      <xdr:col>15</xdr:col>
      <xdr:colOff>101600</xdr:colOff>
      <xdr:row>98</xdr:row>
      <xdr:rowOff>140994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132121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3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39018</xdr:rowOff>
    </xdr:from>
    <xdr:to>
      <xdr:col>10</xdr:col>
      <xdr:colOff>165100</xdr:colOff>
      <xdr:row>98</xdr:row>
      <xdr:rowOff>140618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131745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3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53363</xdr:rowOff>
    </xdr:from>
    <xdr:to>
      <xdr:col>6</xdr:col>
      <xdr:colOff>38100</xdr:colOff>
      <xdr:row>98</xdr:row>
      <xdr:rowOff>154963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146090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4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116251</xdr:rowOff>
    </xdr:from>
    <xdr:to>
      <xdr:col>55</xdr:col>
      <xdr:colOff>0</xdr:colOff>
      <xdr:row>57</xdr:row>
      <xdr:rowOff>127002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88901"/>
          <a:ext cx="838200" cy="1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127002</xdr:rowOff>
    </xdr:from>
    <xdr:to>
      <xdr:col>50</xdr:col>
      <xdr:colOff>114300</xdr:colOff>
      <xdr:row>57</xdr:row>
      <xdr:rowOff>129310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99652"/>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122995</xdr:rowOff>
    </xdr:from>
    <xdr:to>
      <xdr:col>45</xdr:col>
      <xdr:colOff>177800</xdr:colOff>
      <xdr:row>57</xdr:row>
      <xdr:rowOff>129310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95645"/>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110851</xdr:rowOff>
    </xdr:from>
    <xdr:to>
      <xdr:col>41</xdr:col>
      <xdr:colOff>50800</xdr:colOff>
      <xdr:row>57</xdr:row>
      <xdr:rowOff>122995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83501"/>
          <a:ext cx="889000" cy="1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65451</xdr:rowOff>
    </xdr:from>
    <xdr:to>
      <xdr:col>55</xdr:col>
      <xdr:colOff>50800</xdr:colOff>
      <xdr:row>57</xdr:row>
      <xdr:rowOff>167051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151828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76202</xdr:rowOff>
    </xdr:from>
    <xdr:to>
      <xdr:col>50</xdr:col>
      <xdr:colOff>165100</xdr:colOff>
      <xdr:row>58</xdr:row>
      <xdr:rowOff>6352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168929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4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78510</xdr:rowOff>
    </xdr:from>
    <xdr:to>
      <xdr:col>46</xdr:col>
      <xdr:colOff>38100</xdr:colOff>
      <xdr:row>58</xdr:row>
      <xdr:rowOff>8660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171237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4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72195</xdr:rowOff>
    </xdr:from>
    <xdr:to>
      <xdr:col>41</xdr:col>
      <xdr:colOff>101600</xdr:colOff>
      <xdr:row>58</xdr:row>
      <xdr:rowOff>2345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164922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3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60051</xdr:rowOff>
    </xdr:from>
    <xdr:to>
      <xdr:col>36</xdr:col>
      <xdr:colOff>165100</xdr:colOff>
      <xdr:row>57</xdr:row>
      <xdr:rowOff>161651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152778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88402</xdr:rowOff>
    </xdr:from>
    <xdr:to>
      <xdr:col>55</xdr:col>
      <xdr:colOff>0</xdr:colOff>
      <xdr:row>77</xdr:row>
      <xdr:rowOff>95129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90052"/>
          <a:ext cx="8382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95129</xdr:rowOff>
    </xdr:from>
    <xdr:to>
      <xdr:col>50</xdr:col>
      <xdr:colOff>114300</xdr:colOff>
      <xdr:row>77</xdr:row>
      <xdr:rowOff>99707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96779"/>
          <a:ext cx="889000" cy="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71143</xdr:rowOff>
    </xdr:from>
    <xdr:to>
      <xdr:col>45</xdr:col>
      <xdr:colOff>177800</xdr:colOff>
      <xdr:row>77</xdr:row>
      <xdr:rowOff>99707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101343"/>
          <a:ext cx="889000" cy="20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71143</xdr:rowOff>
    </xdr:from>
    <xdr:to>
      <xdr:col>41</xdr:col>
      <xdr:colOff>50800</xdr:colOff>
      <xdr:row>77</xdr:row>
      <xdr:rowOff>84471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101343"/>
          <a:ext cx="889000" cy="18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37602</xdr:rowOff>
    </xdr:from>
    <xdr:to>
      <xdr:col>55</xdr:col>
      <xdr:colOff>50800</xdr:colOff>
      <xdr:row>77</xdr:row>
      <xdr:rowOff>139202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128655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5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44329</xdr:rowOff>
    </xdr:from>
    <xdr:to>
      <xdr:col>50</xdr:col>
      <xdr:colOff>165100</xdr:colOff>
      <xdr:row>77</xdr:row>
      <xdr:rowOff>145929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137056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33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48907</xdr:rowOff>
    </xdr:from>
    <xdr:to>
      <xdr:col>46</xdr:col>
      <xdr:colOff>38100</xdr:colOff>
      <xdr:row>77</xdr:row>
      <xdr:rowOff>150507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141634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34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20343</xdr:rowOff>
    </xdr:from>
    <xdr:to>
      <xdr:col>41</xdr:col>
      <xdr:colOff>101600</xdr:colOff>
      <xdr:row>76</xdr:row>
      <xdr:rowOff>121943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05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138470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8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33671</xdr:rowOff>
    </xdr:from>
    <xdr:to>
      <xdr:col>36</xdr:col>
      <xdr:colOff>165100</xdr:colOff>
      <xdr:row>77</xdr:row>
      <xdr:rowOff>135271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126398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32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16663</xdr:rowOff>
    </xdr:from>
    <xdr:to>
      <xdr:col>55</xdr:col>
      <xdr:colOff>0</xdr:colOff>
      <xdr:row>97</xdr:row>
      <xdr:rowOff>96279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47313"/>
          <a:ext cx="838200" cy="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37236</xdr:rowOff>
    </xdr:from>
    <xdr:to>
      <xdr:col>50</xdr:col>
      <xdr:colOff>114300</xdr:colOff>
      <xdr:row>97</xdr:row>
      <xdr:rowOff>96279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667886"/>
          <a:ext cx="8890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37236</xdr:rowOff>
    </xdr:from>
    <xdr:to>
      <xdr:col>45</xdr:col>
      <xdr:colOff>177800</xdr:colOff>
      <xdr:row>97</xdr:row>
      <xdr:rowOff>59283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667886"/>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59283</xdr:rowOff>
    </xdr:from>
    <xdr:to>
      <xdr:col>41</xdr:col>
      <xdr:colOff>50800</xdr:colOff>
      <xdr:row>97</xdr:row>
      <xdr:rowOff>79688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89933"/>
          <a:ext cx="889000" cy="2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137313</xdr:rowOff>
    </xdr:from>
    <xdr:to>
      <xdr:col>55</xdr:col>
      <xdr:colOff>50800</xdr:colOff>
      <xdr:row>97</xdr:row>
      <xdr:rowOff>67463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9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115740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45479</xdr:rowOff>
    </xdr:from>
    <xdr:to>
      <xdr:col>50</xdr:col>
      <xdr:colOff>165100</xdr:colOff>
      <xdr:row>97</xdr:row>
      <xdr:rowOff>147079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138206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6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157886</xdr:rowOff>
    </xdr:from>
    <xdr:to>
      <xdr:col>46</xdr:col>
      <xdr:colOff>38100</xdr:colOff>
      <xdr:row>97</xdr:row>
      <xdr:rowOff>88036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79163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0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8483</xdr:rowOff>
    </xdr:from>
    <xdr:to>
      <xdr:col>41</xdr:col>
      <xdr:colOff>101600</xdr:colOff>
      <xdr:row>97</xdr:row>
      <xdr:rowOff>110083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101210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3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28888</xdr:rowOff>
    </xdr:from>
    <xdr:to>
      <xdr:col>36</xdr:col>
      <xdr:colOff>165100</xdr:colOff>
      <xdr:row>97</xdr:row>
      <xdr:rowOff>130488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121615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81361</xdr:rowOff>
    </xdr:from>
    <xdr:to>
      <xdr:col>85</xdr:col>
      <xdr:colOff>127000</xdr:colOff>
      <xdr:row>37</xdr:row>
      <xdr:rowOff>20439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253561"/>
          <a:ext cx="8382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72905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4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15410</xdr:rowOff>
    </xdr:from>
    <xdr:to>
      <xdr:col>81</xdr:col>
      <xdr:colOff>50800</xdr:colOff>
      <xdr:row>37</xdr:row>
      <xdr:rowOff>20439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016160"/>
          <a:ext cx="889000" cy="3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15410</xdr:rowOff>
    </xdr:from>
    <xdr:to>
      <xdr:col>76</xdr:col>
      <xdr:colOff>114300</xdr:colOff>
      <xdr:row>35</xdr:row>
      <xdr:rowOff>168732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016160"/>
          <a:ext cx="889000" cy="15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168732</xdr:rowOff>
    </xdr:from>
    <xdr:to>
      <xdr:col>71</xdr:col>
      <xdr:colOff>177800</xdr:colOff>
      <xdr:row>36</xdr:row>
      <xdr:rowOff>73497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169482"/>
          <a:ext cx="889000" cy="7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39186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30561</xdr:rowOff>
    </xdr:from>
    <xdr:to>
      <xdr:col>85</xdr:col>
      <xdr:colOff>177800</xdr:colOff>
      <xdr:row>36</xdr:row>
      <xdr:rowOff>132161</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2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53438</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0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141089</xdr:rowOff>
    </xdr:from>
    <xdr:to>
      <xdr:col>81</xdr:col>
      <xdr:colOff>101600</xdr:colOff>
      <xdr:row>37</xdr:row>
      <xdr:rowOff>71239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62366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136060</xdr:rowOff>
    </xdr:from>
    <xdr:to>
      <xdr:col>76</xdr:col>
      <xdr:colOff>165100</xdr:colOff>
      <xdr:row>35</xdr:row>
      <xdr:rowOff>66210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59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82737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117932</xdr:rowOff>
    </xdr:from>
    <xdr:to>
      <xdr:col>72</xdr:col>
      <xdr:colOff>38100</xdr:colOff>
      <xdr:row>36</xdr:row>
      <xdr:rowOff>48082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1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64609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8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22697</xdr:rowOff>
    </xdr:from>
    <xdr:to>
      <xdr:col>67</xdr:col>
      <xdr:colOff>101600</xdr:colOff>
      <xdr:row>36</xdr:row>
      <xdr:rowOff>124297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19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140824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9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101442</xdr:rowOff>
    </xdr:from>
    <xdr:to>
      <xdr:col>85</xdr:col>
      <xdr:colOff>127000</xdr:colOff>
      <xdr:row>57</xdr:row>
      <xdr:rowOff>122024</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874092"/>
          <a:ext cx="838200" cy="2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122024</xdr:rowOff>
    </xdr:from>
    <xdr:to>
      <xdr:col>81</xdr:col>
      <xdr:colOff>50800</xdr:colOff>
      <xdr:row>57</xdr:row>
      <xdr:rowOff>152222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894674"/>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123254</xdr:rowOff>
    </xdr:from>
    <xdr:to>
      <xdr:col>76</xdr:col>
      <xdr:colOff>114300</xdr:colOff>
      <xdr:row>57</xdr:row>
      <xdr:rowOff>152222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3703300" y="9895904"/>
          <a:ext cx="889000" cy="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123254</xdr:rowOff>
    </xdr:from>
    <xdr:to>
      <xdr:col>71</xdr:col>
      <xdr:colOff>177800</xdr:colOff>
      <xdr:row>57</xdr:row>
      <xdr:rowOff>142535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895904"/>
          <a:ext cx="889000" cy="1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50642</xdr:rowOff>
    </xdr:from>
    <xdr:to>
      <xdr:col>85</xdr:col>
      <xdr:colOff>177800</xdr:colOff>
      <xdr:row>57</xdr:row>
      <xdr:rowOff>152242</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8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137019</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7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71224</xdr:rowOff>
    </xdr:from>
    <xdr:to>
      <xdr:col>81</xdr:col>
      <xdr:colOff>101600</xdr:colOff>
      <xdr:row>58</xdr:row>
      <xdr:rowOff>1374</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84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163951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93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101422</xdr:rowOff>
    </xdr:from>
    <xdr:to>
      <xdr:col>76</xdr:col>
      <xdr:colOff>165100</xdr:colOff>
      <xdr:row>58</xdr:row>
      <xdr:rowOff>31572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8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22699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6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72454</xdr:rowOff>
    </xdr:from>
    <xdr:to>
      <xdr:col>72</xdr:col>
      <xdr:colOff>38100</xdr:colOff>
      <xdr:row>58</xdr:row>
      <xdr:rowOff>2604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84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165181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3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91735</xdr:rowOff>
    </xdr:from>
    <xdr:to>
      <xdr:col>67</xdr:col>
      <xdr:colOff>101600</xdr:colOff>
      <xdr:row>58</xdr:row>
      <xdr:rowOff>21885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8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13012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39554</xdr:rowOff>
    </xdr:from>
    <xdr:to>
      <xdr:col>85</xdr:col>
      <xdr:colOff>127000</xdr:colOff>
      <xdr:row>78</xdr:row>
      <xdr:rowOff>75882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12654"/>
          <a:ext cx="8382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39554</xdr:rowOff>
    </xdr:from>
    <xdr:to>
      <xdr:col>81</xdr:col>
      <xdr:colOff>50800</xdr:colOff>
      <xdr:row>79</xdr:row>
      <xdr:rowOff>25591</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12654"/>
          <a:ext cx="889000" cy="15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18180</xdr:rowOff>
    </xdr:from>
    <xdr:to>
      <xdr:col>76</xdr:col>
      <xdr:colOff>114300</xdr:colOff>
      <xdr:row>79</xdr:row>
      <xdr:rowOff>25591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562730"/>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18180</xdr:rowOff>
    </xdr:from>
    <xdr:to>
      <xdr:col>71</xdr:col>
      <xdr:colOff>177800</xdr:colOff>
      <xdr:row>79</xdr:row>
      <xdr:rowOff>24200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562730"/>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25082</xdr:rowOff>
    </xdr:from>
    <xdr:to>
      <xdr:col>85</xdr:col>
      <xdr:colOff>177800</xdr:colOff>
      <xdr:row>78</xdr:row>
      <xdr:rowOff>126682</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3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3509</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7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160204</xdr:rowOff>
    </xdr:from>
    <xdr:to>
      <xdr:col>81</xdr:col>
      <xdr:colOff>101600</xdr:colOff>
      <xdr:row>78</xdr:row>
      <xdr:rowOff>90354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81481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5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146241</xdr:rowOff>
    </xdr:from>
    <xdr:to>
      <xdr:col>76</xdr:col>
      <xdr:colOff>165100</xdr:colOff>
      <xdr:row>79</xdr:row>
      <xdr:rowOff>76391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67518</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612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138830</xdr:rowOff>
    </xdr:from>
    <xdr:to>
      <xdr:col>72</xdr:col>
      <xdr:colOff>38100</xdr:colOff>
      <xdr:row>79</xdr:row>
      <xdr:rowOff>68980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60107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60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144850</xdr:rowOff>
    </xdr:from>
    <xdr:to>
      <xdr:col>67</xdr:col>
      <xdr:colOff>101600</xdr:colOff>
      <xdr:row>79</xdr:row>
      <xdr:rowOff>75000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5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66127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61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81325</xdr:rowOff>
    </xdr:from>
    <xdr:to>
      <xdr:col>85</xdr:col>
      <xdr:colOff>127000</xdr:colOff>
      <xdr:row>97</xdr:row>
      <xdr:rowOff>94986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711975"/>
          <a:ext cx="8382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81325</xdr:rowOff>
    </xdr:from>
    <xdr:to>
      <xdr:col>81</xdr:col>
      <xdr:colOff>50800</xdr:colOff>
      <xdr:row>97</xdr:row>
      <xdr:rowOff>84136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11975"/>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83903</xdr:rowOff>
    </xdr:from>
    <xdr:to>
      <xdr:col>76</xdr:col>
      <xdr:colOff>114300</xdr:colOff>
      <xdr:row>97</xdr:row>
      <xdr:rowOff>84136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714553"/>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74014</xdr:rowOff>
    </xdr:from>
    <xdr:to>
      <xdr:col>71</xdr:col>
      <xdr:colOff>177800</xdr:colOff>
      <xdr:row>97</xdr:row>
      <xdr:rowOff>83903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704664"/>
          <a:ext cx="889000" cy="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44186</xdr:rowOff>
    </xdr:from>
    <xdr:to>
      <xdr:col>85</xdr:col>
      <xdr:colOff>177800</xdr:colOff>
      <xdr:row>97</xdr:row>
      <xdr:rowOff>145786</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7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22613</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30525</xdr:rowOff>
    </xdr:from>
    <xdr:to>
      <xdr:col>81</xdr:col>
      <xdr:colOff>101600</xdr:colOff>
      <xdr:row>97</xdr:row>
      <xdr:rowOff>132125</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123252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33336</xdr:rowOff>
    </xdr:from>
    <xdr:to>
      <xdr:col>76</xdr:col>
      <xdr:colOff>165100</xdr:colOff>
      <xdr:row>97</xdr:row>
      <xdr:rowOff>134936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126063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5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33103</xdr:rowOff>
    </xdr:from>
    <xdr:to>
      <xdr:col>72</xdr:col>
      <xdr:colOff>38100</xdr:colOff>
      <xdr:row>97</xdr:row>
      <xdr:rowOff>134703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125830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23214</xdr:rowOff>
    </xdr:from>
    <xdr:to>
      <xdr:col>67</xdr:col>
      <xdr:colOff>101600</xdr:colOff>
      <xdr:row>97</xdr:row>
      <xdr:rowOff>124814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115941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4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158115</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501765"/>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171340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107315</xdr:rowOff>
    </xdr:from>
    <xdr:to>
      <xdr:col>98</xdr:col>
      <xdr:colOff>38100</xdr:colOff>
      <xdr:row>38</xdr:row>
      <xdr:rowOff>37465</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53992</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21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住民一人あたりの費用は、類似団体と比べ概ね低い数値で推移している。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民生費について、前年度の健康福祉センター整備事業の完了により例年並みの数値に減少した。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土木費について、平成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年度から橋りょうの長寿命化工事が始まったため、数値が大きく増加し、今後も高い数値で推移する見込みである。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消防費について、</a:t>
          </a:r>
          <a:r>
            <a:rPr lang="ja-JP" altLang="ja-JP" sz="1100">
              <a:solidFill>
                <a:schemeClr val="dk1"/>
              </a:solidFill>
              <a:effectLst/>
              <a:latin typeface="+mn-lt"/>
              <a:ea typeface="+mn-ea"/>
              <a:cs typeface="+mn-cs"/>
            </a:rPr>
            <a:t>水道管の布設替えに伴い消火栓を設置しそれに伴う水道会計への負担金が増加したこと</a:t>
          </a:r>
          <a:r>
            <a:rPr lang="ja-JP" altLang="en-US" sz="1100">
              <a:solidFill>
                <a:schemeClr val="dk1"/>
              </a:solidFill>
              <a:effectLst/>
              <a:latin typeface="+mn-lt"/>
              <a:ea typeface="+mn-ea"/>
              <a:cs typeface="+mn-cs"/>
            </a:rPr>
            <a:t>、また大規模地震対策に関する支出が増加したことにより、前年度比増となった</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について、過去に借りた利率の高い起債の多くが償還終了したことや新規借入起債の低利率化のため、類似団体平均に比べ低い数値を維持している。しかしながら数年後には近年の大型事業による地方債の元金償還による数値の上昇が予想される。</a:t>
          </a:r>
          <a:endParaRPr lang="ja-JP" altLang="ja-JP">
            <a:effectLst/>
          </a:endParaRPr>
        </a:p>
        <a:p>
          <a:endParaRPr lang="ja-JP" altLang="ja-JP" sz="14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ea"/>
              <a:ea typeface="+mn-ea"/>
              <a:cs typeface="+mn-cs"/>
            </a:rPr>
            <a:t>　ふるさと納税制度の見直しが行われ、返礼品率が３割に抑えられたこと及び当町の人気返礼品であった広域（賀茂郡内）で使用できる感謝券が地場産品として認められなかったことにより、</a:t>
          </a:r>
          <a:r>
            <a:rPr lang="en-US" altLang="ja-JP" sz="1100">
              <a:solidFill>
                <a:schemeClr val="dk1"/>
              </a:solidFill>
              <a:effectLst/>
              <a:latin typeface="+mn-ea"/>
              <a:ea typeface="+mn-ea"/>
              <a:cs typeface="+mn-cs"/>
            </a:rPr>
            <a:t>H29</a:t>
          </a:r>
          <a:r>
            <a:rPr lang="ja-JP" altLang="ja-JP" sz="1100">
              <a:solidFill>
                <a:schemeClr val="dk1"/>
              </a:solidFill>
              <a:effectLst/>
              <a:latin typeface="+mn-ea"/>
              <a:ea typeface="+mn-ea"/>
              <a:cs typeface="+mn-cs"/>
            </a:rPr>
            <a:t>に比べ寄附額が大幅に減少し、歳入欠陥を起こした。これを埋めるため、財政調整基金の取崩し（</a:t>
          </a:r>
          <a:r>
            <a:rPr lang="en-US" altLang="ja-JP" sz="1100">
              <a:solidFill>
                <a:schemeClr val="dk1"/>
              </a:solidFill>
              <a:effectLst/>
              <a:latin typeface="+mn-ea"/>
              <a:ea typeface="+mn-ea"/>
              <a:cs typeface="+mn-cs"/>
            </a:rPr>
            <a:t>2.25</a:t>
          </a:r>
          <a:r>
            <a:rPr lang="ja-JP" altLang="ja-JP" sz="1100">
              <a:solidFill>
                <a:schemeClr val="dk1"/>
              </a:solidFill>
              <a:effectLst/>
              <a:latin typeface="+mn-ea"/>
              <a:ea typeface="+mn-ea"/>
              <a:cs typeface="+mn-cs"/>
            </a:rPr>
            <a:t>億円）や繰越金の多くをその補填に充てたため、各数値が悪化した。結果、財政調整基金の残高は</a:t>
          </a:r>
          <a:r>
            <a:rPr lang="en-US" altLang="ja-JP" sz="1100">
              <a:solidFill>
                <a:schemeClr val="dk1"/>
              </a:solidFill>
              <a:effectLst/>
              <a:latin typeface="+mn-ea"/>
              <a:ea typeface="+mn-ea"/>
              <a:cs typeface="+mn-cs"/>
            </a:rPr>
            <a:t>10</a:t>
          </a:r>
          <a:r>
            <a:rPr lang="ja-JP" altLang="ja-JP" sz="1100">
              <a:solidFill>
                <a:schemeClr val="dk1"/>
              </a:solidFill>
              <a:effectLst/>
              <a:latin typeface="+mn-ea"/>
              <a:ea typeface="+mn-ea"/>
              <a:cs typeface="+mn-cs"/>
            </a:rPr>
            <a:t>億円程度まで減少したが、当町としては最低</a:t>
          </a:r>
          <a:r>
            <a:rPr lang="en-US" altLang="ja-JP" sz="1100">
              <a:solidFill>
                <a:schemeClr val="dk1"/>
              </a:solidFill>
              <a:effectLst/>
              <a:latin typeface="+mn-ea"/>
              <a:ea typeface="+mn-ea"/>
              <a:cs typeface="+mn-cs"/>
            </a:rPr>
            <a:t>10</a:t>
          </a:r>
          <a:r>
            <a:rPr lang="ja-JP" altLang="ja-JP" sz="1100">
              <a:solidFill>
                <a:schemeClr val="dk1"/>
              </a:solidFill>
              <a:effectLst/>
              <a:latin typeface="+mn-ea"/>
              <a:ea typeface="+mn-ea"/>
              <a:cs typeface="+mn-cs"/>
            </a:rPr>
            <a:t>億円は維持したいと考えているため、今後は、財源の適正把握と経費の節減に努めていきたい。</a:t>
          </a:r>
          <a:endParaRPr lang="ja-JP" altLang="ja-JP">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ea"/>
              <a:ea typeface="+mn-ea"/>
              <a:cs typeface="+mn-cs"/>
            </a:rPr>
            <a:t>　当町では、前年同様、</a:t>
          </a:r>
          <a:r>
            <a:rPr lang="en-US" altLang="ja-JP" sz="1100">
              <a:solidFill>
                <a:schemeClr val="dk1"/>
              </a:solidFill>
              <a:effectLst/>
              <a:latin typeface="+mn-ea"/>
              <a:ea typeface="+mn-ea"/>
              <a:cs typeface="+mn-cs"/>
            </a:rPr>
            <a:t>H30</a:t>
          </a:r>
          <a:r>
            <a:rPr lang="ja-JP" altLang="ja-JP" sz="1100">
              <a:solidFill>
                <a:schemeClr val="dk1"/>
              </a:solidFill>
              <a:effectLst/>
              <a:latin typeface="+mn-ea"/>
              <a:ea typeface="+mn-ea"/>
              <a:cs typeface="+mn-cs"/>
            </a:rPr>
            <a:t>もすべての会計で黒字となった。</a:t>
          </a:r>
          <a:endParaRPr lang="ja-JP" altLang="ja-JP">
            <a:effectLst/>
            <a:latin typeface="+mn-ea"/>
            <a:ea typeface="+mn-ea"/>
          </a:endParaRPr>
        </a:p>
        <a:p>
          <a:r>
            <a:rPr lang="ja-JP" altLang="ja-JP" sz="1100">
              <a:solidFill>
                <a:schemeClr val="dk1"/>
              </a:solidFill>
              <a:effectLst/>
              <a:latin typeface="+mn-ea"/>
              <a:ea typeface="+mn-ea"/>
              <a:cs typeface="+mn-cs"/>
            </a:rPr>
            <a:t>　しかし、公共下水道事業特別会計及び子浦漁業集落排水事業特別会計は、一般会計からの繰入金により収支の均衡が保たれているのが現状である。中でも、公共下水道事業は</a:t>
          </a:r>
          <a:r>
            <a:rPr lang="en-US" altLang="ja-JP" sz="1100">
              <a:solidFill>
                <a:schemeClr val="dk1"/>
              </a:solidFill>
              <a:effectLst/>
              <a:latin typeface="+mn-ea"/>
              <a:ea typeface="+mn-ea"/>
              <a:cs typeface="+mn-cs"/>
            </a:rPr>
            <a:t>H28</a:t>
          </a:r>
          <a:r>
            <a:rPr lang="ja-JP" altLang="ja-JP" sz="1100">
              <a:solidFill>
                <a:schemeClr val="dk1"/>
              </a:solidFill>
              <a:effectLst/>
              <a:latin typeface="+mn-ea"/>
              <a:ea typeface="+mn-ea"/>
              <a:cs typeface="+mn-cs"/>
            </a:rPr>
            <a:t>に概成したものの、接続率の増加に繋がってない。既設の合併浄化槽に不具合がないことや高齢者世帯の増加が主な原因と考えられ、近年では、既接続者の死亡等による料金収入の減も相まって、経営状況は厳しい状況にある。今後は、大幅な料金改定や接続に対する補助制度の拡充を図るなど、抜本的な対策が必要だと考えている。</a:t>
          </a:r>
          <a:endParaRPr lang="ja-JP" altLang="ja-JP">
            <a:effectLst/>
            <a:latin typeface="+mn-ea"/>
            <a:ea typeface="+mn-ea"/>
          </a:endParaRPr>
        </a:p>
        <a:p>
          <a:r>
            <a:rPr lang="ja-JP" altLang="ja-JP" sz="1100">
              <a:solidFill>
                <a:schemeClr val="dk1"/>
              </a:solidFill>
              <a:effectLst/>
              <a:latin typeface="+mn-ea"/>
              <a:ea typeface="+mn-ea"/>
              <a:cs typeface="+mn-cs"/>
            </a:rPr>
            <a:t>　また、一般会計においても、人口減少による町税の減収、ふるさと寄附金の伸び悩み、地方交付税の減額や公債費を始めとする経常経費の増加により、十分な繰越額を確保することが難しくなっている。今後は、更なる事業の平準化や経費の節減を図り、今以上の健全財政に努めていきたい。</a:t>
          </a:r>
          <a:endParaRPr lang="ja-JP" altLang="ja-JP">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5306162</v>
      </c>
      <c r="BO4" s="430"/>
      <c r="BP4" s="430"/>
      <c r="BQ4" s="430"/>
      <c r="BR4" s="430"/>
      <c r="BS4" s="430"/>
      <c r="BT4" s="430"/>
      <c r="BU4" s="431"/>
      <c r="BV4" s="429">
        <v>5736721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v>
      </c>
      <c r="CU4" s="436"/>
      <c r="CV4" s="436"/>
      <c r="CW4" s="436"/>
      <c r="CX4" s="436"/>
      <c r="CY4" s="436"/>
      <c r="CZ4" s="436"/>
      <c r="DA4" s="437"/>
      <c r="DB4" s="435">
        <v>9.1999999999999993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5129533</v>
      </c>
      <c r="BO5" s="467"/>
      <c r="BP5" s="467"/>
      <c r="BQ5" s="467"/>
      <c r="BR5" s="467"/>
      <c r="BS5" s="467"/>
      <c r="BT5" s="467"/>
      <c r="BU5" s="468"/>
      <c r="BV5" s="466">
        <v>5392152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87.6</v>
      </c>
      <c r="CU5" s="464"/>
      <c r="CV5" s="464"/>
      <c r="CW5" s="464"/>
      <c r="CX5" s="464"/>
      <c r="CY5" s="464"/>
      <c r="CZ5" s="464"/>
      <c r="DA5" s="465"/>
      <c r="DB5" s="463">
        <v>87.9</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176629</v>
      </c>
      <c r="BO6" s="467"/>
      <c r="BP6" s="467"/>
      <c r="BQ6" s="467"/>
      <c r="BR6" s="467"/>
      <c r="BS6" s="467"/>
      <c r="BT6" s="467"/>
      <c r="BU6" s="468"/>
      <c r="BV6" s="466">
        <v>344569</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91.8</v>
      </c>
      <c r="CU6" s="504"/>
      <c r="CV6" s="504"/>
      <c r="CW6" s="504"/>
      <c r="CX6" s="504"/>
      <c r="CY6" s="504"/>
      <c r="CZ6" s="504"/>
      <c r="DA6" s="505"/>
      <c r="DB6" s="503">
        <v>92.2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21485</v>
      </c>
      <c r="BO7" s="467"/>
      <c r="BP7" s="467"/>
      <c r="BQ7" s="467"/>
      <c r="BR7" s="467"/>
      <c r="BS7" s="467"/>
      <c r="BT7" s="467"/>
      <c r="BU7" s="468"/>
      <c r="BV7" s="466">
        <v>55563</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3082727</v>
      </c>
      <c r="CU7" s="467"/>
      <c r="CV7" s="467"/>
      <c r="CW7" s="467"/>
      <c r="CX7" s="467"/>
      <c r="CY7" s="467"/>
      <c r="CZ7" s="467"/>
      <c r="DA7" s="468"/>
      <c r="DB7" s="466">
        <v>3127565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155144</v>
      </c>
      <c r="BO8" s="467"/>
      <c r="BP8" s="467"/>
      <c r="BQ8" s="467"/>
      <c r="BR8" s="467"/>
      <c r="BS8" s="467"/>
      <c r="BT8" s="467"/>
      <c r="BU8" s="468"/>
      <c r="BV8" s="466">
        <v>289006</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0.31</v>
      </c>
      <c r="CU8" s="507"/>
      <c r="CV8" s="507"/>
      <c r="CW8" s="507"/>
      <c r="CX8" s="507"/>
      <c r="CY8" s="507"/>
      <c r="CZ8" s="507"/>
      <c r="DA8" s="508"/>
      <c r="DB8" s="506">
        <v>0.31</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8524</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-133861</v>
      </c>
      <c r="BO9" s="467"/>
      <c r="BP9" s="467"/>
      <c r="BQ9" s="467"/>
      <c r="BR9" s="467"/>
      <c r="BS9" s="467"/>
      <c r="BT9" s="467"/>
      <c r="BU9" s="468"/>
      <c r="BV9" s="466">
        <v>-29122</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9.9</v>
      </c>
      <c r="CU9" s="464"/>
      <c r="CV9" s="464"/>
      <c r="CW9" s="464"/>
      <c r="CX9" s="464"/>
      <c r="CY9" s="464"/>
      <c r="CZ9" s="464"/>
      <c r="DA9" s="465"/>
      <c r="DB9" s="463">
        <v>10.6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9516</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5742</v>
      </c>
      <c r="BO10" s="467"/>
      <c r="BP10" s="467"/>
      <c r="BQ10" s="467"/>
      <c r="BR10" s="467"/>
      <c r="BS10" s="467"/>
      <c r="BT10" s="467"/>
      <c r="BU10" s="468"/>
      <c r="BV10" s="466">
        <v>3714</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8321</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225000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8286</v>
      </c>
      <c r="S13" s="548"/>
      <c r="T13" s="548"/>
      <c r="U13" s="548"/>
      <c r="V13" s="549"/>
      <c r="W13" s="482" t="s">
        <v>137</v>
      </c>
      <c r="X13" s="483"/>
      <c r="Y13" s="483"/>
      <c r="Z13" s="483"/>
      <c r="AA13" s="483"/>
      <c r="AB13" s="473"/>
      <c r="AC13" s="517">
        <v>344</v>
      </c>
      <c r="AD13" s="518"/>
      <c r="AE13" s="518"/>
      <c r="AF13" s="518"/>
      <c r="AG13" s="557"/>
      <c r="AH13" s="517">
        <v>499</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-353119</v>
      </c>
      <c r="BO13" s="467"/>
      <c r="BP13" s="467"/>
      <c r="BQ13" s="467"/>
      <c r="BR13" s="467"/>
      <c r="BS13" s="467"/>
      <c r="BT13" s="467"/>
      <c r="BU13" s="468"/>
      <c r="BV13" s="466">
        <v>-25408</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7.7</v>
      </c>
      <c r="CU13" s="464"/>
      <c r="CV13" s="464"/>
      <c r="CW13" s="464"/>
      <c r="CX13" s="464"/>
      <c r="CY13" s="464"/>
      <c r="CZ13" s="464"/>
      <c r="DA13" s="465"/>
      <c r="DB13" s="463">
        <v>7.6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8518</v>
      </c>
      <c r="S14" s="548"/>
      <c r="T14" s="548"/>
      <c r="U14" s="548"/>
      <c r="V14" s="549"/>
      <c r="W14" s="456"/>
      <c r="X14" s="457"/>
      <c r="Y14" s="457"/>
      <c r="Z14" s="457"/>
      <c r="AA14" s="457"/>
      <c r="AB14" s="446"/>
      <c r="AC14" s="550">
        <v>9.5</v>
      </c>
      <c r="AD14" s="551"/>
      <c r="AE14" s="551"/>
      <c r="AF14" s="551"/>
      <c r="AG14" s="552"/>
      <c r="AH14" s="550">
        <v>11.7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32.1</v>
      </c>
      <c r="CU14" s="562"/>
      <c r="CV14" s="562"/>
      <c r="CW14" s="562"/>
      <c r="CX14" s="562"/>
      <c r="CY14" s="562"/>
      <c r="CZ14" s="562"/>
      <c r="DA14" s="563"/>
      <c r="DB14" s="561">
        <v>38.299999999999997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8483</v>
      </c>
      <c r="S15" s="548"/>
      <c r="T15" s="548"/>
      <c r="U15" s="548"/>
      <c r="V15" s="549"/>
      <c r="W15" s="482" t="s">
        <v>145</v>
      </c>
      <c r="X15" s="483"/>
      <c r="Y15" s="483"/>
      <c r="Z15" s="483"/>
      <c r="AA15" s="483"/>
      <c r="AB15" s="473"/>
      <c r="AC15" s="517">
        <v>468</v>
      </c>
      <c r="AD15" s="518"/>
      <c r="AE15" s="518"/>
      <c r="AF15" s="518"/>
      <c r="AG15" s="557"/>
      <c r="AH15" s="517">
        <v>560</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861107</v>
      </c>
      <c r="BO15" s="430"/>
      <c r="BP15" s="430"/>
      <c r="BQ15" s="430"/>
      <c r="BR15" s="430"/>
      <c r="BS15" s="430"/>
      <c r="BT15" s="430"/>
      <c r="BU15" s="431"/>
      <c r="BV15" s="429">
        <v>865475</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13</v>
      </c>
      <c r="AD16" s="551"/>
      <c r="AE16" s="551"/>
      <c r="AF16" s="551"/>
      <c r="AG16" s="552"/>
      <c r="AH16" s="550">
        <v>13.1</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2716593</v>
      </c>
      <c r="BO16" s="467"/>
      <c r="BP16" s="467"/>
      <c r="BQ16" s="467"/>
      <c r="BR16" s="467"/>
      <c r="BS16" s="467"/>
      <c r="BT16" s="467"/>
      <c r="BU16" s="468"/>
      <c r="BV16" s="466">
        <v>2754126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149</v>
      </c>
      <c r="S17" s="568"/>
      <c r="T17" s="568"/>
      <c r="U17" s="568"/>
      <c r="V17" s="569"/>
      <c r="W17" s="482" t="s">
        <v>152</v>
      </c>
      <c r="X17" s="483"/>
      <c r="Y17" s="483"/>
      <c r="Z17" s="483"/>
      <c r="AA17" s="483"/>
      <c r="AB17" s="473"/>
      <c r="AC17" s="517">
        <v>2794</v>
      </c>
      <c r="AD17" s="518"/>
      <c r="AE17" s="518"/>
      <c r="AF17" s="518"/>
      <c r="AG17" s="557"/>
      <c r="AH17" s="517">
        <v>3204</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1085633</v>
      </c>
      <c r="BO17" s="467"/>
      <c r="BP17" s="467"/>
      <c r="BQ17" s="467"/>
      <c r="BR17" s="467"/>
      <c r="BS17" s="467"/>
      <c r="BT17" s="467"/>
      <c r="BU17" s="468"/>
      <c r="BV17" s="466">
        <v>1092243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109.94</v>
      </c>
      <c r="M18" s="579"/>
      <c r="N18" s="579"/>
      <c r="O18" s="579"/>
      <c r="P18" s="579"/>
      <c r="Q18" s="579"/>
      <c r="R18" s="580"/>
      <c r="S18" s="580"/>
      <c r="T18" s="580"/>
      <c r="U18" s="580"/>
      <c r="V18" s="581"/>
      <c r="W18" s="484"/>
      <c r="X18" s="485"/>
      <c r="Y18" s="485"/>
      <c r="Z18" s="485"/>
      <c r="AA18" s="485"/>
      <c r="AB18" s="476"/>
      <c r="AC18" s="582">
        <v>77.5</v>
      </c>
      <c r="AD18" s="583"/>
      <c r="AE18" s="583"/>
      <c r="AF18" s="583"/>
      <c r="AG18" s="584"/>
      <c r="AH18" s="582">
        <v>75.2</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2738268</v>
      </c>
      <c r="BO18" s="467"/>
      <c r="BP18" s="467"/>
      <c r="BQ18" s="467"/>
      <c r="BR18" s="467"/>
      <c r="BS18" s="467"/>
      <c r="BT18" s="467"/>
      <c r="BU18" s="468"/>
      <c r="BV18" s="466">
        <v>2785900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78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3961079</v>
      </c>
      <c r="BO19" s="467"/>
      <c r="BP19" s="467"/>
      <c r="BQ19" s="467"/>
      <c r="BR19" s="467"/>
      <c r="BS19" s="467"/>
      <c r="BT19" s="467"/>
      <c r="BU19" s="468"/>
      <c r="BV19" s="466">
        <v>4022040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3435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4828330</v>
      </c>
      <c r="BO23" s="467"/>
      <c r="BP23" s="467"/>
      <c r="BQ23" s="467"/>
      <c r="BR23" s="467"/>
      <c r="BS23" s="467"/>
      <c r="BT23" s="467"/>
      <c r="BU23" s="468"/>
      <c r="BV23" s="466">
        <v>4734413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6020</v>
      </c>
      <c r="R24" s="518"/>
      <c r="S24" s="518"/>
      <c r="T24" s="518"/>
      <c r="U24" s="518"/>
      <c r="V24" s="557"/>
      <c r="W24" s="616"/>
      <c r="X24" s="604"/>
      <c r="Y24" s="605"/>
      <c r="Z24" s="516" t="s">
        <v>168</v>
      </c>
      <c r="AA24" s="496"/>
      <c r="AB24" s="496"/>
      <c r="AC24" s="496"/>
      <c r="AD24" s="496"/>
      <c r="AE24" s="496"/>
      <c r="AF24" s="496"/>
      <c r="AG24" s="497"/>
      <c r="AH24" s="517">
        <v>110</v>
      </c>
      <c r="AI24" s="518"/>
      <c r="AJ24" s="518"/>
      <c r="AK24" s="518"/>
      <c r="AL24" s="557"/>
      <c r="AM24" s="517">
        <v>307010</v>
      </c>
      <c r="AN24" s="518"/>
      <c r="AO24" s="518"/>
      <c r="AP24" s="518"/>
      <c r="AQ24" s="518"/>
      <c r="AR24" s="557"/>
      <c r="AS24" s="517">
        <v>2791</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4780767</v>
      </c>
      <c r="BO24" s="467"/>
      <c r="BP24" s="467"/>
      <c r="BQ24" s="467"/>
      <c r="BR24" s="467"/>
      <c r="BS24" s="467"/>
      <c r="BT24" s="467"/>
      <c r="BU24" s="468"/>
      <c r="BV24" s="466">
        <v>4670874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5140</v>
      </c>
      <c r="R25" s="518"/>
      <c r="S25" s="518"/>
      <c r="T25" s="518"/>
      <c r="U25" s="518"/>
      <c r="V25" s="557"/>
      <c r="W25" s="616"/>
      <c r="X25" s="604"/>
      <c r="Y25" s="605"/>
      <c r="Z25" s="516" t="s">
        <v>171</v>
      </c>
      <c r="AA25" s="496"/>
      <c r="AB25" s="496"/>
      <c r="AC25" s="496"/>
      <c r="AD25" s="496"/>
      <c r="AE25" s="496"/>
      <c r="AF25" s="496"/>
      <c r="AG25" s="497"/>
      <c r="AH25" s="517" t="s">
        <v>172</v>
      </c>
      <c r="AI25" s="518"/>
      <c r="AJ25" s="518"/>
      <c r="AK25" s="518"/>
      <c r="AL25" s="557"/>
      <c r="AM25" s="517" t="s">
        <v>128</v>
      </c>
      <c r="AN25" s="518"/>
      <c r="AO25" s="518"/>
      <c r="AP25" s="518"/>
      <c r="AQ25" s="518"/>
      <c r="AR25" s="557"/>
      <c r="AS25" s="517" t="s">
        <v>172</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58322</v>
      </c>
      <c r="BO25" s="430"/>
      <c r="BP25" s="430"/>
      <c r="BQ25" s="430"/>
      <c r="BR25" s="430"/>
      <c r="BS25" s="430"/>
      <c r="BT25" s="430"/>
      <c r="BU25" s="431"/>
      <c r="BV25" s="429">
        <v>93525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4670</v>
      </c>
      <c r="R26" s="518"/>
      <c r="S26" s="518"/>
      <c r="T26" s="518"/>
      <c r="U26" s="518"/>
      <c r="V26" s="557"/>
      <c r="W26" s="616"/>
      <c r="X26" s="604"/>
      <c r="Y26" s="605"/>
      <c r="Z26" s="516" t="s">
        <v>175</v>
      </c>
      <c r="AA26" s="626"/>
      <c r="AB26" s="626"/>
      <c r="AC26" s="626"/>
      <c r="AD26" s="626"/>
      <c r="AE26" s="626"/>
      <c r="AF26" s="626"/>
      <c r="AG26" s="627"/>
      <c r="AH26" s="517">
        <v>7</v>
      </c>
      <c r="AI26" s="518"/>
      <c r="AJ26" s="518"/>
      <c r="AK26" s="518"/>
      <c r="AL26" s="557"/>
      <c r="AM26" s="517">
        <v>18851</v>
      </c>
      <c r="AN26" s="518"/>
      <c r="AO26" s="518"/>
      <c r="AP26" s="518"/>
      <c r="AQ26" s="518"/>
      <c r="AR26" s="557"/>
      <c r="AS26" s="517">
        <v>2693</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2450</v>
      </c>
      <c r="R27" s="518"/>
      <c r="S27" s="518"/>
      <c r="T27" s="518"/>
      <c r="U27" s="518"/>
      <c r="V27" s="557"/>
      <c r="W27" s="616"/>
      <c r="X27" s="604"/>
      <c r="Y27" s="605"/>
      <c r="Z27" s="516" t="s">
        <v>178</v>
      </c>
      <c r="AA27" s="496"/>
      <c r="AB27" s="496"/>
      <c r="AC27" s="496"/>
      <c r="AD27" s="496"/>
      <c r="AE27" s="496"/>
      <c r="AF27" s="496"/>
      <c r="AG27" s="497"/>
      <c r="AH27" s="517">
        <v>7</v>
      </c>
      <c r="AI27" s="518"/>
      <c r="AJ27" s="518"/>
      <c r="AK27" s="518"/>
      <c r="AL27" s="557"/>
      <c r="AM27" s="517">
        <v>26608</v>
      </c>
      <c r="AN27" s="518"/>
      <c r="AO27" s="518"/>
      <c r="AP27" s="518"/>
      <c r="AQ27" s="518"/>
      <c r="AR27" s="557"/>
      <c r="AS27" s="517">
        <v>3801</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245042</v>
      </c>
      <c r="BO27" s="640"/>
      <c r="BP27" s="640"/>
      <c r="BQ27" s="640"/>
      <c r="BR27" s="640"/>
      <c r="BS27" s="640"/>
      <c r="BT27" s="640"/>
      <c r="BU27" s="641"/>
      <c r="BV27" s="639">
        <v>245042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1870</v>
      </c>
      <c r="R28" s="518"/>
      <c r="S28" s="518"/>
      <c r="T28" s="518"/>
      <c r="U28" s="518"/>
      <c r="V28" s="557"/>
      <c r="W28" s="616"/>
      <c r="X28" s="604"/>
      <c r="Y28" s="605"/>
      <c r="Z28" s="516" t="s">
        <v>181</v>
      </c>
      <c r="AA28" s="496"/>
      <c r="AB28" s="496"/>
      <c r="AC28" s="496"/>
      <c r="AD28" s="496"/>
      <c r="AE28" s="496"/>
      <c r="AF28" s="496"/>
      <c r="AG28" s="497"/>
      <c r="AH28" s="517" t="s">
        <v>182</v>
      </c>
      <c r="AI28" s="518"/>
      <c r="AJ28" s="518"/>
      <c r="AK28" s="518"/>
      <c r="AL28" s="557"/>
      <c r="AM28" s="517" t="s">
        <v>128</v>
      </c>
      <c r="AN28" s="518"/>
      <c r="AO28" s="518"/>
      <c r="AP28" s="518"/>
      <c r="AQ28" s="518"/>
      <c r="AR28" s="557"/>
      <c r="AS28" s="517" t="s">
        <v>172</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1041621</v>
      </c>
      <c r="BO28" s="430"/>
      <c r="BP28" s="430"/>
      <c r="BQ28" s="430"/>
      <c r="BR28" s="430"/>
      <c r="BS28" s="430"/>
      <c r="BT28" s="430"/>
      <c r="BU28" s="431"/>
      <c r="BV28" s="429">
        <v>1260879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9</v>
      </c>
      <c r="M29" s="518"/>
      <c r="N29" s="518"/>
      <c r="O29" s="518"/>
      <c r="P29" s="557"/>
      <c r="Q29" s="517">
        <v>1680</v>
      </c>
      <c r="R29" s="518"/>
      <c r="S29" s="518"/>
      <c r="T29" s="518"/>
      <c r="U29" s="518"/>
      <c r="V29" s="557"/>
      <c r="W29" s="617"/>
      <c r="X29" s="618"/>
      <c r="Y29" s="619"/>
      <c r="Z29" s="516" t="s">
        <v>185</v>
      </c>
      <c r="AA29" s="496"/>
      <c r="AB29" s="496"/>
      <c r="AC29" s="496"/>
      <c r="AD29" s="496"/>
      <c r="AE29" s="496"/>
      <c r="AF29" s="496"/>
      <c r="AG29" s="497"/>
      <c r="AH29" s="517">
        <v>117</v>
      </c>
      <c r="AI29" s="518"/>
      <c r="AJ29" s="518"/>
      <c r="AK29" s="518"/>
      <c r="AL29" s="557"/>
      <c r="AM29" s="517">
        <v>333618</v>
      </c>
      <c r="AN29" s="518"/>
      <c r="AO29" s="518"/>
      <c r="AP29" s="518"/>
      <c r="AQ29" s="518"/>
      <c r="AR29" s="557"/>
      <c r="AS29" s="517">
        <v>2851</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3</v>
      </c>
      <c r="BO29" s="467"/>
      <c r="BP29" s="467"/>
      <c r="BQ29" s="467"/>
      <c r="BR29" s="467"/>
      <c r="BS29" s="467"/>
      <c r="BT29" s="467"/>
      <c r="BU29" s="468"/>
      <c r="BV29" s="466">
        <v>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902917</v>
      </c>
      <c r="BO30" s="640"/>
      <c r="BP30" s="640"/>
      <c r="BQ30" s="640"/>
      <c r="BR30" s="640"/>
      <c r="BS30" s="640"/>
      <c r="BT30" s="640"/>
      <c r="BU30" s="641"/>
      <c r="BV30" s="639">
        <v>698995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南伊豆町水道事業会計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南伊豆町公共下水道事業特別会計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静岡県市町総合事務組合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南伊豆町子浦漁業集落排水事業特別会計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南豆衛生プラント組合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IF('各会計、関係団体の財政状況及び健全化判断比率'!B34="","",'各会計、関係団体の財政状況及び健全化判断比率'!B34)</f>
        <v>南伊豆町中木漁業集落排水事業特別会計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伊豆斎場組合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10</v>
      </c>
      <c r="BF37" s="652"/>
      <c r="BG37" s="653" t="str">
        <f>IF('各会計、関係団体の財政状況及び健全化判断比率'!B35="","",'各会計、関係団体の財政状況及び健全化判断比率'!B35)</f>
        <v>南伊豆町妻良漁業集落排水事業特別会計</v>
      </c>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下田地区消防組合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一部事務組合下田メディカルセンター（普通会計分）</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静岡県後期高齢者医療広域連合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静岡地方税滞納整理機構</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静岡県後期高齢者医療広域連合（事業会計分）</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一部事務組合下田メディカルセンター（事業会計分）</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bh91LAgwD5C4U/gEf4ROT4+cGO8grLjWn3aQDnZjI/gXvA8+vgH10iQRnbB0id0rbyTgSTCcIYYdlfzp4DWXQ==" saltValue="P7DCOsknNW/W0+SwT6LD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4" t="s">
        <v>564</v>
      </c>
      <c r="D34" s="1244"/>
      <c r="E34" s="1245"/>
      <c r="F34" s="32">
        <v>4.5599999999999996</v>
      </c>
      <c r="G34" s="33">
        <v>4.3600000000000003</v>
      </c>
      <c r="H34" s="33">
        <v>5.53</v>
      </c>
      <c r="I34" s="33">
        <v>8.6199999999999992</v>
      </c>
      <c r="J34" s="34">
        <v>7</v>
      </c>
      <c r="K34" s="22"/>
      <c r="L34" s="22"/>
      <c r="M34" s="22"/>
      <c r="N34" s="22"/>
      <c r="O34" s="22"/>
      <c r="P34" s="22"/>
    </row>
    <row r="35" spans="1:16" ht="39" customHeight="1" x14ac:dyDescent="0.15">
      <c r="A35" s="22"/>
      <c r="B35" s="35"/>
      <c r="C35" s="1238" t="s">
        <v>565</v>
      </c>
      <c r="D35" s="1239"/>
      <c r="E35" s="1240"/>
      <c r="F35" s="36">
        <v>7.89</v>
      </c>
      <c r="G35" s="37">
        <v>14.63</v>
      </c>
      <c r="H35" s="37">
        <v>9.93</v>
      </c>
      <c r="I35" s="37">
        <v>9.24</v>
      </c>
      <c r="J35" s="38">
        <v>5.03</v>
      </c>
      <c r="K35" s="22"/>
      <c r="L35" s="22"/>
      <c r="M35" s="22"/>
      <c r="N35" s="22"/>
      <c r="O35" s="22"/>
      <c r="P35" s="22"/>
    </row>
    <row r="36" spans="1:16" ht="39" customHeight="1" x14ac:dyDescent="0.15">
      <c r="A36" s="22"/>
      <c r="B36" s="35"/>
      <c r="C36" s="1238" t="s">
        <v>566</v>
      </c>
      <c r="D36" s="1239"/>
      <c r="E36" s="1240"/>
      <c r="F36" s="36">
        <v>6.25</v>
      </c>
      <c r="G36" s="37">
        <v>6.88</v>
      </c>
      <c r="H36" s="37">
        <v>5.37</v>
      </c>
      <c r="I36" s="37">
        <v>4.0199999999999996</v>
      </c>
      <c r="J36" s="38">
        <v>3.76</v>
      </c>
      <c r="K36" s="22"/>
      <c r="L36" s="22"/>
      <c r="M36" s="22"/>
      <c r="N36" s="22"/>
      <c r="O36" s="22"/>
      <c r="P36" s="22"/>
    </row>
    <row r="37" spans="1:16" ht="39" customHeight="1" x14ac:dyDescent="0.15">
      <c r="A37" s="22"/>
      <c r="B37" s="35"/>
      <c r="C37" s="1238" t="s">
        <v>567</v>
      </c>
      <c r="D37" s="1239"/>
      <c r="E37" s="1240"/>
      <c r="F37" s="36">
        <v>0</v>
      </c>
      <c r="G37" s="37">
        <v>7.0000000000000007E-2</v>
      </c>
      <c r="H37" s="37">
        <v>0.08</v>
      </c>
      <c r="I37" s="37">
        <v>0.54</v>
      </c>
      <c r="J37" s="38">
        <v>1.7</v>
      </c>
      <c r="K37" s="22"/>
      <c r="L37" s="22"/>
      <c r="M37" s="22"/>
      <c r="N37" s="22"/>
      <c r="O37" s="22"/>
      <c r="P37" s="22"/>
    </row>
    <row r="38" spans="1:16" ht="39" customHeight="1" x14ac:dyDescent="0.15">
      <c r="A38" s="22"/>
      <c r="B38" s="35"/>
      <c r="C38" s="1238" t="s">
        <v>568</v>
      </c>
      <c r="D38" s="1239"/>
      <c r="E38" s="1240"/>
      <c r="F38" s="36">
        <v>0</v>
      </c>
      <c r="G38" s="37">
        <v>0.05</v>
      </c>
      <c r="H38" s="37">
        <v>0.02</v>
      </c>
      <c r="I38" s="37">
        <v>0.01</v>
      </c>
      <c r="J38" s="38">
        <v>0.01</v>
      </c>
      <c r="K38" s="22"/>
      <c r="L38" s="22"/>
      <c r="M38" s="22"/>
      <c r="N38" s="22"/>
      <c r="O38" s="22"/>
      <c r="P38" s="22"/>
    </row>
    <row r="39" spans="1:16" ht="39" customHeight="1" x14ac:dyDescent="0.15">
      <c r="A39" s="22"/>
      <c r="B39" s="35"/>
      <c r="C39" s="1238" t="s">
        <v>569</v>
      </c>
      <c r="D39" s="1239"/>
      <c r="E39" s="1240"/>
      <c r="F39" s="36">
        <v>0</v>
      </c>
      <c r="G39" s="37">
        <v>0</v>
      </c>
      <c r="H39" s="37">
        <v>0</v>
      </c>
      <c r="I39" s="37">
        <v>0</v>
      </c>
      <c r="J39" s="38">
        <v>0</v>
      </c>
      <c r="K39" s="22"/>
      <c r="L39" s="22"/>
      <c r="M39" s="22"/>
      <c r="N39" s="22"/>
      <c r="O39" s="22"/>
      <c r="P39" s="22"/>
    </row>
    <row r="40" spans="1:16" ht="39" customHeight="1" x14ac:dyDescent="0.15">
      <c r="A40" s="22"/>
      <c r="B40" s="35"/>
      <c r="C40" s="1238" t="s">
        <v>570</v>
      </c>
      <c r="D40" s="1239"/>
      <c r="E40" s="1240"/>
      <c r="F40" s="36">
        <v>0</v>
      </c>
      <c r="G40" s="37">
        <v>0.54</v>
      </c>
      <c r="H40" s="37">
        <v>0</v>
      </c>
      <c r="I40" s="37">
        <v>0</v>
      </c>
      <c r="J40" s="38">
        <v>0</v>
      </c>
      <c r="K40" s="22"/>
      <c r="L40" s="22"/>
      <c r="M40" s="22"/>
      <c r="N40" s="22"/>
      <c r="O40" s="22"/>
      <c r="P40" s="22"/>
    </row>
    <row r="41" spans="1:16" ht="39" customHeight="1" x14ac:dyDescent="0.15">
      <c r="A41" s="22"/>
      <c r="B41" s="35"/>
      <c r="C41" s="1238" t="s">
        <v>571</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572</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573</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gm+iz5/BxPXudF7TH/GoPkGt6uXWIPP/ztHwYPZU/cwASLMVOpnAZH9z1icxYw+nSWkSdPq4gCawu7cQUsmxg==" saltValue="lziGoPssXoFAQ4ikPW9G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462</v>
      </c>
      <c r="L45" s="60">
        <v>436</v>
      </c>
      <c r="M45" s="60">
        <v>430</v>
      </c>
      <c r="N45" s="60">
        <v>428</v>
      </c>
      <c r="O45" s="61">
        <v>393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48"/>
      <c r="C48" s="1249"/>
      <c r="D48" s="62"/>
      <c r="E48" s="1254" t="s">
        <v>15</v>
      </c>
      <c r="F48" s="1254"/>
      <c r="G48" s="1254"/>
      <c r="H48" s="1254"/>
      <c r="I48" s="1254"/>
      <c r="J48" s="1255"/>
      <c r="K48" s="63">
        <v>159</v>
      </c>
      <c r="L48" s="64">
        <v>150</v>
      </c>
      <c r="M48" s="64">
        <v>132</v>
      </c>
      <c r="N48" s="64">
        <v>136</v>
      </c>
      <c r="O48" s="65">
        <v>152</v>
      </c>
      <c r="P48" s="48"/>
      <c r="Q48" s="48"/>
      <c r="R48" s="48"/>
      <c r="S48" s="48"/>
      <c r="T48" s="48"/>
      <c r="U48" s="48"/>
    </row>
    <row r="49" spans="1:21" ht="30.75" customHeight="1" x14ac:dyDescent="0.15">
      <c r="A49" s="48"/>
      <c r="B49" s="1248"/>
      <c r="C49" s="1249"/>
      <c r="D49" s="62"/>
      <c r="E49" s="1254" t="s">
        <v>16</v>
      </c>
      <c r="F49" s="1254"/>
      <c r="G49" s="1254"/>
      <c r="H49" s="1254"/>
      <c r="I49" s="1254"/>
      <c r="J49" s="1255"/>
      <c r="K49" s="63">
        <v>77</v>
      </c>
      <c r="L49" s="64">
        <v>90</v>
      </c>
      <c r="M49" s="64">
        <v>93</v>
      </c>
      <c r="N49" s="64">
        <v>80</v>
      </c>
      <c r="O49" s="65">
        <v>80</v>
      </c>
      <c r="P49" s="48"/>
      <c r="Q49" s="48"/>
      <c r="R49" s="48"/>
      <c r="S49" s="48"/>
      <c r="T49" s="48"/>
      <c r="U49" s="48"/>
    </row>
    <row r="50" spans="1:21" ht="30.75" customHeight="1" x14ac:dyDescent="0.15">
      <c r="A50" s="48"/>
      <c r="B50" s="1248"/>
      <c r="C50" s="1249"/>
      <c r="D50" s="62"/>
      <c r="E50" s="1254" t="s">
        <v>17</v>
      </c>
      <c r="F50" s="1254"/>
      <c r="G50" s="1254"/>
      <c r="H50" s="1254"/>
      <c r="I50" s="1254"/>
      <c r="J50" s="1255"/>
      <c r="K50" s="63">
        <v>2</v>
      </c>
      <c r="L50" s="64">
        <v>2</v>
      </c>
      <c r="M50" s="64">
        <v>2</v>
      </c>
      <c r="N50" s="64">
        <v>2</v>
      </c>
      <c r="O50" s="65">
        <v>2</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471</v>
      </c>
      <c r="L52" s="64">
        <v>463</v>
      </c>
      <c r="M52" s="64">
        <v>451</v>
      </c>
      <c r="N52" s="64">
        <v>434</v>
      </c>
      <c r="O52" s="65">
        <v>412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229</v>
      </c>
      <c r="L53" s="69">
        <v>215</v>
      </c>
      <c r="M53" s="69">
        <v>206</v>
      </c>
      <c r="N53" s="69">
        <v>212</v>
      </c>
      <c r="O53" s="70">
        <v>215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515</v>
      </c>
      <c r="L57" s="83" t="s">
        <v>515</v>
      </c>
      <c r="M57" s="83" t="s">
        <v>515</v>
      </c>
      <c r="N57" s="83" t="s">
        <v>515</v>
      </c>
      <c r="O57" s="84" t="s">
        <v>515</v>
      </c>
    </row>
    <row r="58" spans="1:21" ht="31.5" customHeight="1" thickBot="1" x14ac:dyDescent="0.2">
      <c r="B58" s="1264"/>
      <c r="C58" s="1265"/>
      <c r="D58" s="1269" t="s">
        <v>27</v>
      </c>
      <c r="E58" s="1270"/>
      <c r="F58" s="1270"/>
      <c r="G58" s="1270"/>
      <c r="H58" s="1270"/>
      <c r="I58" s="1270"/>
      <c r="J58" s="1271"/>
      <c r="K58" s="85" t="s">
        <v>588</v>
      </c>
      <c r="L58" s="86" t="s">
        <v>588</v>
      </c>
      <c r="M58" s="86" t="s">
        <v>588</v>
      </c>
      <c r="N58" s="86" t="s">
        <v>588</v>
      </c>
      <c r="O58" s="87" t="s">
        <v>588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zz2/IX2JmGva6BB0uJ+4XJipGBndnrNqNI0pnzul1rjhcM3KMrRP8RUbKRXXz4vihghm6zPGqrVYzGc50MVDw==" saltValue="Vimwz0HNFPSMX+lKxCMy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72" t="s">
        <v>30</v>
      </c>
      <c r="C41" s="1273"/>
      <c r="D41" s="101"/>
      <c r="E41" s="1278" t="s">
        <v>31</v>
      </c>
      <c r="F41" s="1278"/>
      <c r="G41" s="1278"/>
      <c r="H41" s="1279"/>
      <c r="I41" s="102">
        <v>4047</v>
      </c>
      <c r="J41" s="103">
        <v>4184</v>
      </c>
      <c r="K41" s="103">
        <v>4482</v>
      </c>
      <c r="L41" s="103">
        <v>4734</v>
      </c>
      <c r="M41" s="104">
        <v>4828</v>
      </c>
    </row>
    <row r="42" spans="2:13" ht="27.75" customHeight="1" x14ac:dyDescent="0.15">
      <c r="B42" s="1274"/>
      <c r="C42" s="1275"/>
      <c r="D42" s="105"/>
      <c r="E42" s="1280" t="s">
        <v>32</v>
      </c>
      <c r="F42" s="1280"/>
      <c r="G42" s="1280"/>
      <c r="H42" s="1281"/>
      <c r="I42" s="106" t="s">
        <v>515</v>
      </c>
      <c r="J42" s="107" t="s">
        <v>515</v>
      </c>
      <c r="K42" s="107" t="s">
        <v>515</v>
      </c>
      <c r="L42" s="107" t="s">
        <v>515</v>
      </c>
      <c r="M42" s="108" t="s">
        <v>515</v>
      </c>
    </row>
    <row r="43" spans="2:13" ht="27.75" customHeight="1" x14ac:dyDescent="0.15">
      <c r="B43" s="1274"/>
      <c r="C43" s="1275"/>
      <c r="D43" s="105"/>
      <c r="E43" s="1280" t="s">
        <v>33</v>
      </c>
      <c r="F43" s="1280"/>
      <c r="G43" s="1280"/>
      <c r="H43" s="1281"/>
      <c r="I43" s="106">
        <v>1923</v>
      </c>
      <c r="J43" s="107">
        <v>1876</v>
      </c>
      <c r="K43" s="107">
        <v>1786</v>
      </c>
      <c r="L43" s="107">
        <v>1656</v>
      </c>
      <c r="M43" s="108">
        <v>1556</v>
      </c>
    </row>
    <row r="44" spans="2:13" ht="27.75" customHeight="1" x14ac:dyDescent="0.15">
      <c r="B44" s="1274"/>
      <c r="C44" s="1275"/>
      <c r="D44" s="105"/>
      <c r="E44" s="1280" t="s">
        <v>34</v>
      </c>
      <c r="F44" s="1280"/>
      <c r="G44" s="1280"/>
      <c r="H44" s="1281"/>
      <c r="I44" s="106">
        <v>515</v>
      </c>
      <c r="J44" s="107">
        <v>493</v>
      </c>
      <c r="K44" s="107">
        <v>499</v>
      </c>
      <c r="L44" s="107">
        <v>507</v>
      </c>
      <c r="M44" s="108">
        <v>491</v>
      </c>
    </row>
    <row r="45" spans="2:13" ht="27.75" customHeight="1" x14ac:dyDescent="0.15">
      <c r="B45" s="1274"/>
      <c r="C45" s="1275"/>
      <c r="D45" s="105"/>
      <c r="E45" s="1280" t="s">
        <v>35</v>
      </c>
      <c r="F45" s="1280"/>
      <c r="G45" s="1280"/>
      <c r="H45" s="1281"/>
      <c r="I45" s="106">
        <v>1316</v>
      </c>
      <c r="J45" s="107">
        <v>1323</v>
      </c>
      <c r="K45" s="107">
        <v>1282</v>
      </c>
      <c r="L45" s="107">
        <v>1343</v>
      </c>
      <c r="M45" s="108">
        <v>1247</v>
      </c>
    </row>
    <row r="46" spans="2:13" ht="27.75" customHeight="1" x14ac:dyDescent="0.15">
      <c r="B46" s="1274"/>
      <c r="C46" s="1275"/>
      <c r="D46" s="109"/>
      <c r="E46" s="1280" t="s">
        <v>36</v>
      </c>
      <c r="F46" s="1280"/>
      <c r="G46" s="1280"/>
      <c r="H46" s="1281"/>
      <c r="I46" s="106" t="s">
        <v>515</v>
      </c>
      <c r="J46" s="107" t="s">
        <v>515</v>
      </c>
      <c r="K46" s="107" t="s">
        <v>515</v>
      </c>
      <c r="L46" s="107" t="s">
        <v>515</v>
      </c>
      <c r="M46" s="108" t="s">
        <v>515</v>
      </c>
    </row>
    <row r="47" spans="2:13" ht="27.75" customHeight="1" x14ac:dyDescent="0.15">
      <c r="B47" s="1274"/>
      <c r="C47" s="1275"/>
      <c r="D47" s="110"/>
      <c r="E47" s="1282" t="s">
        <v>37</v>
      </c>
      <c r="F47" s="1283"/>
      <c r="G47" s="1283"/>
      <c r="H47" s="1284"/>
      <c r="I47" s="106" t="s">
        <v>515</v>
      </c>
      <c r="J47" s="107" t="s">
        <v>515</v>
      </c>
      <c r="K47" s="107" t="s">
        <v>515</v>
      </c>
      <c r="L47" s="107" t="s">
        <v>515</v>
      </c>
      <c r="M47" s="108" t="s">
        <v>515</v>
      </c>
    </row>
    <row r="48" spans="2:13" ht="27.75" customHeight="1" x14ac:dyDescent="0.15">
      <c r="B48" s="1274"/>
      <c r="C48" s="1275"/>
      <c r="D48" s="105"/>
      <c r="E48" s="1280" t="s">
        <v>38</v>
      </c>
      <c r="F48" s="1280"/>
      <c r="G48" s="1280"/>
      <c r="H48" s="1281"/>
      <c r="I48" s="106" t="s">
        <v>515</v>
      </c>
      <c r="J48" s="107" t="s">
        <v>515</v>
      </c>
      <c r="K48" s="107" t="s">
        <v>515</v>
      </c>
      <c r="L48" s="107" t="s">
        <v>515</v>
      </c>
      <c r="M48" s="108" t="s">
        <v>515</v>
      </c>
    </row>
    <row r="49" spans="2:13" ht="27.75" customHeight="1" x14ac:dyDescent="0.15">
      <c r="B49" s="1276"/>
      <c r="C49" s="1277"/>
      <c r="D49" s="105"/>
      <c r="E49" s="1280" t="s">
        <v>39</v>
      </c>
      <c r="F49" s="1280"/>
      <c r="G49" s="1280"/>
      <c r="H49" s="1281"/>
      <c r="I49" s="106" t="s">
        <v>515</v>
      </c>
      <c r="J49" s="107" t="s">
        <v>515</v>
      </c>
      <c r="K49" s="107" t="s">
        <v>515</v>
      </c>
      <c r="L49" s="107" t="s">
        <v>515</v>
      </c>
      <c r="M49" s="108" t="s">
        <v>515</v>
      </c>
    </row>
    <row r="50" spans="2:13" ht="27.75" customHeight="1" x14ac:dyDescent="0.15">
      <c r="B50" s="1285" t="s">
        <v>40</v>
      </c>
      <c r="C50" s="1286"/>
      <c r="D50" s="111"/>
      <c r="E50" s="1280" t="s">
        <v>41</v>
      </c>
      <c r="F50" s="1280"/>
      <c r="G50" s="1280"/>
      <c r="H50" s="1281"/>
      <c r="I50" s="106">
        <v>1653</v>
      </c>
      <c r="J50" s="107">
        <v>1595</v>
      </c>
      <c r="K50" s="107">
        <v>2085</v>
      </c>
      <c r="L50" s="107">
        <v>2069</v>
      </c>
      <c r="M50" s="108">
        <v>2106</v>
      </c>
    </row>
    <row r="51" spans="2:13" ht="27.75" customHeight="1" x14ac:dyDescent="0.15">
      <c r="B51" s="1274"/>
      <c r="C51" s="1275"/>
      <c r="D51" s="105"/>
      <c r="E51" s="1280" t="s">
        <v>42</v>
      </c>
      <c r="F51" s="1280"/>
      <c r="G51" s="1280"/>
      <c r="H51" s="1281"/>
      <c r="I51" s="106">
        <v>27</v>
      </c>
      <c r="J51" s="107">
        <v>23</v>
      </c>
      <c r="K51" s="107">
        <v>20</v>
      </c>
      <c r="L51" s="107">
        <v>16</v>
      </c>
      <c r="M51" s="108">
        <v>11</v>
      </c>
    </row>
    <row r="52" spans="2:13" ht="27.75" customHeight="1" x14ac:dyDescent="0.15">
      <c r="B52" s="1276"/>
      <c r="C52" s="1277"/>
      <c r="D52" s="105"/>
      <c r="E52" s="1280" t="s">
        <v>43</v>
      </c>
      <c r="F52" s="1280"/>
      <c r="G52" s="1280"/>
      <c r="H52" s="1281"/>
      <c r="I52" s="106">
        <v>4491</v>
      </c>
      <c r="J52" s="107">
        <v>4418</v>
      </c>
      <c r="K52" s="107">
        <v>4954</v>
      </c>
      <c r="L52" s="107">
        <v>5121</v>
      </c>
      <c r="M52" s="108">
        <v>5145</v>
      </c>
    </row>
    <row r="53" spans="2:13" ht="27.75" customHeight="1" thickBot="1" x14ac:dyDescent="0.2">
      <c r="B53" s="1287" t="s">
        <v>44</v>
      </c>
      <c r="C53" s="1288"/>
      <c r="D53" s="112"/>
      <c r="E53" s="1289" t="s">
        <v>45</v>
      </c>
      <c r="F53" s="1289"/>
      <c r="G53" s="1289"/>
      <c r="H53" s="1290"/>
      <c r="I53" s="113">
        <v>1629</v>
      </c>
      <c r="J53" s="114">
        <v>1840</v>
      </c>
      <c r="K53" s="114">
        <v>990</v>
      </c>
      <c r="L53" s="114">
        <v>1034</v>
      </c>
      <c r="M53" s="115">
        <v>859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q6qvDvN0e7o+gOFENREcaVA6s9M4FSGSIJz5uKFcXr19cf7+SefWHMHh3uGcMeciX3qq7aXX0vwy8JPEwqY/g==" saltValue="BtvE75lh5CE2gMpDfeqT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2"/>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99" t="s">
        <v>48</v>
      </c>
      <c r="D55" s="1299"/>
      <c r="E55" s="1300"/>
      <c r="F55" s="127">
        <v>1257</v>
      </c>
      <c r="G55" s="127">
        <v>1261</v>
      </c>
      <c r="H55" s="128">
        <v>1042</v>
      </c>
    </row>
    <row r="56" spans="2:8" ht="52.5" customHeight="1" x14ac:dyDescent="0.15">
      <c r="B56" s="129"/>
      <c r="C56" s="1301" t="s">
        <v>49</v>
      </c>
      <c r="D56" s="1301"/>
      <c r="E56" s="1302"/>
      <c r="F56" s="130">
        <v>0</v>
      </c>
      <c r="G56" s="130">
        <v>0</v>
      </c>
      <c r="H56" s="131">
        <v>0</v>
      </c>
    </row>
    <row r="57" spans="2:8" ht="53.25" customHeight="1" x14ac:dyDescent="0.15">
      <c r="B57" s="129"/>
      <c r="C57" s="1303" t="s">
        <v>50</v>
      </c>
      <c r="D57" s="1303"/>
      <c r="E57" s="1304"/>
      <c r="F57" s="132">
        <v>719</v>
      </c>
      <c r="G57" s="132">
        <v>699</v>
      </c>
      <c r="H57" s="133">
        <v>903</v>
      </c>
    </row>
    <row r="58" spans="2:8" ht="45.75" customHeight="1" x14ac:dyDescent="0.15">
      <c r="B58" s="134"/>
      <c r="C58" s="1291" t="s">
        <v>590</v>
      </c>
      <c r="D58" s="1292"/>
      <c r="E58" s="1293"/>
      <c r="F58" s="135">
        <v>262</v>
      </c>
      <c r="G58" s="135">
        <v>285</v>
      </c>
      <c r="H58" s="136">
        <v>483</v>
      </c>
    </row>
    <row r="59" spans="2:8" ht="45.75" customHeight="1" x14ac:dyDescent="0.15">
      <c r="B59" s="134"/>
      <c r="C59" s="1291" t="s">
        <v>591</v>
      </c>
      <c r="D59" s="1292"/>
      <c r="E59" s="1293"/>
      <c r="F59" s="135">
        <v>301</v>
      </c>
      <c r="G59" s="135">
        <v>301</v>
      </c>
      <c r="H59" s="136">
        <v>301</v>
      </c>
    </row>
    <row r="60" spans="2:8" ht="45.75" customHeight="1" x14ac:dyDescent="0.15">
      <c r="B60" s="134"/>
      <c r="C60" s="1291" t="s">
        <v>592</v>
      </c>
      <c r="D60" s="1292"/>
      <c r="E60" s="1293"/>
      <c r="F60" s="135">
        <v>31</v>
      </c>
      <c r="G60" s="135">
        <v>31</v>
      </c>
      <c r="H60" s="136">
        <v>29</v>
      </c>
    </row>
    <row r="61" spans="2:8" ht="45.75" customHeight="1" x14ac:dyDescent="0.15">
      <c r="B61" s="134"/>
      <c r="C61" s="1291" t="s">
        <v>593</v>
      </c>
      <c r="D61" s="1292"/>
      <c r="E61" s="1293"/>
      <c r="F61" s="135">
        <v>0</v>
      </c>
      <c r="G61" s="135">
        <v>0</v>
      </c>
      <c r="H61" s="136">
        <v>20</v>
      </c>
    </row>
    <row r="62" spans="2:8" ht="45.75" customHeight="1" thickBot="1" x14ac:dyDescent="0.2">
      <c r="B62" s="137"/>
      <c r="C62" s="1294" t="s">
        <v>594</v>
      </c>
      <c r="D62" s="1295"/>
      <c r="E62" s="1296"/>
      <c r="F62" s="138">
        <v>20</v>
      </c>
      <c r="G62" s="138">
        <v>20</v>
      </c>
      <c r="H62" s="139">
        <v>18</v>
      </c>
    </row>
    <row r="63" spans="2:8" ht="52.5" customHeight="1" thickBot="1" x14ac:dyDescent="0.2">
      <c r="B63" s="140"/>
      <c r="C63" s="1297" t="s">
        <v>51</v>
      </c>
      <c r="D63" s="1297"/>
      <c r="E63" s="1298"/>
      <c r="F63" s="141">
        <v>1976</v>
      </c>
      <c r="G63" s="141">
        <v>1960</v>
      </c>
      <c r="H63" s="142">
        <v>1945</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sheetData>
  <sheetProtection algorithmName="SHA-512" hashValue="219Wym3Zqc2epEkrxZB6EGtU+w6HbPbWegMPd5cjN7yoJxDJ8QNplCsVLPkGdEpNKlMX7pplcXPZOrtL4fwiow==" saltValue="47oUKmKoF2xzw6nxUFdX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6CD78-F5F3-4EE8-A65B-BE2071A07069}">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606</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599</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556</v>
      </c>
      <c r="BQ50" s="1320"/>
      <c r="BR50" s="1320"/>
      <c r="BS50" s="1320"/>
      <c r="BT50" s="1320"/>
      <c r="BU50" s="1320"/>
      <c r="BV50" s="1320"/>
      <c r="BW50" s="1320"/>
      <c r="BX50" s="1320" t="s">
        <v>557</v>
      </c>
      <c r="BY50" s="1320"/>
      <c r="BZ50" s="1320"/>
      <c r="CA50" s="1320"/>
      <c r="CB50" s="1320"/>
      <c r="CC50" s="1320"/>
      <c r="CD50" s="1320"/>
      <c r="CE50" s="1320"/>
      <c r="CF50" s="1320" t="s">
        <v>558</v>
      </c>
      <c r="CG50" s="1320"/>
      <c r="CH50" s="1320"/>
      <c r="CI50" s="1320"/>
      <c r="CJ50" s="1320"/>
      <c r="CK50" s="1320"/>
      <c r="CL50" s="1320"/>
      <c r="CM50" s="1320"/>
      <c r="CN50" s="1320" t="s">
        <v>559</v>
      </c>
      <c r="CO50" s="1320"/>
      <c r="CP50" s="1320"/>
      <c r="CQ50" s="1320"/>
      <c r="CR50" s="1320"/>
      <c r="CS50" s="1320"/>
      <c r="CT50" s="1320"/>
      <c r="CU50" s="1320"/>
      <c r="CV50" s="1320" t="s">
        <v>560</v>
      </c>
      <c r="CW50" s="1320"/>
      <c r="CX50" s="1320"/>
      <c r="CY50" s="1320"/>
      <c r="CZ50" s="1320"/>
      <c r="DA50" s="1320"/>
      <c r="DB50" s="1320"/>
      <c r="DC50" s="1320"/>
    </row>
    <row r="51" spans="1:109" ht="13.5" customHeight="1" x14ac:dyDescent="0.15">
      <c r="B51" s="394"/>
      <c r="G51" s="1321"/>
      <c r="H51" s="1321"/>
      <c r="I51" s="1324"/>
      <c r="J51" s="1324"/>
      <c r="K51" s="1322"/>
      <c r="L51" s="1322"/>
      <c r="M51" s="1322"/>
      <c r="N51" s="1322"/>
      <c r="AM51" s="403"/>
      <c r="AN51" s="1323" t="s">
        <v>600</v>
      </c>
      <c r="AO51" s="1323"/>
      <c r="AP51" s="1323"/>
      <c r="AQ51" s="1323"/>
      <c r="AR51" s="1323"/>
      <c r="AS51" s="1323"/>
      <c r="AT51" s="1323"/>
      <c r="AU51" s="1323"/>
      <c r="AV51" s="1323"/>
      <c r="AW51" s="1323"/>
      <c r="AX51" s="1323"/>
      <c r="AY51" s="1323"/>
      <c r="AZ51" s="1323"/>
      <c r="BA51" s="1323"/>
      <c r="BB51" s="1323" t="s">
        <v>601</v>
      </c>
      <c r="BC51" s="1323"/>
      <c r="BD51" s="1323"/>
      <c r="BE51" s="1323"/>
      <c r="BF51" s="1323"/>
      <c r="BG51" s="1323"/>
      <c r="BH51" s="1323"/>
      <c r="BI51" s="1323"/>
      <c r="BJ51" s="1323"/>
      <c r="BK51" s="1323"/>
      <c r="BL51" s="1323"/>
      <c r="BM51" s="1323"/>
      <c r="BN51" s="1323"/>
      <c r="BO51" s="1323"/>
      <c r="BP51" s="1306"/>
      <c r="BQ51" s="1305"/>
      <c r="BR51" s="1305"/>
      <c r="BS51" s="1305"/>
      <c r="BT51" s="1305"/>
      <c r="BU51" s="1305"/>
      <c r="BV51" s="1305"/>
      <c r="BW51" s="1305"/>
      <c r="BX51" s="1305">
        <v>65.3</v>
      </c>
      <c r="BY51" s="1305"/>
      <c r="BZ51" s="1305"/>
      <c r="CA51" s="1305"/>
      <c r="CB51" s="1305"/>
      <c r="CC51" s="1305"/>
      <c r="CD51" s="1305"/>
      <c r="CE51" s="1305"/>
      <c r="CF51" s="1306"/>
      <c r="CG51" s="1305"/>
      <c r="CH51" s="1305"/>
      <c r="CI51" s="1305"/>
      <c r="CJ51" s="1305"/>
      <c r="CK51" s="1305"/>
      <c r="CL51" s="1305"/>
      <c r="CM51" s="1305"/>
      <c r="CN51" s="1305">
        <v>38.299999999999997</v>
      </c>
      <c r="CO51" s="1305"/>
      <c r="CP51" s="1305"/>
      <c r="CQ51" s="1305"/>
      <c r="CR51" s="1305"/>
      <c r="CS51" s="1305"/>
      <c r="CT51" s="1305"/>
      <c r="CU51" s="1305"/>
      <c r="CV51" s="1305">
        <v>32.1</v>
      </c>
      <c r="CW51" s="1305"/>
      <c r="CX51" s="1305"/>
      <c r="CY51" s="1305"/>
      <c r="CZ51" s="1305"/>
      <c r="DA51" s="1305"/>
      <c r="DB51" s="1305"/>
      <c r="DC51" s="1305"/>
    </row>
    <row r="52" spans="1:109" x14ac:dyDescent="0.15">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602</v>
      </c>
      <c r="BC53" s="1323"/>
      <c r="BD53" s="1323"/>
      <c r="BE53" s="1323"/>
      <c r="BF53" s="1323"/>
      <c r="BG53" s="1323"/>
      <c r="BH53" s="1323"/>
      <c r="BI53" s="1323"/>
      <c r="BJ53" s="1323"/>
      <c r="BK53" s="1323"/>
      <c r="BL53" s="1323"/>
      <c r="BM53" s="1323"/>
      <c r="BN53" s="1323"/>
      <c r="BO53" s="1323"/>
      <c r="BP53" s="1306"/>
      <c r="BQ53" s="1305"/>
      <c r="BR53" s="1305"/>
      <c r="BS53" s="1305"/>
      <c r="BT53" s="1305"/>
      <c r="BU53" s="1305"/>
      <c r="BV53" s="1305"/>
      <c r="BW53" s="1305"/>
      <c r="BX53" s="1305">
        <v>64.3</v>
      </c>
      <c r="BY53" s="1305"/>
      <c r="BZ53" s="1305"/>
      <c r="CA53" s="1305"/>
      <c r="CB53" s="1305"/>
      <c r="CC53" s="1305"/>
      <c r="CD53" s="1305"/>
      <c r="CE53" s="1305"/>
      <c r="CF53" s="1306"/>
      <c r="CG53" s="1305"/>
      <c r="CH53" s="1305"/>
      <c r="CI53" s="1305"/>
      <c r="CJ53" s="1305"/>
      <c r="CK53" s="1305"/>
      <c r="CL53" s="1305"/>
      <c r="CM53" s="1305"/>
      <c r="CN53" s="1305">
        <v>66.3</v>
      </c>
      <c r="CO53" s="1305"/>
      <c r="CP53" s="1305"/>
      <c r="CQ53" s="1305"/>
      <c r="CR53" s="1305"/>
      <c r="CS53" s="1305"/>
      <c r="CT53" s="1305"/>
      <c r="CU53" s="1305"/>
      <c r="CV53" s="1305">
        <v>67.400000000000006</v>
      </c>
      <c r="CW53" s="1305"/>
      <c r="CX53" s="1305"/>
      <c r="CY53" s="1305"/>
      <c r="CZ53" s="1305"/>
      <c r="DA53" s="1305"/>
      <c r="DB53" s="1305"/>
      <c r="DC53" s="1305"/>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6"/>
      <c r="H55" s="1316"/>
      <c r="I55" s="1316"/>
      <c r="J55" s="1316"/>
      <c r="K55" s="1322"/>
      <c r="L55" s="1322"/>
      <c r="M55" s="1322"/>
      <c r="N55" s="1322"/>
      <c r="AN55" s="1320" t="s">
        <v>603</v>
      </c>
      <c r="AO55" s="1320"/>
      <c r="AP55" s="1320"/>
      <c r="AQ55" s="1320"/>
      <c r="AR55" s="1320"/>
      <c r="AS55" s="1320"/>
      <c r="AT55" s="1320"/>
      <c r="AU55" s="1320"/>
      <c r="AV55" s="1320"/>
      <c r="AW55" s="1320"/>
      <c r="AX55" s="1320"/>
      <c r="AY55" s="1320"/>
      <c r="AZ55" s="1320"/>
      <c r="BA55" s="1320"/>
      <c r="BB55" s="1323" t="s">
        <v>601</v>
      </c>
      <c r="BC55" s="1323"/>
      <c r="BD55" s="1323"/>
      <c r="BE55" s="1323"/>
      <c r="BF55" s="1323"/>
      <c r="BG55" s="1323"/>
      <c r="BH55" s="1323"/>
      <c r="BI55" s="1323"/>
      <c r="BJ55" s="1323"/>
      <c r="BK55" s="1323"/>
      <c r="BL55" s="1323"/>
      <c r="BM55" s="1323"/>
      <c r="BN55" s="1323"/>
      <c r="BO55" s="1323"/>
      <c r="BP55" s="1306"/>
      <c r="BQ55" s="1305"/>
      <c r="BR55" s="1305"/>
      <c r="BS55" s="1305"/>
      <c r="BT55" s="1305"/>
      <c r="BU55" s="1305"/>
      <c r="BV55" s="1305"/>
      <c r="BW55" s="1305"/>
      <c r="BX55" s="1305">
        <v>27</v>
      </c>
      <c r="BY55" s="1305"/>
      <c r="BZ55" s="1305"/>
      <c r="CA55" s="1305"/>
      <c r="CB55" s="1305"/>
      <c r="CC55" s="1305"/>
      <c r="CD55" s="1305"/>
      <c r="CE55" s="1305"/>
      <c r="CF55" s="1306"/>
      <c r="CG55" s="1305"/>
      <c r="CH55" s="1305"/>
      <c r="CI55" s="1305"/>
      <c r="CJ55" s="1305"/>
      <c r="CK55" s="1305"/>
      <c r="CL55" s="1305"/>
      <c r="CM55" s="1305"/>
      <c r="CN55" s="1305">
        <v>23.4</v>
      </c>
      <c r="CO55" s="1305"/>
      <c r="CP55" s="1305"/>
      <c r="CQ55" s="1305"/>
      <c r="CR55" s="1305"/>
      <c r="CS55" s="1305"/>
      <c r="CT55" s="1305"/>
      <c r="CU55" s="1305"/>
      <c r="CV55" s="1305">
        <v>7.7</v>
      </c>
      <c r="CW55" s="1305"/>
      <c r="CX55" s="1305"/>
      <c r="CY55" s="1305"/>
      <c r="CZ55" s="1305"/>
      <c r="DA55" s="1305"/>
      <c r="DB55" s="1305"/>
      <c r="DC55" s="1305"/>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602</v>
      </c>
      <c r="BC57" s="1323"/>
      <c r="BD57" s="1323"/>
      <c r="BE57" s="1323"/>
      <c r="BF57" s="1323"/>
      <c r="BG57" s="1323"/>
      <c r="BH57" s="1323"/>
      <c r="BI57" s="1323"/>
      <c r="BJ57" s="1323"/>
      <c r="BK57" s="1323"/>
      <c r="BL57" s="1323"/>
      <c r="BM57" s="1323"/>
      <c r="BN57" s="1323"/>
      <c r="BO57" s="1323"/>
      <c r="BP57" s="1306"/>
      <c r="BQ57" s="1305"/>
      <c r="BR57" s="1305"/>
      <c r="BS57" s="1305"/>
      <c r="BT57" s="1305"/>
      <c r="BU57" s="1305"/>
      <c r="BV57" s="1305"/>
      <c r="BW57" s="1305"/>
      <c r="BX57" s="1305">
        <v>57.2</v>
      </c>
      <c r="BY57" s="1305"/>
      <c r="BZ57" s="1305"/>
      <c r="CA57" s="1305"/>
      <c r="CB57" s="1305"/>
      <c r="CC57" s="1305"/>
      <c r="CD57" s="1305"/>
      <c r="CE57" s="1305"/>
      <c r="CF57" s="1306"/>
      <c r="CG57" s="1305"/>
      <c r="CH57" s="1305"/>
      <c r="CI57" s="1305"/>
      <c r="CJ57" s="1305"/>
      <c r="CK57" s="1305"/>
      <c r="CL57" s="1305"/>
      <c r="CM57" s="1305"/>
      <c r="CN57" s="1305">
        <v>59.2</v>
      </c>
      <c r="CO57" s="1305"/>
      <c r="CP57" s="1305"/>
      <c r="CQ57" s="1305"/>
      <c r="CR57" s="1305"/>
      <c r="CS57" s="1305"/>
      <c r="CT57" s="1305"/>
      <c r="CU57" s="1305"/>
      <c r="CV57" s="1305">
        <v>60.7</v>
      </c>
      <c r="CW57" s="1305"/>
      <c r="CX57" s="1305"/>
      <c r="CY57" s="1305"/>
      <c r="CZ57" s="1305"/>
      <c r="DA57" s="1305"/>
      <c r="DB57" s="1305"/>
      <c r="DC57" s="1305"/>
      <c r="DD57" s="407"/>
      <c r="DE57" s="406"/>
    </row>
    <row r="58" spans="1:109" s="402" customFormat="1" x14ac:dyDescent="0.15">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604</v>
      </c>
    </row>
    <row r="64" spans="1:109" x14ac:dyDescent="0.15">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607</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599</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556</v>
      </c>
      <c r="BQ72" s="1320"/>
      <c r="BR72" s="1320"/>
      <c r="BS72" s="1320"/>
      <c r="BT72" s="1320"/>
      <c r="BU72" s="1320"/>
      <c r="BV72" s="1320"/>
      <c r="BW72" s="1320"/>
      <c r="BX72" s="1320" t="s">
        <v>557</v>
      </c>
      <c r="BY72" s="1320"/>
      <c r="BZ72" s="1320"/>
      <c r="CA72" s="1320"/>
      <c r="CB72" s="1320"/>
      <c r="CC72" s="1320"/>
      <c r="CD72" s="1320"/>
      <c r="CE72" s="1320"/>
      <c r="CF72" s="1320" t="s">
        <v>558</v>
      </c>
      <c r="CG72" s="1320"/>
      <c r="CH72" s="1320"/>
      <c r="CI72" s="1320"/>
      <c r="CJ72" s="1320"/>
      <c r="CK72" s="1320"/>
      <c r="CL72" s="1320"/>
      <c r="CM72" s="1320"/>
      <c r="CN72" s="1320" t="s">
        <v>559</v>
      </c>
      <c r="CO72" s="1320"/>
      <c r="CP72" s="1320"/>
      <c r="CQ72" s="1320"/>
      <c r="CR72" s="1320"/>
      <c r="CS72" s="1320"/>
      <c r="CT72" s="1320"/>
      <c r="CU72" s="1320"/>
      <c r="CV72" s="1320" t="s">
        <v>560</v>
      </c>
      <c r="CW72" s="1320"/>
      <c r="CX72" s="1320"/>
      <c r="CY72" s="1320"/>
      <c r="CZ72" s="1320"/>
      <c r="DA72" s="1320"/>
      <c r="DB72" s="1320"/>
      <c r="DC72" s="1320"/>
    </row>
    <row r="73" spans="2:107" x14ac:dyDescent="0.15">
      <c r="B73" s="394"/>
      <c r="G73" s="1321"/>
      <c r="H73" s="1321"/>
      <c r="I73" s="1321"/>
      <c r="J73" s="1321"/>
      <c r="K73" s="1326"/>
      <c r="L73" s="1326"/>
      <c r="M73" s="1326"/>
      <c r="N73" s="1326"/>
      <c r="AM73" s="403"/>
      <c r="AN73" s="1323" t="s">
        <v>600</v>
      </c>
      <c r="AO73" s="1323"/>
      <c r="AP73" s="1323"/>
      <c r="AQ73" s="1323"/>
      <c r="AR73" s="1323"/>
      <c r="AS73" s="1323"/>
      <c r="AT73" s="1323"/>
      <c r="AU73" s="1323"/>
      <c r="AV73" s="1323"/>
      <c r="AW73" s="1323"/>
      <c r="AX73" s="1323"/>
      <c r="AY73" s="1323"/>
      <c r="AZ73" s="1323"/>
      <c r="BA73" s="1323"/>
      <c r="BB73" s="1323" t="s">
        <v>601</v>
      </c>
      <c r="BC73" s="1323"/>
      <c r="BD73" s="1323"/>
      <c r="BE73" s="1323"/>
      <c r="BF73" s="1323"/>
      <c r="BG73" s="1323"/>
      <c r="BH73" s="1323"/>
      <c r="BI73" s="1323"/>
      <c r="BJ73" s="1323"/>
      <c r="BK73" s="1323"/>
      <c r="BL73" s="1323"/>
      <c r="BM73" s="1323"/>
      <c r="BN73" s="1323"/>
      <c r="BO73" s="1323"/>
      <c r="BP73" s="1305">
        <v>60.6</v>
      </c>
      <c r="BQ73" s="1305"/>
      <c r="BR73" s="1305"/>
      <c r="BS73" s="1305"/>
      <c r="BT73" s="1305"/>
      <c r="BU73" s="1305"/>
      <c r="BV73" s="1305"/>
      <c r="BW73" s="1305"/>
      <c r="BX73" s="1305">
        <v>65.3</v>
      </c>
      <c r="BY73" s="1305"/>
      <c r="BZ73" s="1305"/>
      <c r="CA73" s="1305"/>
      <c r="CB73" s="1305"/>
      <c r="CC73" s="1305"/>
      <c r="CD73" s="1305"/>
      <c r="CE73" s="1305"/>
      <c r="CF73" s="1305">
        <v>35.9</v>
      </c>
      <c r="CG73" s="1305"/>
      <c r="CH73" s="1305"/>
      <c r="CI73" s="1305"/>
      <c r="CJ73" s="1305"/>
      <c r="CK73" s="1305"/>
      <c r="CL73" s="1305"/>
      <c r="CM73" s="1305"/>
      <c r="CN73" s="1305">
        <v>38.299999999999997</v>
      </c>
      <c r="CO73" s="1305"/>
      <c r="CP73" s="1305"/>
      <c r="CQ73" s="1305"/>
      <c r="CR73" s="1305"/>
      <c r="CS73" s="1305"/>
      <c r="CT73" s="1305"/>
      <c r="CU73" s="1305"/>
      <c r="CV73" s="1305">
        <v>32.1</v>
      </c>
      <c r="CW73" s="1305"/>
      <c r="CX73" s="1305"/>
      <c r="CY73" s="1305"/>
      <c r="CZ73" s="1305"/>
      <c r="DA73" s="1305"/>
      <c r="DB73" s="1305"/>
      <c r="DC73" s="1305"/>
    </row>
    <row r="74" spans="2:107" x14ac:dyDescent="0.15">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605</v>
      </c>
      <c r="BC75" s="1323"/>
      <c r="BD75" s="1323"/>
      <c r="BE75" s="1323"/>
      <c r="BF75" s="1323"/>
      <c r="BG75" s="1323"/>
      <c r="BH75" s="1323"/>
      <c r="BI75" s="1323"/>
      <c r="BJ75" s="1323"/>
      <c r="BK75" s="1323"/>
      <c r="BL75" s="1323"/>
      <c r="BM75" s="1323"/>
      <c r="BN75" s="1323"/>
      <c r="BO75" s="1323"/>
      <c r="BP75" s="1305">
        <v>9.3000000000000007</v>
      </c>
      <c r="BQ75" s="1305"/>
      <c r="BR75" s="1305"/>
      <c r="BS75" s="1305"/>
      <c r="BT75" s="1305"/>
      <c r="BU75" s="1305"/>
      <c r="BV75" s="1305"/>
      <c r="BW75" s="1305"/>
      <c r="BX75" s="1305">
        <v>8.6</v>
      </c>
      <c r="BY75" s="1305"/>
      <c r="BZ75" s="1305"/>
      <c r="CA75" s="1305"/>
      <c r="CB75" s="1305"/>
      <c r="CC75" s="1305"/>
      <c r="CD75" s="1305"/>
      <c r="CE75" s="1305"/>
      <c r="CF75" s="1305">
        <v>7.8</v>
      </c>
      <c r="CG75" s="1305"/>
      <c r="CH75" s="1305"/>
      <c r="CI75" s="1305"/>
      <c r="CJ75" s="1305"/>
      <c r="CK75" s="1305"/>
      <c r="CL75" s="1305"/>
      <c r="CM75" s="1305"/>
      <c r="CN75" s="1305">
        <v>7.6</v>
      </c>
      <c r="CO75" s="1305"/>
      <c r="CP75" s="1305"/>
      <c r="CQ75" s="1305"/>
      <c r="CR75" s="1305"/>
      <c r="CS75" s="1305"/>
      <c r="CT75" s="1305"/>
      <c r="CU75" s="1305"/>
      <c r="CV75" s="1305">
        <v>7.7</v>
      </c>
      <c r="CW75" s="1305"/>
      <c r="CX75" s="1305"/>
      <c r="CY75" s="1305"/>
      <c r="CZ75" s="1305"/>
      <c r="DA75" s="1305"/>
      <c r="DB75" s="1305"/>
      <c r="DC75" s="1305"/>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6"/>
      <c r="H77" s="1316"/>
      <c r="I77" s="1316"/>
      <c r="J77" s="1316"/>
      <c r="K77" s="1326"/>
      <c r="L77" s="1326"/>
      <c r="M77" s="1326"/>
      <c r="N77" s="1326"/>
      <c r="AN77" s="1320" t="s">
        <v>603</v>
      </c>
      <c r="AO77" s="1320"/>
      <c r="AP77" s="1320"/>
      <c r="AQ77" s="1320"/>
      <c r="AR77" s="1320"/>
      <c r="AS77" s="1320"/>
      <c r="AT77" s="1320"/>
      <c r="AU77" s="1320"/>
      <c r="AV77" s="1320"/>
      <c r="AW77" s="1320"/>
      <c r="AX77" s="1320"/>
      <c r="AY77" s="1320"/>
      <c r="AZ77" s="1320"/>
      <c r="BA77" s="1320"/>
      <c r="BB77" s="1323" t="s">
        <v>601</v>
      </c>
      <c r="BC77" s="1323"/>
      <c r="BD77" s="1323"/>
      <c r="BE77" s="1323"/>
      <c r="BF77" s="1323"/>
      <c r="BG77" s="1323"/>
      <c r="BH77" s="1323"/>
      <c r="BI77" s="1323"/>
      <c r="BJ77" s="1323"/>
      <c r="BK77" s="1323"/>
      <c r="BL77" s="1323"/>
      <c r="BM77" s="1323"/>
      <c r="BN77" s="1323"/>
      <c r="BO77" s="1323"/>
      <c r="BP77" s="1305">
        <v>17.899999999999999</v>
      </c>
      <c r="BQ77" s="1305"/>
      <c r="BR77" s="1305"/>
      <c r="BS77" s="1305"/>
      <c r="BT77" s="1305"/>
      <c r="BU77" s="1305"/>
      <c r="BV77" s="1305"/>
      <c r="BW77" s="1305"/>
      <c r="BX77" s="1305">
        <v>27</v>
      </c>
      <c r="BY77" s="1305"/>
      <c r="BZ77" s="1305"/>
      <c r="CA77" s="1305"/>
      <c r="CB77" s="1305"/>
      <c r="CC77" s="1305"/>
      <c r="CD77" s="1305"/>
      <c r="CE77" s="1305"/>
      <c r="CF77" s="1305">
        <v>25.4</v>
      </c>
      <c r="CG77" s="1305"/>
      <c r="CH77" s="1305"/>
      <c r="CI77" s="1305"/>
      <c r="CJ77" s="1305"/>
      <c r="CK77" s="1305"/>
      <c r="CL77" s="1305"/>
      <c r="CM77" s="1305"/>
      <c r="CN77" s="1305">
        <v>23.4</v>
      </c>
      <c r="CO77" s="1305"/>
      <c r="CP77" s="1305"/>
      <c r="CQ77" s="1305"/>
      <c r="CR77" s="1305"/>
      <c r="CS77" s="1305"/>
      <c r="CT77" s="1305"/>
      <c r="CU77" s="1305"/>
      <c r="CV77" s="1305">
        <v>7.7</v>
      </c>
      <c r="CW77" s="1305"/>
      <c r="CX77" s="1305"/>
      <c r="CY77" s="1305"/>
      <c r="CZ77" s="1305"/>
      <c r="DA77" s="1305"/>
      <c r="DB77" s="1305"/>
      <c r="DC77" s="1305"/>
    </row>
    <row r="78" spans="2:107" x14ac:dyDescent="0.15">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605</v>
      </c>
      <c r="BC79" s="1323"/>
      <c r="BD79" s="1323"/>
      <c r="BE79" s="1323"/>
      <c r="BF79" s="1323"/>
      <c r="BG79" s="1323"/>
      <c r="BH79" s="1323"/>
      <c r="BI79" s="1323"/>
      <c r="BJ79" s="1323"/>
      <c r="BK79" s="1323"/>
      <c r="BL79" s="1323"/>
      <c r="BM79" s="1323"/>
      <c r="BN79" s="1323"/>
      <c r="BO79" s="1323"/>
      <c r="BP79" s="1305">
        <v>9.5</v>
      </c>
      <c r="BQ79" s="1305"/>
      <c r="BR79" s="1305"/>
      <c r="BS79" s="1305"/>
      <c r="BT79" s="1305"/>
      <c r="BU79" s="1305"/>
      <c r="BV79" s="1305"/>
      <c r="BW79" s="1305"/>
      <c r="BX79" s="1305">
        <v>8.6999999999999993</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x14ac:dyDescent="0.15">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FrGbZFNqbj4rTi/OXjQQv1hMuSOYbqxSu1w241DBg5A1eq4t0DZ+WNRLjjJU44F2z8Fk6xVZ3CQSvxTZE3BNQ==" saltValue="oGokCbyES3j/dJ10x2+6G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DA20D-DB02-4561-A1FB-BCD5FFD4CEB9}">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kupDzNdfmdvU/MtDzB8sPudjPqxC7njv/B+Wgpt+Tt2hqGng+DIwntc7aFqEczwkVjmfYXUnM8Fvm0MyOtKMA==" saltValue="PTFuGih8HB1D32yGG+ZO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98986-FE2F-4AF0-9283-DFCBCD1B35E0}">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oijy6F0TeMhkVVvS5QjumZnLaubTG4N0TAyvdOJ+Xwya3lJiEv9vUoErkq/hK1T8Tf7NCVDDWkQ+yickqrqdg==" saltValue="ytBh4OPpJPkCI+d49tRI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39935</v>
      </c>
      <c r="E3" s="161"/>
      <c r="F3" s="162">
        <v>119685</v>
      </c>
      <c r="G3" s="163"/>
      <c r="H3" s="164"/>
    </row>
    <row r="4" spans="1:8" x14ac:dyDescent="0.15">
      <c r="A4" s="165"/>
      <c r="B4" s="166"/>
      <c r="C4" s="167"/>
      <c r="D4" s="168">
        <v>32305</v>
      </c>
      <c r="E4" s="169"/>
      <c r="F4" s="170">
        <v>68464</v>
      </c>
      <c r="G4" s="171"/>
      <c r="H4" s="172"/>
    </row>
    <row r="5" spans="1:8" x14ac:dyDescent="0.15">
      <c r="A5" s="153" t="s">
        <v>548</v>
      </c>
      <c r="B5" s="158"/>
      <c r="C5" s="159"/>
      <c r="D5" s="160">
        <v>83825</v>
      </c>
      <c r="E5" s="161"/>
      <c r="F5" s="162">
        <v>109920</v>
      </c>
      <c r="G5" s="163"/>
      <c r="H5" s="164"/>
    </row>
    <row r="6" spans="1:8" x14ac:dyDescent="0.15">
      <c r="A6" s="165"/>
      <c r="B6" s="166"/>
      <c r="C6" s="167"/>
      <c r="D6" s="168">
        <v>66191</v>
      </c>
      <c r="E6" s="169"/>
      <c r="F6" s="170">
        <v>62739</v>
      </c>
      <c r="G6" s="171"/>
      <c r="H6" s="172"/>
    </row>
    <row r="7" spans="1:8" x14ac:dyDescent="0.15">
      <c r="A7" s="153" t="s">
        <v>549</v>
      </c>
      <c r="B7" s="158"/>
      <c r="C7" s="159"/>
      <c r="D7" s="160">
        <v>115486</v>
      </c>
      <c r="E7" s="161"/>
      <c r="F7" s="162">
        <v>119882</v>
      </c>
      <c r="G7" s="163"/>
      <c r="H7" s="164"/>
    </row>
    <row r="8" spans="1:8" x14ac:dyDescent="0.15">
      <c r="A8" s="165"/>
      <c r="B8" s="166"/>
      <c r="C8" s="167"/>
      <c r="D8" s="168">
        <v>81421</v>
      </c>
      <c r="E8" s="169"/>
      <c r="F8" s="170">
        <v>66481</v>
      </c>
      <c r="G8" s="171"/>
      <c r="H8" s="172"/>
    </row>
    <row r="9" spans="1:8" x14ac:dyDescent="0.15">
      <c r="A9" s="153" t="s">
        <v>550</v>
      </c>
      <c r="B9" s="158"/>
      <c r="C9" s="159"/>
      <c r="D9" s="160">
        <v>120385</v>
      </c>
      <c r="E9" s="161"/>
      <c r="F9" s="162">
        <v>116162</v>
      </c>
      <c r="G9" s="163"/>
      <c r="H9" s="164"/>
    </row>
    <row r="10" spans="1:8" x14ac:dyDescent="0.15">
      <c r="A10" s="165"/>
      <c r="B10" s="166"/>
      <c r="C10" s="167"/>
      <c r="D10" s="168">
        <v>108975</v>
      </c>
      <c r="E10" s="169"/>
      <c r="F10" s="170">
        <v>61562</v>
      </c>
      <c r="G10" s="171"/>
      <c r="H10" s="172"/>
    </row>
    <row r="11" spans="1:8" x14ac:dyDescent="0.15">
      <c r="A11" s="153" t="s">
        <v>551</v>
      </c>
      <c r="B11" s="158"/>
      <c r="C11" s="159"/>
      <c r="D11" s="160">
        <v>91050</v>
      </c>
      <c r="E11" s="161"/>
      <c r="F11" s="162">
        <v>121449</v>
      </c>
      <c r="G11" s="163"/>
      <c r="H11" s="164"/>
    </row>
    <row r="12" spans="1:8" x14ac:dyDescent="0.15">
      <c r="A12" s="165"/>
      <c r="B12" s="166"/>
      <c r="C12" s="173"/>
      <c r="D12" s="168">
        <v>61516</v>
      </c>
      <c r="E12" s="169"/>
      <c r="F12" s="170">
        <v>62922</v>
      </c>
      <c r="G12" s="171"/>
      <c r="H12" s="172"/>
    </row>
    <row r="13" spans="1:8" x14ac:dyDescent="0.15">
      <c r="A13" s="153"/>
      <c r="B13" s="158"/>
      <c r="C13" s="174"/>
      <c r="D13" s="175">
        <v>90136</v>
      </c>
      <c r="E13" s="176"/>
      <c r="F13" s="177">
        <v>117420</v>
      </c>
      <c r="G13" s="178"/>
      <c r="H13" s="164"/>
    </row>
    <row r="14" spans="1:8" x14ac:dyDescent="0.15">
      <c r="A14" s="165"/>
      <c r="B14" s="166"/>
      <c r="C14" s="167"/>
      <c r="D14" s="168">
        <v>70082</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7.89</v>
      </c>
      <c r="C19" s="179">
        <f>ROUND(VALUE(SUBSTITUTE(実質収支比率等に係る経年分析!G$48,"▲","-")),2)</f>
        <v>14.64</v>
      </c>
      <c r="D19" s="179">
        <f>ROUND(VALUE(SUBSTITUTE(実質収支比率等に係る経年分析!H$48,"▲","-")),2)</f>
        <v>9.93</v>
      </c>
      <c r="E19" s="179">
        <f>ROUND(VALUE(SUBSTITUTE(実質収支比率等に係る経年分析!I$48,"▲","-")),2)</f>
        <v>9.24</v>
      </c>
      <c r="F19" s="179">
        <f>ROUND(VALUE(SUBSTITUTE(実質収支比率等に係る経年分析!J$48,"▲","-")),2)</f>
        <v>5.03</v>
      </c>
    </row>
    <row r="20" spans="1:11" x14ac:dyDescent="0.15">
      <c r="A20" s="179" t="s">
        <v>55</v>
      </c>
      <c r="B20" s="179">
        <f>ROUND(VALUE(SUBSTITUTE(実質収支比率等に係る経年分析!F$47,"▲","-")),2)</f>
        <v>30.58</v>
      </c>
      <c r="C20" s="179">
        <f>ROUND(VALUE(SUBSTITUTE(実質収支比率等に係る経年分析!G$47,"▲","-")),2)</f>
        <v>30.96</v>
      </c>
      <c r="D20" s="179">
        <f>ROUND(VALUE(SUBSTITUTE(実質収支比率等に係る経年分析!H$47,"▲","-")),2)</f>
        <v>39.25</v>
      </c>
      <c r="E20" s="179">
        <f>ROUND(VALUE(SUBSTITUTE(実質収支比率等に係る経年分析!I$47,"▲","-")),2)</f>
        <v>40.32</v>
      </c>
      <c r="F20" s="179">
        <f>ROUND(VALUE(SUBSTITUTE(実質収支比率等に係る経年分析!J$47,"▲","-")),2)</f>
        <v>33.79</v>
      </c>
    </row>
    <row r="21" spans="1:11" x14ac:dyDescent="0.15">
      <c r="A21" s="179" t="s">
        <v>56</v>
      </c>
      <c r="B21" s="179">
        <f>IF(ISNUMBER(VALUE(SUBSTITUTE(実質収支比率等に係る経年分析!F$49,"▲","-"))),ROUND(VALUE(SUBSTITUTE(実質収支比率等に係る経年分析!F$49,"▲","-")),2),NA())</f>
        <v>-0.4</v>
      </c>
      <c r="C21" s="179">
        <f>IF(ISNUMBER(VALUE(SUBSTITUTE(実質収支比率等に係る経年分析!G$49,"▲","-"))),ROUND(VALUE(SUBSTITUTE(実質収支比率等に係る経年分析!G$49,"▲","-")),2),NA())</f>
        <v>8.57</v>
      </c>
      <c r="D21" s="179">
        <f>IF(ISNUMBER(VALUE(SUBSTITUTE(実質収支比率等に係る経年分析!H$49,"▲","-"))),ROUND(VALUE(SUBSTITUTE(実質収支比率等に係る経年分析!H$49,"▲","-")),2),NA())</f>
        <v>2.5299999999999998</v>
      </c>
      <c r="E21" s="179">
        <f>IF(ISNUMBER(VALUE(SUBSTITUTE(実質収支比率等に係る経年分析!I$49,"▲","-"))),ROUND(VALUE(SUBSTITUTE(実質収支比率等に係る経年分析!I$49,"▲","-")),2),NA())</f>
        <v>-0.81</v>
      </c>
      <c r="F21" s="179">
        <f>IF(ISNUMBER(VALUE(SUBSTITUTE(実質収支比率等に係る経年分析!J$49,"▲","-"))),ROUND(VALUE(SUBSTITUTE(実質収支比率等に係る経年分析!J$49,"▲","-")),2),NA())</f>
        <v>-11.45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南伊豆町子浦漁業集落排水事業特別会計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南伊豆町公共下水道事業特別会計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0.54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土地取得特別会計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7.0000000000000007E-2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v>
      </c>
    </row>
    <row r="34" spans="1:16" x14ac:dyDescent="0.15">
      <c r="A34" s="180" t="str">
        <f>IF(連結実質赤字比率に係る赤字・黒字の構成分析!C$36="",NA(),連結実質赤字比率に係る赤字・黒字の構成分析!C$36)</f>
        <v>南伊豆町水道事業会計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6.25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6.88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5.37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4.0199999999999996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3.76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14.63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9.24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5.03</v>
      </c>
    </row>
    <row r="36" spans="1:16" x14ac:dyDescent="0.15">
      <c r="A36" s="180" t="str">
        <f>IF(連結実質赤字比率に係る赤字・黒字の構成分析!C$34="",NA(),連結実質赤字比率に係る赤字・黒字の構成分析!C$34)</f>
        <v>国民健康保険特別会計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4.5599999999999996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4.3600000000000003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5.53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8.6199999999999992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471</v>
      </c>
      <c r="E42" s="181"/>
      <c r="F42" s="181"/>
      <c r="G42" s="181">
        <f>'実質公債費比率（分子）の構造'!L$52</f>
        <v>463</v>
      </c>
      <c r="H42" s="181"/>
      <c r="I42" s="181"/>
      <c r="J42" s="181">
        <f>'実質公債費比率（分子）の構造'!M$52</f>
        <v>451</v>
      </c>
      <c r="K42" s="181"/>
      <c r="L42" s="181"/>
      <c r="M42" s="181">
        <f>'実質公債費比率（分子）の構造'!N$52</f>
        <v>434</v>
      </c>
      <c r="N42" s="181"/>
      <c r="O42" s="181"/>
      <c r="P42" s="181">
        <f>'実質公債費比率（分子）の構造'!O$52</f>
        <v>412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v>
      </c>
      <c r="C44" s="181"/>
      <c r="D44" s="181"/>
      <c r="E44" s="181">
        <f>'実質公債費比率（分子）の構造'!L$50</f>
        <v>2</v>
      </c>
      <c r="F44" s="181"/>
      <c r="G44" s="181"/>
      <c r="H44" s="181">
        <f>'実質公債費比率（分子）の構造'!M$50</f>
        <v>2</v>
      </c>
      <c r="I44" s="181"/>
      <c r="J44" s="181"/>
      <c r="K44" s="181">
        <f>'実質公債費比率（分子）の構造'!N$50</f>
        <v>2</v>
      </c>
      <c r="L44" s="181"/>
      <c r="M44" s="181"/>
      <c r="N44" s="181">
        <f>'実質公債費比率（分子）の構造'!O$50</f>
        <v>2</v>
      </c>
      <c r="O44" s="181"/>
      <c r="P44" s="181"/>
    </row>
    <row r="45" spans="1:16" x14ac:dyDescent="0.15">
      <c r="A45" s="181" t="s">
        <v>66</v>
      </c>
      <c r="B45" s="181">
        <f>'実質公債費比率（分子）の構造'!K$49</f>
        <v>77</v>
      </c>
      <c r="C45" s="181"/>
      <c r="D45" s="181"/>
      <c r="E45" s="181">
        <f>'実質公債費比率（分子）の構造'!L$49</f>
        <v>90</v>
      </c>
      <c r="F45" s="181"/>
      <c r="G45" s="181"/>
      <c r="H45" s="181">
        <f>'実質公債費比率（分子）の構造'!M$49</f>
        <v>93</v>
      </c>
      <c r="I45" s="181"/>
      <c r="J45" s="181"/>
      <c r="K45" s="181">
        <f>'実質公債費比率（分子）の構造'!N$49</f>
        <v>80</v>
      </c>
      <c r="L45" s="181"/>
      <c r="M45" s="181"/>
      <c r="N45" s="181">
        <f>'実質公債費比率（分子）の構造'!O$49</f>
        <v>80</v>
      </c>
      <c r="O45" s="181"/>
      <c r="P45" s="181"/>
    </row>
    <row r="46" spans="1:16" x14ac:dyDescent="0.15">
      <c r="A46" s="181" t="s">
        <v>67</v>
      </c>
      <c r="B46" s="181">
        <f>'実質公債費比率（分子）の構造'!K$48</f>
        <v>159</v>
      </c>
      <c r="C46" s="181"/>
      <c r="D46" s="181"/>
      <c r="E46" s="181">
        <f>'実質公債費比率（分子）の構造'!L$48</f>
        <v>150</v>
      </c>
      <c r="F46" s="181"/>
      <c r="G46" s="181"/>
      <c r="H46" s="181">
        <f>'実質公債費比率（分子）の構造'!M$48</f>
        <v>132</v>
      </c>
      <c r="I46" s="181"/>
      <c r="J46" s="181"/>
      <c r="K46" s="181">
        <f>'実質公債費比率（分子）の構造'!N$48</f>
        <v>136</v>
      </c>
      <c r="L46" s="181"/>
      <c r="M46" s="181"/>
      <c r="N46" s="181">
        <f>'実質公債費比率（分子）の構造'!O$48</f>
        <v>152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462</v>
      </c>
      <c r="C49" s="181"/>
      <c r="D49" s="181"/>
      <c r="E49" s="181">
        <f>'実質公債費比率（分子）の構造'!L$45</f>
        <v>436</v>
      </c>
      <c r="F49" s="181"/>
      <c r="G49" s="181"/>
      <c r="H49" s="181">
        <f>'実質公債費比率（分子）の構造'!M$45</f>
        <v>430</v>
      </c>
      <c r="I49" s="181"/>
      <c r="J49" s="181"/>
      <c r="K49" s="181">
        <f>'実質公債費比率（分子）の構造'!N$45</f>
        <v>428</v>
      </c>
      <c r="L49" s="181"/>
      <c r="M49" s="181"/>
      <c r="N49" s="181">
        <f>'実質公債費比率（分子）の構造'!O$45</f>
        <v>393</v>
      </c>
      <c r="O49" s="181"/>
      <c r="P49" s="181"/>
    </row>
    <row r="50" spans="1:16" x14ac:dyDescent="0.15">
      <c r="A50" s="181" t="s">
        <v>71</v>
      </c>
      <c r="B50" s="181" t="e">
        <f>NA()</f>
        <v>#N/A</v>
      </c>
      <c r="C50" s="181">
        <f>IF(ISNUMBER('実質公債費比率（分子）の構造'!K$53),'実質公債費比率（分子）の構造'!K$53,NA())</f>
        <v>229</v>
      </c>
      <c r="D50" s="181" t="e">
        <f>NA()</f>
        <v>#N/A</v>
      </c>
      <c r="E50" s="181" t="e">
        <f>NA()</f>
        <v>#N/A</v>
      </c>
      <c r="F50" s="181">
        <f>IF(ISNUMBER('実質公債費比率（分子）の構造'!L$53),'実質公債費比率（分子）の構造'!L$53,NA())</f>
        <v>215</v>
      </c>
      <c r="G50" s="181" t="e">
        <f>NA()</f>
        <v>#N/A</v>
      </c>
      <c r="H50" s="181" t="e">
        <f>NA()</f>
        <v>#N/A</v>
      </c>
      <c r="I50" s="181">
        <f>IF(ISNUMBER('実質公債費比率（分子）の構造'!M$53),'実質公債費比率（分子）の構造'!M$53,NA())</f>
        <v>206</v>
      </c>
      <c r="J50" s="181" t="e">
        <f>NA()</f>
        <v>#N/A</v>
      </c>
      <c r="K50" s="181" t="e">
        <f>NA()</f>
        <v>#N/A</v>
      </c>
      <c r="L50" s="181">
        <f>IF(ISNUMBER('実質公債費比率（分子）の構造'!N$53),'実質公債費比率（分子）の構造'!N$53,NA())</f>
        <v>212</v>
      </c>
      <c r="M50" s="181" t="e">
        <f>NA()</f>
        <v>#N/A</v>
      </c>
      <c r="N50" s="181" t="e">
        <f>NA()</f>
        <v>#N/A</v>
      </c>
      <c r="O50" s="181">
        <f>IF(ISNUMBER('実質公債費比率（分子）の構造'!O$53),'実質公債費比率（分子）の構造'!O$53,NA())</f>
        <v>215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4491</v>
      </c>
      <c r="E56" s="180"/>
      <c r="F56" s="180"/>
      <c r="G56" s="180">
        <f>'将来負担比率（分子）の構造'!J$52</f>
        <v>4418</v>
      </c>
      <c r="H56" s="180"/>
      <c r="I56" s="180"/>
      <c r="J56" s="180">
        <f>'将来負担比率（分子）の構造'!K$52</f>
        <v>4954</v>
      </c>
      <c r="K56" s="180"/>
      <c r="L56" s="180"/>
      <c r="M56" s="180">
        <f>'将来負担比率（分子）の構造'!L$52</f>
        <v>5121</v>
      </c>
      <c r="N56" s="180"/>
      <c r="O56" s="180"/>
      <c r="P56" s="180">
        <f>'将来負担比率（分子）の構造'!M$52</f>
        <v>5145</v>
      </c>
    </row>
    <row r="57" spans="1:16" x14ac:dyDescent="0.15">
      <c r="A57" s="180" t="s">
        <v>42</v>
      </c>
      <c r="B57" s="180"/>
      <c r="C57" s="180"/>
      <c r="D57" s="180">
        <f>'将来負担比率（分子）の構造'!I$51</f>
        <v>27</v>
      </c>
      <c r="E57" s="180"/>
      <c r="F57" s="180"/>
      <c r="G57" s="180">
        <f>'将来負担比率（分子）の構造'!J$51</f>
        <v>23</v>
      </c>
      <c r="H57" s="180"/>
      <c r="I57" s="180"/>
      <c r="J57" s="180">
        <f>'将来負担比率（分子）の構造'!K$51</f>
        <v>20</v>
      </c>
      <c r="K57" s="180"/>
      <c r="L57" s="180"/>
      <c r="M57" s="180">
        <f>'将来負担比率（分子）の構造'!L$51</f>
        <v>16</v>
      </c>
      <c r="N57" s="180"/>
      <c r="O57" s="180"/>
      <c r="P57" s="180">
        <f>'将来負担比率（分子）の構造'!M$51</f>
        <v>11</v>
      </c>
    </row>
    <row r="58" spans="1:16" x14ac:dyDescent="0.15">
      <c r="A58" s="180" t="s">
        <v>41</v>
      </c>
      <c r="B58" s="180"/>
      <c r="C58" s="180"/>
      <c r="D58" s="180">
        <f>'将来負担比率（分子）の構造'!I$50</f>
        <v>1653</v>
      </c>
      <c r="E58" s="180"/>
      <c r="F58" s="180"/>
      <c r="G58" s="180">
        <f>'将来負担比率（分子）の構造'!J$50</f>
        <v>1595</v>
      </c>
      <c r="H58" s="180"/>
      <c r="I58" s="180"/>
      <c r="J58" s="180">
        <f>'将来負担比率（分子）の構造'!K$50</f>
        <v>2085</v>
      </c>
      <c r="K58" s="180"/>
      <c r="L58" s="180"/>
      <c r="M58" s="180">
        <f>'将来負担比率（分子）の構造'!L$50</f>
        <v>2069</v>
      </c>
      <c r="N58" s="180"/>
      <c r="O58" s="180"/>
      <c r="P58" s="180">
        <f>'将来負担比率（分子）の構造'!M$50</f>
        <v>2106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1316</v>
      </c>
      <c r="C62" s="180"/>
      <c r="D62" s="180"/>
      <c r="E62" s="180">
        <f>'将来負担比率（分子）の構造'!J$45</f>
        <v>1323</v>
      </c>
      <c r="F62" s="180"/>
      <c r="G62" s="180"/>
      <c r="H62" s="180">
        <f>'将来負担比率（分子）の構造'!K$45</f>
        <v>1282</v>
      </c>
      <c r="I62" s="180"/>
      <c r="J62" s="180"/>
      <c r="K62" s="180">
        <f>'将来負担比率（分子）の構造'!L$45</f>
        <v>1343</v>
      </c>
      <c r="L62" s="180"/>
      <c r="M62" s="180"/>
      <c r="N62" s="180">
        <f>'将来負担比率（分子）の構造'!M$45</f>
        <v>1247</v>
      </c>
      <c r="O62" s="180"/>
      <c r="P62" s="180"/>
    </row>
    <row r="63" spans="1:16" x14ac:dyDescent="0.15">
      <c r="A63" s="180" t="s">
        <v>34</v>
      </c>
      <c r="B63" s="180">
        <f>'将来負担比率（分子）の構造'!I$44</f>
        <v>515</v>
      </c>
      <c r="C63" s="180"/>
      <c r="D63" s="180"/>
      <c r="E63" s="180">
        <f>'将来負担比率（分子）の構造'!J$44</f>
        <v>493</v>
      </c>
      <c r="F63" s="180"/>
      <c r="G63" s="180"/>
      <c r="H63" s="180">
        <f>'将来負担比率（分子）の構造'!K$44</f>
        <v>499</v>
      </c>
      <c r="I63" s="180"/>
      <c r="J63" s="180"/>
      <c r="K63" s="180">
        <f>'将来負担比率（分子）の構造'!L$44</f>
        <v>507</v>
      </c>
      <c r="L63" s="180"/>
      <c r="M63" s="180"/>
      <c r="N63" s="180">
        <f>'将来負担比率（分子）の構造'!M$44</f>
        <v>491</v>
      </c>
      <c r="O63" s="180"/>
      <c r="P63" s="180"/>
    </row>
    <row r="64" spans="1:16" x14ac:dyDescent="0.15">
      <c r="A64" s="180" t="s">
        <v>33</v>
      </c>
      <c r="B64" s="180">
        <f>'将来負担比率（分子）の構造'!I$43</f>
        <v>1923</v>
      </c>
      <c r="C64" s="180"/>
      <c r="D64" s="180"/>
      <c r="E64" s="180">
        <f>'将来負担比率（分子）の構造'!J$43</f>
        <v>1876</v>
      </c>
      <c r="F64" s="180"/>
      <c r="G64" s="180"/>
      <c r="H64" s="180">
        <f>'将来負担比率（分子）の構造'!K$43</f>
        <v>1786</v>
      </c>
      <c r="I64" s="180"/>
      <c r="J64" s="180"/>
      <c r="K64" s="180">
        <f>'将来負担比率（分子）の構造'!L$43</f>
        <v>1656</v>
      </c>
      <c r="L64" s="180"/>
      <c r="M64" s="180"/>
      <c r="N64" s="180">
        <f>'将来負担比率（分子）の構造'!M$43</f>
        <v>1556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4047</v>
      </c>
      <c r="C66" s="180"/>
      <c r="D66" s="180"/>
      <c r="E66" s="180">
        <f>'将来負担比率（分子）の構造'!J$41</f>
        <v>4184</v>
      </c>
      <c r="F66" s="180"/>
      <c r="G66" s="180"/>
      <c r="H66" s="180">
        <f>'将来負担比率（分子）の構造'!K$41</f>
        <v>4482</v>
      </c>
      <c r="I66" s="180"/>
      <c r="J66" s="180"/>
      <c r="K66" s="180">
        <f>'将来負担比率（分子）の構造'!L$41</f>
        <v>4734</v>
      </c>
      <c r="L66" s="180"/>
      <c r="M66" s="180"/>
      <c r="N66" s="180">
        <f>'将来負担比率（分子）の構造'!M$41</f>
        <v>4828</v>
      </c>
      <c r="O66" s="180"/>
      <c r="P66" s="180"/>
    </row>
    <row r="67" spans="1:16" x14ac:dyDescent="0.15">
      <c r="A67" s="180" t="s">
        <v>75</v>
      </c>
      <c r="B67" s="180" t="e">
        <f>NA()</f>
        <v>#N/A</v>
      </c>
      <c r="C67" s="180">
        <f>IF(ISNUMBER('将来負担比率（分子）の構造'!I$53), IF('将来負担比率（分子）の構造'!I$53 &lt; 0, 0, '将来負担比率（分子）の構造'!I$53), NA())</f>
        <v>1629</v>
      </c>
      <c r="D67" s="180" t="e">
        <f>NA()</f>
        <v>#N/A</v>
      </c>
      <c r="E67" s="180" t="e">
        <f>NA()</f>
        <v>#N/A</v>
      </c>
      <c r="F67" s="180">
        <f>IF(ISNUMBER('将来負担比率（分子）の構造'!J$53), IF('将来負担比率（分子）の構造'!J$53 &lt; 0, 0, '将来負担比率（分子）の構造'!J$53), NA())</f>
        <v>1840</v>
      </c>
      <c r="G67" s="180" t="e">
        <f>NA()</f>
        <v>#N/A</v>
      </c>
      <c r="H67" s="180" t="e">
        <f>NA()</f>
        <v>#N/A</v>
      </c>
      <c r="I67" s="180">
        <f>IF(ISNUMBER('将来負担比率（分子）の構造'!K$53), IF('将来負担比率（分子）の構造'!K$53 &lt; 0, 0, '将来負担比率（分子）の構造'!K$53), NA())</f>
        <v>990</v>
      </c>
      <c r="J67" s="180" t="e">
        <f>NA()</f>
        <v>#N/A</v>
      </c>
      <c r="K67" s="180" t="e">
        <f>NA()</f>
        <v>#N/A</v>
      </c>
      <c r="L67" s="180">
        <f>IF(ISNUMBER('将来負担比率（分子）の構造'!L$53), IF('将来負担比率（分子）の構造'!L$53 &lt; 0, 0, '将来負担比率（分子）の構造'!L$53), NA())</f>
        <v>1034</v>
      </c>
      <c r="M67" s="180" t="e">
        <f>NA()</f>
        <v>#N/A</v>
      </c>
      <c r="N67" s="180" t="e">
        <f>NA()</f>
        <v>#N/A</v>
      </c>
      <c r="O67" s="180">
        <f>IF(ISNUMBER('将来負担比率（分子）の構造'!M$53), IF('将来負担比率（分子）の構造'!M$53 &lt; 0, 0, '将来負担比率（分子）の構造'!M$53), NA())</f>
        <v>859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1257</v>
      </c>
      <c r="C72" s="184">
        <f>基金残高に係る経年分析!G55</f>
        <v>1261</v>
      </c>
      <c r="D72" s="184">
        <f>基金残高に係る経年分析!H55</f>
        <v>1042</v>
      </c>
    </row>
    <row r="73" spans="1:16" x14ac:dyDescent="0.15">
      <c r="A73" s="183" t="s">
        <v>78</v>
      </c>
      <c r="B73" s="184">
        <f>基金残高に係る経年分析!F56</f>
        <v>0</v>
      </c>
      <c r="C73" s="184">
        <f>基金残高に係る経年分析!G56</f>
        <v>0</v>
      </c>
      <c r="D73" s="184">
        <f>基金残高に係る経年分析!H56</f>
        <v>0</v>
      </c>
    </row>
    <row r="74" spans="1:16" x14ac:dyDescent="0.15">
      <c r="A74" s="183" t="s">
        <v>79</v>
      </c>
      <c r="B74" s="184">
        <f>基金残高に係る経年分析!F57</f>
        <v>719</v>
      </c>
      <c r="C74" s="184">
        <f>基金残高に係る経年分析!G57</f>
        <v>699</v>
      </c>
      <c r="D74" s="184">
        <f>基金残高に係る経年分析!H57</f>
        <v>903</v>
      </c>
    </row>
  </sheetData>
  <sheetProtection algorithmName="SHA-512" hashValue="AdUrbfSr+tCuiEFITbpR2d2HtUjRNKGD3YlBgujGtEEAqCfFzR7oTJ5kyQFK+RDtoUTaT2lzI3eN7p6ctPpPYQ==" saltValue="+xLbaFccgI72mMQa5WAp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879389</v>
      </c>
      <c r="S5" s="669"/>
      <c r="T5" s="669"/>
      <c r="U5" s="669"/>
      <c r="V5" s="669"/>
      <c r="W5" s="669"/>
      <c r="X5" s="669"/>
      <c r="Y5" s="670"/>
      <c r="Z5" s="671">
        <v>16.600000000000001</v>
      </c>
      <c r="AA5" s="671"/>
      <c r="AB5" s="671"/>
      <c r="AC5" s="671"/>
      <c r="AD5" s="672">
        <v>879389</v>
      </c>
      <c r="AE5" s="672"/>
      <c r="AF5" s="672"/>
      <c r="AG5" s="672"/>
      <c r="AH5" s="672"/>
      <c r="AI5" s="672"/>
      <c r="AJ5" s="672"/>
      <c r="AK5" s="672"/>
      <c r="AL5" s="673">
        <v>29.5</v>
      </c>
      <c r="AM5" s="674"/>
      <c r="AN5" s="674"/>
      <c r="AO5" s="675"/>
      <c r="AP5" s="665" t="s">
        <v>223</v>
      </c>
      <c r="AQ5" s="666"/>
      <c r="AR5" s="666"/>
      <c r="AS5" s="666"/>
      <c r="AT5" s="666"/>
      <c r="AU5" s="666"/>
      <c r="AV5" s="666"/>
      <c r="AW5" s="666"/>
      <c r="AX5" s="666"/>
      <c r="AY5" s="666"/>
      <c r="AZ5" s="666"/>
      <c r="BA5" s="666"/>
      <c r="BB5" s="666"/>
      <c r="BC5" s="666"/>
      <c r="BD5" s="666"/>
      <c r="BE5" s="666"/>
      <c r="BF5" s="667"/>
      <c r="BG5" s="679">
        <v>858719</v>
      </c>
      <c r="BH5" s="680"/>
      <c r="BI5" s="680"/>
      <c r="BJ5" s="680"/>
      <c r="BK5" s="680"/>
      <c r="BL5" s="680"/>
      <c r="BM5" s="680"/>
      <c r="BN5" s="681"/>
      <c r="BO5" s="682">
        <v>97.6</v>
      </c>
      <c r="BP5" s="682"/>
      <c r="BQ5" s="682"/>
      <c r="BR5" s="682"/>
      <c r="BS5" s="683" t="s">
        <v>224</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216</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50820</v>
      </c>
      <c r="S6" s="680"/>
      <c r="T6" s="680"/>
      <c r="U6" s="680"/>
      <c r="V6" s="680"/>
      <c r="W6" s="680"/>
      <c r="X6" s="680"/>
      <c r="Y6" s="681"/>
      <c r="Z6" s="682">
        <v>1</v>
      </c>
      <c r="AA6" s="682"/>
      <c r="AB6" s="682"/>
      <c r="AC6" s="682"/>
      <c r="AD6" s="683">
        <v>50820</v>
      </c>
      <c r="AE6" s="683"/>
      <c r="AF6" s="683"/>
      <c r="AG6" s="683"/>
      <c r="AH6" s="683"/>
      <c r="AI6" s="683"/>
      <c r="AJ6" s="683"/>
      <c r="AK6" s="683"/>
      <c r="AL6" s="684">
        <v>1.7</v>
      </c>
      <c r="AM6" s="685"/>
      <c r="AN6" s="685"/>
      <c r="AO6" s="686"/>
      <c r="AP6" s="676" t="s">
        <v>229</v>
      </c>
      <c r="AQ6" s="677"/>
      <c r="AR6" s="677"/>
      <c r="AS6" s="677"/>
      <c r="AT6" s="677"/>
      <c r="AU6" s="677"/>
      <c r="AV6" s="677"/>
      <c r="AW6" s="677"/>
      <c r="AX6" s="677"/>
      <c r="AY6" s="677"/>
      <c r="AZ6" s="677"/>
      <c r="BA6" s="677"/>
      <c r="BB6" s="677"/>
      <c r="BC6" s="677"/>
      <c r="BD6" s="677"/>
      <c r="BE6" s="677"/>
      <c r="BF6" s="678"/>
      <c r="BG6" s="679">
        <v>858719</v>
      </c>
      <c r="BH6" s="680"/>
      <c r="BI6" s="680"/>
      <c r="BJ6" s="680"/>
      <c r="BK6" s="680"/>
      <c r="BL6" s="680"/>
      <c r="BM6" s="680"/>
      <c r="BN6" s="681"/>
      <c r="BO6" s="682">
        <v>97.6</v>
      </c>
      <c r="BP6" s="682"/>
      <c r="BQ6" s="682"/>
      <c r="BR6" s="682"/>
      <c r="BS6" s="683" t="s">
        <v>172</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59054</v>
      </c>
      <c r="CS6" s="680"/>
      <c r="CT6" s="680"/>
      <c r="CU6" s="680"/>
      <c r="CV6" s="680"/>
      <c r="CW6" s="680"/>
      <c r="CX6" s="680"/>
      <c r="CY6" s="681"/>
      <c r="CZ6" s="673">
        <v>1.2</v>
      </c>
      <c r="DA6" s="674"/>
      <c r="DB6" s="674"/>
      <c r="DC6" s="693"/>
      <c r="DD6" s="688" t="s">
        <v>128</v>
      </c>
      <c r="DE6" s="680"/>
      <c r="DF6" s="680"/>
      <c r="DG6" s="680"/>
      <c r="DH6" s="680"/>
      <c r="DI6" s="680"/>
      <c r="DJ6" s="680"/>
      <c r="DK6" s="680"/>
      <c r="DL6" s="680"/>
      <c r="DM6" s="680"/>
      <c r="DN6" s="680"/>
      <c r="DO6" s="680"/>
      <c r="DP6" s="681"/>
      <c r="DQ6" s="688">
        <v>59054</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1293</v>
      </c>
      <c r="S7" s="680"/>
      <c r="T7" s="680"/>
      <c r="U7" s="680"/>
      <c r="V7" s="680"/>
      <c r="W7" s="680"/>
      <c r="X7" s="680"/>
      <c r="Y7" s="681"/>
      <c r="Z7" s="682">
        <v>0</v>
      </c>
      <c r="AA7" s="682"/>
      <c r="AB7" s="682"/>
      <c r="AC7" s="682"/>
      <c r="AD7" s="683">
        <v>1293</v>
      </c>
      <c r="AE7" s="683"/>
      <c r="AF7" s="683"/>
      <c r="AG7" s="683"/>
      <c r="AH7" s="683"/>
      <c r="AI7" s="683"/>
      <c r="AJ7" s="683"/>
      <c r="AK7" s="683"/>
      <c r="AL7" s="684">
        <v>0</v>
      </c>
      <c r="AM7" s="685"/>
      <c r="AN7" s="685"/>
      <c r="AO7" s="686"/>
      <c r="AP7" s="676" t="s">
        <v>232</v>
      </c>
      <c r="AQ7" s="677"/>
      <c r="AR7" s="677"/>
      <c r="AS7" s="677"/>
      <c r="AT7" s="677"/>
      <c r="AU7" s="677"/>
      <c r="AV7" s="677"/>
      <c r="AW7" s="677"/>
      <c r="AX7" s="677"/>
      <c r="AY7" s="677"/>
      <c r="AZ7" s="677"/>
      <c r="BA7" s="677"/>
      <c r="BB7" s="677"/>
      <c r="BC7" s="677"/>
      <c r="BD7" s="677"/>
      <c r="BE7" s="677"/>
      <c r="BF7" s="678"/>
      <c r="BG7" s="679">
        <v>289077</v>
      </c>
      <c r="BH7" s="680"/>
      <c r="BI7" s="680"/>
      <c r="BJ7" s="680"/>
      <c r="BK7" s="680"/>
      <c r="BL7" s="680"/>
      <c r="BM7" s="680"/>
      <c r="BN7" s="681"/>
      <c r="BO7" s="682">
        <v>32.9</v>
      </c>
      <c r="BP7" s="682"/>
      <c r="BQ7" s="682"/>
      <c r="BR7" s="682"/>
      <c r="BS7" s="683" t="s">
        <v>128</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1474797</v>
      </c>
      <c r="CS7" s="680"/>
      <c r="CT7" s="680"/>
      <c r="CU7" s="680"/>
      <c r="CV7" s="680"/>
      <c r="CW7" s="680"/>
      <c r="CX7" s="680"/>
      <c r="CY7" s="681"/>
      <c r="CZ7" s="682">
        <v>28.8</v>
      </c>
      <c r="DA7" s="682"/>
      <c r="DB7" s="682"/>
      <c r="DC7" s="682"/>
      <c r="DD7" s="688">
        <v>346455</v>
      </c>
      <c r="DE7" s="680"/>
      <c r="DF7" s="680"/>
      <c r="DG7" s="680"/>
      <c r="DH7" s="680"/>
      <c r="DI7" s="680"/>
      <c r="DJ7" s="680"/>
      <c r="DK7" s="680"/>
      <c r="DL7" s="680"/>
      <c r="DM7" s="680"/>
      <c r="DN7" s="680"/>
      <c r="DO7" s="680"/>
      <c r="DP7" s="681"/>
      <c r="DQ7" s="688">
        <v>907927</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2461</v>
      </c>
      <c r="S8" s="680"/>
      <c r="T8" s="680"/>
      <c r="U8" s="680"/>
      <c r="V8" s="680"/>
      <c r="W8" s="680"/>
      <c r="X8" s="680"/>
      <c r="Y8" s="681"/>
      <c r="Z8" s="682">
        <v>0</v>
      </c>
      <c r="AA8" s="682"/>
      <c r="AB8" s="682"/>
      <c r="AC8" s="682"/>
      <c r="AD8" s="683">
        <v>2461</v>
      </c>
      <c r="AE8" s="683"/>
      <c r="AF8" s="683"/>
      <c r="AG8" s="683"/>
      <c r="AH8" s="683"/>
      <c r="AI8" s="683"/>
      <c r="AJ8" s="683"/>
      <c r="AK8" s="683"/>
      <c r="AL8" s="684">
        <v>0.1</v>
      </c>
      <c r="AM8" s="685"/>
      <c r="AN8" s="685"/>
      <c r="AO8" s="686"/>
      <c r="AP8" s="676" t="s">
        <v>235</v>
      </c>
      <c r="AQ8" s="677"/>
      <c r="AR8" s="677"/>
      <c r="AS8" s="677"/>
      <c r="AT8" s="677"/>
      <c r="AU8" s="677"/>
      <c r="AV8" s="677"/>
      <c r="AW8" s="677"/>
      <c r="AX8" s="677"/>
      <c r="AY8" s="677"/>
      <c r="AZ8" s="677"/>
      <c r="BA8" s="677"/>
      <c r="BB8" s="677"/>
      <c r="BC8" s="677"/>
      <c r="BD8" s="677"/>
      <c r="BE8" s="677"/>
      <c r="BF8" s="678"/>
      <c r="BG8" s="679">
        <v>15957</v>
      </c>
      <c r="BH8" s="680"/>
      <c r="BI8" s="680"/>
      <c r="BJ8" s="680"/>
      <c r="BK8" s="680"/>
      <c r="BL8" s="680"/>
      <c r="BM8" s="680"/>
      <c r="BN8" s="681"/>
      <c r="BO8" s="682">
        <v>1.8</v>
      </c>
      <c r="BP8" s="682"/>
      <c r="BQ8" s="682"/>
      <c r="BR8" s="682"/>
      <c r="BS8" s="688" t="s">
        <v>172</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1094811</v>
      </c>
      <c r="CS8" s="680"/>
      <c r="CT8" s="680"/>
      <c r="CU8" s="680"/>
      <c r="CV8" s="680"/>
      <c r="CW8" s="680"/>
      <c r="CX8" s="680"/>
      <c r="CY8" s="681"/>
      <c r="CZ8" s="682">
        <v>21.3</v>
      </c>
      <c r="DA8" s="682"/>
      <c r="DB8" s="682"/>
      <c r="DC8" s="682"/>
      <c r="DD8" s="688">
        <v>6849</v>
      </c>
      <c r="DE8" s="680"/>
      <c r="DF8" s="680"/>
      <c r="DG8" s="680"/>
      <c r="DH8" s="680"/>
      <c r="DI8" s="680"/>
      <c r="DJ8" s="680"/>
      <c r="DK8" s="680"/>
      <c r="DL8" s="680"/>
      <c r="DM8" s="680"/>
      <c r="DN8" s="680"/>
      <c r="DO8" s="680"/>
      <c r="DP8" s="681"/>
      <c r="DQ8" s="688">
        <v>730446</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2454</v>
      </c>
      <c r="S9" s="680"/>
      <c r="T9" s="680"/>
      <c r="U9" s="680"/>
      <c r="V9" s="680"/>
      <c r="W9" s="680"/>
      <c r="X9" s="680"/>
      <c r="Y9" s="681"/>
      <c r="Z9" s="682">
        <v>0</v>
      </c>
      <c r="AA9" s="682"/>
      <c r="AB9" s="682"/>
      <c r="AC9" s="682"/>
      <c r="AD9" s="683">
        <v>2454</v>
      </c>
      <c r="AE9" s="683"/>
      <c r="AF9" s="683"/>
      <c r="AG9" s="683"/>
      <c r="AH9" s="683"/>
      <c r="AI9" s="683"/>
      <c r="AJ9" s="683"/>
      <c r="AK9" s="683"/>
      <c r="AL9" s="684">
        <v>0.1</v>
      </c>
      <c r="AM9" s="685"/>
      <c r="AN9" s="685"/>
      <c r="AO9" s="686"/>
      <c r="AP9" s="676" t="s">
        <v>238</v>
      </c>
      <c r="AQ9" s="677"/>
      <c r="AR9" s="677"/>
      <c r="AS9" s="677"/>
      <c r="AT9" s="677"/>
      <c r="AU9" s="677"/>
      <c r="AV9" s="677"/>
      <c r="AW9" s="677"/>
      <c r="AX9" s="677"/>
      <c r="AY9" s="677"/>
      <c r="AZ9" s="677"/>
      <c r="BA9" s="677"/>
      <c r="BB9" s="677"/>
      <c r="BC9" s="677"/>
      <c r="BD9" s="677"/>
      <c r="BE9" s="677"/>
      <c r="BF9" s="678"/>
      <c r="BG9" s="679">
        <v>242116</v>
      </c>
      <c r="BH9" s="680"/>
      <c r="BI9" s="680"/>
      <c r="BJ9" s="680"/>
      <c r="BK9" s="680"/>
      <c r="BL9" s="680"/>
      <c r="BM9" s="680"/>
      <c r="BN9" s="681"/>
      <c r="BO9" s="682">
        <v>27.5</v>
      </c>
      <c r="BP9" s="682"/>
      <c r="BQ9" s="682"/>
      <c r="BR9" s="682"/>
      <c r="BS9" s="688" t="s">
        <v>128</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540941</v>
      </c>
      <c r="CS9" s="680"/>
      <c r="CT9" s="680"/>
      <c r="CU9" s="680"/>
      <c r="CV9" s="680"/>
      <c r="CW9" s="680"/>
      <c r="CX9" s="680"/>
      <c r="CY9" s="681"/>
      <c r="CZ9" s="682">
        <v>10.5</v>
      </c>
      <c r="DA9" s="682"/>
      <c r="DB9" s="682"/>
      <c r="DC9" s="682"/>
      <c r="DD9" s="688">
        <v>4506</v>
      </c>
      <c r="DE9" s="680"/>
      <c r="DF9" s="680"/>
      <c r="DG9" s="680"/>
      <c r="DH9" s="680"/>
      <c r="DI9" s="680"/>
      <c r="DJ9" s="680"/>
      <c r="DK9" s="680"/>
      <c r="DL9" s="680"/>
      <c r="DM9" s="680"/>
      <c r="DN9" s="680"/>
      <c r="DO9" s="680"/>
      <c r="DP9" s="681"/>
      <c r="DQ9" s="688">
        <v>506899</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224</v>
      </c>
      <c r="AE10" s="683"/>
      <c r="AF10" s="683"/>
      <c r="AG10" s="683"/>
      <c r="AH10" s="683"/>
      <c r="AI10" s="683"/>
      <c r="AJ10" s="683"/>
      <c r="AK10" s="683"/>
      <c r="AL10" s="684" t="s">
        <v>128</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20356</v>
      </c>
      <c r="BH10" s="680"/>
      <c r="BI10" s="680"/>
      <c r="BJ10" s="680"/>
      <c r="BK10" s="680"/>
      <c r="BL10" s="680"/>
      <c r="BM10" s="680"/>
      <c r="BN10" s="681"/>
      <c r="BO10" s="682">
        <v>2.2999999999999998</v>
      </c>
      <c r="BP10" s="682"/>
      <c r="BQ10" s="682"/>
      <c r="BR10" s="682"/>
      <c r="BS10" s="688" t="s">
        <v>128</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t="s">
        <v>224</v>
      </c>
      <c r="CS10" s="680"/>
      <c r="CT10" s="680"/>
      <c r="CU10" s="680"/>
      <c r="CV10" s="680"/>
      <c r="CW10" s="680"/>
      <c r="CX10" s="680"/>
      <c r="CY10" s="681"/>
      <c r="CZ10" s="682" t="s">
        <v>172</v>
      </c>
      <c r="DA10" s="682"/>
      <c r="DB10" s="682"/>
      <c r="DC10" s="682"/>
      <c r="DD10" s="688" t="s">
        <v>128</v>
      </c>
      <c r="DE10" s="680"/>
      <c r="DF10" s="680"/>
      <c r="DG10" s="680"/>
      <c r="DH10" s="680"/>
      <c r="DI10" s="680"/>
      <c r="DJ10" s="680"/>
      <c r="DK10" s="680"/>
      <c r="DL10" s="680"/>
      <c r="DM10" s="680"/>
      <c r="DN10" s="680"/>
      <c r="DO10" s="680"/>
      <c r="DP10" s="681"/>
      <c r="DQ10" s="688" t="s">
        <v>224</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128</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10648</v>
      </c>
      <c r="BH11" s="680"/>
      <c r="BI11" s="680"/>
      <c r="BJ11" s="680"/>
      <c r="BK11" s="680"/>
      <c r="BL11" s="680"/>
      <c r="BM11" s="680"/>
      <c r="BN11" s="681"/>
      <c r="BO11" s="682">
        <v>1.2</v>
      </c>
      <c r="BP11" s="682"/>
      <c r="BQ11" s="682"/>
      <c r="BR11" s="682"/>
      <c r="BS11" s="688" t="s">
        <v>224</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117353</v>
      </c>
      <c r="CS11" s="680"/>
      <c r="CT11" s="680"/>
      <c r="CU11" s="680"/>
      <c r="CV11" s="680"/>
      <c r="CW11" s="680"/>
      <c r="CX11" s="680"/>
      <c r="CY11" s="681"/>
      <c r="CZ11" s="682">
        <v>2.2999999999999998</v>
      </c>
      <c r="DA11" s="682"/>
      <c r="DB11" s="682"/>
      <c r="DC11" s="682"/>
      <c r="DD11" s="688">
        <v>21128</v>
      </c>
      <c r="DE11" s="680"/>
      <c r="DF11" s="680"/>
      <c r="DG11" s="680"/>
      <c r="DH11" s="680"/>
      <c r="DI11" s="680"/>
      <c r="DJ11" s="680"/>
      <c r="DK11" s="680"/>
      <c r="DL11" s="680"/>
      <c r="DM11" s="680"/>
      <c r="DN11" s="680"/>
      <c r="DO11" s="680"/>
      <c r="DP11" s="681"/>
      <c r="DQ11" s="688">
        <v>93500</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156066</v>
      </c>
      <c r="S12" s="680"/>
      <c r="T12" s="680"/>
      <c r="U12" s="680"/>
      <c r="V12" s="680"/>
      <c r="W12" s="680"/>
      <c r="X12" s="680"/>
      <c r="Y12" s="681"/>
      <c r="Z12" s="682">
        <v>2.9</v>
      </c>
      <c r="AA12" s="682"/>
      <c r="AB12" s="682"/>
      <c r="AC12" s="682"/>
      <c r="AD12" s="683">
        <v>156066</v>
      </c>
      <c r="AE12" s="683"/>
      <c r="AF12" s="683"/>
      <c r="AG12" s="683"/>
      <c r="AH12" s="683"/>
      <c r="AI12" s="683"/>
      <c r="AJ12" s="683"/>
      <c r="AK12" s="683"/>
      <c r="AL12" s="684">
        <v>5.2</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491618</v>
      </c>
      <c r="BH12" s="680"/>
      <c r="BI12" s="680"/>
      <c r="BJ12" s="680"/>
      <c r="BK12" s="680"/>
      <c r="BL12" s="680"/>
      <c r="BM12" s="680"/>
      <c r="BN12" s="681"/>
      <c r="BO12" s="682">
        <v>55.9</v>
      </c>
      <c r="BP12" s="682"/>
      <c r="BQ12" s="682"/>
      <c r="BR12" s="682"/>
      <c r="BS12" s="688" t="s">
        <v>128</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157899</v>
      </c>
      <c r="CS12" s="680"/>
      <c r="CT12" s="680"/>
      <c r="CU12" s="680"/>
      <c r="CV12" s="680"/>
      <c r="CW12" s="680"/>
      <c r="CX12" s="680"/>
      <c r="CY12" s="681"/>
      <c r="CZ12" s="682">
        <v>3.1</v>
      </c>
      <c r="DA12" s="682"/>
      <c r="DB12" s="682"/>
      <c r="DC12" s="682"/>
      <c r="DD12" s="688" t="s">
        <v>128</v>
      </c>
      <c r="DE12" s="680"/>
      <c r="DF12" s="680"/>
      <c r="DG12" s="680"/>
      <c r="DH12" s="680"/>
      <c r="DI12" s="680"/>
      <c r="DJ12" s="680"/>
      <c r="DK12" s="680"/>
      <c r="DL12" s="680"/>
      <c r="DM12" s="680"/>
      <c r="DN12" s="680"/>
      <c r="DO12" s="680"/>
      <c r="DP12" s="681"/>
      <c r="DQ12" s="688">
        <v>148962</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v>8321</v>
      </c>
      <c r="S13" s="680"/>
      <c r="T13" s="680"/>
      <c r="U13" s="680"/>
      <c r="V13" s="680"/>
      <c r="W13" s="680"/>
      <c r="X13" s="680"/>
      <c r="Y13" s="681"/>
      <c r="Z13" s="682">
        <v>0.2</v>
      </c>
      <c r="AA13" s="682"/>
      <c r="AB13" s="682"/>
      <c r="AC13" s="682"/>
      <c r="AD13" s="683">
        <v>8321</v>
      </c>
      <c r="AE13" s="683"/>
      <c r="AF13" s="683"/>
      <c r="AG13" s="683"/>
      <c r="AH13" s="683"/>
      <c r="AI13" s="683"/>
      <c r="AJ13" s="683"/>
      <c r="AK13" s="683"/>
      <c r="AL13" s="684">
        <v>0.3</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490783</v>
      </c>
      <c r="BH13" s="680"/>
      <c r="BI13" s="680"/>
      <c r="BJ13" s="680"/>
      <c r="BK13" s="680"/>
      <c r="BL13" s="680"/>
      <c r="BM13" s="680"/>
      <c r="BN13" s="681"/>
      <c r="BO13" s="682">
        <v>55.8</v>
      </c>
      <c r="BP13" s="682"/>
      <c r="BQ13" s="682"/>
      <c r="BR13" s="682"/>
      <c r="BS13" s="688" t="s">
        <v>224</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535966</v>
      </c>
      <c r="CS13" s="680"/>
      <c r="CT13" s="680"/>
      <c r="CU13" s="680"/>
      <c r="CV13" s="680"/>
      <c r="CW13" s="680"/>
      <c r="CX13" s="680"/>
      <c r="CY13" s="681"/>
      <c r="CZ13" s="682">
        <v>10.4</v>
      </c>
      <c r="DA13" s="682"/>
      <c r="DB13" s="682"/>
      <c r="DC13" s="682"/>
      <c r="DD13" s="688">
        <v>299664</v>
      </c>
      <c r="DE13" s="680"/>
      <c r="DF13" s="680"/>
      <c r="DG13" s="680"/>
      <c r="DH13" s="680"/>
      <c r="DI13" s="680"/>
      <c r="DJ13" s="680"/>
      <c r="DK13" s="680"/>
      <c r="DL13" s="680"/>
      <c r="DM13" s="680"/>
      <c r="DN13" s="680"/>
      <c r="DO13" s="680"/>
      <c r="DP13" s="681"/>
      <c r="DQ13" s="688">
        <v>317092</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224</v>
      </c>
      <c r="S14" s="680"/>
      <c r="T14" s="680"/>
      <c r="U14" s="680"/>
      <c r="V14" s="680"/>
      <c r="W14" s="680"/>
      <c r="X14" s="680"/>
      <c r="Y14" s="681"/>
      <c r="Z14" s="682" t="s">
        <v>224</v>
      </c>
      <c r="AA14" s="682"/>
      <c r="AB14" s="682"/>
      <c r="AC14" s="682"/>
      <c r="AD14" s="683" t="s">
        <v>128</v>
      </c>
      <c r="AE14" s="683"/>
      <c r="AF14" s="683"/>
      <c r="AG14" s="683"/>
      <c r="AH14" s="683"/>
      <c r="AI14" s="683"/>
      <c r="AJ14" s="683"/>
      <c r="AK14" s="683"/>
      <c r="AL14" s="684" t="s">
        <v>128</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31363</v>
      </c>
      <c r="BH14" s="680"/>
      <c r="BI14" s="680"/>
      <c r="BJ14" s="680"/>
      <c r="BK14" s="680"/>
      <c r="BL14" s="680"/>
      <c r="BM14" s="680"/>
      <c r="BN14" s="681"/>
      <c r="BO14" s="682">
        <v>3.6</v>
      </c>
      <c r="BP14" s="682"/>
      <c r="BQ14" s="682"/>
      <c r="BR14" s="682"/>
      <c r="BS14" s="688" t="s">
        <v>224</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312467</v>
      </c>
      <c r="CS14" s="680"/>
      <c r="CT14" s="680"/>
      <c r="CU14" s="680"/>
      <c r="CV14" s="680"/>
      <c r="CW14" s="680"/>
      <c r="CX14" s="680"/>
      <c r="CY14" s="681"/>
      <c r="CZ14" s="682">
        <v>6.1</v>
      </c>
      <c r="DA14" s="682"/>
      <c r="DB14" s="682"/>
      <c r="DC14" s="682"/>
      <c r="DD14" s="688">
        <v>28391</v>
      </c>
      <c r="DE14" s="680"/>
      <c r="DF14" s="680"/>
      <c r="DG14" s="680"/>
      <c r="DH14" s="680"/>
      <c r="DI14" s="680"/>
      <c r="DJ14" s="680"/>
      <c r="DK14" s="680"/>
      <c r="DL14" s="680"/>
      <c r="DM14" s="680"/>
      <c r="DN14" s="680"/>
      <c r="DO14" s="680"/>
      <c r="DP14" s="681"/>
      <c r="DQ14" s="688">
        <v>256233</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19604</v>
      </c>
      <c r="S15" s="680"/>
      <c r="T15" s="680"/>
      <c r="U15" s="680"/>
      <c r="V15" s="680"/>
      <c r="W15" s="680"/>
      <c r="X15" s="680"/>
      <c r="Y15" s="681"/>
      <c r="Z15" s="682">
        <v>0.4</v>
      </c>
      <c r="AA15" s="682"/>
      <c r="AB15" s="682"/>
      <c r="AC15" s="682"/>
      <c r="AD15" s="683">
        <v>19604</v>
      </c>
      <c r="AE15" s="683"/>
      <c r="AF15" s="683"/>
      <c r="AG15" s="683"/>
      <c r="AH15" s="683"/>
      <c r="AI15" s="683"/>
      <c r="AJ15" s="683"/>
      <c r="AK15" s="683"/>
      <c r="AL15" s="684">
        <v>0.7</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46661</v>
      </c>
      <c r="BH15" s="680"/>
      <c r="BI15" s="680"/>
      <c r="BJ15" s="680"/>
      <c r="BK15" s="680"/>
      <c r="BL15" s="680"/>
      <c r="BM15" s="680"/>
      <c r="BN15" s="681"/>
      <c r="BO15" s="682">
        <v>5.3</v>
      </c>
      <c r="BP15" s="682"/>
      <c r="BQ15" s="682"/>
      <c r="BR15" s="682"/>
      <c r="BS15" s="688" t="s">
        <v>128</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381670</v>
      </c>
      <c r="CS15" s="680"/>
      <c r="CT15" s="680"/>
      <c r="CU15" s="680"/>
      <c r="CV15" s="680"/>
      <c r="CW15" s="680"/>
      <c r="CX15" s="680"/>
      <c r="CY15" s="681"/>
      <c r="CZ15" s="682">
        <v>7.4</v>
      </c>
      <c r="DA15" s="682"/>
      <c r="DB15" s="682"/>
      <c r="DC15" s="682"/>
      <c r="DD15" s="688">
        <v>50632</v>
      </c>
      <c r="DE15" s="680"/>
      <c r="DF15" s="680"/>
      <c r="DG15" s="680"/>
      <c r="DH15" s="680"/>
      <c r="DI15" s="680"/>
      <c r="DJ15" s="680"/>
      <c r="DK15" s="680"/>
      <c r="DL15" s="680"/>
      <c r="DM15" s="680"/>
      <c r="DN15" s="680"/>
      <c r="DO15" s="680"/>
      <c r="DP15" s="681"/>
      <c r="DQ15" s="688">
        <v>331020</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172</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172</v>
      </c>
      <c r="BP16" s="682"/>
      <c r="BQ16" s="682"/>
      <c r="BR16" s="682"/>
      <c r="BS16" s="688" t="s">
        <v>172</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61157</v>
      </c>
      <c r="CS16" s="680"/>
      <c r="CT16" s="680"/>
      <c r="CU16" s="680"/>
      <c r="CV16" s="680"/>
      <c r="CW16" s="680"/>
      <c r="CX16" s="680"/>
      <c r="CY16" s="681"/>
      <c r="CZ16" s="682">
        <v>1.2</v>
      </c>
      <c r="DA16" s="682"/>
      <c r="DB16" s="682"/>
      <c r="DC16" s="682"/>
      <c r="DD16" s="688" t="s">
        <v>224</v>
      </c>
      <c r="DE16" s="680"/>
      <c r="DF16" s="680"/>
      <c r="DG16" s="680"/>
      <c r="DH16" s="680"/>
      <c r="DI16" s="680"/>
      <c r="DJ16" s="680"/>
      <c r="DK16" s="680"/>
      <c r="DL16" s="680"/>
      <c r="DM16" s="680"/>
      <c r="DN16" s="680"/>
      <c r="DO16" s="680"/>
      <c r="DP16" s="681"/>
      <c r="DQ16" s="688">
        <v>42257</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1831</v>
      </c>
      <c r="S17" s="680"/>
      <c r="T17" s="680"/>
      <c r="U17" s="680"/>
      <c r="V17" s="680"/>
      <c r="W17" s="680"/>
      <c r="X17" s="680"/>
      <c r="Y17" s="681"/>
      <c r="Z17" s="682">
        <v>0</v>
      </c>
      <c r="AA17" s="682"/>
      <c r="AB17" s="682"/>
      <c r="AC17" s="682"/>
      <c r="AD17" s="683">
        <v>1831</v>
      </c>
      <c r="AE17" s="683"/>
      <c r="AF17" s="683"/>
      <c r="AG17" s="683"/>
      <c r="AH17" s="683"/>
      <c r="AI17" s="683"/>
      <c r="AJ17" s="683"/>
      <c r="AK17" s="683"/>
      <c r="AL17" s="684">
        <v>0.1</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224</v>
      </c>
      <c r="BH17" s="680"/>
      <c r="BI17" s="680"/>
      <c r="BJ17" s="680"/>
      <c r="BK17" s="680"/>
      <c r="BL17" s="680"/>
      <c r="BM17" s="680"/>
      <c r="BN17" s="681"/>
      <c r="BO17" s="682" t="s">
        <v>128</v>
      </c>
      <c r="BP17" s="682"/>
      <c r="BQ17" s="682"/>
      <c r="BR17" s="682"/>
      <c r="BS17" s="688" t="s">
        <v>224</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393418</v>
      </c>
      <c r="CS17" s="680"/>
      <c r="CT17" s="680"/>
      <c r="CU17" s="680"/>
      <c r="CV17" s="680"/>
      <c r="CW17" s="680"/>
      <c r="CX17" s="680"/>
      <c r="CY17" s="681"/>
      <c r="CZ17" s="682">
        <v>7.7</v>
      </c>
      <c r="DA17" s="682"/>
      <c r="DB17" s="682"/>
      <c r="DC17" s="682"/>
      <c r="DD17" s="688" t="s">
        <v>128</v>
      </c>
      <c r="DE17" s="680"/>
      <c r="DF17" s="680"/>
      <c r="DG17" s="680"/>
      <c r="DH17" s="680"/>
      <c r="DI17" s="680"/>
      <c r="DJ17" s="680"/>
      <c r="DK17" s="680"/>
      <c r="DL17" s="680"/>
      <c r="DM17" s="680"/>
      <c r="DN17" s="680"/>
      <c r="DO17" s="680"/>
      <c r="DP17" s="681"/>
      <c r="DQ17" s="688">
        <v>391060</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2095879</v>
      </c>
      <c r="S18" s="680"/>
      <c r="T18" s="680"/>
      <c r="U18" s="680"/>
      <c r="V18" s="680"/>
      <c r="W18" s="680"/>
      <c r="X18" s="680"/>
      <c r="Y18" s="681"/>
      <c r="Z18" s="682">
        <v>39.5</v>
      </c>
      <c r="AA18" s="682"/>
      <c r="AB18" s="682"/>
      <c r="AC18" s="682"/>
      <c r="AD18" s="683">
        <v>1854903</v>
      </c>
      <c r="AE18" s="683"/>
      <c r="AF18" s="683"/>
      <c r="AG18" s="683"/>
      <c r="AH18" s="683"/>
      <c r="AI18" s="683"/>
      <c r="AJ18" s="683"/>
      <c r="AK18" s="683"/>
      <c r="AL18" s="684">
        <v>62.2</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224</v>
      </c>
      <c r="BH18" s="680"/>
      <c r="BI18" s="680"/>
      <c r="BJ18" s="680"/>
      <c r="BK18" s="680"/>
      <c r="BL18" s="680"/>
      <c r="BM18" s="680"/>
      <c r="BN18" s="681"/>
      <c r="BO18" s="682" t="s">
        <v>224</v>
      </c>
      <c r="BP18" s="682"/>
      <c r="BQ18" s="682"/>
      <c r="BR18" s="682"/>
      <c r="BS18" s="688" t="s">
        <v>128</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224</v>
      </c>
      <c r="CS18" s="680"/>
      <c r="CT18" s="680"/>
      <c r="CU18" s="680"/>
      <c r="CV18" s="680"/>
      <c r="CW18" s="680"/>
      <c r="CX18" s="680"/>
      <c r="CY18" s="681"/>
      <c r="CZ18" s="682" t="s">
        <v>128</v>
      </c>
      <c r="DA18" s="682"/>
      <c r="DB18" s="682"/>
      <c r="DC18" s="682"/>
      <c r="DD18" s="688" t="s">
        <v>172</v>
      </c>
      <c r="DE18" s="680"/>
      <c r="DF18" s="680"/>
      <c r="DG18" s="680"/>
      <c r="DH18" s="680"/>
      <c r="DI18" s="680"/>
      <c r="DJ18" s="680"/>
      <c r="DK18" s="680"/>
      <c r="DL18" s="680"/>
      <c r="DM18" s="680"/>
      <c r="DN18" s="680"/>
      <c r="DO18" s="680"/>
      <c r="DP18" s="681"/>
      <c r="DQ18" s="688" t="s">
        <v>172</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1854903</v>
      </c>
      <c r="S19" s="680"/>
      <c r="T19" s="680"/>
      <c r="U19" s="680"/>
      <c r="V19" s="680"/>
      <c r="W19" s="680"/>
      <c r="X19" s="680"/>
      <c r="Y19" s="681"/>
      <c r="Z19" s="682">
        <v>35</v>
      </c>
      <c r="AA19" s="682"/>
      <c r="AB19" s="682"/>
      <c r="AC19" s="682"/>
      <c r="AD19" s="683">
        <v>1854903</v>
      </c>
      <c r="AE19" s="683"/>
      <c r="AF19" s="683"/>
      <c r="AG19" s="683"/>
      <c r="AH19" s="683"/>
      <c r="AI19" s="683"/>
      <c r="AJ19" s="683"/>
      <c r="AK19" s="683"/>
      <c r="AL19" s="684">
        <v>62.2</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20670</v>
      </c>
      <c r="BH19" s="680"/>
      <c r="BI19" s="680"/>
      <c r="BJ19" s="680"/>
      <c r="BK19" s="680"/>
      <c r="BL19" s="680"/>
      <c r="BM19" s="680"/>
      <c r="BN19" s="681"/>
      <c r="BO19" s="682">
        <v>2.4</v>
      </c>
      <c r="BP19" s="682"/>
      <c r="BQ19" s="682"/>
      <c r="BR19" s="682"/>
      <c r="BS19" s="688" t="s">
        <v>128</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172</v>
      </c>
      <c r="DE19" s="680"/>
      <c r="DF19" s="680"/>
      <c r="DG19" s="680"/>
      <c r="DH19" s="680"/>
      <c r="DI19" s="680"/>
      <c r="DJ19" s="680"/>
      <c r="DK19" s="680"/>
      <c r="DL19" s="680"/>
      <c r="DM19" s="680"/>
      <c r="DN19" s="680"/>
      <c r="DO19" s="680"/>
      <c r="DP19" s="681"/>
      <c r="DQ19" s="688" t="s">
        <v>224</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240976</v>
      </c>
      <c r="S20" s="680"/>
      <c r="T20" s="680"/>
      <c r="U20" s="680"/>
      <c r="V20" s="680"/>
      <c r="W20" s="680"/>
      <c r="X20" s="680"/>
      <c r="Y20" s="681"/>
      <c r="Z20" s="682">
        <v>4.5</v>
      </c>
      <c r="AA20" s="682"/>
      <c r="AB20" s="682"/>
      <c r="AC20" s="682"/>
      <c r="AD20" s="683" t="s">
        <v>224</v>
      </c>
      <c r="AE20" s="683"/>
      <c r="AF20" s="683"/>
      <c r="AG20" s="683"/>
      <c r="AH20" s="683"/>
      <c r="AI20" s="683"/>
      <c r="AJ20" s="683"/>
      <c r="AK20" s="683"/>
      <c r="AL20" s="684" t="s">
        <v>128</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20670</v>
      </c>
      <c r="BH20" s="680"/>
      <c r="BI20" s="680"/>
      <c r="BJ20" s="680"/>
      <c r="BK20" s="680"/>
      <c r="BL20" s="680"/>
      <c r="BM20" s="680"/>
      <c r="BN20" s="681"/>
      <c r="BO20" s="682">
        <v>2.4</v>
      </c>
      <c r="BP20" s="682"/>
      <c r="BQ20" s="682"/>
      <c r="BR20" s="682"/>
      <c r="BS20" s="688" t="s">
        <v>128</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5129533</v>
      </c>
      <c r="CS20" s="680"/>
      <c r="CT20" s="680"/>
      <c r="CU20" s="680"/>
      <c r="CV20" s="680"/>
      <c r="CW20" s="680"/>
      <c r="CX20" s="680"/>
      <c r="CY20" s="681"/>
      <c r="CZ20" s="682">
        <v>100</v>
      </c>
      <c r="DA20" s="682"/>
      <c r="DB20" s="682"/>
      <c r="DC20" s="682"/>
      <c r="DD20" s="688">
        <v>757625</v>
      </c>
      <c r="DE20" s="680"/>
      <c r="DF20" s="680"/>
      <c r="DG20" s="680"/>
      <c r="DH20" s="680"/>
      <c r="DI20" s="680"/>
      <c r="DJ20" s="680"/>
      <c r="DK20" s="680"/>
      <c r="DL20" s="680"/>
      <c r="DM20" s="680"/>
      <c r="DN20" s="680"/>
      <c r="DO20" s="680"/>
      <c r="DP20" s="681"/>
      <c r="DQ20" s="688">
        <v>3784450</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224</v>
      </c>
      <c r="AA21" s="682"/>
      <c r="AB21" s="682"/>
      <c r="AC21" s="682"/>
      <c r="AD21" s="683" t="s">
        <v>128</v>
      </c>
      <c r="AE21" s="683"/>
      <c r="AF21" s="683"/>
      <c r="AG21" s="683"/>
      <c r="AH21" s="683"/>
      <c r="AI21" s="683"/>
      <c r="AJ21" s="683"/>
      <c r="AK21" s="683"/>
      <c r="AL21" s="684" t="s">
        <v>128</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20670</v>
      </c>
      <c r="BH21" s="680"/>
      <c r="BI21" s="680"/>
      <c r="BJ21" s="680"/>
      <c r="BK21" s="680"/>
      <c r="BL21" s="680"/>
      <c r="BM21" s="680"/>
      <c r="BN21" s="681"/>
      <c r="BO21" s="682">
        <v>2.4</v>
      </c>
      <c r="BP21" s="682"/>
      <c r="BQ21" s="682"/>
      <c r="BR21" s="682"/>
      <c r="BS21" s="688" t="s">
        <v>224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3218118</v>
      </c>
      <c r="S22" s="680"/>
      <c r="T22" s="680"/>
      <c r="U22" s="680"/>
      <c r="V22" s="680"/>
      <c r="W22" s="680"/>
      <c r="X22" s="680"/>
      <c r="Y22" s="681"/>
      <c r="Z22" s="682">
        <v>60.6</v>
      </c>
      <c r="AA22" s="682"/>
      <c r="AB22" s="682"/>
      <c r="AC22" s="682"/>
      <c r="AD22" s="683">
        <v>2977142</v>
      </c>
      <c r="AE22" s="683"/>
      <c r="AF22" s="683"/>
      <c r="AG22" s="683"/>
      <c r="AH22" s="683"/>
      <c r="AI22" s="683"/>
      <c r="AJ22" s="683"/>
      <c r="AK22" s="683"/>
      <c r="AL22" s="684">
        <v>99.8</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224</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v>728</v>
      </c>
      <c r="S23" s="680"/>
      <c r="T23" s="680"/>
      <c r="U23" s="680"/>
      <c r="V23" s="680"/>
      <c r="W23" s="680"/>
      <c r="X23" s="680"/>
      <c r="Y23" s="681"/>
      <c r="Z23" s="682">
        <v>0</v>
      </c>
      <c r="AA23" s="682"/>
      <c r="AB23" s="682"/>
      <c r="AC23" s="682"/>
      <c r="AD23" s="683">
        <v>728</v>
      </c>
      <c r="AE23" s="683"/>
      <c r="AF23" s="683"/>
      <c r="AG23" s="683"/>
      <c r="AH23" s="683"/>
      <c r="AI23" s="683"/>
      <c r="AJ23" s="683"/>
      <c r="AK23" s="683"/>
      <c r="AL23" s="684">
        <v>0</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172</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19279</v>
      </c>
      <c r="S24" s="680"/>
      <c r="T24" s="680"/>
      <c r="U24" s="680"/>
      <c r="V24" s="680"/>
      <c r="W24" s="680"/>
      <c r="X24" s="680"/>
      <c r="Y24" s="681"/>
      <c r="Z24" s="682">
        <v>0.4</v>
      </c>
      <c r="AA24" s="682"/>
      <c r="AB24" s="682"/>
      <c r="AC24" s="682"/>
      <c r="AD24" s="683" t="s">
        <v>128</v>
      </c>
      <c r="AE24" s="683"/>
      <c r="AF24" s="683"/>
      <c r="AG24" s="683"/>
      <c r="AH24" s="683"/>
      <c r="AI24" s="683"/>
      <c r="AJ24" s="683"/>
      <c r="AK24" s="683"/>
      <c r="AL24" s="684" t="s">
        <v>128</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224</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1597667</v>
      </c>
      <c r="CS24" s="669"/>
      <c r="CT24" s="669"/>
      <c r="CU24" s="669"/>
      <c r="CV24" s="669"/>
      <c r="CW24" s="669"/>
      <c r="CX24" s="669"/>
      <c r="CY24" s="670"/>
      <c r="CZ24" s="673">
        <v>31.1</v>
      </c>
      <c r="DA24" s="674"/>
      <c r="DB24" s="674"/>
      <c r="DC24" s="693"/>
      <c r="DD24" s="712">
        <v>1328758</v>
      </c>
      <c r="DE24" s="669"/>
      <c r="DF24" s="669"/>
      <c r="DG24" s="669"/>
      <c r="DH24" s="669"/>
      <c r="DI24" s="669"/>
      <c r="DJ24" s="669"/>
      <c r="DK24" s="670"/>
      <c r="DL24" s="712">
        <v>1254112</v>
      </c>
      <c r="DM24" s="669"/>
      <c r="DN24" s="669"/>
      <c r="DO24" s="669"/>
      <c r="DP24" s="669"/>
      <c r="DQ24" s="669"/>
      <c r="DR24" s="669"/>
      <c r="DS24" s="669"/>
      <c r="DT24" s="669"/>
      <c r="DU24" s="669"/>
      <c r="DV24" s="670"/>
      <c r="DW24" s="673">
        <v>40.1</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39186</v>
      </c>
      <c r="S25" s="680"/>
      <c r="T25" s="680"/>
      <c r="U25" s="680"/>
      <c r="V25" s="680"/>
      <c r="W25" s="680"/>
      <c r="X25" s="680"/>
      <c r="Y25" s="681"/>
      <c r="Z25" s="682">
        <v>0.7</v>
      </c>
      <c r="AA25" s="682"/>
      <c r="AB25" s="682"/>
      <c r="AC25" s="682"/>
      <c r="AD25" s="683">
        <v>4675</v>
      </c>
      <c r="AE25" s="683"/>
      <c r="AF25" s="683"/>
      <c r="AG25" s="683"/>
      <c r="AH25" s="683"/>
      <c r="AI25" s="683"/>
      <c r="AJ25" s="683"/>
      <c r="AK25" s="683"/>
      <c r="AL25" s="684">
        <v>0.2</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172</v>
      </c>
      <c r="BP25" s="682"/>
      <c r="BQ25" s="682"/>
      <c r="BR25" s="682"/>
      <c r="BS25" s="688" t="s">
        <v>172</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816249</v>
      </c>
      <c r="CS25" s="715"/>
      <c r="CT25" s="715"/>
      <c r="CU25" s="715"/>
      <c r="CV25" s="715"/>
      <c r="CW25" s="715"/>
      <c r="CX25" s="715"/>
      <c r="CY25" s="716"/>
      <c r="CZ25" s="684">
        <v>15.9</v>
      </c>
      <c r="DA25" s="713"/>
      <c r="DB25" s="713"/>
      <c r="DC25" s="717"/>
      <c r="DD25" s="688">
        <v>790105</v>
      </c>
      <c r="DE25" s="715"/>
      <c r="DF25" s="715"/>
      <c r="DG25" s="715"/>
      <c r="DH25" s="715"/>
      <c r="DI25" s="715"/>
      <c r="DJ25" s="715"/>
      <c r="DK25" s="716"/>
      <c r="DL25" s="688">
        <v>737196</v>
      </c>
      <c r="DM25" s="715"/>
      <c r="DN25" s="715"/>
      <c r="DO25" s="715"/>
      <c r="DP25" s="715"/>
      <c r="DQ25" s="715"/>
      <c r="DR25" s="715"/>
      <c r="DS25" s="715"/>
      <c r="DT25" s="715"/>
      <c r="DU25" s="715"/>
      <c r="DV25" s="716"/>
      <c r="DW25" s="684">
        <v>23.6</v>
      </c>
      <c r="DX25" s="713"/>
      <c r="DY25" s="713"/>
      <c r="DZ25" s="713"/>
      <c r="EA25" s="713"/>
      <c r="EB25" s="713"/>
      <c r="EC25" s="714"/>
    </row>
    <row r="26" spans="2:133" ht="11.25" customHeight="1" x14ac:dyDescent="0.15">
      <c r="B26" s="676" t="s">
        <v>291</v>
      </c>
      <c r="C26" s="677"/>
      <c r="D26" s="677"/>
      <c r="E26" s="677"/>
      <c r="F26" s="677"/>
      <c r="G26" s="677"/>
      <c r="H26" s="677"/>
      <c r="I26" s="677"/>
      <c r="J26" s="677"/>
      <c r="K26" s="677"/>
      <c r="L26" s="677"/>
      <c r="M26" s="677"/>
      <c r="N26" s="677"/>
      <c r="O26" s="677"/>
      <c r="P26" s="677"/>
      <c r="Q26" s="678"/>
      <c r="R26" s="679">
        <v>25096</v>
      </c>
      <c r="S26" s="680"/>
      <c r="T26" s="680"/>
      <c r="U26" s="680"/>
      <c r="V26" s="680"/>
      <c r="W26" s="680"/>
      <c r="X26" s="680"/>
      <c r="Y26" s="681"/>
      <c r="Z26" s="682">
        <v>0.5</v>
      </c>
      <c r="AA26" s="682"/>
      <c r="AB26" s="682"/>
      <c r="AC26" s="682"/>
      <c r="AD26" s="683" t="s">
        <v>172</v>
      </c>
      <c r="AE26" s="683"/>
      <c r="AF26" s="683"/>
      <c r="AG26" s="683"/>
      <c r="AH26" s="683"/>
      <c r="AI26" s="683"/>
      <c r="AJ26" s="683"/>
      <c r="AK26" s="683"/>
      <c r="AL26" s="684" t="s">
        <v>224</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535371</v>
      </c>
      <c r="CS26" s="680"/>
      <c r="CT26" s="680"/>
      <c r="CU26" s="680"/>
      <c r="CV26" s="680"/>
      <c r="CW26" s="680"/>
      <c r="CX26" s="680"/>
      <c r="CY26" s="681"/>
      <c r="CZ26" s="684">
        <v>10.4</v>
      </c>
      <c r="DA26" s="713"/>
      <c r="DB26" s="713"/>
      <c r="DC26" s="717"/>
      <c r="DD26" s="688">
        <v>511450</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294</v>
      </c>
      <c r="C27" s="677"/>
      <c r="D27" s="677"/>
      <c r="E27" s="677"/>
      <c r="F27" s="677"/>
      <c r="G27" s="677"/>
      <c r="H27" s="677"/>
      <c r="I27" s="677"/>
      <c r="J27" s="677"/>
      <c r="K27" s="677"/>
      <c r="L27" s="677"/>
      <c r="M27" s="677"/>
      <c r="N27" s="677"/>
      <c r="O27" s="677"/>
      <c r="P27" s="677"/>
      <c r="Q27" s="678"/>
      <c r="R27" s="679">
        <v>299637</v>
      </c>
      <c r="S27" s="680"/>
      <c r="T27" s="680"/>
      <c r="U27" s="680"/>
      <c r="V27" s="680"/>
      <c r="W27" s="680"/>
      <c r="X27" s="680"/>
      <c r="Y27" s="681"/>
      <c r="Z27" s="682">
        <v>5.6</v>
      </c>
      <c r="AA27" s="682"/>
      <c r="AB27" s="682"/>
      <c r="AC27" s="682"/>
      <c r="AD27" s="683" t="s">
        <v>224</v>
      </c>
      <c r="AE27" s="683"/>
      <c r="AF27" s="683"/>
      <c r="AG27" s="683"/>
      <c r="AH27" s="683"/>
      <c r="AI27" s="683"/>
      <c r="AJ27" s="683"/>
      <c r="AK27" s="683"/>
      <c r="AL27" s="684" t="s">
        <v>128</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879389</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388000</v>
      </c>
      <c r="CS27" s="715"/>
      <c r="CT27" s="715"/>
      <c r="CU27" s="715"/>
      <c r="CV27" s="715"/>
      <c r="CW27" s="715"/>
      <c r="CX27" s="715"/>
      <c r="CY27" s="716"/>
      <c r="CZ27" s="684">
        <v>7.6</v>
      </c>
      <c r="DA27" s="713"/>
      <c r="DB27" s="713"/>
      <c r="DC27" s="717"/>
      <c r="DD27" s="688">
        <v>147593</v>
      </c>
      <c r="DE27" s="715"/>
      <c r="DF27" s="715"/>
      <c r="DG27" s="715"/>
      <c r="DH27" s="715"/>
      <c r="DI27" s="715"/>
      <c r="DJ27" s="715"/>
      <c r="DK27" s="716"/>
      <c r="DL27" s="688">
        <v>125856</v>
      </c>
      <c r="DM27" s="715"/>
      <c r="DN27" s="715"/>
      <c r="DO27" s="715"/>
      <c r="DP27" s="715"/>
      <c r="DQ27" s="715"/>
      <c r="DR27" s="715"/>
      <c r="DS27" s="715"/>
      <c r="DT27" s="715"/>
      <c r="DU27" s="715"/>
      <c r="DV27" s="716"/>
      <c r="DW27" s="684">
        <v>4</v>
      </c>
      <c r="DX27" s="713"/>
      <c r="DY27" s="713"/>
      <c r="DZ27" s="713"/>
      <c r="EA27" s="713"/>
      <c r="EB27" s="713"/>
      <c r="EC27" s="714"/>
    </row>
    <row r="28" spans="2:133" ht="11.25" customHeight="1" x14ac:dyDescent="0.15">
      <c r="B28" s="721" t="s">
        <v>297</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224</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393418</v>
      </c>
      <c r="CS28" s="680"/>
      <c r="CT28" s="680"/>
      <c r="CU28" s="680"/>
      <c r="CV28" s="680"/>
      <c r="CW28" s="680"/>
      <c r="CX28" s="680"/>
      <c r="CY28" s="681"/>
      <c r="CZ28" s="684">
        <v>7.7</v>
      </c>
      <c r="DA28" s="713"/>
      <c r="DB28" s="713"/>
      <c r="DC28" s="717"/>
      <c r="DD28" s="688">
        <v>391060</v>
      </c>
      <c r="DE28" s="680"/>
      <c r="DF28" s="680"/>
      <c r="DG28" s="680"/>
      <c r="DH28" s="680"/>
      <c r="DI28" s="680"/>
      <c r="DJ28" s="680"/>
      <c r="DK28" s="681"/>
      <c r="DL28" s="688">
        <v>391060</v>
      </c>
      <c r="DM28" s="680"/>
      <c r="DN28" s="680"/>
      <c r="DO28" s="680"/>
      <c r="DP28" s="680"/>
      <c r="DQ28" s="680"/>
      <c r="DR28" s="680"/>
      <c r="DS28" s="680"/>
      <c r="DT28" s="680"/>
      <c r="DU28" s="680"/>
      <c r="DV28" s="681"/>
      <c r="DW28" s="684">
        <v>12.5</v>
      </c>
      <c r="DX28" s="713"/>
      <c r="DY28" s="713"/>
      <c r="DZ28" s="713"/>
      <c r="EA28" s="713"/>
      <c r="EB28" s="713"/>
      <c r="EC28" s="714"/>
    </row>
    <row r="29" spans="2:133" ht="11.25" customHeight="1" x14ac:dyDescent="0.15">
      <c r="B29" s="676" t="s">
        <v>299</v>
      </c>
      <c r="C29" s="677"/>
      <c r="D29" s="677"/>
      <c r="E29" s="677"/>
      <c r="F29" s="677"/>
      <c r="G29" s="677"/>
      <c r="H29" s="677"/>
      <c r="I29" s="677"/>
      <c r="J29" s="677"/>
      <c r="K29" s="677"/>
      <c r="L29" s="677"/>
      <c r="M29" s="677"/>
      <c r="N29" s="677"/>
      <c r="O29" s="677"/>
      <c r="P29" s="677"/>
      <c r="Q29" s="678"/>
      <c r="R29" s="679">
        <v>337324</v>
      </c>
      <c r="S29" s="680"/>
      <c r="T29" s="680"/>
      <c r="U29" s="680"/>
      <c r="V29" s="680"/>
      <c r="W29" s="680"/>
      <c r="X29" s="680"/>
      <c r="Y29" s="681"/>
      <c r="Z29" s="682">
        <v>6.4</v>
      </c>
      <c r="AA29" s="682"/>
      <c r="AB29" s="682"/>
      <c r="AC29" s="682"/>
      <c r="AD29" s="683" t="s">
        <v>224</v>
      </c>
      <c r="AE29" s="683"/>
      <c r="AF29" s="683"/>
      <c r="AG29" s="683"/>
      <c r="AH29" s="683"/>
      <c r="AI29" s="683"/>
      <c r="AJ29" s="683"/>
      <c r="AK29" s="683"/>
      <c r="AL29" s="684" t="s">
        <v>172</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70</v>
      </c>
      <c r="CG29" s="695"/>
      <c r="CH29" s="695"/>
      <c r="CI29" s="695"/>
      <c r="CJ29" s="695"/>
      <c r="CK29" s="695"/>
      <c r="CL29" s="695"/>
      <c r="CM29" s="695"/>
      <c r="CN29" s="695"/>
      <c r="CO29" s="695"/>
      <c r="CP29" s="695"/>
      <c r="CQ29" s="696"/>
      <c r="CR29" s="679">
        <v>393418</v>
      </c>
      <c r="CS29" s="715"/>
      <c r="CT29" s="715"/>
      <c r="CU29" s="715"/>
      <c r="CV29" s="715"/>
      <c r="CW29" s="715"/>
      <c r="CX29" s="715"/>
      <c r="CY29" s="716"/>
      <c r="CZ29" s="684">
        <v>7.7</v>
      </c>
      <c r="DA29" s="713"/>
      <c r="DB29" s="713"/>
      <c r="DC29" s="717"/>
      <c r="DD29" s="688">
        <v>391060</v>
      </c>
      <c r="DE29" s="715"/>
      <c r="DF29" s="715"/>
      <c r="DG29" s="715"/>
      <c r="DH29" s="715"/>
      <c r="DI29" s="715"/>
      <c r="DJ29" s="715"/>
      <c r="DK29" s="716"/>
      <c r="DL29" s="688">
        <v>391060</v>
      </c>
      <c r="DM29" s="715"/>
      <c r="DN29" s="715"/>
      <c r="DO29" s="715"/>
      <c r="DP29" s="715"/>
      <c r="DQ29" s="715"/>
      <c r="DR29" s="715"/>
      <c r="DS29" s="715"/>
      <c r="DT29" s="715"/>
      <c r="DU29" s="715"/>
      <c r="DV29" s="716"/>
      <c r="DW29" s="684">
        <v>12.5</v>
      </c>
      <c r="DX29" s="713"/>
      <c r="DY29" s="713"/>
      <c r="DZ29" s="713"/>
      <c r="EA29" s="713"/>
      <c r="EB29" s="713"/>
      <c r="EC29" s="714"/>
    </row>
    <row r="30" spans="2:133" ht="11.25" customHeight="1" x14ac:dyDescent="0.15">
      <c r="B30" s="676" t="s">
        <v>303</v>
      </c>
      <c r="C30" s="677"/>
      <c r="D30" s="677"/>
      <c r="E30" s="677"/>
      <c r="F30" s="677"/>
      <c r="G30" s="677"/>
      <c r="H30" s="677"/>
      <c r="I30" s="677"/>
      <c r="J30" s="677"/>
      <c r="K30" s="677"/>
      <c r="L30" s="677"/>
      <c r="M30" s="677"/>
      <c r="N30" s="677"/>
      <c r="O30" s="677"/>
      <c r="P30" s="677"/>
      <c r="Q30" s="678"/>
      <c r="R30" s="679">
        <v>14372</v>
      </c>
      <c r="S30" s="680"/>
      <c r="T30" s="680"/>
      <c r="U30" s="680"/>
      <c r="V30" s="680"/>
      <c r="W30" s="680"/>
      <c r="X30" s="680"/>
      <c r="Y30" s="681"/>
      <c r="Z30" s="682">
        <v>0.3</v>
      </c>
      <c r="AA30" s="682"/>
      <c r="AB30" s="682"/>
      <c r="AC30" s="682"/>
      <c r="AD30" s="683" t="s">
        <v>128</v>
      </c>
      <c r="AE30" s="683"/>
      <c r="AF30" s="683"/>
      <c r="AG30" s="683"/>
      <c r="AH30" s="683"/>
      <c r="AI30" s="683"/>
      <c r="AJ30" s="683"/>
      <c r="AK30" s="683"/>
      <c r="AL30" s="684" t="s">
        <v>128</v>
      </c>
      <c r="AM30" s="685"/>
      <c r="AN30" s="685"/>
      <c r="AO30" s="686"/>
      <c r="AP30" s="727" t="s">
        <v>304</v>
      </c>
      <c r="AQ30" s="728"/>
      <c r="AR30" s="728"/>
      <c r="AS30" s="728"/>
      <c r="AT30" s="733" t="s">
        <v>305</v>
      </c>
      <c r="AU30" s="230"/>
      <c r="AV30" s="230"/>
      <c r="AW30" s="230"/>
      <c r="AX30" s="665" t="s">
        <v>185</v>
      </c>
      <c r="AY30" s="666"/>
      <c r="AZ30" s="666"/>
      <c r="BA30" s="666"/>
      <c r="BB30" s="666"/>
      <c r="BC30" s="666"/>
      <c r="BD30" s="666"/>
      <c r="BE30" s="666"/>
      <c r="BF30" s="667"/>
      <c r="BG30" s="739">
        <v>99</v>
      </c>
      <c r="BH30" s="740"/>
      <c r="BI30" s="740"/>
      <c r="BJ30" s="740"/>
      <c r="BK30" s="740"/>
      <c r="BL30" s="740"/>
      <c r="BM30" s="674">
        <v>95.5</v>
      </c>
      <c r="BN30" s="740"/>
      <c r="BO30" s="740"/>
      <c r="BP30" s="740"/>
      <c r="BQ30" s="741"/>
      <c r="BR30" s="739">
        <v>98.9</v>
      </c>
      <c r="BS30" s="740"/>
      <c r="BT30" s="740"/>
      <c r="BU30" s="740"/>
      <c r="BV30" s="740"/>
      <c r="BW30" s="740"/>
      <c r="BX30" s="674">
        <v>95</v>
      </c>
      <c r="BY30" s="740"/>
      <c r="BZ30" s="740"/>
      <c r="CA30" s="740"/>
      <c r="CB30" s="741"/>
      <c r="CD30" s="744"/>
      <c r="CE30" s="745"/>
      <c r="CF30" s="694" t="s">
        <v>306</v>
      </c>
      <c r="CG30" s="695"/>
      <c r="CH30" s="695"/>
      <c r="CI30" s="695"/>
      <c r="CJ30" s="695"/>
      <c r="CK30" s="695"/>
      <c r="CL30" s="695"/>
      <c r="CM30" s="695"/>
      <c r="CN30" s="695"/>
      <c r="CO30" s="695"/>
      <c r="CP30" s="695"/>
      <c r="CQ30" s="696"/>
      <c r="CR30" s="679">
        <v>365583</v>
      </c>
      <c r="CS30" s="680"/>
      <c r="CT30" s="680"/>
      <c r="CU30" s="680"/>
      <c r="CV30" s="680"/>
      <c r="CW30" s="680"/>
      <c r="CX30" s="680"/>
      <c r="CY30" s="681"/>
      <c r="CZ30" s="684">
        <v>7.1</v>
      </c>
      <c r="DA30" s="713"/>
      <c r="DB30" s="713"/>
      <c r="DC30" s="717"/>
      <c r="DD30" s="688">
        <v>363225</v>
      </c>
      <c r="DE30" s="680"/>
      <c r="DF30" s="680"/>
      <c r="DG30" s="680"/>
      <c r="DH30" s="680"/>
      <c r="DI30" s="680"/>
      <c r="DJ30" s="680"/>
      <c r="DK30" s="681"/>
      <c r="DL30" s="688">
        <v>363225</v>
      </c>
      <c r="DM30" s="680"/>
      <c r="DN30" s="680"/>
      <c r="DO30" s="680"/>
      <c r="DP30" s="680"/>
      <c r="DQ30" s="680"/>
      <c r="DR30" s="680"/>
      <c r="DS30" s="680"/>
      <c r="DT30" s="680"/>
      <c r="DU30" s="680"/>
      <c r="DV30" s="681"/>
      <c r="DW30" s="684">
        <v>11.6</v>
      </c>
      <c r="DX30" s="713"/>
      <c r="DY30" s="713"/>
      <c r="DZ30" s="713"/>
      <c r="EA30" s="713"/>
      <c r="EB30" s="713"/>
      <c r="EC30" s="714"/>
    </row>
    <row r="31" spans="2:133" ht="11.25" customHeight="1" x14ac:dyDescent="0.15">
      <c r="B31" s="676" t="s">
        <v>307</v>
      </c>
      <c r="C31" s="677"/>
      <c r="D31" s="677"/>
      <c r="E31" s="677"/>
      <c r="F31" s="677"/>
      <c r="G31" s="677"/>
      <c r="H31" s="677"/>
      <c r="I31" s="677"/>
      <c r="J31" s="677"/>
      <c r="K31" s="677"/>
      <c r="L31" s="677"/>
      <c r="M31" s="677"/>
      <c r="N31" s="677"/>
      <c r="O31" s="677"/>
      <c r="P31" s="677"/>
      <c r="Q31" s="678"/>
      <c r="R31" s="679">
        <v>172543</v>
      </c>
      <c r="S31" s="680"/>
      <c r="T31" s="680"/>
      <c r="U31" s="680"/>
      <c r="V31" s="680"/>
      <c r="W31" s="680"/>
      <c r="X31" s="680"/>
      <c r="Y31" s="681"/>
      <c r="Z31" s="682">
        <v>3.3</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98.9</v>
      </c>
      <c r="BH31" s="715"/>
      <c r="BI31" s="715"/>
      <c r="BJ31" s="715"/>
      <c r="BK31" s="715"/>
      <c r="BL31" s="715"/>
      <c r="BM31" s="685">
        <v>97</v>
      </c>
      <c r="BN31" s="737"/>
      <c r="BO31" s="737"/>
      <c r="BP31" s="737"/>
      <c r="BQ31" s="738"/>
      <c r="BR31" s="736">
        <v>98.8</v>
      </c>
      <c r="BS31" s="715"/>
      <c r="BT31" s="715"/>
      <c r="BU31" s="715"/>
      <c r="BV31" s="715"/>
      <c r="BW31" s="715"/>
      <c r="BX31" s="685">
        <v>96.5</v>
      </c>
      <c r="BY31" s="737"/>
      <c r="BZ31" s="737"/>
      <c r="CA31" s="737"/>
      <c r="CB31" s="738"/>
      <c r="CD31" s="744"/>
      <c r="CE31" s="745"/>
      <c r="CF31" s="694" t="s">
        <v>310</v>
      </c>
      <c r="CG31" s="695"/>
      <c r="CH31" s="695"/>
      <c r="CI31" s="695"/>
      <c r="CJ31" s="695"/>
      <c r="CK31" s="695"/>
      <c r="CL31" s="695"/>
      <c r="CM31" s="695"/>
      <c r="CN31" s="695"/>
      <c r="CO31" s="695"/>
      <c r="CP31" s="695"/>
      <c r="CQ31" s="696"/>
      <c r="CR31" s="679">
        <v>27835</v>
      </c>
      <c r="CS31" s="715"/>
      <c r="CT31" s="715"/>
      <c r="CU31" s="715"/>
      <c r="CV31" s="715"/>
      <c r="CW31" s="715"/>
      <c r="CX31" s="715"/>
      <c r="CY31" s="716"/>
      <c r="CZ31" s="684">
        <v>0.5</v>
      </c>
      <c r="DA31" s="713"/>
      <c r="DB31" s="713"/>
      <c r="DC31" s="717"/>
      <c r="DD31" s="688">
        <v>27835</v>
      </c>
      <c r="DE31" s="715"/>
      <c r="DF31" s="715"/>
      <c r="DG31" s="715"/>
      <c r="DH31" s="715"/>
      <c r="DI31" s="715"/>
      <c r="DJ31" s="715"/>
      <c r="DK31" s="716"/>
      <c r="DL31" s="688">
        <v>27835</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311</v>
      </c>
      <c r="C32" s="677"/>
      <c r="D32" s="677"/>
      <c r="E32" s="677"/>
      <c r="F32" s="677"/>
      <c r="G32" s="677"/>
      <c r="H32" s="677"/>
      <c r="I32" s="677"/>
      <c r="J32" s="677"/>
      <c r="K32" s="677"/>
      <c r="L32" s="677"/>
      <c r="M32" s="677"/>
      <c r="N32" s="677"/>
      <c r="O32" s="677"/>
      <c r="P32" s="677"/>
      <c r="Q32" s="678"/>
      <c r="R32" s="679">
        <v>297545</v>
      </c>
      <c r="S32" s="680"/>
      <c r="T32" s="680"/>
      <c r="U32" s="680"/>
      <c r="V32" s="680"/>
      <c r="W32" s="680"/>
      <c r="X32" s="680"/>
      <c r="Y32" s="681"/>
      <c r="Z32" s="682">
        <v>5.6</v>
      </c>
      <c r="AA32" s="682"/>
      <c r="AB32" s="682"/>
      <c r="AC32" s="682"/>
      <c r="AD32" s="683" t="s">
        <v>128</v>
      </c>
      <c r="AE32" s="683"/>
      <c r="AF32" s="683"/>
      <c r="AG32" s="683"/>
      <c r="AH32" s="683"/>
      <c r="AI32" s="683"/>
      <c r="AJ32" s="683"/>
      <c r="AK32" s="683"/>
      <c r="AL32" s="684" t="s">
        <v>224</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98.9</v>
      </c>
      <c r="BH32" s="749"/>
      <c r="BI32" s="749"/>
      <c r="BJ32" s="749"/>
      <c r="BK32" s="749"/>
      <c r="BL32" s="749"/>
      <c r="BM32" s="750">
        <v>94</v>
      </c>
      <c r="BN32" s="749"/>
      <c r="BO32" s="749"/>
      <c r="BP32" s="749"/>
      <c r="BQ32" s="751"/>
      <c r="BR32" s="748">
        <v>98.8</v>
      </c>
      <c r="BS32" s="749"/>
      <c r="BT32" s="749"/>
      <c r="BU32" s="749"/>
      <c r="BV32" s="749"/>
      <c r="BW32" s="749"/>
      <c r="BX32" s="750">
        <v>93.4</v>
      </c>
      <c r="BY32" s="749"/>
      <c r="BZ32" s="749"/>
      <c r="CA32" s="749"/>
      <c r="CB32" s="751"/>
      <c r="CD32" s="746"/>
      <c r="CE32" s="747"/>
      <c r="CF32" s="694" t="s">
        <v>313</v>
      </c>
      <c r="CG32" s="695"/>
      <c r="CH32" s="695"/>
      <c r="CI32" s="695"/>
      <c r="CJ32" s="695"/>
      <c r="CK32" s="695"/>
      <c r="CL32" s="695"/>
      <c r="CM32" s="695"/>
      <c r="CN32" s="695"/>
      <c r="CO32" s="695"/>
      <c r="CP32" s="695"/>
      <c r="CQ32" s="696"/>
      <c r="CR32" s="679" t="s">
        <v>224</v>
      </c>
      <c r="CS32" s="680"/>
      <c r="CT32" s="680"/>
      <c r="CU32" s="680"/>
      <c r="CV32" s="680"/>
      <c r="CW32" s="680"/>
      <c r="CX32" s="680"/>
      <c r="CY32" s="681"/>
      <c r="CZ32" s="684" t="s">
        <v>224</v>
      </c>
      <c r="DA32" s="713"/>
      <c r="DB32" s="713"/>
      <c r="DC32" s="717"/>
      <c r="DD32" s="688" t="s">
        <v>128</v>
      </c>
      <c r="DE32" s="680"/>
      <c r="DF32" s="680"/>
      <c r="DG32" s="680"/>
      <c r="DH32" s="680"/>
      <c r="DI32" s="680"/>
      <c r="DJ32" s="680"/>
      <c r="DK32" s="681"/>
      <c r="DL32" s="688" t="s">
        <v>128</v>
      </c>
      <c r="DM32" s="680"/>
      <c r="DN32" s="680"/>
      <c r="DO32" s="680"/>
      <c r="DP32" s="680"/>
      <c r="DQ32" s="680"/>
      <c r="DR32" s="680"/>
      <c r="DS32" s="680"/>
      <c r="DT32" s="680"/>
      <c r="DU32" s="680"/>
      <c r="DV32" s="681"/>
      <c r="DW32" s="684" t="s">
        <v>172</v>
      </c>
      <c r="DX32" s="713"/>
      <c r="DY32" s="713"/>
      <c r="DZ32" s="713"/>
      <c r="EA32" s="713"/>
      <c r="EB32" s="713"/>
      <c r="EC32" s="714"/>
    </row>
    <row r="33" spans="2:133" ht="11.25" customHeight="1" x14ac:dyDescent="0.15">
      <c r="B33" s="676" t="s">
        <v>314</v>
      </c>
      <c r="C33" s="677"/>
      <c r="D33" s="677"/>
      <c r="E33" s="677"/>
      <c r="F33" s="677"/>
      <c r="G33" s="677"/>
      <c r="H33" s="677"/>
      <c r="I33" s="677"/>
      <c r="J33" s="677"/>
      <c r="K33" s="677"/>
      <c r="L33" s="677"/>
      <c r="M33" s="677"/>
      <c r="N33" s="677"/>
      <c r="O33" s="677"/>
      <c r="P33" s="677"/>
      <c r="Q33" s="678"/>
      <c r="R33" s="679">
        <v>344568</v>
      </c>
      <c r="S33" s="680"/>
      <c r="T33" s="680"/>
      <c r="U33" s="680"/>
      <c r="V33" s="680"/>
      <c r="W33" s="680"/>
      <c r="X33" s="680"/>
      <c r="Y33" s="681"/>
      <c r="Z33" s="682">
        <v>6.5</v>
      </c>
      <c r="AA33" s="682"/>
      <c r="AB33" s="682"/>
      <c r="AC33" s="682"/>
      <c r="AD33" s="683" t="s">
        <v>172</v>
      </c>
      <c r="AE33" s="683"/>
      <c r="AF33" s="683"/>
      <c r="AG33" s="683"/>
      <c r="AH33" s="683"/>
      <c r="AI33" s="683"/>
      <c r="AJ33" s="683"/>
      <c r="AK33" s="683"/>
      <c r="AL33" s="684" t="s">
        <v>224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2713084</v>
      </c>
      <c r="CS33" s="715"/>
      <c r="CT33" s="715"/>
      <c r="CU33" s="715"/>
      <c r="CV33" s="715"/>
      <c r="CW33" s="715"/>
      <c r="CX33" s="715"/>
      <c r="CY33" s="716"/>
      <c r="CZ33" s="684">
        <v>52.9</v>
      </c>
      <c r="DA33" s="713"/>
      <c r="DB33" s="713"/>
      <c r="DC33" s="717"/>
      <c r="DD33" s="688">
        <v>2246890</v>
      </c>
      <c r="DE33" s="715"/>
      <c r="DF33" s="715"/>
      <c r="DG33" s="715"/>
      <c r="DH33" s="715"/>
      <c r="DI33" s="715"/>
      <c r="DJ33" s="715"/>
      <c r="DK33" s="716"/>
      <c r="DL33" s="688">
        <v>1484156</v>
      </c>
      <c r="DM33" s="715"/>
      <c r="DN33" s="715"/>
      <c r="DO33" s="715"/>
      <c r="DP33" s="715"/>
      <c r="DQ33" s="715"/>
      <c r="DR33" s="715"/>
      <c r="DS33" s="715"/>
      <c r="DT33" s="715"/>
      <c r="DU33" s="715"/>
      <c r="DV33" s="716"/>
      <c r="DW33" s="684">
        <v>47.5</v>
      </c>
      <c r="DX33" s="713"/>
      <c r="DY33" s="713"/>
      <c r="DZ33" s="713"/>
      <c r="EA33" s="713"/>
      <c r="EB33" s="713"/>
      <c r="EC33" s="714"/>
    </row>
    <row r="34" spans="2:133" ht="11.25" customHeight="1" x14ac:dyDescent="0.15">
      <c r="B34" s="676" t="s">
        <v>316</v>
      </c>
      <c r="C34" s="677"/>
      <c r="D34" s="677"/>
      <c r="E34" s="677"/>
      <c r="F34" s="677"/>
      <c r="G34" s="677"/>
      <c r="H34" s="677"/>
      <c r="I34" s="677"/>
      <c r="J34" s="677"/>
      <c r="K34" s="677"/>
      <c r="L34" s="677"/>
      <c r="M34" s="677"/>
      <c r="N34" s="677"/>
      <c r="O34" s="677"/>
      <c r="P34" s="677"/>
      <c r="Q34" s="678"/>
      <c r="R34" s="679">
        <v>78266</v>
      </c>
      <c r="S34" s="680"/>
      <c r="T34" s="680"/>
      <c r="U34" s="680"/>
      <c r="V34" s="680"/>
      <c r="W34" s="680"/>
      <c r="X34" s="680"/>
      <c r="Y34" s="681"/>
      <c r="Z34" s="682">
        <v>1.5</v>
      </c>
      <c r="AA34" s="682"/>
      <c r="AB34" s="682"/>
      <c r="AC34" s="682"/>
      <c r="AD34" s="683">
        <v>529</v>
      </c>
      <c r="AE34" s="683"/>
      <c r="AF34" s="683"/>
      <c r="AG34" s="683"/>
      <c r="AH34" s="683"/>
      <c r="AI34" s="683"/>
      <c r="AJ34" s="683"/>
      <c r="AK34" s="683"/>
      <c r="AL34" s="684">
        <v>0</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948282</v>
      </c>
      <c r="CS34" s="680"/>
      <c r="CT34" s="680"/>
      <c r="CU34" s="680"/>
      <c r="CV34" s="680"/>
      <c r="CW34" s="680"/>
      <c r="CX34" s="680"/>
      <c r="CY34" s="681"/>
      <c r="CZ34" s="684">
        <v>18.5</v>
      </c>
      <c r="DA34" s="713"/>
      <c r="DB34" s="713"/>
      <c r="DC34" s="717"/>
      <c r="DD34" s="688">
        <v>778915</v>
      </c>
      <c r="DE34" s="680"/>
      <c r="DF34" s="680"/>
      <c r="DG34" s="680"/>
      <c r="DH34" s="680"/>
      <c r="DI34" s="680"/>
      <c r="DJ34" s="680"/>
      <c r="DK34" s="681"/>
      <c r="DL34" s="688">
        <v>609764</v>
      </c>
      <c r="DM34" s="680"/>
      <c r="DN34" s="680"/>
      <c r="DO34" s="680"/>
      <c r="DP34" s="680"/>
      <c r="DQ34" s="680"/>
      <c r="DR34" s="680"/>
      <c r="DS34" s="680"/>
      <c r="DT34" s="680"/>
      <c r="DU34" s="680"/>
      <c r="DV34" s="681"/>
      <c r="DW34" s="684">
        <v>19.5</v>
      </c>
      <c r="DX34" s="713"/>
      <c r="DY34" s="713"/>
      <c r="DZ34" s="713"/>
      <c r="EA34" s="713"/>
      <c r="EB34" s="713"/>
      <c r="EC34" s="714"/>
    </row>
    <row r="35" spans="2:133" ht="11.25" customHeight="1" x14ac:dyDescent="0.15">
      <c r="B35" s="676" t="s">
        <v>320</v>
      </c>
      <c r="C35" s="677"/>
      <c r="D35" s="677"/>
      <c r="E35" s="677"/>
      <c r="F35" s="677"/>
      <c r="G35" s="677"/>
      <c r="H35" s="677"/>
      <c r="I35" s="677"/>
      <c r="J35" s="677"/>
      <c r="K35" s="677"/>
      <c r="L35" s="677"/>
      <c r="M35" s="677"/>
      <c r="N35" s="677"/>
      <c r="O35" s="677"/>
      <c r="P35" s="677"/>
      <c r="Q35" s="678"/>
      <c r="R35" s="679">
        <v>459500</v>
      </c>
      <c r="S35" s="680"/>
      <c r="T35" s="680"/>
      <c r="U35" s="680"/>
      <c r="V35" s="680"/>
      <c r="W35" s="680"/>
      <c r="X35" s="680"/>
      <c r="Y35" s="681"/>
      <c r="Z35" s="682">
        <v>8.6999999999999993</v>
      </c>
      <c r="AA35" s="682"/>
      <c r="AB35" s="682"/>
      <c r="AC35" s="682"/>
      <c r="AD35" s="683" t="s">
        <v>128</v>
      </c>
      <c r="AE35" s="683"/>
      <c r="AF35" s="683"/>
      <c r="AG35" s="683"/>
      <c r="AH35" s="683"/>
      <c r="AI35" s="683"/>
      <c r="AJ35" s="683"/>
      <c r="AK35" s="683"/>
      <c r="AL35" s="684" t="s">
        <v>128</v>
      </c>
      <c r="AM35" s="685"/>
      <c r="AN35" s="685"/>
      <c r="AO35" s="686"/>
      <c r="AP35" s="234"/>
      <c r="AQ35" s="752" t="s">
        <v>321</v>
      </c>
      <c r="AR35" s="753"/>
      <c r="AS35" s="753"/>
      <c r="AT35" s="753"/>
      <c r="AU35" s="753"/>
      <c r="AV35" s="753"/>
      <c r="AW35" s="753"/>
      <c r="AX35" s="753"/>
      <c r="AY35" s="754"/>
      <c r="AZ35" s="668">
        <v>646296</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215867</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23401</v>
      </c>
      <c r="CS35" s="715"/>
      <c r="CT35" s="715"/>
      <c r="CU35" s="715"/>
      <c r="CV35" s="715"/>
      <c r="CW35" s="715"/>
      <c r="CX35" s="715"/>
      <c r="CY35" s="716"/>
      <c r="CZ35" s="684">
        <v>0.5</v>
      </c>
      <c r="DA35" s="713"/>
      <c r="DB35" s="713"/>
      <c r="DC35" s="717"/>
      <c r="DD35" s="688">
        <v>21307</v>
      </c>
      <c r="DE35" s="715"/>
      <c r="DF35" s="715"/>
      <c r="DG35" s="715"/>
      <c r="DH35" s="715"/>
      <c r="DI35" s="715"/>
      <c r="DJ35" s="715"/>
      <c r="DK35" s="716"/>
      <c r="DL35" s="688">
        <v>21307</v>
      </c>
      <c r="DM35" s="715"/>
      <c r="DN35" s="715"/>
      <c r="DO35" s="715"/>
      <c r="DP35" s="715"/>
      <c r="DQ35" s="715"/>
      <c r="DR35" s="715"/>
      <c r="DS35" s="715"/>
      <c r="DT35" s="715"/>
      <c r="DU35" s="715"/>
      <c r="DV35" s="716"/>
      <c r="DW35" s="684">
        <v>0.7</v>
      </c>
      <c r="DX35" s="713"/>
      <c r="DY35" s="713"/>
      <c r="DZ35" s="713"/>
      <c r="EA35" s="713"/>
      <c r="EB35" s="713"/>
      <c r="EC35" s="714"/>
    </row>
    <row r="36" spans="2:133" ht="11.25" customHeight="1" x14ac:dyDescent="0.15">
      <c r="B36" s="676" t="s">
        <v>324</v>
      </c>
      <c r="C36" s="677"/>
      <c r="D36" s="677"/>
      <c r="E36" s="677"/>
      <c r="F36" s="677"/>
      <c r="G36" s="677"/>
      <c r="H36" s="677"/>
      <c r="I36" s="677"/>
      <c r="J36" s="677"/>
      <c r="K36" s="677"/>
      <c r="L36" s="677"/>
      <c r="M36" s="677"/>
      <c r="N36" s="677"/>
      <c r="O36" s="677"/>
      <c r="P36" s="677"/>
      <c r="Q36" s="678"/>
      <c r="R36" s="679" t="s">
        <v>172</v>
      </c>
      <c r="S36" s="680"/>
      <c r="T36" s="680"/>
      <c r="U36" s="680"/>
      <c r="V36" s="680"/>
      <c r="W36" s="680"/>
      <c r="X36" s="680"/>
      <c r="Y36" s="681"/>
      <c r="Z36" s="682" t="s">
        <v>172</v>
      </c>
      <c r="AA36" s="682"/>
      <c r="AB36" s="682"/>
      <c r="AC36" s="682"/>
      <c r="AD36" s="683" t="s">
        <v>224</v>
      </c>
      <c r="AE36" s="683"/>
      <c r="AF36" s="683"/>
      <c r="AG36" s="683"/>
      <c r="AH36" s="683"/>
      <c r="AI36" s="683"/>
      <c r="AJ36" s="683"/>
      <c r="AK36" s="683"/>
      <c r="AL36" s="684" t="s">
        <v>128</v>
      </c>
      <c r="AM36" s="685"/>
      <c r="AN36" s="685"/>
      <c r="AO36" s="686"/>
      <c r="AQ36" s="756" t="s">
        <v>325</v>
      </c>
      <c r="AR36" s="757"/>
      <c r="AS36" s="757"/>
      <c r="AT36" s="757"/>
      <c r="AU36" s="757"/>
      <c r="AV36" s="757"/>
      <c r="AW36" s="757"/>
      <c r="AX36" s="757"/>
      <c r="AY36" s="758"/>
      <c r="AZ36" s="679">
        <v>185933</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196060</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940408</v>
      </c>
      <c r="CS36" s="680"/>
      <c r="CT36" s="680"/>
      <c r="CU36" s="680"/>
      <c r="CV36" s="680"/>
      <c r="CW36" s="680"/>
      <c r="CX36" s="680"/>
      <c r="CY36" s="681"/>
      <c r="CZ36" s="684">
        <v>18.3</v>
      </c>
      <c r="DA36" s="713"/>
      <c r="DB36" s="713"/>
      <c r="DC36" s="717"/>
      <c r="DD36" s="688">
        <v>738267</v>
      </c>
      <c r="DE36" s="680"/>
      <c r="DF36" s="680"/>
      <c r="DG36" s="680"/>
      <c r="DH36" s="680"/>
      <c r="DI36" s="680"/>
      <c r="DJ36" s="680"/>
      <c r="DK36" s="681"/>
      <c r="DL36" s="688">
        <v>564933</v>
      </c>
      <c r="DM36" s="680"/>
      <c r="DN36" s="680"/>
      <c r="DO36" s="680"/>
      <c r="DP36" s="680"/>
      <c r="DQ36" s="680"/>
      <c r="DR36" s="680"/>
      <c r="DS36" s="680"/>
      <c r="DT36" s="680"/>
      <c r="DU36" s="680"/>
      <c r="DV36" s="681"/>
      <c r="DW36" s="684">
        <v>18.100000000000001</v>
      </c>
      <c r="DX36" s="713"/>
      <c r="DY36" s="713"/>
      <c r="DZ36" s="713"/>
      <c r="EA36" s="713"/>
      <c r="EB36" s="713"/>
      <c r="EC36" s="714"/>
    </row>
    <row r="37" spans="2:133" ht="11.25" customHeight="1" x14ac:dyDescent="0.15">
      <c r="B37" s="676" t="s">
        <v>328</v>
      </c>
      <c r="C37" s="677"/>
      <c r="D37" s="677"/>
      <c r="E37" s="677"/>
      <c r="F37" s="677"/>
      <c r="G37" s="677"/>
      <c r="H37" s="677"/>
      <c r="I37" s="677"/>
      <c r="J37" s="677"/>
      <c r="K37" s="677"/>
      <c r="L37" s="677"/>
      <c r="M37" s="677"/>
      <c r="N37" s="677"/>
      <c r="O37" s="677"/>
      <c r="P37" s="677"/>
      <c r="Q37" s="678"/>
      <c r="R37" s="679">
        <v>142000</v>
      </c>
      <c r="S37" s="680"/>
      <c r="T37" s="680"/>
      <c r="U37" s="680"/>
      <c r="V37" s="680"/>
      <c r="W37" s="680"/>
      <c r="X37" s="680"/>
      <c r="Y37" s="681"/>
      <c r="Z37" s="682">
        <v>2.7</v>
      </c>
      <c r="AA37" s="682"/>
      <c r="AB37" s="682"/>
      <c r="AC37" s="682"/>
      <c r="AD37" s="683" t="s">
        <v>128</v>
      </c>
      <c r="AE37" s="683"/>
      <c r="AF37" s="683"/>
      <c r="AG37" s="683"/>
      <c r="AH37" s="683"/>
      <c r="AI37" s="683"/>
      <c r="AJ37" s="683"/>
      <c r="AK37" s="683"/>
      <c r="AL37" s="684" t="s">
        <v>128</v>
      </c>
      <c r="AM37" s="685"/>
      <c r="AN37" s="685"/>
      <c r="AO37" s="686"/>
      <c r="AQ37" s="756" t="s">
        <v>329</v>
      </c>
      <c r="AR37" s="757"/>
      <c r="AS37" s="757"/>
      <c r="AT37" s="757"/>
      <c r="AU37" s="757"/>
      <c r="AV37" s="757"/>
      <c r="AW37" s="757"/>
      <c r="AX37" s="757"/>
      <c r="AY37" s="758"/>
      <c r="AZ37" s="679">
        <v>65908</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1824</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256464</v>
      </c>
      <c r="CS37" s="715"/>
      <c r="CT37" s="715"/>
      <c r="CU37" s="715"/>
      <c r="CV37" s="715"/>
      <c r="CW37" s="715"/>
      <c r="CX37" s="715"/>
      <c r="CY37" s="716"/>
      <c r="CZ37" s="684">
        <v>5</v>
      </c>
      <c r="DA37" s="713"/>
      <c r="DB37" s="713"/>
      <c r="DC37" s="717"/>
      <c r="DD37" s="688">
        <v>256404</v>
      </c>
      <c r="DE37" s="715"/>
      <c r="DF37" s="715"/>
      <c r="DG37" s="715"/>
      <c r="DH37" s="715"/>
      <c r="DI37" s="715"/>
      <c r="DJ37" s="715"/>
      <c r="DK37" s="716"/>
      <c r="DL37" s="688">
        <v>244811</v>
      </c>
      <c r="DM37" s="715"/>
      <c r="DN37" s="715"/>
      <c r="DO37" s="715"/>
      <c r="DP37" s="715"/>
      <c r="DQ37" s="715"/>
      <c r="DR37" s="715"/>
      <c r="DS37" s="715"/>
      <c r="DT37" s="715"/>
      <c r="DU37" s="715"/>
      <c r="DV37" s="716"/>
      <c r="DW37" s="684">
        <v>7.8</v>
      </c>
      <c r="DX37" s="713"/>
      <c r="DY37" s="713"/>
      <c r="DZ37" s="713"/>
      <c r="EA37" s="713"/>
      <c r="EB37" s="713"/>
      <c r="EC37" s="714"/>
    </row>
    <row r="38" spans="2:133" ht="11.25" customHeight="1" x14ac:dyDescent="0.15">
      <c r="B38" s="724" t="s">
        <v>332</v>
      </c>
      <c r="C38" s="725"/>
      <c r="D38" s="725"/>
      <c r="E38" s="725"/>
      <c r="F38" s="725"/>
      <c r="G38" s="725"/>
      <c r="H38" s="725"/>
      <c r="I38" s="725"/>
      <c r="J38" s="725"/>
      <c r="K38" s="725"/>
      <c r="L38" s="725"/>
      <c r="M38" s="725"/>
      <c r="N38" s="725"/>
      <c r="O38" s="725"/>
      <c r="P38" s="725"/>
      <c r="Q38" s="726"/>
      <c r="R38" s="759">
        <v>5306162</v>
      </c>
      <c r="S38" s="760"/>
      <c r="T38" s="760"/>
      <c r="U38" s="760"/>
      <c r="V38" s="760"/>
      <c r="W38" s="760"/>
      <c r="X38" s="760"/>
      <c r="Y38" s="761"/>
      <c r="Z38" s="762">
        <v>100</v>
      </c>
      <c r="AA38" s="762"/>
      <c r="AB38" s="762"/>
      <c r="AC38" s="762"/>
      <c r="AD38" s="763">
        <v>2983074</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v>65727</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2887</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514661</v>
      </c>
      <c r="CS38" s="680"/>
      <c r="CT38" s="680"/>
      <c r="CU38" s="680"/>
      <c r="CV38" s="680"/>
      <c r="CW38" s="680"/>
      <c r="CX38" s="680"/>
      <c r="CY38" s="681"/>
      <c r="CZ38" s="684">
        <v>10</v>
      </c>
      <c r="DA38" s="713"/>
      <c r="DB38" s="713"/>
      <c r="DC38" s="717"/>
      <c r="DD38" s="688">
        <v>430662</v>
      </c>
      <c r="DE38" s="680"/>
      <c r="DF38" s="680"/>
      <c r="DG38" s="680"/>
      <c r="DH38" s="680"/>
      <c r="DI38" s="680"/>
      <c r="DJ38" s="680"/>
      <c r="DK38" s="681"/>
      <c r="DL38" s="688">
        <v>276915</v>
      </c>
      <c r="DM38" s="680"/>
      <c r="DN38" s="680"/>
      <c r="DO38" s="680"/>
      <c r="DP38" s="680"/>
      <c r="DQ38" s="680"/>
      <c r="DR38" s="680"/>
      <c r="DS38" s="680"/>
      <c r="DT38" s="680"/>
      <c r="DU38" s="680"/>
      <c r="DV38" s="681"/>
      <c r="DW38" s="684">
        <v>8.9</v>
      </c>
      <c r="DX38" s="713"/>
      <c r="DY38" s="713"/>
      <c r="DZ38" s="713"/>
      <c r="EA38" s="713"/>
      <c r="EB38" s="713"/>
      <c r="EC38" s="714"/>
    </row>
    <row r="39" spans="2:133" ht="11.25" customHeight="1" x14ac:dyDescent="0.15">
      <c r="AQ39" s="756" t="s">
        <v>336</v>
      </c>
      <c r="AR39" s="757"/>
      <c r="AS39" s="757"/>
      <c r="AT39" s="757"/>
      <c r="AU39" s="757"/>
      <c r="AV39" s="757"/>
      <c r="AW39" s="757"/>
      <c r="AX39" s="757"/>
      <c r="AY39" s="758"/>
      <c r="AZ39" s="679" t="s">
        <v>128</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84</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275095</v>
      </c>
      <c r="CS39" s="715"/>
      <c r="CT39" s="715"/>
      <c r="CU39" s="715"/>
      <c r="CV39" s="715"/>
      <c r="CW39" s="715"/>
      <c r="CX39" s="715"/>
      <c r="CY39" s="716"/>
      <c r="CZ39" s="684">
        <v>5.4</v>
      </c>
      <c r="DA39" s="713"/>
      <c r="DB39" s="713"/>
      <c r="DC39" s="717"/>
      <c r="DD39" s="688">
        <v>266502</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15">
      <c r="AQ40" s="756" t="s">
        <v>340</v>
      </c>
      <c r="AR40" s="757"/>
      <c r="AS40" s="757"/>
      <c r="AT40" s="757"/>
      <c r="AU40" s="757"/>
      <c r="AV40" s="757"/>
      <c r="AW40" s="757"/>
      <c r="AX40" s="757"/>
      <c r="AY40" s="758"/>
      <c r="AZ40" s="679">
        <v>113587</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172</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11237</v>
      </c>
      <c r="CS40" s="680"/>
      <c r="CT40" s="680"/>
      <c r="CU40" s="680"/>
      <c r="CV40" s="680"/>
      <c r="CW40" s="680"/>
      <c r="CX40" s="680"/>
      <c r="CY40" s="681"/>
      <c r="CZ40" s="684">
        <v>0.2</v>
      </c>
      <c r="DA40" s="713"/>
      <c r="DB40" s="713"/>
      <c r="DC40" s="717"/>
      <c r="DD40" s="688">
        <v>11237</v>
      </c>
      <c r="DE40" s="680"/>
      <c r="DF40" s="680"/>
      <c r="DG40" s="680"/>
      <c r="DH40" s="680"/>
      <c r="DI40" s="680"/>
      <c r="DJ40" s="680"/>
      <c r="DK40" s="681"/>
      <c r="DL40" s="688">
        <v>11237</v>
      </c>
      <c r="DM40" s="680"/>
      <c r="DN40" s="680"/>
      <c r="DO40" s="680"/>
      <c r="DP40" s="680"/>
      <c r="DQ40" s="680"/>
      <c r="DR40" s="680"/>
      <c r="DS40" s="680"/>
      <c r="DT40" s="680"/>
      <c r="DU40" s="680"/>
      <c r="DV40" s="681"/>
      <c r="DW40" s="684">
        <v>0.4</v>
      </c>
      <c r="DX40" s="713"/>
      <c r="DY40" s="713"/>
      <c r="DZ40" s="713"/>
      <c r="EA40" s="713"/>
      <c r="EB40" s="713"/>
      <c r="EC40" s="714"/>
    </row>
    <row r="41" spans="2:133" ht="11.25" customHeight="1" x14ac:dyDescent="0.15">
      <c r="AQ41" s="766" t="s">
        <v>343</v>
      </c>
      <c r="AR41" s="767"/>
      <c r="AS41" s="767"/>
      <c r="AT41" s="767"/>
      <c r="AU41" s="767"/>
      <c r="AV41" s="767"/>
      <c r="AW41" s="767"/>
      <c r="AX41" s="767"/>
      <c r="AY41" s="768"/>
      <c r="AZ41" s="759">
        <v>215141</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340</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224</v>
      </c>
      <c r="CS41" s="715"/>
      <c r="CT41" s="715"/>
      <c r="CU41" s="715"/>
      <c r="CV41" s="715"/>
      <c r="CW41" s="715"/>
      <c r="CX41" s="715"/>
      <c r="CY41" s="716"/>
      <c r="CZ41" s="684" t="s">
        <v>128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818782</v>
      </c>
      <c r="CS42" s="680"/>
      <c r="CT42" s="680"/>
      <c r="CU42" s="680"/>
      <c r="CV42" s="680"/>
      <c r="CW42" s="680"/>
      <c r="CX42" s="680"/>
      <c r="CY42" s="681"/>
      <c r="CZ42" s="684">
        <v>16</v>
      </c>
      <c r="DA42" s="685"/>
      <c r="DB42" s="685"/>
      <c r="DC42" s="780"/>
      <c r="DD42" s="688">
        <v>208802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27772</v>
      </c>
      <c r="CS43" s="715"/>
      <c r="CT43" s="715"/>
      <c r="CU43" s="715"/>
      <c r="CV43" s="715"/>
      <c r="CW43" s="715"/>
      <c r="CX43" s="715"/>
      <c r="CY43" s="716"/>
      <c r="CZ43" s="684">
        <v>0.5</v>
      </c>
      <c r="DA43" s="713"/>
      <c r="DB43" s="713"/>
      <c r="DC43" s="717"/>
      <c r="DD43" s="688">
        <v>27772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350</v>
      </c>
      <c r="CD44" s="791" t="s">
        <v>302</v>
      </c>
      <c r="CE44" s="792"/>
      <c r="CF44" s="676" t="s">
        <v>351</v>
      </c>
      <c r="CG44" s="677"/>
      <c r="CH44" s="677"/>
      <c r="CI44" s="677"/>
      <c r="CJ44" s="677"/>
      <c r="CK44" s="677"/>
      <c r="CL44" s="677"/>
      <c r="CM44" s="677"/>
      <c r="CN44" s="677"/>
      <c r="CO44" s="677"/>
      <c r="CP44" s="677"/>
      <c r="CQ44" s="678"/>
      <c r="CR44" s="679">
        <v>757625</v>
      </c>
      <c r="CS44" s="680"/>
      <c r="CT44" s="680"/>
      <c r="CU44" s="680"/>
      <c r="CV44" s="680"/>
      <c r="CW44" s="680"/>
      <c r="CX44" s="680"/>
      <c r="CY44" s="681"/>
      <c r="CZ44" s="684">
        <v>14.8</v>
      </c>
      <c r="DA44" s="685"/>
      <c r="DB44" s="685"/>
      <c r="DC44" s="780"/>
      <c r="DD44" s="688">
        <v>166545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352</v>
      </c>
      <c r="CG45" s="677"/>
      <c r="CH45" s="677"/>
      <c r="CI45" s="677"/>
      <c r="CJ45" s="677"/>
      <c r="CK45" s="677"/>
      <c r="CL45" s="677"/>
      <c r="CM45" s="677"/>
      <c r="CN45" s="677"/>
      <c r="CO45" s="677"/>
      <c r="CP45" s="677"/>
      <c r="CQ45" s="678"/>
      <c r="CR45" s="679">
        <v>226583</v>
      </c>
      <c r="CS45" s="715"/>
      <c r="CT45" s="715"/>
      <c r="CU45" s="715"/>
      <c r="CV45" s="715"/>
      <c r="CW45" s="715"/>
      <c r="CX45" s="715"/>
      <c r="CY45" s="716"/>
      <c r="CZ45" s="684">
        <v>4.4000000000000004</v>
      </c>
      <c r="DA45" s="713"/>
      <c r="DB45" s="713"/>
      <c r="DC45" s="717"/>
      <c r="DD45" s="688">
        <v>32566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353</v>
      </c>
      <c r="CG46" s="677"/>
      <c r="CH46" s="677"/>
      <c r="CI46" s="677"/>
      <c r="CJ46" s="677"/>
      <c r="CK46" s="677"/>
      <c r="CL46" s="677"/>
      <c r="CM46" s="677"/>
      <c r="CN46" s="677"/>
      <c r="CO46" s="677"/>
      <c r="CP46" s="677"/>
      <c r="CQ46" s="678"/>
      <c r="CR46" s="679">
        <v>511877</v>
      </c>
      <c r="CS46" s="680"/>
      <c r="CT46" s="680"/>
      <c r="CU46" s="680"/>
      <c r="CV46" s="680"/>
      <c r="CW46" s="680"/>
      <c r="CX46" s="680"/>
      <c r="CY46" s="681"/>
      <c r="CZ46" s="684">
        <v>10</v>
      </c>
      <c r="DA46" s="685"/>
      <c r="DB46" s="685"/>
      <c r="DC46" s="780"/>
      <c r="DD46" s="688">
        <v>114814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354</v>
      </c>
      <c r="CG47" s="677"/>
      <c r="CH47" s="677"/>
      <c r="CI47" s="677"/>
      <c r="CJ47" s="677"/>
      <c r="CK47" s="677"/>
      <c r="CL47" s="677"/>
      <c r="CM47" s="677"/>
      <c r="CN47" s="677"/>
      <c r="CO47" s="677"/>
      <c r="CP47" s="677"/>
      <c r="CQ47" s="678"/>
      <c r="CR47" s="679">
        <v>61157</v>
      </c>
      <c r="CS47" s="715"/>
      <c r="CT47" s="715"/>
      <c r="CU47" s="715"/>
      <c r="CV47" s="715"/>
      <c r="CW47" s="715"/>
      <c r="CX47" s="715"/>
      <c r="CY47" s="716"/>
      <c r="CZ47" s="684">
        <v>1.2</v>
      </c>
      <c r="DA47" s="713"/>
      <c r="DB47" s="713"/>
      <c r="DC47" s="717"/>
      <c r="DD47" s="688">
        <v>42257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355</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172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356</v>
      </c>
      <c r="CE49" s="725"/>
      <c r="CF49" s="725"/>
      <c r="CG49" s="725"/>
      <c r="CH49" s="725"/>
      <c r="CI49" s="725"/>
      <c r="CJ49" s="725"/>
      <c r="CK49" s="725"/>
      <c r="CL49" s="725"/>
      <c r="CM49" s="725"/>
      <c r="CN49" s="725"/>
      <c r="CO49" s="725"/>
      <c r="CP49" s="725"/>
      <c r="CQ49" s="726"/>
      <c r="CR49" s="759">
        <v>5129533</v>
      </c>
      <c r="CS49" s="749"/>
      <c r="CT49" s="749"/>
      <c r="CU49" s="749"/>
      <c r="CV49" s="749"/>
      <c r="CW49" s="749"/>
      <c r="CX49" s="749"/>
      <c r="CY49" s="781"/>
      <c r="CZ49" s="764">
        <v>100</v>
      </c>
      <c r="DA49" s="782"/>
      <c r="DB49" s="782"/>
      <c r="DC49" s="783"/>
      <c r="DD49" s="784">
        <v>3784450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AYqyd90phpqK5qb/alKarYoQ9J5Y2Y3Z9QAcXT2YwOrJ076353/ELtky1CGKv4Q2fYrOSwZ9fcKVgHDNQdP2Xw==" saltValue="qNSqAdr8iRe7G5uOmeO/o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379</v>
      </c>
      <c r="C7" s="812"/>
      <c r="D7" s="812"/>
      <c r="E7" s="812"/>
      <c r="F7" s="812"/>
      <c r="G7" s="812"/>
      <c r="H7" s="812"/>
      <c r="I7" s="812"/>
      <c r="J7" s="812"/>
      <c r="K7" s="812"/>
      <c r="L7" s="812"/>
      <c r="M7" s="812"/>
      <c r="N7" s="812"/>
      <c r="O7" s="812"/>
      <c r="P7" s="813"/>
      <c r="Q7" s="814">
        <v>5737</v>
      </c>
      <c r="R7" s="815"/>
      <c r="S7" s="815"/>
      <c r="T7" s="815"/>
      <c r="U7" s="815"/>
      <c r="V7" s="815">
        <v>5392</v>
      </c>
      <c r="W7" s="815"/>
      <c r="X7" s="815"/>
      <c r="Y7" s="815"/>
      <c r="Z7" s="815"/>
      <c r="AA7" s="815">
        <v>345</v>
      </c>
      <c r="AB7" s="815"/>
      <c r="AC7" s="815"/>
      <c r="AD7" s="815"/>
      <c r="AE7" s="816"/>
      <c r="AF7" s="817">
        <v>289</v>
      </c>
      <c r="AG7" s="818"/>
      <c r="AH7" s="818"/>
      <c r="AI7" s="818"/>
      <c r="AJ7" s="819"/>
      <c r="AK7" s="854">
        <v>298</v>
      </c>
      <c r="AL7" s="855"/>
      <c r="AM7" s="855"/>
      <c r="AN7" s="855"/>
      <c r="AO7" s="855"/>
      <c r="AP7" s="855">
        <v>4734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380</v>
      </c>
      <c r="C8" s="836"/>
      <c r="D8" s="836"/>
      <c r="E8" s="836"/>
      <c r="F8" s="836"/>
      <c r="G8" s="836"/>
      <c r="H8" s="836"/>
      <c r="I8" s="836"/>
      <c r="J8" s="836"/>
      <c r="K8" s="836"/>
      <c r="L8" s="836"/>
      <c r="M8" s="836"/>
      <c r="N8" s="836"/>
      <c r="O8" s="836"/>
      <c r="P8" s="837"/>
      <c r="Q8" s="838">
        <v>1</v>
      </c>
      <c r="R8" s="839"/>
      <c r="S8" s="839"/>
      <c r="T8" s="839"/>
      <c r="U8" s="839"/>
      <c r="V8" s="839">
        <v>1</v>
      </c>
      <c r="W8" s="839"/>
      <c r="X8" s="839"/>
      <c r="Y8" s="839"/>
      <c r="Z8" s="839"/>
      <c r="AA8" s="839">
        <v>0</v>
      </c>
      <c r="AB8" s="839"/>
      <c r="AC8" s="839"/>
      <c r="AD8" s="839"/>
      <c r="AE8" s="840"/>
      <c r="AF8" s="841" t="s">
        <v>381</v>
      </c>
      <c r="AG8" s="842"/>
      <c r="AH8" s="842"/>
      <c r="AI8" s="842"/>
      <c r="AJ8" s="843"/>
      <c r="AK8" s="844" t="s">
        <v>589</v>
      </c>
      <c r="AL8" s="845"/>
      <c r="AM8" s="845"/>
      <c r="AN8" s="845"/>
      <c r="AO8" s="845"/>
      <c r="AP8" s="845" t="s">
        <v>589</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5738</v>
      </c>
      <c r="R23" s="874"/>
      <c r="S23" s="874"/>
      <c r="T23" s="874"/>
      <c r="U23" s="874"/>
      <c r="V23" s="874">
        <v>5393</v>
      </c>
      <c r="W23" s="874"/>
      <c r="X23" s="874"/>
      <c r="Y23" s="874"/>
      <c r="Z23" s="874"/>
      <c r="AA23" s="874">
        <v>345</v>
      </c>
      <c r="AB23" s="874"/>
      <c r="AC23" s="874"/>
      <c r="AD23" s="874"/>
      <c r="AE23" s="875"/>
      <c r="AF23" s="876">
        <v>289</v>
      </c>
      <c r="AG23" s="874"/>
      <c r="AH23" s="874"/>
      <c r="AI23" s="874"/>
      <c r="AJ23" s="877"/>
      <c r="AK23" s="878"/>
      <c r="AL23" s="879"/>
      <c r="AM23" s="879"/>
      <c r="AN23" s="879"/>
      <c r="AO23" s="879"/>
      <c r="AP23" s="874">
        <v>4734</v>
      </c>
      <c r="AQ23" s="874"/>
      <c r="AR23" s="874"/>
      <c r="AS23" s="874"/>
      <c r="AT23" s="874"/>
      <c r="AU23" s="880"/>
      <c r="AV23" s="880"/>
      <c r="AW23" s="880"/>
      <c r="AX23" s="880"/>
      <c r="AY23" s="881"/>
      <c r="AZ23" s="889" t="s">
        <v>381</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362</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1872</v>
      </c>
      <c r="R28" s="903"/>
      <c r="S28" s="903"/>
      <c r="T28" s="903"/>
      <c r="U28" s="903"/>
      <c r="V28" s="903">
        <v>1602</v>
      </c>
      <c r="W28" s="903"/>
      <c r="X28" s="903"/>
      <c r="Y28" s="903"/>
      <c r="Z28" s="903"/>
      <c r="AA28" s="903">
        <v>270</v>
      </c>
      <c r="AB28" s="903"/>
      <c r="AC28" s="903"/>
      <c r="AD28" s="903"/>
      <c r="AE28" s="904"/>
      <c r="AF28" s="905">
        <v>270</v>
      </c>
      <c r="AG28" s="903"/>
      <c r="AH28" s="903"/>
      <c r="AI28" s="903"/>
      <c r="AJ28" s="906"/>
      <c r="AK28" s="907">
        <v>102</v>
      </c>
      <c r="AL28" s="898"/>
      <c r="AM28" s="898"/>
      <c r="AN28" s="898"/>
      <c r="AO28" s="898"/>
      <c r="AP28" s="898" t="s">
        <v>589</v>
      </c>
      <c r="AQ28" s="898"/>
      <c r="AR28" s="898"/>
      <c r="AS28" s="898"/>
      <c r="AT28" s="898"/>
      <c r="AU28" s="898" t="s">
        <v>589</v>
      </c>
      <c r="AV28" s="898"/>
      <c r="AW28" s="898"/>
      <c r="AX28" s="898"/>
      <c r="AY28" s="898"/>
      <c r="AZ28" s="899" t="s">
        <v>589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1184</v>
      </c>
      <c r="R29" s="839"/>
      <c r="S29" s="839"/>
      <c r="T29" s="839"/>
      <c r="U29" s="839"/>
      <c r="V29" s="839">
        <v>1167</v>
      </c>
      <c r="W29" s="839"/>
      <c r="X29" s="839"/>
      <c r="Y29" s="839"/>
      <c r="Z29" s="839"/>
      <c r="AA29" s="839">
        <v>17</v>
      </c>
      <c r="AB29" s="839"/>
      <c r="AC29" s="839"/>
      <c r="AD29" s="839"/>
      <c r="AE29" s="840"/>
      <c r="AF29" s="841">
        <v>17</v>
      </c>
      <c r="AG29" s="842"/>
      <c r="AH29" s="842"/>
      <c r="AI29" s="842"/>
      <c r="AJ29" s="843"/>
      <c r="AK29" s="910">
        <v>153</v>
      </c>
      <c r="AL29" s="911"/>
      <c r="AM29" s="911"/>
      <c r="AN29" s="911"/>
      <c r="AO29" s="911"/>
      <c r="AP29" s="911" t="s">
        <v>589</v>
      </c>
      <c r="AQ29" s="911"/>
      <c r="AR29" s="911"/>
      <c r="AS29" s="911"/>
      <c r="AT29" s="911"/>
      <c r="AU29" s="911" t="s">
        <v>589</v>
      </c>
      <c r="AV29" s="911"/>
      <c r="AW29" s="911"/>
      <c r="AX29" s="911"/>
      <c r="AY29" s="911"/>
      <c r="AZ29" s="912" t="s">
        <v>589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126</v>
      </c>
      <c r="R30" s="839"/>
      <c r="S30" s="839"/>
      <c r="T30" s="839"/>
      <c r="U30" s="839"/>
      <c r="V30" s="839">
        <v>126</v>
      </c>
      <c r="W30" s="839"/>
      <c r="X30" s="839"/>
      <c r="Y30" s="839"/>
      <c r="Z30" s="839"/>
      <c r="AA30" s="839">
        <v>0</v>
      </c>
      <c r="AB30" s="839"/>
      <c r="AC30" s="839"/>
      <c r="AD30" s="839"/>
      <c r="AE30" s="840"/>
      <c r="AF30" s="841">
        <v>0</v>
      </c>
      <c r="AG30" s="842"/>
      <c r="AH30" s="842"/>
      <c r="AI30" s="842"/>
      <c r="AJ30" s="843"/>
      <c r="AK30" s="910">
        <v>43</v>
      </c>
      <c r="AL30" s="911"/>
      <c r="AM30" s="911"/>
      <c r="AN30" s="911"/>
      <c r="AO30" s="911"/>
      <c r="AP30" s="911" t="s">
        <v>589</v>
      </c>
      <c r="AQ30" s="911"/>
      <c r="AR30" s="911"/>
      <c r="AS30" s="911"/>
      <c r="AT30" s="911"/>
      <c r="AU30" s="911" t="s">
        <v>589</v>
      </c>
      <c r="AV30" s="911"/>
      <c r="AW30" s="911"/>
      <c r="AX30" s="911"/>
      <c r="AY30" s="911"/>
      <c r="AZ30" s="912" t="s">
        <v>589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328</v>
      </c>
      <c r="R31" s="839"/>
      <c r="S31" s="839"/>
      <c r="T31" s="839"/>
      <c r="U31" s="839"/>
      <c r="V31" s="839">
        <v>309</v>
      </c>
      <c r="W31" s="839"/>
      <c r="X31" s="839"/>
      <c r="Y31" s="839"/>
      <c r="Z31" s="839"/>
      <c r="AA31" s="839">
        <v>18</v>
      </c>
      <c r="AB31" s="839"/>
      <c r="AC31" s="839"/>
      <c r="AD31" s="839"/>
      <c r="AE31" s="840"/>
      <c r="AF31" s="841">
        <v>126</v>
      </c>
      <c r="AG31" s="842"/>
      <c r="AH31" s="842"/>
      <c r="AI31" s="842"/>
      <c r="AJ31" s="843"/>
      <c r="AK31" s="910">
        <v>41</v>
      </c>
      <c r="AL31" s="911"/>
      <c r="AM31" s="911"/>
      <c r="AN31" s="911"/>
      <c r="AO31" s="911"/>
      <c r="AP31" s="911">
        <v>1122</v>
      </c>
      <c r="AQ31" s="911"/>
      <c r="AR31" s="911"/>
      <c r="AS31" s="911"/>
      <c r="AT31" s="911"/>
      <c r="AU31" s="911">
        <v>312</v>
      </c>
      <c r="AV31" s="911"/>
      <c r="AW31" s="911"/>
      <c r="AX31" s="911"/>
      <c r="AY31" s="911"/>
      <c r="AZ31" s="912" t="s">
        <v>589</v>
      </c>
      <c r="BA31" s="912"/>
      <c r="BB31" s="912"/>
      <c r="BC31" s="912"/>
      <c r="BD31" s="912"/>
      <c r="BE31" s="908" t="s">
        <v>399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384</v>
      </c>
      <c r="R32" s="839"/>
      <c r="S32" s="839"/>
      <c r="T32" s="839"/>
      <c r="U32" s="839"/>
      <c r="V32" s="839">
        <v>384</v>
      </c>
      <c r="W32" s="839"/>
      <c r="X32" s="839"/>
      <c r="Y32" s="839"/>
      <c r="Z32" s="839"/>
      <c r="AA32" s="839">
        <v>0</v>
      </c>
      <c r="AB32" s="839"/>
      <c r="AC32" s="839"/>
      <c r="AD32" s="839"/>
      <c r="AE32" s="840"/>
      <c r="AF32" s="841">
        <v>0</v>
      </c>
      <c r="AG32" s="842"/>
      <c r="AH32" s="842"/>
      <c r="AI32" s="842"/>
      <c r="AJ32" s="843"/>
      <c r="AK32" s="910">
        <v>161</v>
      </c>
      <c r="AL32" s="911"/>
      <c r="AM32" s="911"/>
      <c r="AN32" s="911"/>
      <c r="AO32" s="911"/>
      <c r="AP32" s="911">
        <v>1268</v>
      </c>
      <c r="AQ32" s="911"/>
      <c r="AR32" s="911"/>
      <c r="AS32" s="911"/>
      <c r="AT32" s="911"/>
      <c r="AU32" s="911">
        <v>1183</v>
      </c>
      <c r="AV32" s="911"/>
      <c r="AW32" s="911"/>
      <c r="AX32" s="911"/>
      <c r="AY32" s="911"/>
      <c r="AZ32" s="912" t="s">
        <v>589</v>
      </c>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402</v>
      </c>
      <c r="C33" s="836"/>
      <c r="D33" s="836"/>
      <c r="E33" s="836"/>
      <c r="F33" s="836"/>
      <c r="G33" s="836"/>
      <c r="H33" s="836"/>
      <c r="I33" s="836"/>
      <c r="J33" s="836"/>
      <c r="K33" s="836"/>
      <c r="L33" s="836"/>
      <c r="M33" s="836"/>
      <c r="N33" s="836"/>
      <c r="O33" s="836"/>
      <c r="P33" s="837"/>
      <c r="Q33" s="838">
        <v>74</v>
      </c>
      <c r="R33" s="839"/>
      <c r="S33" s="839"/>
      <c r="T33" s="839"/>
      <c r="U33" s="839"/>
      <c r="V33" s="839">
        <v>74</v>
      </c>
      <c r="W33" s="839"/>
      <c r="X33" s="839"/>
      <c r="Y33" s="839"/>
      <c r="Z33" s="839"/>
      <c r="AA33" s="839">
        <v>0</v>
      </c>
      <c r="AB33" s="839"/>
      <c r="AC33" s="839"/>
      <c r="AD33" s="839"/>
      <c r="AE33" s="840"/>
      <c r="AF33" s="841">
        <v>0</v>
      </c>
      <c r="AG33" s="842"/>
      <c r="AH33" s="842"/>
      <c r="AI33" s="842"/>
      <c r="AJ33" s="843"/>
      <c r="AK33" s="910">
        <v>9</v>
      </c>
      <c r="AL33" s="911"/>
      <c r="AM33" s="911"/>
      <c r="AN33" s="911"/>
      <c r="AO33" s="911"/>
      <c r="AP33" s="911">
        <v>61</v>
      </c>
      <c r="AQ33" s="911"/>
      <c r="AR33" s="911"/>
      <c r="AS33" s="911"/>
      <c r="AT33" s="911"/>
      <c r="AU33" s="911">
        <v>50</v>
      </c>
      <c r="AV33" s="911"/>
      <c r="AW33" s="911"/>
      <c r="AX33" s="911"/>
      <c r="AY33" s="911"/>
      <c r="AZ33" s="912" t="s">
        <v>589</v>
      </c>
      <c r="BA33" s="912"/>
      <c r="BB33" s="912"/>
      <c r="BC33" s="912"/>
      <c r="BD33" s="912"/>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404</v>
      </c>
      <c r="C34" s="836"/>
      <c r="D34" s="836"/>
      <c r="E34" s="836"/>
      <c r="F34" s="836"/>
      <c r="G34" s="836"/>
      <c r="H34" s="836"/>
      <c r="I34" s="836"/>
      <c r="J34" s="836"/>
      <c r="K34" s="836"/>
      <c r="L34" s="836"/>
      <c r="M34" s="836"/>
      <c r="N34" s="836"/>
      <c r="O34" s="836"/>
      <c r="P34" s="837"/>
      <c r="Q34" s="838">
        <v>8</v>
      </c>
      <c r="R34" s="839"/>
      <c r="S34" s="839"/>
      <c r="T34" s="839"/>
      <c r="U34" s="839"/>
      <c r="V34" s="839">
        <v>8</v>
      </c>
      <c r="W34" s="839"/>
      <c r="X34" s="839"/>
      <c r="Y34" s="839"/>
      <c r="Z34" s="839"/>
      <c r="AA34" s="839">
        <v>0</v>
      </c>
      <c r="AB34" s="839"/>
      <c r="AC34" s="839"/>
      <c r="AD34" s="839"/>
      <c r="AE34" s="840"/>
      <c r="AF34" s="841">
        <v>0</v>
      </c>
      <c r="AG34" s="842"/>
      <c r="AH34" s="842"/>
      <c r="AI34" s="842"/>
      <c r="AJ34" s="843"/>
      <c r="AK34" s="910">
        <v>4</v>
      </c>
      <c r="AL34" s="911"/>
      <c r="AM34" s="911"/>
      <c r="AN34" s="911"/>
      <c r="AO34" s="911"/>
      <c r="AP34" s="911">
        <v>36</v>
      </c>
      <c r="AQ34" s="911"/>
      <c r="AR34" s="911"/>
      <c r="AS34" s="911"/>
      <c r="AT34" s="911"/>
      <c r="AU34" s="911">
        <v>29</v>
      </c>
      <c r="AV34" s="911"/>
      <c r="AW34" s="911"/>
      <c r="AX34" s="911"/>
      <c r="AY34" s="911"/>
      <c r="AZ34" s="912" t="s">
        <v>589</v>
      </c>
      <c r="BA34" s="912"/>
      <c r="BB34" s="912"/>
      <c r="BC34" s="912"/>
      <c r="BD34" s="912"/>
      <c r="BE34" s="908" t="s">
        <v>403</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405</v>
      </c>
      <c r="C35" s="836"/>
      <c r="D35" s="836"/>
      <c r="E35" s="836"/>
      <c r="F35" s="836"/>
      <c r="G35" s="836"/>
      <c r="H35" s="836"/>
      <c r="I35" s="836"/>
      <c r="J35" s="836"/>
      <c r="K35" s="836"/>
      <c r="L35" s="836"/>
      <c r="M35" s="836"/>
      <c r="N35" s="836"/>
      <c r="O35" s="836"/>
      <c r="P35" s="837"/>
      <c r="Q35" s="838">
        <v>17</v>
      </c>
      <c r="R35" s="839"/>
      <c r="S35" s="839"/>
      <c r="T35" s="839"/>
      <c r="U35" s="839"/>
      <c r="V35" s="839">
        <v>17</v>
      </c>
      <c r="W35" s="839"/>
      <c r="X35" s="839"/>
      <c r="Y35" s="839"/>
      <c r="Z35" s="839"/>
      <c r="AA35" s="839">
        <v>0</v>
      </c>
      <c r="AB35" s="839"/>
      <c r="AC35" s="839"/>
      <c r="AD35" s="839"/>
      <c r="AE35" s="840"/>
      <c r="AF35" s="841">
        <v>0</v>
      </c>
      <c r="AG35" s="842"/>
      <c r="AH35" s="842"/>
      <c r="AI35" s="842"/>
      <c r="AJ35" s="843"/>
      <c r="AK35" s="910">
        <v>12</v>
      </c>
      <c r="AL35" s="911"/>
      <c r="AM35" s="911"/>
      <c r="AN35" s="911"/>
      <c r="AO35" s="911"/>
      <c r="AP35" s="911">
        <v>86</v>
      </c>
      <c r="AQ35" s="911"/>
      <c r="AR35" s="911"/>
      <c r="AS35" s="911"/>
      <c r="AT35" s="911"/>
      <c r="AU35" s="911">
        <v>82</v>
      </c>
      <c r="AV35" s="911"/>
      <c r="AW35" s="911"/>
      <c r="AX35" s="911"/>
      <c r="AY35" s="911"/>
      <c r="AZ35" s="912" t="s">
        <v>589</v>
      </c>
      <c r="BA35" s="912"/>
      <c r="BB35" s="912"/>
      <c r="BC35" s="912"/>
      <c r="BD35" s="912"/>
      <c r="BE35" s="908" t="s">
        <v>401</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413</v>
      </c>
      <c r="AG63" s="922"/>
      <c r="AH63" s="922"/>
      <c r="AI63" s="922"/>
      <c r="AJ63" s="923"/>
      <c r="AK63" s="924"/>
      <c r="AL63" s="919"/>
      <c r="AM63" s="919"/>
      <c r="AN63" s="919"/>
      <c r="AO63" s="919"/>
      <c r="AP63" s="922">
        <v>2573</v>
      </c>
      <c r="AQ63" s="922"/>
      <c r="AR63" s="922"/>
      <c r="AS63" s="922"/>
      <c r="AT63" s="922"/>
      <c r="AU63" s="922">
        <v>1656</v>
      </c>
      <c r="AV63" s="922"/>
      <c r="AW63" s="922"/>
      <c r="AX63" s="922"/>
      <c r="AY63" s="922"/>
      <c r="AZ63" s="926"/>
      <c r="BA63" s="926"/>
      <c r="BB63" s="926"/>
      <c r="BC63" s="926"/>
      <c r="BD63" s="926"/>
      <c r="BE63" s="927"/>
      <c r="BF63" s="927"/>
      <c r="BG63" s="927"/>
      <c r="BH63" s="927"/>
      <c r="BI63" s="928"/>
      <c r="BJ63" s="929" t="s">
        <v>408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413</v>
      </c>
      <c r="AB66" s="798"/>
      <c r="AC66" s="798"/>
      <c r="AD66" s="798"/>
      <c r="AE66" s="799"/>
      <c r="AF66" s="932" t="s">
        <v>414</v>
      </c>
      <c r="AG66" s="893"/>
      <c r="AH66" s="893"/>
      <c r="AI66" s="893"/>
      <c r="AJ66" s="933"/>
      <c r="AK66" s="797" t="s">
        <v>415</v>
      </c>
      <c r="AL66" s="821"/>
      <c r="AM66" s="821"/>
      <c r="AN66" s="821"/>
      <c r="AO66" s="822"/>
      <c r="AP66" s="797" t="s">
        <v>416</v>
      </c>
      <c r="AQ66" s="798"/>
      <c r="AR66" s="798"/>
      <c r="AS66" s="798"/>
      <c r="AT66" s="799"/>
      <c r="AU66" s="797" t="s">
        <v>417</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579</v>
      </c>
      <c r="C68" s="950"/>
      <c r="D68" s="950"/>
      <c r="E68" s="950"/>
      <c r="F68" s="950"/>
      <c r="G68" s="950"/>
      <c r="H68" s="950"/>
      <c r="I68" s="950"/>
      <c r="J68" s="950"/>
      <c r="K68" s="950"/>
      <c r="L68" s="950"/>
      <c r="M68" s="950"/>
      <c r="N68" s="950"/>
      <c r="O68" s="950"/>
      <c r="P68" s="951"/>
      <c r="Q68" s="952">
        <v>4705</v>
      </c>
      <c r="R68" s="946"/>
      <c r="S68" s="946"/>
      <c r="T68" s="946"/>
      <c r="U68" s="946"/>
      <c r="V68" s="946">
        <v>4309</v>
      </c>
      <c r="W68" s="946"/>
      <c r="X68" s="946"/>
      <c r="Y68" s="946"/>
      <c r="Z68" s="946"/>
      <c r="AA68" s="946">
        <v>396</v>
      </c>
      <c r="AB68" s="946"/>
      <c r="AC68" s="946"/>
      <c r="AD68" s="946"/>
      <c r="AE68" s="946"/>
      <c r="AF68" s="946">
        <v>396</v>
      </c>
      <c r="AG68" s="946"/>
      <c r="AH68" s="946"/>
      <c r="AI68" s="946"/>
      <c r="AJ68" s="946"/>
      <c r="AK68" s="946" t="s">
        <v>515</v>
      </c>
      <c r="AL68" s="946"/>
      <c r="AM68" s="946"/>
      <c r="AN68" s="946"/>
      <c r="AO68" s="946"/>
      <c r="AP68" s="946" t="s">
        <v>515</v>
      </c>
      <c r="AQ68" s="946"/>
      <c r="AR68" s="946"/>
      <c r="AS68" s="946"/>
      <c r="AT68" s="946"/>
      <c r="AU68" s="946" t="s">
        <v>515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580</v>
      </c>
      <c r="C69" s="954"/>
      <c r="D69" s="954"/>
      <c r="E69" s="954"/>
      <c r="F69" s="954"/>
      <c r="G69" s="954"/>
      <c r="H69" s="954"/>
      <c r="I69" s="954"/>
      <c r="J69" s="954"/>
      <c r="K69" s="954"/>
      <c r="L69" s="954"/>
      <c r="M69" s="954"/>
      <c r="N69" s="954"/>
      <c r="O69" s="954"/>
      <c r="P69" s="955"/>
      <c r="Q69" s="956">
        <v>209</v>
      </c>
      <c r="R69" s="911"/>
      <c r="S69" s="911"/>
      <c r="T69" s="911"/>
      <c r="U69" s="911"/>
      <c r="V69" s="911">
        <v>204</v>
      </c>
      <c r="W69" s="911"/>
      <c r="X69" s="911"/>
      <c r="Y69" s="911"/>
      <c r="Z69" s="911"/>
      <c r="AA69" s="911">
        <v>5</v>
      </c>
      <c r="AB69" s="911"/>
      <c r="AC69" s="911"/>
      <c r="AD69" s="911"/>
      <c r="AE69" s="911"/>
      <c r="AF69" s="911">
        <v>5</v>
      </c>
      <c r="AG69" s="911"/>
      <c r="AH69" s="911"/>
      <c r="AI69" s="911"/>
      <c r="AJ69" s="911"/>
      <c r="AK69" s="911" t="s">
        <v>595</v>
      </c>
      <c r="AL69" s="911"/>
      <c r="AM69" s="911"/>
      <c r="AN69" s="911"/>
      <c r="AO69" s="911"/>
      <c r="AP69" s="911">
        <v>137</v>
      </c>
      <c r="AQ69" s="911"/>
      <c r="AR69" s="911"/>
      <c r="AS69" s="911"/>
      <c r="AT69" s="911"/>
      <c r="AU69" s="911">
        <v>72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581</v>
      </c>
      <c r="C70" s="954"/>
      <c r="D70" s="954"/>
      <c r="E70" s="954"/>
      <c r="F70" s="954"/>
      <c r="G70" s="954"/>
      <c r="H70" s="954"/>
      <c r="I70" s="954"/>
      <c r="J70" s="954"/>
      <c r="K70" s="954"/>
      <c r="L70" s="954"/>
      <c r="M70" s="954"/>
      <c r="N70" s="954"/>
      <c r="O70" s="954"/>
      <c r="P70" s="955"/>
      <c r="Q70" s="956">
        <v>44</v>
      </c>
      <c r="R70" s="911"/>
      <c r="S70" s="911"/>
      <c r="T70" s="911"/>
      <c r="U70" s="911"/>
      <c r="V70" s="911">
        <v>41</v>
      </c>
      <c r="W70" s="911"/>
      <c r="X70" s="911"/>
      <c r="Y70" s="911"/>
      <c r="Z70" s="911"/>
      <c r="AA70" s="911">
        <v>2</v>
      </c>
      <c r="AB70" s="911"/>
      <c r="AC70" s="911"/>
      <c r="AD70" s="911"/>
      <c r="AE70" s="911"/>
      <c r="AF70" s="911">
        <v>2</v>
      </c>
      <c r="AG70" s="911"/>
      <c r="AH70" s="911"/>
      <c r="AI70" s="911"/>
      <c r="AJ70" s="911"/>
      <c r="AK70" s="911" t="s">
        <v>515</v>
      </c>
      <c r="AL70" s="911"/>
      <c r="AM70" s="911"/>
      <c r="AN70" s="911"/>
      <c r="AO70" s="911"/>
      <c r="AP70" s="911" t="s">
        <v>515</v>
      </c>
      <c r="AQ70" s="911"/>
      <c r="AR70" s="911"/>
      <c r="AS70" s="911"/>
      <c r="AT70" s="911"/>
      <c r="AU70" s="911" t="s">
        <v>515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582</v>
      </c>
      <c r="C71" s="954"/>
      <c r="D71" s="954"/>
      <c r="E71" s="954"/>
      <c r="F71" s="954"/>
      <c r="G71" s="954"/>
      <c r="H71" s="954"/>
      <c r="I71" s="954"/>
      <c r="J71" s="954"/>
      <c r="K71" s="954"/>
      <c r="L71" s="954"/>
      <c r="M71" s="954"/>
      <c r="N71" s="954"/>
      <c r="O71" s="954"/>
      <c r="P71" s="955"/>
      <c r="Q71" s="956">
        <v>1240</v>
      </c>
      <c r="R71" s="911"/>
      <c r="S71" s="911"/>
      <c r="T71" s="911"/>
      <c r="U71" s="911"/>
      <c r="V71" s="911">
        <v>1215</v>
      </c>
      <c r="W71" s="911"/>
      <c r="X71" s="911"/>
      <c r="Y71" s="911"/>
      <c r="Z71" s="911"/>
      <c r="AA71" s="911">
        <v>25</v>
      </c>
      <c r="AB71" s="911"/>
      <c r="AC71" s="911"/>
      <c r="AD71" s="911"/>
      <c r="AE71" s="911"/>
      <c r="AF71" s="911">
        <v>25</v>
      </c>
      <c r="AG71" s="911"/>
      <c r="AH71" s="911"/>
      <c r="AI71" s="911"/>
      <c r="AJ71" s="911"/>
      <c r="AK71" s="911" t="s">
        <v>595</v>
      </c>
      <c r="AL71" s="911"/>
      <c r="AM71" s="911"/>
      <c r="AN71" s="911"/>
      <c r="AO71" s="911"/>
      <c r="AP71" s="911">
        <v>1249</v>
      </c>
      <c r="AQ71" s="911"/>
      <c r="AR71" s="911"/>
      <c r="AS71" s="911"/>
      <c r="AT71" s="911"/>
      <c r="AU71" s="911">
        <v>204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586</v>
      </c>
      <c r="C72" s="954"/>
      <c r="D72" s="954"/>
      <c r="E72" s="954"/>
      <c r="F72" s="954"/>
      <c r="G72" s="954"/>
      <c r="H72" s="954"/>
      <c r="I72" s="954"/>
      <c r="J72" s="954"/>
      <c r="K72" s="954"/>
      <c r="L72" s="954"/>
      <c r="M72" s="954"/>
      <c r="N72" s="954"/>
      <c r="O72" s="954"/>
      <c r="P72" s="955"/>
      <c r="Q72" s="956">
        <v>30</v>
      </c>
      <c r="R72" s="911"/>
      <c r="S72" s="911"/>
      <c r="T72" s="911"/>
      <c r="U72" s="911"/>
      <c r="V72" s="911">
        <v>30</v>
      </c>
      <c r="W72" s="911"/>
      <c r="X72" s="911"/>
      <c r="Y72" s="911"/>
      <c r="Z72" s="911"/>
      <c r="AA72" s="911">
        <v>0</v>
      </c>
      <c r="AB72" s="911"/>
      <c r="AC72" s="911"/>
      <c r="AD72" s="911"/>
      <c r="AE72" s="911"/>
      <c r="AF72" s="911">
        <v>0</v>
      </c>
      <c r="AG72" s="911"/>
      <c r="AH72" s="911"/>
      <c r="AI72" s="911"/>
      <c r="AJ72" s="911"/>
      <c r="AK72" s="911" t="s">
        <v>595</v>
      </c>
      <c r="AL72" s="911"/>
      <c r="AM72" s="911"/>
      <c r="AN72" s="911"/>
      <c r="AO72" s="911"/>
      <c r="AP72" s="911">
        <v>326</v>
      </c>
      <c r="AQ72" s="911"/>
      <c r="AR72" s="911"/>
      <c r="AS72" s="911"/>
      <c r="AT72" s="911"/>
      <c r="AU72" s="911" t="s">
        <v>515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583</v>
      </c>
      <c r="C73" s="954"/>
      <c r="D73" s="954"/>
      <c r="E73" s="954"/>
      <c r="F73" s="954"/>
      <c r="G73" s="954"/>
      <c r="H73" s="954"/>
      <c r="I73" s="954"/>
      <c r="J73" s="954"/>
      <c r="K73" s="954"/>
      <c r="L73" s="954"/>
      <c r="M73" s="954"/>
      <c r="N73" s="954"/>
      <c r="O73" s="954"/>
      <c r="P73" s="955"/>
      <c r="Q73" s="956">
        <v>1556</v>
      </c>
      <c r="R73" s="911"/>
      <c r="S73" s="911"/>
      <c r="T73" s="911"/>
      <c r="U73" s="911"/>
      <c r="V73" s="911">
        <v>1545</v>
      </c>
      <c r="W73" s="911"/>
      <c r="X73" s="911"/>
      <c r="Y73" s="911"/>
      <c r="Z73" s="911"/>
      <c r="AA73" s="911">
        <v>10</v>
      </c>
      <c r="AB73" s="911"/>
      <c r="AC73" s="911"/>
      <c r="AD73" s="911"/>
      <c r="AE73" s="911"/>
      <c r="AF73" s="911">
        <v>10</v>
      </c>
      <c r="AG73" s="911"/>
      <c r="AH73" s="911"/>
      <c r="AI73" s="911"/>
      <c r="AJ73" s="911"/>
      <c r="AK73" s="911" t="s">
        <v>595</v>
      </c>
      <c r="AL73" s="911"/>
      <c r="AM73" s="911"/>
      <c r="AN73" s="911"/>
      <c r="AO73" s="911"/>
      <c r="AP73" s="911" t="s">
        <v>595</v>
      </c>
      <c r="AQ73" s="911"/>
      <c r="AR73" s="911"/>
      <c r="AS73" s="911"/>
      <c r="AT73" s="911"/>
      <c r="AU73" s="911" t="s">
        <v>515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587</v>
      </c>
      <c r="C74" s="954"/>
      <c r="D74" s="954"/>
      <c r="E74" s="954"/>
      <c r="F74" s="954"/>
      <c r="G74" s="954"/>
      <c r="H74" s="954"/>
      <c r="I74" s="954"/>
      <c r="J74" s="954"/>
      <c r="K74" s="954"/>
      <c r="L74" s="954"/>
      <c r="M74" s="954"/>
      <c r="N74" s="954"/>
      <c r="O74" s="954"/>
      <c r="P74" s="955"/>
      <c r="Q74" s="956">
        <v>297</v>
      </c>
      <c r="R74" s="911"/>
      <c r="S74" s="911"/>
      <c r="T74" s="911"/>
      <c r="U74" s="911"/>
      <c r="V74" s="911">
        <v>286</v>
      </c>
      <c r="W74" s="911"/>
      <c r="X74" s="911"/>
      <c r="Y74" s="911"/>
      <c r="Z74" s="911"/>
      <c r="AA74" s="911">
        <v>11</v>
      </c>
      <c r="AB74" s="911"/>
      <c r="AC74" s="911"/>
      <c r="AD74" s="911"/>
      <c r="AE74" s="911"/>
      <c r="AF74" s="911">
        <v>11</v>
      </c>
      <c r="AG74" s="911"/>
      <c r="AH74" s="911"/>
      <c r="AI74" s="911"/>
      <c r="AJ74" s="911"/>
      <c r="AK74" s="911">
        <v>5</v>
      </c>
      <c r="AL74" s="911"/>
      <c r="AM74" s="911"/>
      <c r="AN74" s="911"/>
      <c r="AO74" s="911"/>
      <c r="AP74" s="911" t="s">
        <v>595</v>
      </c>
      <c r="AQ74" s="911"/>
      <c r="AR74" s="911"/>
      <c r="AS74" s="911"/>
      <c r="AT74" s="911"/>
      <c r="AU74" s="911" t="s">
        <v>515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585</v>
      </c>
      <c r="C75" s="954"/>
      <c r="D75" s="954"/>
      <c r="E75" s="954"/>
      <c r="F75" s="954"/>
      <c r="G75" s="954"/>
      <c r="H75" s="954"/>
      <c r="I75" s="954"/>
      <c r="J75" s="954"/>
      <c r="K75" s="954"/>
      <c r="L75" s="954"/>
      <c r="M75" s="954"/>
      <c r="N75" s="954"/>
      <c r="O75" s="954"/>
      <c r="P75" s="955"/>
      <c r="Q75" s="956">
        <v>422222</v>
      </c>
      <c r="R75" s="911"/>
      <c r="S75" s="911"/>
      <c r="T75" s="911"/>
      <c r="U75" s="911"/>
      <c r="V75" s="911">
        <v>410039</v>
      </c>
      <c r="W75" s="911"/>
      <c r="X75" s="911"/>
      <c r="Y75" s="911"/>
      <c r="Z75" s="911"/>
      <c r="AA75" s="911">
        <v>12183</v>
      </c>
      <c r="AB75" s="911"/>
      <c r="AC75" s="911"/>
      <c r="AD75" s="911"/>
      <c r="AE75" s="911"/>
      <c r="AF75" s="911">
        <v>12183</v>
      </c>
      <c r="AG75" s="911"/>
      <c r="AH75" s="911"/>
      <c r="AI75" s="911"/>
      <c r="AJ75" s="911"/>
      <c r="AK75" s="911">
        <v>1416</v>
      </c>
      <c r="AL75" s="911"/>
      <c r="AM75" s="911"/>
      <c r="AN75" s="911"/>
      <c r="AO75" s="911"/>
      <c r="AP75" s="911" t="s">
        <v>595</v>
      </c>
      <c r="AQ75" s="911"/>
      <c r="AR75" s="911"/>
      <c r="AS75" s="911"/>
      <c r="AT75" s="911"/>
      <c r="AU75" s="959" t="s">
        <v>515</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584</v>
      </c>
      <c r="C76" s="954"/>
      <c r="D76" s="954"/>
      <c r="E76" s="954"/>
      <c r="F76" s="954"/>
      <c r="G76" s="954"/>
      <c r="H76" s="954"/>
      <c r="I76" s="954"/>
      <c r="J76" s="954"/>
      <c r="K76" s="954"/>
      <c r="L76" s="954"/>
      <c r="M76" s="954"/>
      <c r="N76" s="954"/>
      <c r="O76" s="954"/>
      <c r="P76" s="955"/>
      <c r="Q76" s="956">
        <v>374</v>
      </c>
      <c r="R76" s="911"/>
      <c r="S76" s="911"/>
      <c r="T76" s="911"/>
      <c r="U76" s="911"/>
      <c r="V76" s="911">
        <v>394</v>
      </c>
      <c r="W76" s="911"/>
      <c r="X76" s="911"/>
      <c r="Y76" s="911"/>
      <c r="Z76" s="911"/>
      <c r="AA76" s="911">
        <v>-20</v>
      </c>
      <c r="AB76" s="911"/>
      <c r="AC76" s="911"/>
      <c r="AD76" s="911"/>
      <c r="AE76" s="911"/>
      <c r="AF76" s="911">
        <v>465</v>
      </c>
      <c r="AG76" s="911"/>
      <c r="AH76" s="911"/>
      <c r="AI76" s="911"/>
      <c r="AJ76" s="911"/>
      <c r="AK76" s="911">
        <v>223</v>
      </c>
      <c r="AL76" s="911"/>
      <c r="AM76" s="911"/>
      <c r="AN76" s="911"/>
      <c r="AO76" s="911"/>
      <c r="AP76" s="911">
        <v>2806</v>
      </c>
      <c r="AQ76" s="911"/>
      <c r="AR76" s="911"/>
      <c r="AS76" s="911"/>
      <c r="AT76" s="911"/>
      <c r="AU76" s="959">
        <v>231</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61"/>
      <c r="R77" s="960"/>
      <c r="S77" s="960"/>
      <c r="T77" s="960"/>
      <c r="U77" s="910"/>
      <c r="V77" s="959"/>
      <c r="W77" s="960"/>
      <c r="X77" s="960"/>
      <c r="Y77" s="960"/>
      <c r="Z77" s="910"/>
      <c r="AA77" s="959"/>
      <c r="AB77" s="960"/>
      <c r="AC77" s="960"/>
      <c r="AD77" s="960"/>
      <c r="AE77" s="910"/>
      <c r="AF77" s="959"/>
      <c r="AG77" s="960"/>
      <c r="AH77" s="960"/>
      <c r="AI77" s="960"/>
      <c r="AJ77" s="910"/>
      <c r="AK77" s="959"/>
      <c r="AL77" s="960"/>
      <c r="AM77" s="960"/>
      <c r="AN77" s="960"/>
      <c r="AO77" s="910"/>
      <c r="AP77" s="959"/>
      <c r="AQ77" s="960"/>
      <c r="AR77" s="960"/>
      <c r="AS77" s="960"/>
      <c r="AT77" s="910"/>
      <c r="AU77" s="959"/>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13097</v>
      </c>
      <c r="AG88" s="922"/>
      <c r="AH88" s="922"/>
      <c r="AI88" s="922"/>
      <c r="AJ88" s="922"/>
      <c r="AK88" s="919"/>
      <c r="AL88" s="919"/>
      <c r="AM88" s="919"/>
      <c r="AN88" s="919"/>
      <c r="AO88" s="919"/>
      <c r="AP88" s="922">
        <v>4518</v>
      </c>
      <c r="AQ88" s="922"/>
      <c r="AR88" s="922"/>
      <c r="AS88" s="922"/>
      <c r="AT88" s="922"/>
      <c r="AU88" s="922">
        <v>507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301</v>
      </c>
      <c r="AG109" s="975"/>
      <c r="AH109" s="975"/>
      <c r="AI109" s="975"/>
      <c r="AJ109" s="976"/>
      <c r="AK109" s="974" t="s">
        <v>300</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301</v>
      </c>
      <c r="BW109" s="975"/>
      <c r="BX109" s="975"/>
      <c r="BY109" s="975"/>
      <c r="BZ109" s="976"/>
      <c r="CA109" s="974" t="s">
        <v>300</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301</v>
      </c>
      <c r="DM109" s="975"/>
      <c r="DN109" s="975"/>
      <c r="DO109" s="975"/>
      <c r="DP109" s="976"/>
      <c r="DQ109" s="974" t="s">
        <v>300</v>
      </c>
      <c r="DR109" s="975"/>
      <c r="DS109" s="975"/>
      <c r="DT109" s="975"/>
      <c r="DU109" s="976"/>
      <c r="DV109" s="974" t="s">
        <v>428</v>
      </c>
      <c r="DW109" s="975"/>
      <c r="DX109" s="975"/>
      <c r="DY109" s="975"/>
      <c r="DZ109" s="977"/>
    </row>
    <row r="110" spans="1:131" s="246" customFormat="1" ht="26.25" customHeight="1" x14ac:dyDescent="0.15">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430444</v>
      </c>
      <c r="AB110" s="982"/>
      <c r="AC110" s="982"/>
      <c r="AD110" s="982"/>
      <c r="AE110" s="983"/>
      <c r="AF110" s="984">
        <v>428185</v>
      </c>
      <c r="AG110" s="982"/>
      <c r="AH110" s="982"/>
      <c r="AI110" s="982"/>
      <c r="AJ110" s="983"/>
      <c r="AK110" s="984">
        <v>393418</v>
      </c>
      <c r="AL110" s="982"/>
      <c r="AM110" s="982"/>
      <c r="AN110" s="982"/>
      <c r="AO110" s="983"/>
      <c r="AP110" s="985">
        <v>14.7</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4482446</v>
      </c>
      <c r="BR110" s="1017"/>
      <c r="BS110" s="1017"/>
      <c r="BT110" s="1017"/>
      <c r="BU110" s="1017"/>
      <c r="BV110" s="1017">
        <v>4734413</v>
      </c>
      <c r="BW110" s="1017"/>
      <c r="BX110" s="1017"/>
      <c r="BY110" s="1017"/>
      <c r="BZ110" s="1017"/>
      <c r="CA110" s="1017">
        <v>4828330</v>
      </c>
      <c r="CB110" s="1017"/>
      <c r="CC110" s="1017"/>
      <c r="CD110" s="1017"/>
      <c r="CE110" s="1017"/>
      <c r="CF110" s="1031">
        <v>180.7</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434</v>
      </c>
      <c r="DH110" s="1017"/>
      <c r="DI110" s="1017"/>
      <c r="DJ110" s="1017"/>
      <c r="DK110" s="1017"/>
      <c r="DL110" s="1017" t="s">
        <v>435</v>
      </c>
      <c r="DM110" s="1017"/>
      <c r="DN110" s="1017"/>
      <c r="DO110" s="1017"/>
      <c r="DP110" s="1017"/>
      <c r="DQ110" s="1017" t="s">
        <v>128</v>
      </c>
      <c r="DR110" s="1017"/>
      <c r="DS110" s="1017"/>
      <c r="DT110" s="1017"/>
      <c r="DU110" s="1017"/>
      <c r="DV110" s="1018" t="s">
        <v>434</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437</v>
      </c>
      <c r="AB111" s="1024"/>
      <c r="AC111" s="1024"/>
      <c r="AD111" s="1024"/>
      <c r="AE111" s="1025"/>
      <c r="AF111" s="1026" t="s">
        <v>434</v>
      </c>
      <c r="AG111" s="1024"/>
      <c r="AH111" s="1024"/>
      <c r="AI111" s="1024"/>
      <c r="AJ111" s="1025"/>
      <c r="AK111" s="1026" t="s">
        <v>435</v>
      </c>
      <c r="AL111" s="1024"/>
      <c r="AM111" s="1024"/>
      <c r="AN111" s="1024"/>
      <c r="AO111" s="1025"/>
      <c r="AP111" s="1027" t="s">
        <v>434</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t="s">
        <v>437</v>
      </c>
      <c r="BR111" s="1010"/>
      <c r="BS111" s="1010"/>
      <c r="BT111" s="1010"/>
      <c r="BU111" s="1010"/>
      <c r="BV111" s="1010" t="s">
        <v>434</v>
      </c>
      <c r="BW111" s="1010"/>
      <c r="BX111" s="1010"/>
      <c r="BY111" s="1010"/>
      <c r="BZ111" s="1010"/>
      <c r="CA111" s="1010" t="s">
        <v>439</v>
      </c>
      <c r="CB111" s="1010"/>
      <c r="CC111" s="1010"/>
      <c r="CD111" s="1010"/>
      <c r="CE111" s="1010"/>
      <c r="CF111" s="1004" t="s">
        <v>434</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434</v>
      </c>
      <c r="DH111" s="1010"/>
      <c r="DI111" s="1010"/>
      <c r="DJ111" s="1010"/>
      <c r="DK111" s="1010"/>
      <c r="DL111" s="1010" t="s">
        <v>441</v>
      </c>
      <c r="DM111" s="1010"/>
      <c r="DN111" s="1010"/>
      <c r="DO111" s="1010"/>
      <c r="DP111" s="1010"/>
      <c r="DQ111" s="1010" t="s">
        <v>128</v>
      </c>
      <c r="DR111" s="1010"/>
      <c r="DS111" s="1010"/>
      <c r="DT111" s="1010"/>
      <c r="DU111" s="1010"/>
      <c r="DV111" s="1011" t="s">
        <v>434</v>
      </c>
      <c r="DW111" s="1011"/>
      <c r="DX111" s="1011"/>
      <c r="DY111" s="1011"/>
      <c r="DZ111" s="1012"/>
    </row>
    <row r="112" spans="1:131" s="246" customFormat="1" ht="26.25" customHeight="1" x14ac:dyDescent="0.15">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437</v>
      </c>
      <c r="AB112" s="1049"/>
      <c r="AC112" s="1049"/>
      <c r="AD112" s="1049"/>
      <c r="AE112" s="1050"/>
      <c r="AF112" s="1051" t="s">
        <v>437</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1786238</v>
      </c>
      <c r="BR112" s="1010"/>
      <c r="BS112" s="1010"/>
      <c r="BT112" s="1010"/>
      <c r="BU112" s="1010"/>
      <c r="BV112" s="1010">
        <v>1656010</v>
      </c>
      <c r="BW112" s="1010"/>
      <c r="BX112" s="1010"/>
      <c r="BY112" s="1010"/>
      <c r="BZ112" s="1010"/>
      <c r="CA112" s="1010">
        <v>1555792</v>
      </c>
      <c r="CB112" s="1010"/>
      <c r="CC112" s="1010"/>
      <c r="CD112" s="1010"/>
      <c r="CE112" s="1010"/>
      <c r="CF112" s="1004">
        <v>58.2</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437</v>
      </c>
      <c r="DH112" s="1010"/>
      <c r="DI112" s="1010"/>
      <c r="DJ112" s="1010"/>
      <c r="DK112" s="1010"/>
      <c r="DL112" s="1010" t="s">
        <v>446</v>
      </c>
      <c r="DM112" s="1010"/>
      <c r="DN112" s="1010"/>
      <c r="DO112" s="1010"/>
      <c r="DP112" s="1010"/>
      <c r="DQ112" s="1010" t="s">
        <v>128</v>
      </c>
      <c r="DR112" s="1010"/>
      <c r="DS112" s="1010"/>
      <c r="DT112" s="1010"/>
      <c r="DU112" s="1010"/>
      <c r="DV112" s="1011" t="s">
        <v>128</v>
      </c>
      <c r="DW112" s="1011"/>
      <c r="DX112" s="1011"/>
      <c r="DY112" s="1011"/>
      <c r="DZ112" s="1012"/>
    </row>
    <row r="113" spans="1:130" s="246" customFormat="1" ht="26.25" customHeight="1" x14ac:dyDescent="0.15">
      <c r="A113" s="1044"/>
      <c r="B113" s="1045"/>
      <c r="C113" s="1040" t="s">
        <v>447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131977</v>
      </c>
      <c r="AB113" s="1024"/>
      <c r="AC113" s="1024"/>
      <c r="AD113" s="1024"/>
      <c r="AE113" s="1025"/>
      <c r="AF113" s="1026">
        <v>135819</v>
      </c>
      <c r="AG113" s="1024"/>
      <c r="AH113" s="1024"/>
      <c r="AI113" s="1024"/>
      <c r="AJ113" s="1025"/>
      <c r="AK113" s="1026">
        <v>152101</v>
      </c>
      <c r="AL113" s="1024"/>
      <c r="AM113" s="1024"/>
      <c r="AN113" s="1024"/>
      <c r="AO113" s="1025"/>
      <c r="AP113" s="1027">
        <v>5.7</v>
      </c>
      <c r="AQ113" s="1028"/>
      <c r="AR113" s="1028"/>
      <c r="AS113" s="1028"/>
      <c r="AT113" s="1029"/>
      <c r="AU113" s="990"/>
      <c r="AV113" s="991"/>
      <c r="AW113" s="991"/>
      <c r="AX113" s="991"/>
      <c r="AY113" s="991"/>
      <c r="AZ113" s="1039" t="s">
        <v>448</v>
      </c>
      <c r="BA113" s="1040"/>
      <c r="BB113" s="1040"/>
      <c r="BC113" s="1040"/>
      <c r="BD113" s="1040"/>
      <c r="BE113" s="1040"/>
      <c r="BF113" s="1040"/>
      <c r="BG113" s="1040"/>
      <c r="BH113" s="1040"/>
      <c r="BI113" s="1040"/>
      <c r="BJ113" s="1040"/>
      <c r="BK113" s="1040"/>
      <c r="BL113" s="1040"/>
      <c r="BM113" s="1040"/>
      <c r="BN113" s="1040"/>
      <c r="BO113" s="1040"/>
      <c r="BP113" s="1041"/>
      <c r="BQ113" s="1009">
        <v>498622</v>
      </c>
      <c r="BR113" s="1010"/>
      <c r="BS113" s="1010"/>
      <c r="BT113" s="1010"/>
      <c r="BU113" s="1010"/>
      <c r="BV113" s="1010">
        <v>507167</v>
      </c>
      <c r="BW113" s="1010"/>
      <c r="BX113" s="1010"/>
      <c r="BY113" s="1010"/>
      <c r="BZ113" s="1010"/>
      <c r="CA113" s="1010">
        <v>490662</v>
      </c>
      <c r="CB113" s="1010"/>
      <c r="CC113" s="1010"/>
      <c r="CD113" s="1010"/>
      <c r="CE113" s="1010"/>
      <c r="CF113" s="1004">
        <v>18.399999999999999</v>
      </c>
      <c r="CG113" s="1005"/>
      <c r="CH113" s="1005"/>
      <c r="CI113" s="1005"/>
      <c r="CJ113" s="1005"/>
      <c r="CK113" s="1035"/>
      <c r="CL113" s="1036"/>
      <c r="CM113" s="1006" t="s">
        <v>449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434</v>
      </c>
      <c r="DH113" s="1049"/>
      <c r="DI113" s="1049"/>
      <c r="DJ113" s="1049"/>
      <c r="DK113" s="1050"/>
      <c r="DL113" s="1051" t="s">
        <v>435</v>
      </c>
      <c r="DM113" s="1049"/>
      <c r="DN113" s="1049"/>
      <c r="DO113" s="1049"/>
      <c r="DP113" s="1050"/>
      <c r="DQ113" s="1051" t="s">
        <v>437</v>
      </c>
      <c r="DR113" s="1049"/>
      <c r="DS113" s="1049"/>
      <c r="DT113" s="1049"/>
      <c r="DU113" s="1050"/>
      <c r="DV113" s="1052" t="s">
        <v>446</v>
      </c>
      <c r="DW113" s="1053"/>
      <c r="DX113" s="1053"/>
      <c r="DY113" s="1053"/>
      <c r="DZ113" s="1054"/>
    </row>
    <row r="114" spans="1:130" s="246" customFormat="1" ht="26.25" customHeight="1" x14ac:dyDescent="0.15">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91056</v>
      </c>
      <c r="AB114" s="1049"/>
      <c r="AC114" s="1049"/>
      <c r="AD114" s="1049"/>
      <c r="AE114" s="1050"/>
      <c r="AF114" s="1051">
        <v>80408</v>
      </c>
      <c r="AG114" s="1049"/>
      <c r="AH114" s="1049"/>
      <c r="AI114" s="1049"/>
      <c r="AJ114" s="1050"/>
      <c r="AK114" s="1051">
        <v>80270</v>
      </c>
      <c r="AL114" s="1049"/>
      <c r="AM114" s="1049"/>
      <c r="AN114" s="1049"/>
      <c r="AO114" s="1050"/>
      <c r="AP114" s="1052">
        <v>3</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1281588</v>
      </c>
      <c r="BR114" s="1010"/>
      <c r="BS114" s="1010"/>
      <c r="BT114" s="1010"/>
      <c r="BU114" s="1010"/>
      <c r="BV114" s="1010">
        <v>1342856</v>
      </c>
      <c r="BW114" s="1010"/>
      <c r="BX114" s="1010"/>
      <c r="BY114" s="1010"/>
      <c r="BZ114" s="1010"/>
      <c r="CA114" s="1010">
        <v>1246561</v>
      </c>
      <c r="CB114" s="1010"/>
      <c r="CC114" s="1010"/>
      <c r="CD114" s="1010"/>
      <c r="CE114" s="1010"/>
      <c r="CF114" s="1004">
        <v>46.6</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128</v>
      </c>
      <c r="DM114" s="1049"/>
      <c r="DN114" s="1049"/>
      <c r="DO114" s="1049"/>
      <c r="DP114" s="1050"/>
      <c r="DQ114" s="1051" t="s">
        <v>434</v>
      </c>
      <c r="DR114" s="1049"/>
      <c r="DS114" s="1049"/>
      <c r="DT114" s="1049"/>
      <c r="DU114" s="1050"/>
      <c r="DV114" s="1052" t="s">
        <v>128</v>
      </c>
      <c r="DW114" s="1053"/>
      <c r="DX114" s="1053"/>
      <c r="DY114" s="1053"/>
      <c r="DZ114" s="1054"/>
    </row>
    <row r="115" spans="1:130" s="246" customFormat="1" ht="26.25" customHeight="1" x14ac:dyDescent="0.15">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1619</v>
      </c>
      <c r="AB115" s="1024"/>
      <c r="AC115" s="1024"/>
      <c r="AD115" s="1024"/>
      <c r="AE115" s="1025"/>
      <c r="AF115" s="1026">
        <v>1846</v>
      </c>
      <c r="AG115" s="1024"/>
      <c r="AH115" s="1024"/>
      <c r="AI115" s="1024"/>
      <c r="AJ115" s="1025"/>
      <c r="AK115" s="1026">
        <v>1748</v>
      </c>
      <c r="AL115" s="1024"/>
      <c r="AM115" s="1024"/>
      <c r="AN115" s="1024"/>
      <c r="AO115" s="1025"/>
      <c r="AP115" s="1027">
        <v>0.1</v>
      </c>
      <c r="AQ115" s="1028"/>
      <c r="AR115" s="1028"/>
      <c r="AS115" s="1028"/>
      <c r="AT115" s="1029"/>
      <c r="AU115" s="990"/>
      <c r="AV115" s="991"/>
      <c r="AW115" s="991"/>
      <c r="AX115" s="991"/>
      <c r="AY115" s="991"/>
      <c r="AZ115" s="1039" t="s">
        <v>454</v>
      </c>
      <c r="BA115" s="1040"/>
      <c r="BB115" s="1040"/>
      <c r="BC115" s="1040"/>
      <c r="BD115" s="1040"/>
      <c r="BE115" s="1040"/>
      <c r="BF115" s="1040"/>
      <c r="BG115" s="1040"/>
      <c r="BH115" s="1040"/>
      <c r="BI115" s="1040"/>
      <c r="BJ115" s="1040"/>
      <c r="BK115" s="1040"/>
      <c r="BL115" s="1040"/>
      <c r="BM115" s="1040"/>
      <c r="BN115" s="1040"/>
      <c r="BO115" s="1040"/>
      <c r="BP115" s="1041"/>
      <c r="BQ115" s="1009" t="s">
        <v>128</v>
      </c>
      <c r="BR115" s="1010"/>
      <c r="BS115" s="1010"/>
      <c r="BT115" s="1010"/>
      <c r="BU115" s="1010"/>
      <c r="BV115" s="1010" t="s">
        <v>128</v>
      </c>
      <c r="BW115" s="1010"/>
      <c r="BX115" s="1010"/>
      <c r="BY115" s="1010"/>
      <c r="BZ115" s="1010"/>
      <c r="CA115" s="1010" t="s">
        <v>446</v>
      </c>
      <c r="CB115" s="1010"/>
      <c r="CC115" s="1010"/>
      <c r="CD115" s="1010"/>
      <c r="CE115" s="1010"/>
      <c r="CF115" s="1004" t="s">
        <v>128</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128</v>
      </c>
      <c r="DH115" s="1049"/>
      <c r="DI115" s="1049"/>
      <c r="DJ115" s="1049"/>
      <c r="DK115" s="1050"/>
      <c r="DL115" s="1051" t="s">
        <v>437</v>
      </c>
      <c r="DM115" s="1049"/>
      <c r="DN115" s="1049"/>
      <c r="DO115" s="1049"/>
      <c r="DP115" s="1050"/>
      <c r="DQ115" s="1051" t="s">
        <v>434</v>
      </c>
      <c r="DR115" s="1049"/>
      <c r="DS115" s="1049"/>
      <c r="DT115" s="1049"/>
      <c r="DU115" s="1050"/>
      <c r="DV115" s="1052" t="s">
        <v>128</v>
      </c>
      <c r="DW115" s="1053"/>
      <c r="DX115" s="1053"/>
      <c r="DY115" s="1053"/>
      <c r="DZ115" s="1054"/>
    </row>
    <row r="116" spans="1:130" s="246" customFormat="1" ht="26.25" customHeight="1" x14ac:dyDescent="0.15">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434</v>
      </c>
      <c r="AB116" s="1049"/>
      <c r="AC116" s="1049"/>
      <c r="AD116" s="1049"/>
      <c r="AE116" s="1050"/>
      <c r="AF116" s="1051" t="s">
        <v>128</v>
      </c>
      <c r="AG116" s="1049"/>
      <c r="AH116" s="1049"/>
      <c r="AI116" s="1049"/>
      <c r="AJ116" s="1050"/>
      <c r="AK116" s="1051" t="s">
        <v>434</v>
      </c>
      <c r="AL116" s="1049"/>
      <c r="AM116" s="1049"/>
      <c r="AN116" s="1049"/>
      <c r="AO116" s="1050"/>
      <c r="AP116" s="1052" t="s">
        <v>437</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435</v>
      </c>
      <c r="BR116" s="1010"/>
      <c r="BS116" s="1010"/>
      <c r="BT116" s="1010"/>
      <c r="BU116" s="1010"/>
      <c r="BV116" s="1010" t="s">
        <v>128</v>
      </c>
      <c r="BW116" s="1010"/>
      <c r="BX116" s="1010"/>
      <c r="BY116" s="1010"/>
      <c r="BZ116" s="1010"/>
      <c r="CA116" s="1010" t="s">
        <v>381</v>
      </c>
      <c r="CB116" s="1010"/>
      <c r="CC116" s="1010"/>
      <c r="CD116" s="1010"/>
      <c r="CE116" s="1010"/>
      <c r="CF116" s="1004" t="s">
        <v>128</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437</v>
      </c>
      <c r="DH116" s="1049"/>
      <c r="DI116" s="1049"/>
      <c r="DJ116" s="1049"/>
      <c r="DK116" s="1050"/>
      <c r="DL116" s="1051" t="s">
        <v>128</v>
      </c>
      <c r="DM116" s="1049"/>
      <c r="DN116" s="1049"/>
      <c r="DO116" s="1049"/>
      <c r="DP116" s="1050"/>
      <c r="DQ116" s="1051" t="s">
        <v>128</v>
      </c>
      <c r="DR116" s="1049"/>
      <c r="DS116" s="1049"/>
      <c r="DT116" s="1049"/>
      <c r="DU116" s="1050"/>
      <c r="DV116" s="1052" t="s">
        <v>381</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655096</v>
      </c>
      <c r="AB117" s="1067"/>
      <c r="AC117" s="1067"/>
      <c r="AD117" s="1067"/>
      <c r="AE117" s="1068"/>
      <c r="AF117" s="1069">
        <v>646258</v>
      </c>
      <c r="AG117" s="1067"/>
      <c r="AH117" s="1067"/>
      <c r="AI117" s="1067"/>
      <c r="AJ117" s="1068"/>
      <c r="AK117" s="1069">
        <v>627537</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439</v>
      </c>
      <c r="BR117" s="1010"/>
      <c r="BS117" s="1010"/>
      <c r="BT117" s="1010"/>
      <c r="BU117" s="1010"/>
      <c r="BV117" s="1010" t="s">
        <v>128</v>
      </c>
      <c r="BW117" s="1010"/>
      <c r="BX117" s="1010"/>
      <c r="BY117" s="1010"/>
      <c r="BZ117" s="1010"/>
      <c r="CA117" s="1010" t="s">
        <v>437</v>
      </c>
      <c r="CB117" s="1010"/>
      <c r="CC117" s="1010"/>
      <c r="CD117" s="1010"/>
      <c r="CE117" s="1010"/>
      <c r="CF117" s="1004" t="s">
        <v>439</v>
      </c>
      <c r="CG117" s="1005"/>
      <c r="CH117" s="1005"/>
      <c r="CI117" s="1005"/>
      <c r="CJ117" s="1005"/>
      <c r="CK117" s="1035"/>
      <c r="CL117" s="1036"/>
      <c r="CM117" s="1006" t="s">
        <v>461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441</v>
      </c>
      <c r="DH117" s="1049"/>
      <c r="DI117" s="1049"/>
      <c r="DJ117" s="1049"/>
      <c r="DK117" s="1050"/>
      <c r="DL117" s="1051" t="s">
        <v>439</v>
      </c>
      <c r="DM117" s="1049"/>
      <c r="DN117" s="1049"/>
      <c r="DO117" s="1049"/>
      <c r="DP117" s="1050"/>
      <c r="DQ117" s="1051" t="s">
        <v>446</v>
      </c>
      <c r="DR117" s="1049"/>
      <c r="DS117" s="1049"/>
      <c r="DT117" s="1049"/>
      <c r="DU117" s="1050"/>
      <c r="DV117" s="1052" t="s">
        <v>128</v>
      </c>
      <c r="DW117" s="1053"/>
      <c r="DX117" s="1053"/>
      <c r="DY117" s="1053"/>
      <c r="DZ117" s="1054"/>
    </row>
    <row r="118" spans="1:130" s="246" customFormat="1" ht="26.25" customHeight="1" x14ac:dyDescent="0.15">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301</v>
      </c>
      <c r="AG118" s="975"/>
      <c r="AH118" s="975"/>
      <c r="AI118" s="975"/>
      <c r="AJ118" s="976"/>
      <c r="AK118" s="974" t="s">
        <v>300</v>
      </c>
      <c r="AL118" s="975"/>
      <c r="AM118" s="975"/>
      <c r="AN118" s="975"/>
      <c r="AO118" s="976"/>
      <c r="AP118" s="1061" t="s">
        <v>428</v>
      </c>
      <c r="AQ118" s="1062"/>
      <c r="AR118" s="1062"/>
      <c r="AS118" s="1062"/>
      <c r="AT118" s="1063"/>
      <c r="AU118" s="990"/>
      <c r="AV118" s="991"/>
      <c r="AW118" s="991"/>
      <c r="AX118" s="991"/>
      <c r="AY118" s="991"/>
      <c r="AZ118" s="1064" t="s">
        <v>462</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434</v>
      </c>
      <c r="BW118" s="1088"/>
      <c r="BX118" s="1088"/>
      <c r="BY118" s="1088"/>
      <c r="BZ118" s="1088"/>
      <c r="CA118" s="1088" t="s">
        <v>439</v>
      </c>
      <c r="CB118" s="1088"/>
      <c r="CC118" s="1088"/>
      <c r="CD118" s="1088"/>
      <c r="CE118" s="1088"/>
      <c r="CF118" s="1004" t="s">
        <v>439</v>
      </c>
      <c r="CG118" s="1005"/>
      <c r="CH118" s="1005"/>
      <c r="CI118" s="1005"/>
      <c r="CJ118" s="1005"/>
      <c r="CK118" s="1035"/>
      <c r="CL118" s="1036"/>
      <c r="CM118" s="1006" t="s">
        <v>463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446</v>
      </c>
      <c r="DH118" s="1049"/>
      <c r="DI118" s="1049"/>
      <c r="DJ118" s="1049"/>
      <c r="DK118" s="1050"/>
      <c r="DL118" s="1051" t="s">
        <v>434</v>
      </c>
      <c r="DM118" s="1049"/>
      <c r="DN118" s="1049"/>
      <c r="DO118" s="1049"/>
      <c r="DP118" s="1050"/>
      <c r="DQ118" s="1051" t="s">
        <v>128</v>
      </c>
      <c r="DR118" s="1049"/>
      <c r="DS118" s="1049"/>
      <c r="DT118" s="1049"/>
      <c r="DU118" s="1050"/>
      <c r="DV118" s="1052" t="s">
        <v>446</v>
      </c>
      <c r="DW118" s="1053"/>
      <c r="DX118" s="1053"/>
      <c r="DY118" s="1053"/>
      <c r="DZ118" s="1054"/>
    </row>
    <row r="119" spans="1:130" s="246" customFormat="1" ht="26.25" customHeight="1" x14ac:dyDescent="0.15">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437</v>
      </c>
      <c r="AB119" s="982"/>
      <c r="AC119" s="982"/>
      <c r="AD119" s="982"/>
      <c r="AE119" s="983"/>
      <c r="AF119" s="984" t="s">
        <v>446</v>
      </c>
      <c r="AG119" s="982"/>
      <c r="AH119" s="982"/>
      <c r="AI119" s="982"/>
      <c r="AJ119" s="983"/>
      <c r="AK119" s="984" t="s">
        <v>439</v>
      </c>
      <c r="AL119" s="982"/>
      <c r="AM119" s="982"/>
      <c r="AN119" s="982"/>
      <c r="AO119" s="983"/>
      <c r="AP119" s="985" t="s">
        <v>128</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464</v>
      </c>
      <c r="BP119" s="1096"/>
      <c r="BQ119" s="1087">
        <v>8048894</v>
      </c>
      <c r="BR119" s="1088"/>
      <c r="BS119" s="1088"/>
      <c r="BT119" s="1088"/>
      <c r="BU119" s="1088"/>
      <c r="BV119" s="1088">
        <v>8240446</v>
      </c>
      <c r="BW119" s="1088"/>
      <c r="BX119" s="1088"/>
      <c r="BY119" s="1088"/>
      <c r="BZ119" s="1088"/>
      <c r="CA119" s="1088">
        <v>8121345</v>
      </c>
      <c r="CB119" s="1088"/>
      <c r="CC119" s="1088"/>
      <c r="CD119" s="1088"/>
      <c r="CE119" s="1088"/>
      <c r="CF119" s="1089"/>
      <c r="CG119" s="1090"/>
      <c r="CH119" s="1090"/>
      <c r="CI119" s="1090"/>
      <c r="CJ119" s="1091"/>
      <c r="CK119" s="1037"/>
      <c r="CL119" s="1038"/>
      <c r="CM119" s="1092" t="s">
        <v>465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437</v>
      </c>
      <c r="DH119" s="1074"/>
      <c r="DI119" s="1074"/>
      <c r="DJ119" s="1074"/>
      <c r="DK119" s="1075"/>
      <c r="DL119" s="1073" t="s">
        <v>434</v>
      </c>
      <c r="DM119" s="1074"/>
      <c r="DN119" s="1074"/>
      <c r="DO119" s="1074"/>
      <c r="DP119" s="1075"/>
      <c r="DQ119" s="1073" t="s">
        <v>128</v>
      </c>
      <c r="DR119" s="1074"/>
      <c r="DS119" s="1074"/>
      <c r="DT119" s="1074"/>
      <c r="DU119" s="1075"/>
      <c r="DV119" s="1076" t="s">
        <v>437</v>
      </c>
      <c r="DW119" s="1077"/>
      <c r="DX119" s="1077"/>
      <c r="DY119" s="1077"/>
      <c r="DZ119" s="1078"/>
    </row>
    <row r="120" spans="1:130" s="246" customFormat="1" ht="26.25" customHeight="1" x14ac:dyDescent="0.15">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434</v>
      </c>
      <c r="AB120" s="1049"/>
      <c r="AC120" s="1049"/>
      <c r="AD120" s="1049"/>
      <c r="AE120" s="1050"/>
      <c r="AF120" s="1051" t="s">
        <v>446</v>
      </c>
      <c r="AG120" s="1049"/>
      <c r="AH120" s="1049"/>
      <c r="AI120" s="1049"/>
      <c r="AJ120" s="1050"/>
      <c r="AK120" s="1051" t="s">
        <v>439</v>
      </c>
      <c r="AL120" s="1049"/>
      <c r="AM120" s="1049"/>
      <c r="AN120" s="1049"/>
      <c r="AO120" s="1050"/>
      <c r="AP120" s="1052" t="s">
        <v>439</v>
      </c>
      <c r="AQ120" s="1053"/>
      <c r="AR120" s="1053"/>
      <c r="AS120" s="1053"/>
      <c r="AT120" s="1054"/>
      <c r="AU120" s="1079" t="s">
        <v>466</v>
      </c>
      <c r="AV120" s="1080"/>
      <c r="AW120" s="1080"/>
      <c r="AX120" s="1080"/>
      <c r="AY120" s="1081"/>
      <c r="AZ120" s="1030" t="s">
        <v>467</v>
      </c>
      <c r="BA120" s="979"/>
      <c r="BB120" s="979"/>
      <c r="BC120" s="979"/>
      <c r="BD120" s="979"/>
      <c r="BE120" s="979"/>
      <c r="BF120" s="979"/>
      <c r="BG120" s="979"/>
      <c r="BH120" s="979"/>
      <c r="BI120" s="979"/>
      <c r="BJ120" s="979"/>
      <c r="BK120" s="979"/>
      <c r="BL120" s="979"/>
      <c r="BM120" s="979"/>
      <c r="BN120" s="979"/>
      <c r="BO120" s="979"/>
      <c r="BP120" s="980"/>
      <c r="BQ120" s="1016">
        <v>2085129</v>
      </c>
      <c r="BR120" s="1017"/>
      <c r="BS120" s="1017"/>
      <c r="BT120" s="1017"/>
      <c r="BU120" s="1017"/>
      <c r="BV120" s="1017">
        <v>2068829</v>
      </c>
      <c r="BW120" s="1017"/>
      <c r="BX120" s="1017"/>
      <c r="BY120" s="1017"/>
      <c r="BZ120" s="1017"/>
      <c r="CA120" s="1017">
        <v>2105721</v>
      </c>
      <c r="CB120" s="1017"/>
      <c r="CC120" s="1017"/>
      <c r="CD120" s="1017"/>
      <c r="CE120" s="1017"/>
      <c r="CF120" s="1031">
        <v>78.8</v>
      </c>
      <c r="CG120" s="1032"/>
      <c r="CH120" s="1032"/>
      <c r="CI120" s="1032"/>
      <c r="CJ120" s="1032"/>
      <c r="CK120" s="1097" t="s">
        <v>468</v>
      </c>
      <c r="CL120" s="1098"/>
      <c r="CM120" s="1098"/>
      <c r="CN120" s="1098"/>
      <c r="CO120" s="1099"/>
      <c r="CP120" s="1105" t="s">
        <v>469</v>
      </c>
      <c r="CQ120" s="1106"/>
      <c r="CR120" s="1106"/>
      <c r="CS120" s="1106"/>
      <c r="CT120" s="1106"/>
      <c r="CU120" s="1106"/>
      <c r="CV120" s="1106"/>
      <c r="CW120" s="1106"/>
      <c r="CX120" s="1106"/>
      <c r="CY120" s="1106"/>
      <c r="CZ120" s="1106"/>
      <c r="DA120" s="1106"/>
      <c r="DB120" s="1106"/>
      <c r="DC120" s="1106"/>
      <c r="DD120" s="1106"/>
      <c r="DE120" s="1106"/>
      <c r="DF120" s="1107"/>
      <c r="DG120" s="1016">
        <v>1225090</v>
      </c>
      <c r="DH120" s="1017"/>
      <c r="DI120" s="1017"/>
      <c r="DJ120" s="1017"/>
      <c r="DK120" s="1017"/>
      <c r="DL120" s="1017">
        <v>1183315</v>
      </c>
      <c r="DM120" s="1017"/>
      <c r="DN120" s="1017"/>
      <c r="DO120" s="1017"/>
      <c r="DP120" s="1017"/>
      <c r="DQ120" s="1017">
        <v>1150412</v>
      </c>
      <c r="DR120" s="1017"/>
      <c r="DS120" s="1017"/>
      <c r="DT120" s="1017"/>
      <c r="DU120" s="1017"/>
      <c r="DV120" s="1018">
        <v>43</v>
      </c>
      <c r="DW120" s="1018"/>
      <c r="DX120" s="1018"/>
      <c r="DY120" s="1018"/>
      <c r="DZ120" s="1019"/>
    </row>
    <row r="121" spans="1:130" s="246" customFormat="1" ht="26.25" customHeight="1" x14ac:dyDescent="0.15">
      <c r="A121" s="1149"/>
      <c r="B121" s="1036"/>
      <c r="C121" s="1057" t="s">
        <v>470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437</v>
      </c>
      <c r="AB121" s="1049"/>
      <c r="AC121" s="1049"/>
      <c r="AD121" s="1049"/>
      <c r="AE121" s="1050"/>
      <c r="AF121" s="1051" t="s">
        <v>437</v>
      </c>
      <c r="AG121" s="1049"/>
      <c r="AH121" s="1049"/>
      <c r="AI121" s="1049"/>
      <c r="AJ121" s="1050"/>
      <c r="AK121" s="1051" t="s">
        <v>128</v>
      </c>
      <c r="AL121" s="1049"/>
      <c r="AM121" s="1049"/>
      <c r="AN121" s="1049"/>
      <c r="AO121" s="1050"/>
      <c r="AP121" s="1052" t="s">
        <v>128</v>
      </c>
      <c r="AQ121" s="1053"/>
      <c r="AR121" s="1053"/>
      <c r="AS121" s="1053"/>
      <c r="AT121" s="1054"/>
      <c r="AU121" s="1082"/>
      <c r="AV121" s="1083"/>
      <c r="AW121" s="1083"/>
      <c r="AX121" s="1083"/>
      <c r="AY121" s="1084"/>
      <c r="AZ121" s="1039" t="s">
        <v>471</v>
      </c>
      <c r="BA121" s="1040"/>
      <c r="BB121" s="1040"/>
      <c r="BC121" s="1040"/>
      <c r="BD121" s="1040"/>
      <c r="BE121" s="1040"/>
      <c r="BF121" s="1040"/>
      <c r="BG121" s="1040"/>
      <c r="BH121" s="1040"/>
      <c r="BI121" s="1040"/>
      <c r="BJ121" s="1040"/>
      <c r="BK121" s="1040"/>
      <c r="BL121" s="1040"/>
      <c r="BM121" s="1040"/>
      <c r="BN121" s="1040"/>
      <c r="BO121" s="1040"/>
      <c r="BP121" s="1041"/>
      <c r="BQ121" s="1009">
        <v>19814</v>
      </c>
      <c r="BR121" s="1010"/>
      <c r="BS121" s="1010"/>
      <c r="BT121" s="1010"/>
      <c r="BU121" s="1010"/>
      <c r="BV121" s="1010">
        <v>16446</v>
      </c>
      <c r="BW121" s="1010"/>
      <c r="BX121" s="1010"/>
      <c r="BY121" s="1010"/>
      <c r="BZ121" s="1010"/>
      <c r="CA121" s="1010">
        <v>11345</v>
      </c>
      <c r="CB121" s="1010"/>
      <c r="CC121" s="1010"/>
      <c r="CD121" s="1010"/>
      <c r="CE121" s="1010"/>
      <c r="CF121" s="1004">
        <v>0.4</v>
      </c>
      <c r="CG121" s="1005"/>
      <c r="CH121" s="1005"/>
      <c r="CI121" s="1005"/>
      <c r="CJ121" s="1005"/>
      <c r="CK121" s="1100"/>
      <c r="CL121" s="1101"/>
      <c r="CM121" s="1101"/>
      <c r="CN121" s="1101"/>
      <c r="CO121" s="1102"/>
      <c r="CP121" s="1110" t="s">
        <v>472</v>
      </c>
      <c r="CQ121" s="1111"/>
      <c r="CR121" s="1111"/>
      <c r="CS121" s="1111"/>
      <c r="CT121" s="1111"/>
      <c r="CU121" s="1111"/>
      <c r="CV121" s="1111"/>
      <c r="CW121" s="1111"/>
      <c r="CX121" s="1111"/>
      <c r="CY121" s="1111"/>
      <c r="CZ121" s="1111"/>
      <c r="DA121" s="1111"/>
      <c r="DB121" s="1111"/>
      <c r="DC121" s="1111"/>
      <c r="DD121" s="1111"/>
      <c r="DE121" s="1111"/>
      <c r="DF121" s="1112"/>
      <c r="DG121" s="1009">
        <v>393585</v>
      </c>
      <c r="DH121" s="1010"/>
      <c r="DI121" s="1010"/>
      <c r="DJ121" s="1010"/>
      <c r="DK121" s="1010"/>
      <c r="DL121" s="1010">
        <v>49748</v>
      </c>
      <c r="DM121" s="1010"/>
      <c r="DN121" s="1010"/>
      <c r="DO121" s="1010"/>
      <c r="DP121" s="1010"/>
      <c r="DQ121" s="1010">
        <v>244611</v>
      </c>
      <c r="DR121" s="1010"/>
      <c r="DS121" s="1010"/>
      <c r="DT121" s="1010"/>
      <c r="DU121" s="1010"/>
      <c r="DV121" s="1011">
        <v>9.1999999999999993</v>
      </c>
      <c r="DW121" s="1011"/>
      <c r="DX121" s="1011"/>
      <c r="DY121" s="1011"/>
      <c r="DZ121" s="1012"/>
    </row>
    <row r="122" spans="1:130" s="246" customFormat="1" ht="26.25" customHeight="1" x14ac:dyDescent="0.15">
      <c r="A122" s="1149"/>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437</v>
      </c>
      <c r="AB122" s="1049"/>
      <c r="AC122" s="1049"/>
      <c r="AD122" s="1049"/>
      <c r="AE122" s="1050"/>
      <c r="AF122" s="1051" t="s">
        <v>439</v>
      </c>
      <c r="AG122" s="1049"/>
      <c r="AH122" s="1049"/>
      <c r="AI122" s="1049"/>
      <c r="AJ122" s="1050"/>
      <c r="AK122" s="1051" t="s">
        <v>128</v>
      </c>
      <c r="AL122" s="1049"/>
      <c r="AM122" s="1049"/>
      <c r="AN122" s="1049"/>
      <c r="AO122" s="1050"/>
      <c r="AP122" s="1052" t="s">
        <v>128</v>
      </c>
      <c r="AQ122" s="1053"/>
      <c r="AR122" s="1053"/>
      <c r="AS122" s="1053"/>
      <c r="AT122" s="1054"/>
      <c r="AU122" s="1082"/>
      <c r="AV122" s="1083"/>
      <c r="AW122" s="1083"/>
      <c r="AX122" s="1083"/>
      <c r="AY122" s="1084"/>
      <c r="AZ122" s="1064" t="s">
        <v>473</v>
      </c>
      <c r="BA122" s="1055"/>
      <c r="BB122" s="1055"/>
      <c r="BC122" s="1055"/>
      <c r="BD122" s="1055"/>
      <c r="BE122" s="1055"/>
      <c r="BF122" s="1055"/>
      <c r="BG122" s="1055"/>
      <c r="BH122" s="1055"/>
      <c r="BI122" s="1055"/>
      <c r="BJ122" s="1055"/>
      <c r="BK122" s="1055"/>
      <c r="BL122" s="1055"/>
      <c r="BM122" s="1055"/>
      <c r="BN122" s="1055"/>
      <c r="BO122" s="1055"/>
      <c r="BP122" s="1056"/>
      <c r="BQ122" s="1087">
        <v>4953524</v>
      </c>
      <c r="BR122" s="1088"/>
      <c r="BS122" s="1088"/>
      <c r="BT122" s="1088"/>
      <c r="BU122" s="1088"/>
      <c r="BV122" s="1088">
        <v>5120912</v>
      </c>
      <c r="BW122" s="1088"/>
      <c r="BX122" s="1088"/>
      <c r="BY122" s="1088"/>
      <c r="BZ122" s="1088"/>
      <c r="CA122" s="1088">
        <v>5145356</v>
      </c>
      <c r="CB122" s="1088"/>
      <c r="CC122" s="1088"/>
      <c r="CD122" s="1088"/>
      <c r="CE122" s="1088"/>
      <c r="CF122" s="1108">
        <v>192.5</v>
      </c>
      <c r="CG122" s="1109"/>
      <c r="CH122" s="1109"/>
      <c r="CI122" s="1109"/>
      <c r="CJ122" s="1109"/>
      <c r="CK122" s="1100"/>
      <c r="CL122" s="1101"/>
      <c r="CM122" s="1101"/>
      <c r="CN122" s="1101"/>
      <c r="CO122" s="1102"/>
      <c r="CP122" s="1110" t="s">
        <v>474</v>
      </c>
      <c r="CQ122" s="1111"/>
      <c r="CR122" s="1111"/>
      <c r="CS122" s="1111"/>
      <c r="CT122" s="1111"/>
      <c r="CU122" s="1111"/>
      <c r="CV122" s="1111"/>
      <c r="CW122" s="1111"/>
      <c r="CX122" s="1111"/>
      <c r="CY122" s="1111"/>
      <c r="CZ122" s="1111"/>
      <c r="DA122" s="1111"/>
      <c r="DB122" s="1111"/>
      <c r="DC122" s="1111"/>
      <c r="DD122" s="1111"/>
      <c r="DE122" s="1111"/>
      <c r="DF122" s="1112"/>
      <c r="DG122" s="1009">
        <v>92188</v>
      </c>
      <c r="DH122" s="1010"/>
      <c r="DI122" s="1010"/>
      <c r="DJ122" s="1010"/>
      <c r="DK122" s="1010"/>
      <c r="DL122" s="1010" t="s">
        <v>128</v>
      </c>
      <c r="DM122" s="1010"/>
      <c r="DN122" s="1010"/>
      <c r="DO122" s="1010"/>
      <c r="DP122" s="1010"/>
      <c r="DQ122" s="1010">
        <v>77747</v>
      </c>
      <c r="DR122" s="1010"/>
      <c r="DS122" s="1010"/>
      <c r="DT122" s="1010"/>
      <c r="DU122" s="1010"/>
      <c r="DV122" s="1011">
        <v>2.9</v>
      </c>
      <c r="DW122" s="1011"/>
      <c r="DX122" s="1011"/>
      <c r="DY122" s="1011"/>
      <c r="DZ122" s="1012"/>
    </row>
    <row r="123" spans="1:130" s="246" customFormat="1" ht="26.25" customHeight="1" x14ac:dyDescent="0.15">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128</v>
      </c>
      <c r="AB123" s="1049"/>
      <c r="AC123" s="1049"/>
      <c r="AD123" s="1049"/>
      <c r="AE123" s="1050"/>
      <c r="AF123" s="1051" t="s">
        <v>128</v>
      </c>
      <c r="AG123" s="1049"/>
      <c r="AH123" s="1049"/>
      <c r="AI123" s="1049"/>
      <c r="AJ123" s="1050"/>
      <c r="AK123" s="1051" t="s">
        <v>128</v>
      </c>
      <c r="AL123" s="1049"/>
      <c r="AM123" s="1049"/>
      <c r="AN123" s="1049"/>
      <c r="AO123" s="1050"/>
      <c r="AP123" s="1052" t="s">
        <v>441</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475</v>
      </c>
      <c r="BP123" s="1096"/>
      <c r="BQ123" s="1155">
        <v>7058467</v>
      </c>
      <c r="BR123" s="1156"/>
      <c r="BS123" s="1156"/>
      <c r="BT123" s="1156"/>
      <c r="BU123" s="1156"/>
      <c r="BV123" s="1156">
        <v>7206187</v>
      </c>
      <c r="BW123" s="1156"/>
      <c r="BX123" s="1156"/>
      <c r="BY123" s="1156"/>
      <c r="BZ123" s="1156"/>
      <c r="CA123" s="1156">
        <v>7262422</v>
      </c>
      <c r="CB123" s="1156"/>
      <c r="CC123" s="1156"/>
      <c r="CD123" s="1156"/>
      <c r="CE123" s="1156"/>
      <c r="CF123" s="1089"/>
      <c r="CG123" s="1090"/>
      <c r="CH123" s="1090"/>
      <c r="CI123" s="1090"/>
      <c r="CJ123" s="1091"/>
      <c r="CK123" s="1100"/>
      <c r="CL123" s="1101"/>
      <c r="CM123" s="1101"/>
      <c r="CN123" s="1101"/>
      <c r="CO123" s="1102"/>
      <c r="CP123" s="1110" t="s">
        <v>476</v>
      </c>
      <c r="CQ123" s="1111"/>
      <c r="CR123" s="1111"/>
      <c r="CS123" s="1111"/>
      <c r="CT123" s="1111"/>
      <c r="CU123" s="1111"/>
      <c r="CV123" s="1111"/>
      <c r="CW123" s="1111"/>
      <c r="CX123" s="1111"/>
      <c r="CY123" s="1111"/>
      <c r="CZ123" s="1111"/>
      <c r="DA123" s="1111"/>
      <c r="DB123" s="1111"/>
      <c r="DC123" s="1111"/>
      <c r="DD123" s="1111"/>
      <c r="DE123" s="1111"/>
      <c r="DF123" s="1112"/>
      <c r="DG123" s="1048">
        <v>44435</v>
      </c>
      <c r="DH123" s="1049"/>
      <c r="DI123" s="1049"/>
      <c r="DJ123" s="1049"/>
      <c r="DK123" s="1050"/>
      <c r="DL123" s="1051">
        <v>82399</v>
      </c>
      <c r="DM123" s="1049"/>
      <c r="DN123" s="1049"/>
      <c r="DO123" s="1049"/>
      <c r="DP123" s="1050"/>
      <c r="DQ123" s="1051">
        <v>53159</v>
      </c>
      <c r="DR123" s="1049"/>
      <c r="DS123" s="1049"/>
      <c r="DT123" s="1049"/>
      <c r="DU123" s="1050"/>
      <c r="DV123" s="1052">
        <v>2</v>
      </c>
      <c r="DW123" s="1053"/>
      <c r="DX123" s="1053"/>
      <c r="DY123" s="1053"/>
      <c r="DZ123" s="1054"/>
    </row>
    <row r="124" spans="1:130" s="246" customFormat="1" ht="26.25" customHeight="1" thickBot="1" x14ac:dyDescent="0.2">
      <c r="A124" s="1149"/>
      <c r="B124" s="1036"/>
      <c r="C124" s="1006" t="s">
        <v>461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446</v>
      </c>
      <c r="AB124" s="1049"/>
      <c r="AC124" s="1049"/>
      <c r="AD124" s="1049"/>
      <c r="AE124" s="1050"/>
      <c r="AF124" s="1051" t="s">
        <v>446</v>
      </c>
      <c r="AG124" s="1049"/>
      <c r="AH124" s="1049"/>
      <c r="AI124" s="1049"/>
      <c r="AJ124" s="1050"/>
      <c r="AK124" s="1051" t="s">
        <v>446</v>
      </c>
      <c r="AL124" s="1049"/>
      <c r="AM124" s="1049"/>
      <c r="AN124" s="1049"/>
      <c r="AO124" s="1050"/>
      <c r="AP124" s="1052" t="s">
        <v>128</v>
      </c>
      <c r="AQ124" s="1053"/>
      <c r="AR124" s="1053"/>
      <c r="AS124" s="1053"/>
      <c r="AT124" s="1054"/>
      <c r="AU124" s="1151" t="s">
        <v>477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35.9</v>
      </c>
      <c r="BR124" s="1118"/>
      <c r="BS124" s="1118"/>
      <c r="BT124" s="1118"/>
      <c r="BU124" s="1118"/>
      <c r="BV124" s="1118">
        <v>38.299999999999997</v>
      </c>
      <c r="BW124" s="1118"/>
      <c r="BX124" s="1118"/>
      <c r="BY124" s="1118"/>
      <c r="BZ124" s="1118"/>
      <c r="CA124" s="1118">
        <v>32.1</v>
      </c>
      <c r="CB124" s="1118"/>
      <c r="CC124" s="1118"/>
      <c r="CD124" s="1118"/>
      <c r="CE124" s="1118"/>
      <c r="CF124" s="1119"/>
      <c r="CG124" s="1120"/>
      <c r="CH124" s="1120"/>
      <c r="CI124" s="1120"/>
      <c r="CJ124" s="1121"/>
      <c r="CK124" s="1103"/>
      <c r="CL124" s="1103"/>
      <c r="CM124" s="1103"/>
      <c r="CN124" s="1103"/>
      <c r="CO124" s="1104"/>
      <c r="CP124" s="1110" t="s">
        <v>478</v>
      </c>
      <c r="CQ124" s="1111"/>
      <c r="CR124" s="1111"/>
      <c r="CS124" s="1111"/>
      <c r="CT124" s="1111"/>
      <c r="CU124" s="1111"/>
      <c r="CV124" s="1111"/>
      <c r="CW124" s="1111"/>
      <c r="CX124" s="1111"/>
      <c r="CY124" s="1111"/>
      <c r="CZ124" s="1111"/>
      <c r="DA124" s="1111"/>
      <c r="DB124" s="1111"/>
      <c r="DC124" s="1111"/>
      <c r="DD124" s="1111"/>
      <c r="DE124" s="1111"/>
      <c r="DF124" s="1112"/>
      <c r="DG124" s="1095">
        <v>30940</v>
      </c>
      <c r="DH124" s="1074"/>
      <c r="DI124" s="1074"/>
      <c r="DJ124" s="1074"/>
      <c r="DK124" s="1075"/>
      <c r="DL124" s="1073">
        <v>340548</v>
      </c>
      <c r="DM124" s="1074"/>
      <c r="DN124" s="1074"/>
      <c r="DO124" s="1074"/>
      <c r="DP124" s="1075"/>
      <c r="DQ124" s="1073">
        <v>29863</v>
      </c>
      <c r="DR124" s="1074"/>
      <c r="DS124" s="1074"/>
      <c r="DT124" s="1074"/>
      <c r="DU124" s="1075"/>
      <c r="DV124" s="1076">
        <v>1.1000000000000001</v>
      </c>
      <c r="DW124" s="1077"/>
      <c r="DX124" s="1077"/>
      <c r="DY124" s="1077"/>
      <c r="DZ124" s="1078"/>
    </row>
    <row r="125" spans="1:130" s="246" customFormat="1" ht="26.25" customHeight="1" x14ac:dyDescent="0.15">
      <c r="A125" s="1149"/>
      <c r="B125" s="1036"/>
      <c r="C125" s="1006" t="s">
        <v>463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441</v>
      </c>
      <c r="AG125" s="1049"/>
      <c r="AH125" s="1049"/>
      <c r="AI125" s="1049"/>
      <c r="AJ125" s="1050"/>
      <c r="AK125" s="1051" t="s">
        <v>437</v>
      </c>
      <c r="AL125" s="1049"/>
      <c r="AM125" s="1049"/>
      <c r="AN125" s="1049"/>
      <c r="AO125" s="1050"/>
      <c r="AP125" s="1052" t="s">
        <v>441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479</v>
      </c>
      <c r="CL125" s="1098"/>
      <c r="CM125" s="1098"/>
      <c r="CN125" s="1098"/>
      <c r="CO125" s="1099"/>
      <c r="CP125" s="1030" t="s">
        <v>480</v>
      </c>
      <c r="CQ125" s="979"/>
      <c r="CR125" s="979"/>
      <c r="CS125" s="979"/>
      <c r="CT125" s="979"/>
      <c r="CU125" s="979"/>
      <c r="CV125" s="979"/>
      <c r="CW125" s="979"/>
      <c r="CX125" s="979"/>
      <c r="CY125" s="979"/>
      <c r="CZ125" s="979"/>
      <c r="DA125" s="979"/>
      <c r="DB125" s="979"/>
      <c r="DC125" s="979"/>
      <c r="DD125" s="979"/>
      <c r="DE125" s="979"/>
      <c r="DF125" s="980"/>
      <c r="DG125" s="1016" t="s">
        <v>437</v>
      </c>
      <c r="DH125" s="1017"/>
      <c r="DI125" s="1017"/>
      <c r="DJ125" s="1017"/>
      <c r="DK125" s="1017"/>
      <c r="DL125" s="1017" t="s">
        <v>128</v>
      </c>
      <c r="DM125" s="1017"/>
      <c r="DN125" s="1017"/>
      <c r="DO125" s="1017"/>
      <c r="DP125" s="1017"/>
      <c r="DQ125" s="1017" t="s">
        <v>437</v>
      </c>
      <c r="DR125" s="1017"/>
      <c r="DS125" s="1017"/>
      <c r="DT125" s="1017"/>
      <c r="DU125" s="1017"/>
      <c r="DV125" s="1018" t="s">
        <v>437</v>
      </c>
      <c r="DW125" s="1018"/>
      <c r="DX125" s="1018"/>
      <c r="DY125" s="1018"/>
      <c r="DZ125" s="1019"/>
    </row>
    <row r="126" spans="1:130" s="246" customFormat="1" ht="26.25" customHeight="1" thickBot="1" x14ac:dyDescent="0.2">
      <c r="A126" s="1149"/>
      <c r="B126" s="1036"/>
      <c r="C126" s="1006" t="s">
        <v>465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441</v>
      </c>
      <c r="AB126" s="1049"/>
      <c r="AC126" s="1049"/>
      <c r="AD126" s="1049"/>
      <c r="AE126" s="1050"/>
      <c r="AF126" s="1051" t="s">
        <v>437</v>
      </c>
      <c r="AG126" s="1049"/>
      <c r="AH126" s="1049"/>
      <c r="AI126" s="1049"/>
      <c r="AJ126" s="1050"/>
      <c r="AK126" s="1051" t="s">
        <v>437</v>
      </c>
      <c r="AL126" s="1049"/>
      <c r="AM126" s="1049"/>
      <c r="AN126" s="1049"/>
      <c r="AO126" s="1050"/>
      <c r="AP126" s="1052" t="s">
        <v>128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481</v>
      </c>
      <c r="CQ126" s="1040"/>
      <c r="CR126" s="1040"/>
      <c r="CS126" s="1040"/>
      <c r="CT126" s="1040"/>
      <c r="CU126" s="1040"/>
      <c r="CV126" s="1040"/>
      <c r="CW126" s="1040"/>
      <c r="CX126" s="1040"/>
      <c r="CY126" s="1040"/>
      <c r="CZ126" s="1040"/>
      <c r="DA126" s="1040"/>
      <c r="DB126" s="1040"/>
      <c r="DC126" s="1040"/>
      <c r="DD126" s="1040"/>
      <c r="DE126" s="1040"/>
      <c r="DF126" s="1041"/>
      <c r="DG126" s="1009" t="s">
        <v>437</v>
      </c>
      <c r="DH126" s="1010"/>
      <c r="DI126" s="1010"/>
      <c r="DJ126" s="1010"/>
      <c r="DK126" s="1010"/>
      <c r="DL126" s="1010" t="s">
        <v>437</v>
      </c>
      <c r="DM126" s="1010"/>
      <c r="DN126" s="1010"/>
      <c r="DO126" s="1010"/>
      <c r="DP126" s="1010"/>
      <c r="DQ126" s="1010" t="s">
        <v>437</v>
      </c>
      <c r="DR126" s="1010"/>
      <c r="DS126" s="1010"/>
      <c r="DT126" s="1010"/>
      <c r="DU126" s="1010"/>
      <c r="DV126" s="1011" t="s">
        <v>128</v>
      </c>
      <c r="DW126" s="1011"/>
      <c r="DX126" s="1011"/>
      <c r="DY126" s="1011"/>
      <c r="DZ126" s="1012"/>
    </row>
    <row r="127" spans="1:130" s="246" customFormat="1" ht="26.25" customHeight="1" x14ac:dyDescent="0.15">
      <c r="A127" s="1150"/>
      <c r="B127" s="1038"/>
      <c r="C127" s="1092" t="s">
        <v>482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1619</v>
      </c>
      <c r="AB127" s="1049"/>
      <c r="AC127" s="1049"/>
      <c r="AD127" s="1049"/>
      <c r="AE127" s="1050"/>
      <c r="AF127" s="1051">
        <v>1846</v>
      </c>
      <c r="AG127" s="1049"/>
      <c r="AH127" s="1049"/>
      <c r="AI127" s="1049"/>
      <c r="AJ127" s="1050"/>
      <c r="AK127" s="1051">
        <v>1748</v>
      </c>
      <c r="AL127" s="1049"/>
      <c r="AM127" s="1049"/>
      <c r="AN127" s="1049"/>
      <c r="AO127" s="1050"/>
      <c r="AP127" s="1052">
        <v>0.1</v>
      </c>
      <c r="AQ127" s="1053"/>
      <c r="AR127" s="1053"/>
      <c r="AS127" s="1053"/>
      <c r="AT127" s="1054"/>
      <c r="AU127" s="282"/>
      <c r="AV127" s="282"/>
      <c r="AW127" s="282"/>
      <c r="AX127" s="1122" t="s">
        <v>483</v>
      </c>
      <c r="AY127" s="1123"/>
      <c r="AZ127" s="1123"/>
      <c r="BA127" s="1123"/>
      <c r="BB127" s="1123"/>
      <c r="BC127" s="1123"/>
      <c r="BD127" s="1123"/>
      <c r="BE127" s="1124"/>
      <c r="BF127" s="1125" t="s">
        <v>484</v>
      </c>
      <c r="BG127" s="1123"/>
      <c r="BH127" s="1123"/>
      <c r="BI127" s="1123"/>
      <c r="BJ127" s="1123"/>
      <c r="BK127" s="1123"/>
      <c r="BL127" s="1124"/>
      <c r="BM127" s="1125" t="s">
        <v>485</v>
      </c>
      <c r="BN127" s="1123"/>
      <c r="BO127" s="1123"/>
      <c r="BP127" s="1123"/>
      <c r="BQ127" s="1123"/>
      <c r="BR127" s="1123"/>
      <c r="BS127" s="1124"/>
      <c r="BT127" s="1125" t="s">
        <v>486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487</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128</v>
      </c>
      <c r="DM127" s="1010"/>
      <c r="DN127" s="1010"/>
      <c r="DO127" s="1010"/>
      <c r="DP127" s="1010"/>
      <c r="DQ127" s="1010" t="s">
        <v>441</v>
      </c>
      <c r="DR127" s="1010"/>
      <c r="DS127" s="1010"/>
      <c r="DT127" s="1010"/>
      <c r="DU127" s="1010"/>
      <c r="DV127" s="1011" t="s">
        <v>128</v>
      </c>
      <c r="DW127" s="1011"/>
      <c r="DX127" s="1011"/>
      <c r="DY127" s="1011"/>
      <c r="DZ127" s="1012"/>
    </row>
    <row r="128" spans="1:130" s="246" customFormat="1" ht="26.25" customHeight="1" thickBot="1" x14ac:dyDescent="0.2">
      <c r="A128" s="1133" t="s">
        <v>488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489</v>
      </c>
      <c r="X128" s="1135"/>
      <c r="Y128" s="1135"/>
      <c r="Z128" s="1136"/>
      <c r="AA128" s="1137" t="s">
        <v>128</v>
      </c>
      <c r="AB128" s="1138"/>
      <c r="AC128" s="1138"/>
      <c r="AD128" s="1138"/>
      <c r="AE128" s="1139"/>
      <c r="AF128" s="1140">
        <v>3660</v>
      </c>
      <c r="AG128" s="1138"/>
      <c r="AH128" s="1138"/>
      <c r="AI128" s="1138"/>
      <c r="AJ128" s="1139"/>
      <c r="AK128" s="1140">
        <v>2358</v>
      </c>
      <c r="AL128" s="1138"/>
      <c r="AM128" s="1138"/>
      <c r="AN128" s="1138"/>
      <c r="AO128" s="1139"/>
      <c r="AP128" s="1141"/>
      <c r="AQ128" s="1142"/>
      <c r="AR128" s="1142"/>
      <c r="AS128" s="1142"/>
      <c r="AT128" s="1143"/>
      <c r="AU128" s="282"/>
      <c r="AV128" s="282"/>
      <c r="AW128" s="282"/>
      <c r="AX128" s="978" t="s">
        <v>490</v>
      </c>
      <c r="AY128" s="979"/>
      <c r="AZ128" s="979"/>
      <c r="BA128" s="979"/>
      <c r="BB128" s="979"/>
      <c r="BC128" s="979"/>
      <c r="BD128" s="979"/>
      <c r="BE128" s="980"/>
      <c r="BF128" s="1144" t="s">
        <v>128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491</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128</v>
      </c>
      <c r="DM128" s="1130"/>
      <c r="DN128" s="1130"/>
      <c r="DO128" s="1130"/>
      <c r="DP128" s="1130"/>
      <c r="DQ128" s="1130" t="s">
        <v>128</v>
      </c>
      <c r="DR128" s="1130"/>
      <c r="DS128" s="1130"/>
      <c r="DT128" s="1130"/>
      <c r="DU128" s="1130"/>
      <c r="DV128" s="1131" t="s">
        <v>128</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492</v>
      </c>
      <c r="X129" s="1164"/>
      <c r="Y129" s="1164"/>
      <c r="Z129" s="1165"/>
      <c r="AA129" s="1048">
        <v>3202584</v>
      </c>
      <c r="AB129" s="1049"/>
      <c r="AC129" s="1049"/>
      <c r="AD129" s="1049"/>
      <c r="AE129" s="1050"/>
      <c r="AF129" s="1051">
        <v>3127565</v>
      </c>
      <c r="AG129" s="1049"/>
      <c r="AH129" s="1049"/>
      <c r="AI129" s="1049"/>
      <c r="AJ129" s="1050"/>
      <c r="AK129" s="1051">
        <v>3082727</v>
      </c>
      <c r="AL129" s="1049"/>
      <c r="AM129" s="1049"/>
      <c r="AN129" s="1049"/>
      <c r="AO129" s="1050"/>
      <c r="AP129" s="1166"/>
      <c r="AQ129" s="1167"/>
      <c r="AR129" s="1167"/>
      <c r="AS129" s="1167"/>
      <c r="AT129" s="1168"/>
      <c r="AU129" s="284"/>
      <c r="AV129" s="284"/>
      <c r="AW129" s="284"/>
      <c r="AX129" s="1157" t="s">
        <v>493</v>
      </c>
      <c r="AY129" s="1040"/>
      <c r="AZ129" s="1040"/>
      <c r="BA129" s="1040"/>
      <c r="BB129" s="1040"/>
      <c r="BC129" s="1040"/>
      <c r="BD129" s="1040"/>
      <c r="BE129" s="1041"/>
      <c r="BF129" s="1158" t="s">
        <v>128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495</v>
      </c>
      <c r="X130" s="1164"/>
      <c r="Y130" s="1164"/>
      <c r="Z130" s="1165"/>
      <c r="AA130" s="1048">
        <v>451347</v>
      </c>
      <c r="AB130" s="1049"/>
      <c r="AC130" s="1049"/>
      <c r="AD130" s="1049"/>
      <c r="AE130" s="1050"/>
      <c r="AF130" s="1051">
        <v>429947</v>
      </c>
      <c r="AG130" s="1049"/>
      <c r="AH130" s="1049"/>
      <c r="AI130" s="1049"/>
      <c r="AJ130" s="1050"/>
      <c r="AK130" s="1051">
        <v>410076</v>
      </c>
      <c r="AL130" s="1049"/>
      <c r="AM130" s="1049"/>
      <c r="AN130" s="1049"/>
      <c r="AO130" s="1050"/>
      <c r="AP130" s="1166"/>
      <c r="AQ130" s="1167"/>
      <c r="AR130" s="1167"/>
      <c r="AS130" s="1167"/>
      <c r="AT130" s="1168"/>
      <c r="AU130" s="284"/>
      <c r="AV130" s="284"/>
      <c r="AW130" s="284"/>
      <c r="AX130" s="1157" t="s">
        <v>496</v>
      </c>
      <c r="AY130" s="1040"/>
      <c r="AZ130" s="1040"/>
      <c r="BA130" s="1040"/>
      <c r="BB130" s="1040"/>
      <c r="BC130" s="1040"/>
      <c r="BD130" s="1040"/>
      <c r="BE130" s="1041"/>
      <c r="BF130" s="1194">
        <v>7.7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497</v>
      </c>
      <c r="X131" s="1202"/>
      <c r="Y131" s="1202"/>
      <c r="Z131" s="1203"/>
      <c r="AA131" s="1095">
        <v>2751237</v>
      </c>
      <c r="AB131" s="1074"/>
      <c r="AC131" s="1074"/>
      <c r="AD131" s="1074"/>
      <c r="AE131" s="1075"/>
      <c r="AF131" s="1073">
        <v>2697618</v>
      </c>
      <c r="AG131" s="1074"/>
      <c r="AH131" s="1074"/>
      <c r="AI131" s="1074"/>
      <c r="AJ131" s="1075"/>
      <c r="AK131" s="1073">
        <v>2672651</v>
      </c>
      <c r="AL131" s="1074"/>
      <c r="AM131" s="1074"/>
      <c r="AN131" s="1074"/>
      <c r="AO131" s="1075"/>
      <c r="AP131" s="1204"/>
      <c r="AQ131" s="1205"/>
      <c r="AR131" s="1205"/>
      <c r="AS131" s="1205"/>
      <c r="AT131" s="1206"/>
      <c r="AU131" s="284"/>
      <c r="AV131" s="284"/>
      <c r="AW131" s="284"/>
      <c r="AX131" s="1176" t="s">
        <v>498</v>
      </c>
      <c r="AY131" s="1127"/>
      <c r="AZ131" s="1127"/>
      <c r="BA131" s="1127"/>
      <c r="BB131" s="1127"/>
      <c r="BC131" s="1127"/>
      <c r="BD131" s="1127"/>
      <c r="BE131" s="1128"/>
      <c r="BF131" s="1177">
        <v>32.1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500</v>
      </c>
      <c r="W132" s="1187"/>
      <c r="X132" s="1187"/>
      <c r="Y132" s="1187"/>
      <c r="Z132" s="1188"/>
      <c r="AA132" s="1189">
        <v>7.4057233159999996</v>
      </c>
      <c r="AB132" s="1190"/>
      <c r="AC132" s="1190"/>
      <c r="AD132" s="1190"/>
      <c r="AE132" s="1191"/>
      <c r="AF132" s="1192">
        <v>7.8829174479999997</v>
      </c>
      <c r="AG132" s="1190"/>
      <c r="AH132" s="1190"/>
      <c r="AI132" s="1190"/>
      <c r="AJ132" s="1191"/>
      <c r="AK132" s="1192">
        <v>8.0483011060000003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501</v>
      </c>
      <c r="W133" s="1170"/>
      <c r="X133" s="1170"/>
      <c r="Y133" s="1170"/>
      <c r="Z133" s="1171"/>
      <c r="AA133" s="1172">
        <v>7.8</v>
      </c>
      <c r="AB133" s="1173"/>
      <c r="AC133" s="1173"/>
      <c r="AD133" s="1173"/>
      <c r="AE133" s="1174"/>
      <c r="AF133" s="1172">
        <v>7.6</v>
      </c>
      <c r="AG133" s="1173"/>
      <c r="AH133" s="1173"/>
      <c r="AI133" s="1173"/>
      <c r="AJ133" s="1174"/>
      <c r="AK133" s="1172">
        <v>7.7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KZzS3DAXCfIhYD/4Ce9QIWyn8bH1mH0hMpSF2ZuXHHQxZ9YvTNeaUNjhJusx05S+bH188SYFkALotSu0VzVcw==" saltValue="v1e3feS85ly4iqDFt94s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25"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Acrk2AYhZC8h199ddKKfUc+9UhPLnUjG662NWCrK9IprTD/MM+1Zpofh2lSnjqbm74Puzssn++bHpYdDCIPkA==" saltValue="S3GT/IJD/kSSMBAR7/S0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rsl1jJfXVnB9cYUkFCQG+e2R6BznJGOrL+VSDpVJcqKLJHF4ea+vG2/Jq+0k0iG1dYICEDy7bKkKUUpeuDfFw==" saltValue="Wz27BpORKutPnsfEne0A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510</v>
      </c>
      <c r="AL9" s="1213"/>
      <c r="AM9" s="1213"/>
      <c r="AN9" s="1214"/>
      <c r="AO9" s="312">
        <v>816249</v>
      </c>
      <c r="AP9" s="312">
        <v>98095</v>
      </c>
      <c r="AQ9" s="313">
        <v>116834</v>
      </c>
      <c r="AR9" s="314">
        <v>-16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511</v>
      </c>
      <c r="AL10" s="1213"/>
      <c r="AM10" s="1213"/>
      <c r="AN10" s="1214"/>
      <c r="AO10" s="315">
        <v>43387</v>
      </c>
      <c r="AP10" s="315">
        <v>5214</v>
      </c>
      <c r="AQ10" s="316">
        <v>12766</v>
      </c>
      <c r="AR10" s="317">
        <v>-59.2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512</v>
      </c>
      <c r="AL11" s="1213"/>
      <c r="AM11" s="1213"/>
      <c r="AN11" s="1214"/>
      <c r="AO11" s="315">
        <v>141989</v>
      </c>
      <c r="AP11" s="315">
        <v>17064</v>
      </c>
      <c r="AQ11" s="316">
        <v>19336</v>
      </c>
      <c r="AR11" s="317">
        <v>-11.8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513</v>
      </c>
      <c r="AL12" s="1213"/>
      <c r="AM12" s="1213"/>
      <c r="AN12" s="1214"/>
      <c r="AO12" s="315">
        <v>681</v>
      </c>
      <c r="AP12" s="315">
        <v>82</v>
      </c>
      <c r="AQ12" s="316">
        <v>1049</v>
      </c>
      <c r="AR12" s="317">
        <v>-92.2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514</v>
      </c>
      <c r="AL13" s="1213"/>
      <c r="AM13" s="1213"/>
      <c r="AN13" s="1214"/>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516</v>
      </c>
      <c r="AL14" s="1213"/>
      <c r="AM14" s="1213"/>
      <c r="AN14" s="1214"/>
      <c r="AO14" s="315">
        <v>30653</v>
      </c>
      <c r="AP14" s="315">
        <v>3684</v>
      </c>
      <c r="AQ14" s="316">
        <v>5063</v>
      </c>
      <c r="AR14" s="317">
        <v>-27.2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517</v>
      </c>
      <c r="AL15" s="1213"/>
      <c r="AM15" s="1213"/>
      <c r="AN15" s="1214"/>
      <c r="AO15" s="315">
        <v>27772</v>
      </c>
      <c r="AP15" s="315">
        <v>3338</v>
      </c>
      <c r="AQ15" s="316">
        <v>3168</v>
      </c>
      <c r="AR15" s="317">
        <v>5.4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518</v>
      </c>
      <c r="AL16" s="1216"/>
      <c r="AM16" s="1216"/>
      <c r="AN16" s="1217"/>
      <c r="AO16" s="315">
        <v>-71722</v>
      </c>
      <c r="AP16" s="315">
        <v>-8619</v>
      </c>
      <c r="AQ16" s="316">
        <v>-11723</v>
      </c>
      <c r="AR16" s="317">
        <v>-26.5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989009</v>
      </c>
      <c r="AP17" s="315">
        <v>118857</v>
      </c>
      <c r="AQ17" s="316">
        <v>146494</v>
      </c>
      <c r="AR17" s="317">
        <v>-18.899999999999999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523</v>
      </c>
      <c r="AL21" s="1208"/>
      <c r="AM21" s="1208"/>
      <c r="AN21" s="1209"/>
      <c r="AO21" s="327">
        <v>14.06</v>
      </c>
      <c r="AP21" s="328">
        <v>13.76</v>
      </c>
      <c r="AQ21" s="329">
        <v>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524</v>
      </c>
      <c r="AL22" s="1208"/>
      <c r="AM22" s="1208"/>
      <c r="AN22" s="1209"/>
      <c r="AO22" s="332">
        <v>97</v>
      </c>
      <c r="AP22" s="333">
        <v>94.9</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528</v>
      </c>
      <c r="AL32" s="1224"/>
      <c r="AM32" s="1224"/>
      <c r="AN32" s="1225"/>
      <c r="AO32" s="342">
        <v>393418</v>
      </c>
      <c r="AP32" s="342">
        <v>47280</v>
      </c>
      <c r="AQ32" s="343">
        <v>73591</v>
      </c>
      <c r="AR32" s="344">
        <v>-35.799999999999997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529</v>
      </c>
      <c r="AL33" s="1224"/>
      <c r="AM33" s="1224"/>
      <c r="AN33" s="1225"/>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530</v>
      </c>
      <c r="AL34" s="1224"/>
      <c r="AM34" s="1224"/>
      <c r="AN34" s="1225"/>
      <c r="AO34" s="342" t="s">
        <v>515</v>
      </c>
      <c r="AP34" s="342" t="s">
        <v>515</v>
      </c>
      <c r="AQ34" s="343">
        <v>1</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531</v>
      </c>
      <c r="AL35" s="1224"/>
      <c r="AM35" s="1224"/>
      <c r="AN35" s="1225"/>
      <c r="AO35" s="342">
        <v>152101</v>
      </c>
      <c r="AP35" s="342">
        <v>18279</v>
      </c>
      <c r="AQ35" s="343">
        <v>19214</v>
      </c>
      <c r="AR35" s="344">
        <v>-4.9000000000000004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532</v>
      </c>
      <c r="AL36" s="1224"/>
      <c r="AM36" s="1224"/>
      <c r="AN36" s="1225"/>
      <c r="AO36" s="342">
        <v>80270</v>
      </c>
      <c r="AP36" s="342">
        <v>9647</v>
      </c>
      <c r="AQ36" s="343">
        <v>5293</v>
      </c>
      <c r="AR36" s="344">
        <v>82.3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533</v>
      </c>
      <c r="AL37" s="1224"/>
      <c r="AM37" s="1224"/>
      <c r="AN37" s="1225"/>
      <c r="AO37" s="342">
        <v>1748</v>
      </c>
      <c r="AP37" s="342">
        <v>210</v>
      </c>
      <c r="AQ37" s="343">
        <v>1256</v>
      </c>
      <c r="AR37" s="344">
        <v>-83.3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534</v>
      </c>
      <c r="AL38" s="1227"/>
      <c r="AM38" s="1227"/>
      <c r="AN38" s="1228"/>
      <c r="AO38" s="345" t="s">
        <v>515</v>
      </c>
      <c r="AP38" s="345" t="s">
        <v>515</v>
      </c>
      <c r="AQ38" s="346">
        <v>9</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535</v>
      </c>
      <c r="AL39" s="1227"/>
      <c r="AM39" s="1227"/>
      <c r="AN39" s="1228"/>
      <c r="AO39" s="342">
        <v>-2358</v>
      </c>
      <c r="AP39" s="342">
        <v>-283</v>
      </c>
      <c r="AQ39" s="343">
        <v>-3572</v>
      </c>
      <c r="AR39" s="344">
        <v>-92.1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536</v>
      </c>
      <c r="AL40" s="1224"/>
      <c r="AM40" s="1224"/>
      <c r="AN40" s="1225"/>
      <c r="AO40" s="342">
        <v>-410076</v>
      </c>
      <c r="AP40" s="342">
        <v>-49282</v>
      </c>
      <c r="AQ40" s="343">
        <v>-65248</v>
      </c>
      <c r="AR40" s="344">
        <v>-24.5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215103</v>
      </c>
      <c r="AP41" s="342">
        <v>25851</v>
      </c>
      <c r="AQ41" s="343">
        <v>30545</v>
      </c>
      <c r="AR41" s="344">
        <v>-15.4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505</v>
      </c>
      <c r="AN49" s="1220" t="s">
        <v>540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356024</v>
      </c>
      <c r="AN51" s="364">
        <v>39935</v>
      </c>
      <c r="AO51" s="365">
        <v>-55.4</v>
      </c>
      <c r="AP51" s="366">
        <v>119685</v>
      </c>
      <c r="AQ51" s="367">
        <v>0</v>
      </c>
      <c r="AR51" s="368">
        <v>-55.4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287997</v>
      </c>
      <c r="AN52" s="372">
        <v>32305</v>
      </c>
      <c r="AO52" s="373">
        <v>-57.7</v>
      </c>
      <c r="AP52" s="374">
        <v>68464</v>
      </c>
      <c r="AQ52" s="375">
        <v>18.399999999999999</v>
      </c>
      <c r="AR52" s="376">
        <v>-76.099999999999994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736067</v>
      </c>
      <c r="AN53" s="364">
        <v>83825</v>
      </c>
      <c r="AO53" s="365">
        <v>109.9</v>
      </c>
      <c r="AP53" s="366">
        <v>109920</v>
      </c>
      <c r="AQ53" s="367">
        <v>-8.1999999999999993</v>
      </c>
      <c r="AR53" s="368">
        <v>118.1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581222</v>
      </c>
      <c r="AN54" s="372">
        <v>66191</v>
      </c>
      <c r="AO54" s="373">
        <v>104.9</v>
      </c>
      <c r="AP54" s="374">
        <v>62739</v>
      </c>
      <c r="AQ54" s="375">
        <v>-8.4</v>
      </c>
      <c r="AR54" s="376">
        <v>113.3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1001149</v>
      </c>
      <c r="AN55" s="364">
        <v>115486</v>
      </c>
      <c r="AO55" s="365">
        <v>37.799999999999997</v>
      </c>
      <c r="AP55" s="366">
        <v>119882</v>
      </c>
      <c r="AQ55" s="367">
        <v>9.1</v>
      </c>
      <c r="AR55" s="368">
        <v>28.7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705836</v>
      </c>
      <c r="AN56" s="372">
        <v>81421</v>
      </c>
      <c r="AO56" s="373">
        <v>23</v>
      </c>
      <c r="AP56" s="374">
        <v>66481</v>
      </c>
      <c r="AQ56" s="375">
        <v>6</v>
      </c>
      <c r="AR56" s="376">
        <v>17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1025442</v>
      </c>
      <c r="AN57" s="364">
        <v>120385</v>
      </c>
      <c r="AO57" s="365">
        <v>4.2</v>
      </c>
      <c r="AP57" s="366">
        <v>116162</v>
      </c>
      <c r="AQ57" s="367">
        <v>-3.1</v>
      </c>
      <c r="AR57" s="368">
        <v>7.3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928253</v>
      </c>
      <c r="AN58" s="372">
        <v>108975</v>
      </c>
      <c r="AO58" s="373">
        <v>33.799999999999997</v>
      </c>
      <c r="AP58" s="374">
        <v>61562</v>
      </c>
      <c r="AQ58" s="375">
        <v>-7.4</v>
      </c>
      <c r="AR58" s="376">
        <v>41.2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757625</v>
      </c>
      <c r="AN59" s="364">
        <v>91050</v>
      </c>
      <c r="AO59" s="365">
        <v>-24.4</v>
      </c>
      <c r="AP59" s="366">
        <v>121449</v>
      </c>
      <c r="AQ59" s="367">
        <v>4.5999999999999996</v>
      </c>
      <c r="AR59" s="368">
        <v>-29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511877</v>
      </c>
      <c r="AN60" s="372">
        <v>61516</v>
      </c>
      <c r="AO60" s="373">
        <v>-43.6</v>
      </c>
      <c r="AP60" s="374">
        <v>62922</v>
      </c>
      <c r="AQ60" s="375">
        <v>2.2000000000000002</v>
      </c>
      <c r="AR60" s="376">
        <v>-45.8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775261</v>
      </c>
      <c r="AN61" s="379">
        <v>90136</v>
      </c>
      <c r="AO61" s="380">
        <v>14.4</v>
      </c>
      <c r="AP61" s="381">
        <v>117420</v>
      </c>
      <c r="AQ61" s="382">
        <v>0.5</v>
      </c>
      <c r="AR61" s="368">
        <v>13.9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603037</v>
      </c>
      <c r="AN62" s="372">
        <v>70082</v>
      </c>
      <c r="AO62" s="373">
        <v>12.1</v>
      </c>
      <c r="AP62" s="374">
        <v>64434</v>
      </c>
      <c r="AQ62" s="375">
        <v>2.2000000000000002</v>
      </c>
      <c r="AR62" s="376">
        <v>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cRHvQO8349iqYZwofdh0ADnMUPu9ziBe1KxABF7ie1lURvhdhnLG0x2y3FPakQZuNWxvUBWr9B0u/PLtR8jRg==" saltValue="3uf+dx5LVifUtLuZJI3o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B9WCDeT3suv67IPHxbfDponIXJuyvOqHgKje73snwycqs+53V7GYjO/jpkFQS4+He4n6rDcot4lQ2FmcQxk2Q==" saltValue="+CM92YJUuKfemqHvP2Uh5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d/gulCl1yCh5okYAxDuK6iV14xCvfh527XaOf1rwRS+7GDmK2WGopkX5PT0r3EdpOr+LdlXzv+JCZFU9iE8Ow==" saltValue="BS3ZvEZx/+Iau8cWI2Fb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4"/>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2" t="s">
        <v>3</v>
      </c>
      <c r="D47" s="1232"/>
      <c r="E47" s="1233"/>
      <c r="F47" s="11">
        <v>30.58</v>
      </c>
      <c r="G47" s="12">
        <v>30.96</v>
      </c>
      <c r="H47" s="12">
        <v>39.25</v>
      </c>
      <c r="I47" s="12">
        <v>40.32</v>
      </c>
      <c r="J47" s="13">
        <v>33.79</v>
      </c>
    </row>
    <row r="48" spans="2:10" ht="57.75" customHeight="1" x14ac:dyDescent="0.15">
      <c r="B48" s="14"/>
      <c r="C48" s="1234" t="s">
        <v>4</v>
      </c>
      <c r="D48" s="1234"/>
      <c r="E48" s="1235"/>
      <c r="F48" s="15">
        <v>7.89</v>
      </c>
      <c r="G48" s="16">
        <v>14.64</v>
      </c>
      <c r="H48" s="16">
        <v>9.93</v>
      </c>
      <c r="I48" s="16">
        <v>9.24</v>
      </c>
      <c r="J48" s="17">
        <v>5.03</v>
      </c>
    </row>
    <row r="49" spans="2:10" ht="57.75" customHeight="1" thickBot="1" x14ac:dyDescent="0.2">
      <c r="B49" s="18"/>
      <c r="C49" s="1236" t="s">
        <v>5</v>
      </c>
      <c r="D49" s="1236"/>
      <c r="E49" s="1237"/>
      <c r="F49" s="19" t="s">
        <v>561</v>
      </c>
      <c r="G49" s="20">
        <v>8.57</v>
      </c>
      <c r="H49" s="20">
        <v>2.5299999999999998</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sheetData>
  <sheetProtection algorithmName="SHA-512" hashValue="yziKeTR7BVRmMwS1AczTMRQOy3/yPpDF2PgeiOnO7eustQG7ynX3NTUWFXey8jNJ03xGki5XXfHLxlNxGFMgRg==" saltValue="0vFSkW/cso0qGyxzkM2K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2020-09-15T08:23:02Z</cp:lastPrinted>
  <dcterms:created xsi:type="dcterms:W3CDTF">2020-02-10T04:15:40Z</dcterms:created>
  <dcterms:modified xsi:type="dcterms:W3CDTF">2020-09-15T08:27:07Z</dcterms:modified>
  <cp:category/>
</cp:coreProperties>
</file>