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3企画財政課\12財政係\09 財政事情公表\財政状況資料集\H30年度決算\⑥R02.08.18【財政状況資料集】平成30年度財政状況資料集（追加分）の作成及び提出について（依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<sst xmlns="http://schemas.openxmlformats.org/spreadsheetml/2006/main" count="1181" uniqueCount="619">
  <si>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</si>
  <si>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</si>
  <si>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</si>
  <si>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</si>
  <si>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</si>
  <si>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</si>
  <si>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</si>
  <si>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</si>
  <si>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</si>
  <si>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</si>
  <si>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</si>
  <si>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</si>
  <si>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</si>
  <si>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</si>
  <si>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</si>
  <si>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</si>
  <si>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</si>
  <si>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</si>
  <si>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</si>
  <si>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</si>
  <si>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</si>
  <si>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</si>
  <si>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</si>
  <si>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</si>
  <si>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</si>
  <si>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</si>
  <si>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</si>
  <si>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</si>
  <si>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</si>
  <si>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</si>
  <si>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</si>
  <si>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</si>
  <si>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</si>
  <si>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</si>
  <si>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</si>
  <si>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</si>
  <si>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</si>
  <si>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</si>
  <si>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</si>
  <si>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</si>
  <si>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</si>
  <si>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</si>
  <si>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</si>
  <si>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</si>
  <si>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</si>
  <si>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</si>
  <si>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</si>
  <si>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</si>
  <si>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</si>
  <si>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</si>
  <si>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</si>
  <si>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</si>
  <si>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</si>
  <si>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</si>
  <si>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</si>
  <si>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</si>
  <si>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</si>
  <si>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</si>
  <si>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</si>
  <si>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</si>
  <si>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</si>
  <si>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</si>
  <si>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</si>
  <si>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</si>
  <si>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</si>
  <si>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</si>
  <si>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</si>
  <si>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</si>
  <si>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</si>
  <si>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</si>
  <si>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</si>
  <si>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</si>
  <si>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</si>
  <si>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</si>
  <si>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</si>
  <si>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</si>
  <si>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</si>
  <si>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</si>
  <si>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</si>
  <si>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</si>
  <si>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</si>
  <si>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</si>
  <si>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</si>
  <si>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</si>
  <si>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</si>
  <si>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</si>
  <si>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</si>
  <si>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</si>
  <si>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</si>
  <si>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</si>
  <si>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</si>
  <si>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</si>
  <si>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</si>
  <si>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</si>
  <si>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</si>
  <si>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</si>
  <si>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</si>
  <si>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</si>
  <si>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</si>
  <si>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</si>
  <si>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</si>
  <si>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</si>
  <si>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</si>
  <si>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</si>
  <si>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</si>
  <si>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</si>
  <si>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</si>
  <si>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</si>
  <si>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</si>
  <si>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</si>
  <si>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</si>
  <si>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</si>
  <si>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</si>
  <si>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</si>
  <si>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</si>
  <si>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</si>
  <si>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</si>
  <si>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</si>
  <si>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</si>
  <si>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</si>
  <si>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</si>
  <si>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</si>
  <si>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</si>
  <si>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</si>
  <si>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</si>
  <si>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</si>
  <si>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</si>
  <si>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</si>
  <si>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</si>
  <si>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</si>
  <si>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</si>
  <si>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</si>
  <si>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</si>
  <si>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</si>
  <si>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</si>
  <si>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</si>
  <si>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</si>
  <si>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</si>
  <si>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</si>
  <si>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</si>
  <si>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</si>
  <si>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</si>
  <si>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</si>
  <si>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</si>
  <si>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</si>
  <si>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</si>
  <si>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</si>
  <si>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</si>
  <si>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</si>
  <si>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</si>
  <si>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</si>
  <si>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</si>
  <si>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</si>
  <si>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</si>
  <si>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</si>
  <si>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</si>
  <si>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</si>
  <si>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</si>
  <si>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</si>
  <si>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</si>
  <si>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</si>
  <si>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</si>
  <si>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</si>
  <si>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</si>
  <si>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</si>
  <si>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</si>
  <si>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</si>
  <si>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</si>
  <si>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</si>
  <si>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</si>
  <si>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</si>
  <si>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</si>
  <si>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</si>
  <si>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</si>
  <si>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</si>
  <si>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</si>
  <si>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</si>
  <si>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</si>
  <si>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</si>
  <si>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</si>
  <si>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</si>
  <si>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</si>
  <si>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</si>
  <si>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</si>
  <si>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</si>
  <si>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</si>
  <si>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</si>
  <si>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</si>
  <si>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</si>
  <si>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</si>
  <si>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</si>
  <si>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</si>
  <si>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</si>
  <si>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</si>
  <si>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</si>
  <si>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</si>
  <si>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</si>
  <si>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</si>
  <si>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</si>
  <si>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</si>
  <si>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</si>
  <si>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</si>
  <si>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</si>
  <si>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</si>
  <si>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</si>
  <si>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</si>
  <si>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</si>
  <si>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</si>
  <si>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</si>
  <si>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</si>
  <si>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</si>
  <si>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</si>
  <si>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</si>
  <si>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</si>
  <si>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</si>
  <si>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</si>
  <si>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</si>
  <si>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</si>
  <si>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</si>
  <si>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</si>
  <si>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</si>
  <si>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</si>
  <si>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</si>
  <si>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</si>
  <si>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</si>
  <si>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</si>
  <si>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</si>
  <si>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</si>
  <si>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</si>
  <si>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</si>
  <si>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</si>
  <si>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</si>
  <si>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</si>
  <si>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</si>
  <si>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</si>
  <si>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</si>
  <si>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</si>
  <si>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</si>
  <si>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</si>
  <si>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</si>
  <si>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</si>
  <si>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</si>
  <si>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</si>
  <si>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</si>
  <si>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</si>
  <si>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</si>
  <si>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</si>
  <si>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</si>
  <si>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</si>
  <si>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</si>
  <si>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</si>
  <si>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</si>
  <si>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</si>
  <si>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</si>
  <si>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</si>
  <si>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</si>
  <si>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</si>
  <si>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</si>
  <si>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</si>
  <si>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</si>
  <si>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</si>
  <si>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</si>
  <si>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</si>
  <si>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</si>
  <si>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</si>
  <si>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</si>
  <si>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</si>
  <si>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</si>
  <si>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</si>
  <si>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</si>
  <si>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</si>
  <si>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</si>
  <si>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</si>
  <si>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</si>
  <si>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</si>
  <si>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</si>
  <si>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</si>
  <si>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</si>
  <si>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</si>
  <si>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</si>
  <si>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</si>
  <si>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</si>
  <si>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</si>
  <si>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</si>
  <si>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</si>
  <si>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</si>
  <si>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</si>
  <si>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</si>
  <si>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</si>
  <si>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</si>
  <si>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</si>
  <si>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</si>
  <si>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</si>
  <si>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</si>
  <si>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</si>
  <si>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</si>
  <si>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</si>
  <si>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</si>
  <si>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</si>
  <si>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</si>
  <si>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</si>
  <si>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</si>
  <si>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</si>
  <si>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</si>
  <si>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</si>
  <si>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</si>
  <si>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</si>
  <si>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</si>
  <si>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</si>
  <si>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</si>
  <si>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</si>
  <si>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</si>
  <si>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</si>
  <si>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</si>
  <si>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</si>
  <si>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</si>
  <si>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</si>
  <si>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</si>
  <si>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</si>
  <si>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</si>
  <si>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</si>
  <si>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</si>
  <si>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</si>
  <si>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</si>
  <si>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</si>
  <si>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</si>
  <si>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</si>
  <si>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</si>
  <si>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</si>
  <si>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</si>
  <si>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</si>
  <si>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</si>
  <si>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</si>
  <si>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</si>
  <si>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</si>
  <si>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</si>
  <si>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</si>
  <si>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</si>
  <si>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</si>
  <si>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</si>
  <si>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</si>
  <si>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</si>
  <si>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</si>
  <si>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</si>
  <si>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</si>
  <si>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</si>
  <si>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</si>
  <si>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</si>
  <si>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</si>
  <si>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</si>
  <si>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</si>
  <si>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</si>
  <si>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</si>
  <si>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</si>
  <si>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</si>
  <si>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</si>
  <si>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</si>
  <si>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</si>
  <si>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</si>
  <si>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</si>
  <si>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</si>
  <si>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</si>
  <si>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</si>
  <si>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</si>
  <si>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</si>
  <si>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</si>
  <si>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</si>
  <si>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</si>
  <si>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</si>
  <si>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</si>
  <si>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</si>
  <si>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</si>
  <si>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</si>
  <si>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</si>
  <si>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</si>
  <si>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</si>
  <si>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</si>
  <si>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</si>
  <si>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</si>
  <si>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</si>
  <si>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</si>
  <si>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</si>
  <si>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</si>
  <si>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</si>
  <si>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</si>
  <si>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</si>
  <si>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</si>
  <si>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</si>
  <si>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</si>
  <si>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</si>
  <si>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</si>
  <si>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</si>
  <si>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</si>
  <si>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</si>
  <si>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</si>
  <si>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</si>
  <si>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</si>
  <si>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</si>
  <si>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</si>
  <si>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</si>
  <si>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</si>
  <si>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</si>
  <si>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</si>
  <si>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</si>
  <si>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大久保簡易水道事業特別会計</t>
    <phoneticPr fontId="5"/>
  </si>
  <si>
    <t>法非適用企業</t>
    <phoneticPr fontId="5"/>
  </si>
  <si>
    <t>三倉簡易水道事業特別会計</t>
    <phoneticPr fontId="5"/>
  </si>
  <si>
    <t>法非適用企業</t>
    <phoneticPr fontId="5"/>
  </si>
  <si>
    <t>大河内簡易水道事業特別会計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</si>
  <si>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</si>
  <si>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</si>
  <si>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</si>
  <si>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</si>
  <si>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</si>
  <si>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</si>
  <si>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</si>
  <si>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</si>
  <si>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</si>
  <si>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</si>
  <si>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</si>
  <si>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</si>
  <si>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</si>
  <si>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</si>
  <si>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</si>
  <si>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</si>
  <si>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</si>
  <si>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</si>
  <si>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</si>
  <si>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</si>
  <si>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</si>
  <si>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</si>
  <si>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</si>
  <si>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</si>
  <si>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</si>
  <si>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</si>
  <si>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</si>
  <si>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</si>
  <si>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</si>
  <si>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</si>
  <si>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</si>
  <si>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</si>
  <si>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</si>
  <si>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</si>
  <si>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</si>
  <si>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</si>
  <si>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</si>
  <si>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</si>
  <si>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</si>
  <si>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</si>
  <si>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</si>
  <si>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</si>
  <si>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</si>
  <si>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</si>
  <si>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</si>
  <si>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</si>
  <si>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</si>
  <si>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</si>
  <si>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</si>
  <si>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</si>
  <si>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</si>
  <si>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</si>
  <si>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</si>
  <si>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</si>
  <si>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</si>
  <si>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</si>
  <si>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</si>
  <si>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</si>
  <si>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</si>
  <si>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</si>
  <si>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</si>
  <si>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</si>
  <si>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</si>
  <si>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</si>
  <si>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</si>
  <si>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</si>
  <si>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</si>
  <si>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</si>
  <si>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</si>
  <si>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</si>
  <si>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</si>
  <si>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</si>
  <si>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</si>
  <si>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</si>
  <si>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</si>
  <si>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</si>
  <si>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</si>
  <si>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</si>
  <si>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</si>
  <si>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</si>
  <si>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</si>
  <si>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</si>
  <si>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</si>
  <si>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</si>
  <si>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</si>
  <si>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</si>
  <si>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</si>
  <si>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</si>
  <si>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</si>
  <si>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</si>
  <si>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</si>
  <si>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</si>
  <si>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</si>
  <si>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</si>
  <si>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</si>
  <si>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</si>
  <si>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</si>
  <si>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</si>
  <si>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</si>
  <si>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</si>
  <si>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</si>
  <si>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</si>
  <si>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</si>
  <si>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</si>
  <si>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</si>
  <si>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</si>
  <si>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</si>
  <si>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</si>
  <si>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</si>
  <si>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</si>
  <si>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</si>
  <si>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</si>
  <si>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</si>
  <si>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</si>
  <si>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</si>
  <si>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</si>
  <si>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</si>
  <si>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</si>
  <si>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</si>
  <si>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</si>
  <si>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</si>
  <si>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</si>
  <si>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</si>
  <si>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</si>
  <si>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</si>
  <si>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</si>
  <si>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</si>
  <si>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</si>
  <si>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</si>
  <si>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</si>
  <si>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</si>
  <si>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</si>
  <si>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</si>
  <si>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</si>
  <si>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</si>
  <si>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</si>
  <si>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</si>
  <si>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</si>
  <si>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</si>
  <si>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</si>
  <si>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</si>
  <si>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</si>
  <si>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</si>
  <si>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</si>
  <si>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</si>
  <si>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</si>
  <si>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</si>
  <si>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</si>
  <si>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</si>
  <si>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</si>
  <si>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</si>
  <si>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</si>
  <si>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</si>
  <si>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</si>
  <si>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</si>
  <si>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</si>
  <si>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0.45</t>
  </si>
  <si>
    <t>▲ 1.65</t>
  </si>
  <si>
    <t>▲ 1.76</t>
  </si>
  <si>
    <t>▲ 7.58</t>
  </si>
  <si>
    <t>一般会計</t>
  </si>
  <si>
    <t>水道事業会計</t>
  </si>
  <si>
    <t>病院事業会計</t>
  </si>
  <si>
    <t>介護保険特別会計</t>
  </si>
  <si>
    <t>公共下水道事業特別会計</t>
  </si>
  <si>
    <t>国民健康保険特別会計</t>
  </si>
  <si>
    <t>後期高齢者医療特別会計</t>
  </si>
  <si>
    <t>大久保簡易水道事業特別会計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</si>
  <si>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</si>
  <si>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</si>
  <si>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</si>
  <si>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</si>
  <si>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</si>
  <si>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</si>
  <si>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</si>
  <si>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</si>
  <si>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中遠広域事務組合</t>
    <rPh sb="0" eb="2">
      <t>チュウエン</t>
    </rPh>
    <rPh sb="2" eb="4">
      <t>コウイキ</t>
    </rPh>
    <rPh sb="4" eb="6">
      <t>ジム</t>
    </rPh>
    <rPh sb="6" eb="8">
      <t>クミアイ</t>
    </rPh>
    <phoneticPr fontId="18"/>
  </si>
  <si>
    <t>養護老人ホームとよおか管理組合</t>
    <rPh sb="0" eb="2">
      <t>ヨウゴ</t>
    </rPh>
    <phoneticPr fontId="18"/>
  </si>
  <si>
    <t>袋井市森町広域行政組合</t>
  </si>
  <si>
    <t>中東遠看護専門学校組合一般会計</t>
  </si>
  <si>
    <t>中東遠看護専門学校組合奨学金貸与特別会計</t>
  </si>
  <si>
    <t>東遠学園組合</t>
  </si>
  <si>
    <t>太田川原野谷川治水水防組合</t>
  </si>
  <si>
    <t>静岡地方税滞納整理機構</t>
  </si>
  <si>
    <t>静岡県後期高齢者医療広域連合一般会計</t>
  </si>
  <si>
    <t>静岡県後期高齢者医療広域連合後期高齢者医療事業特別会計</t>
  </si>
  <si>
    <t>静岡県市町総合事務組合</t>
  </si>
  <si>
    <t>周智郡土地開発公社</t>
    <rPh sb="0" eb="3">
      <t>シュウチグン</t>
    </rPh>
    <rPh sb="3" eb="5">
      <t>トチ</t>
    </rPh>
    <rPh sb="5" eb="7">
      <t>カイハツ</t>
    </rPh>
    <rPh sb="7" eb="9">
      <t>コウシャ</t>
    </rPh>
    <phoneticPr fontId="2"/>
  </si>
  <si>
    <t>株式会社アクティ森</t>
    <rPh sb="0" eb="4">
      <t>カブシキガイシャ</t>
    </rPh>
    <rPh sb="8" eb="9">
      <t>モリ</t>
    </rPh>
    <phoneticPr fontId="2"/>
  </si>
  <si>
    <t>○</t>
    <phoneticPr fontId="2"/>
  </si>
  <si>
    <t>-</t>
    <phoneticPr fontId="2"/>
  </si>
  <si>
    <t>-</t>
    <phoneticPr fontId="2"/>
  </si>
  <si>
    <t>地域振興基金</t>
    <rPh sb="0" eb="2">
      <t>チイキ</t>
    </rPh>
    <rPh sb="2" eb="4">
      <t>シンコウ</t>
    </rPh>
    <rPh sb="4" eb="6">
      <t>キキン</t>
    </rPh>
    <phoneticPr fontId="18"/>
  </si>
  <si>
    <t>企業立地推進基金</t>
    <rPh sb="0" eb="2">
      <t>キギョウ</t>
    </rPh>
    <rPh sb="2" eb="4">
      <t>リッチ</t>
    </rPh>
    <rPh sb="4" eb="6">
      <t>スイシン</t>
    </rPh>
    <rPh sb="6" eb="8">
      <t>キキン</t>
    </rPh>
    <phoneticPr fontId="18"/>
  </si>
  <si>
    <t>総合体育館建設基金</t>
    <rPh sb="0" eb="2">
      <t>ソウゴウ</t>
    </rPh>
    <rPh sb="2" eb="5">
      <t>タイイクカン</t>
    </rPh>
    <rPh sb="5" eb="7">
      <t>ケンセツ</t>
    </rPh>
    <rPh sb="7" eb="9">
      <t>キキン</t>
    </rPh>
    <phoneticPr fontId="18"/>
  </si>
  <si>
    <t>ふるさと応援基金</t>
    <rPh sb="4" eb="6">
      <t>オウエン</t>
    </rPh>
    <rPh sb="6" eb="8">
      <t>キキン</t>
    </rPh>
    <phoneticPr fontId="18"/>
  </si>
  <si>
    <t>町民の森用地取得及び整備基金</t>
    <rPh sb="0" eb="2">
      <t>チョウミン</t>
    </rPh>
    <rPh sb="3" eb="4">
      <t>モリ</t>
    </rPh>
    <rPh sb="4" eb="6">
      <t>ヨウチ</t>
    </rPh>
    <rPh sb="6" eb="8">
      <t>シュトク</t>
    </rPh>
    <rPh sb="8" eb="9">
      <t>オヨ</t>
    </rPh>
    <rPh sb="10" eb="12">
      <t>セイビ</t>
    </rPh>
    <rPh sb="12" eb="14">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</si>
  <si>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</si>
  <si>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</si>
  <si>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</si>
  <si>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</si>
  <si>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</si>
  <si>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</si>
  <si>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</si>
  <si>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</si>
  <si>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</si>
  <si>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</si>
  <si>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</si>
  <si>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平成29年度の数値について、将来負担比率が類似団体平均より高く、有形固定資産減価償却率が低いのは、総合体育館や拠点防災倉庫等の比較的新しい大規模施設を建設したためである。
　今後は、施設の老朽化に伴う更新費用等がかかることにより、数値が悪化する可能性があるが、公共施設等総合管理計画等により公共施設の適切な配置や長寿命化を実施する。
　なお、平成30年度の数値については調査中となっている。</t>
    <phoneticPr fontId="5"/>
  </si>
  <si>
    <r>
      <rPr>
        <sz val="11"/>
        <rFont val="ＭＳ Ｐゴシック"/>
        <family val="3"/>
        <charset val="128"/>
      </rPr>
      <t>　 将来負担比率及び実質公債費比率が類似団体内平均値を上回っている原因としては、小学校水泳プール改修、幼稚園・小中学校空調施設整等の新たな起債の増や臨時財政対策債発行可能額の増、税収入の減などが挙げられ</t>
    </r>
    <r>
      <rPr>
        <sz val="11"/>
        <color indexed="8"/>
        <rFont val="ＭＳ Ｐゴシック"/>
        <family val="3"/>
        <charset val="128"/>
      </rPr>
      <t>る。今後も増加が予想されるインフラや公共施設の老朽化に伴い、多くの財源が必要となることは明らかである。新規、継続活用及び統廃合などの中長期的な方向性を見いだすとともに、新規・既存事業の総点検、地方債発行の抑制、交付税算入率の有利な起債の利活用などにより公債費の削減、平準化に努める。</t>
    </r>
    <rPh sb="8" eb="9">
      <t>オヨ</t>
    </rPh>
    <rPh sb="10" eb="12">
      <t>ジッシツ</t>
    </rPh>
    <rPh sb="12" eb="15">
      <t>コウサイヒ</t>
    </rPh>
    <rPh sb="15" eb="17">
      <t>ヒリツ</t>
    </rPh>
    <rPh sb="22" eb="23">
      <t>ナイ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</si>
</sst>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77577</c:v>
                </c:pt>
                <c:pt idx="2">
                  <c:v>115123</c:v>
                </c:pt>
                <c:pt idx="3">
                  <c:v>98899</c:v>
                </c:pt>
                <c:pt idx="4">
                  <c:v>96462</c:v>
                </c:pt>
              </c:numCache>
            </c:numRef>
          </c:val>
          <c:smooth val="0"/>
          <c:extLst xmlns:c16r2="http://schemas.microsoft.com/office/drawing/2015/06/chart">
            <c:ext xmlns:c16="http://schemas.microsoft.com/office/drawing/2014/chart" uri="{C3380CC4-5D6E-409C-BE32-E72D297353CC}">
              <c16:uniqueId val="{00000000-4F23-4B8B-A2BC-818BABCAB6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79902</c:v>
                </c:pt>
                <c:pt idx="1">
                  <c:v>107995</c:v>
                </c:pt>
                <c:pt idx="2">
                  <c:v>48429</c:v>
                </c:pt>
                <c:pt idx="3">
                  <c:v>29173</c:v>
                </c:pt>
                <c:pt idx="4">
                  <c:v>34640</c:v>
                </c:pt>
              </c:numCache>
            </c:numRef>
          </c:val>
          <c:smooth val="0"/>
          <c:extLst xmlns:c16r2="http://schemas.microsoft.com/office/drawing/2015/06/chart">
            <c:ext xmlns:c16="http://schemas.microsoft.com/office/drawing/2014/chart" uri="{C3380CC4-5D6E-409C-BE32-E72D297353CC}">
              <c16:uniqueId val="{00000001-4F23-4B8B-A2BC-818BABCAB6FC}"/>
            </c:ext>
          </c:extLst>
        </c:ser>
        <c:dLbls>
          <c:showLegendKey val="0"/>
          <c:showVal val="0"/>
          <c:showCatName val="0"/>
          <c:showSerName val="0"/>
          <c:showPercent val="0"/>
          <c:showBubbleSize val="0"/>
        </c:dLbls>
        <c:marker val="1"/>
        <c:smooth val="0"/>
        <c:axId val="153608320"/>
        <c:axId val="153609104"/>
      </c:lineChart>
      <c:catAx>
        <c:axId val="153608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609104"/>
        <c:crosses val="autoZero"/>
        <c:auto val="1"/>
        <c:lblAlgn val="ctr"/>
        <c:lblOffset val="100"/>
        <c:tickLblSkip val="1"/>
        <c:tickMarkSkip val="1"/>
        <c:noMultiLvlLbl val="0"/>
      </c:catAx>
      <c:valAx>
        <c:axId val="1536091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608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18.5</c:v>
                </c:pt>
                <c:pt idx="1">
                  <c:v>19.39</c:v>
                </c:pt>
                <c:pt idx="2">
                  <c:v>19.690000000000001</c:v>
                </c:pt>
                <c:pt idx="3">
                  <c:v>15.9</c:v>
                </c:pt>
                <c:pt idx="4">
                  <c:v>18.41</c:v>
                </c:pt>
              </c:numCache>
            </c:numRef>
          </c:val>
          <c:extLst xmlns:c16r2="http://schemas.microsoft.com/office/drawing/2015/06/chart">
            <c:ext xmlns:c16="http://schemas.microsoft.com/office/drawing/2014/chart" uri="{C3380CC4-5D6E-409C-BE32-E72D297353CC}">
              <c16:uniqueId val="{00000000-3443-4420-A3EA-C8D79FF56A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42.15</c:v>
                </c:pt>
                <c:pt idx="1">
                  <c:v>40.79</c:v>
                </c:pt>
                <c:pt idx="2">
                  <c:v>42.55</c:v>
                </c:pt>
                <c:pt idx="3">
                  <c:v>40.85</c:v>
                </c:pt>
                <c:pt idx="4">
                  <c:v>40.39</c:v>
                </c:pt>
              </c:numCache>
            </c:numRef>
          </c:val>
          <c:extLst xmlns:c16r2="http://schemas.microsoft.com/office/drawing/2015/06/chart">
            <c:ext xmlns:c16="http://schemas.microsoft.com/office/drawing/2014/chart" uri="{C3380CC4-5D6E-409C-BE32-E72D297353CC}">
              <c16:uniqueId val="{00000001-3443-4420-A3EA-C8D79FF56AD3}"/>
            </c:ext>
          </c:extLst>
        </c:ser>
        <c:dLbls>
          <c:showLegendKey val="0"/>
          <c:showVal val="0"/>
          <c:showCatName val="0"/>
          <c:showSerName val="0"/>
          <c:showPercent val="0"/>
          <c:showBubbleSize val="0"/>
        </c:dLbls>
        <c:gapWidth val="250"/>
        <c:overlap val="100"/>
        <c:axId val="357440544"/>
        <c:axId val="357440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-0.45</c:v>
                </c:pt>
                <c:pt idx="1">
                  <c:v>-1.65</c:v>
                </c:pt>
                <c:pt idx="2">
                  <c:v>-1.76</c:v>
                </c:pt>
                <c:pt idx="3">
                  <c:v>-7.58</c:v>
                </c:pt>
                <c:pt idx="4">
                  <c:v>1</c:v>
                </c:pt>
              </c:numCache>
            </c:numRef>
          </c:val>
          <c:smooth val="0"/>
          <c:extLst xmlns:c16r2="http://schemas.microsoft.com/office/drawing/2015/06/chart">
            <c:ext xmlns:c16="http://schemas.microsoft.com/office/drawing/2014/chart" uri="{C3380CC4-5D6E-409C-BE32-E72D297353CC}">
              <c16:uniqueId val="{00000002-3443-4420-A3EA-C8D79FF56AD3}"/>
            </c:ext>
          </c:extLst>
        </c:ser>
        <c:dLbls>
          <c:showLegendKey val="0"/>
          <c:showVal val="0"/>
          <c:showCatName val="0"/>
          <c:showSerName val="0"/>
          <c:showPercent val="0"/>
          <c:showBubbleSize val="0"/>
        </c:dLbls>
        <c:marker val="1"/>
        <c:smooth val="0"/>
        <c:axId val="357440544"/>
        <c:axId val="357440936"/>
      </c:lineChart>
      <c:catAx>
        <c:axId val="35744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7440936"/>
        <c:crosses val="autoZero"/>
        <c:auto val="1"/>
        <c:lblAlgn val="ctr"/>
        <c:lblOffset val="100"/>
        <c:tickLblSkip val="1"/>
        <c:tickMarkSkip val="1"/>
        <c:noMultiLvlLbl val="0"/>
      </c:catAx>
      <c:valAx>
        <c:axId val="357440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44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814-4855-9514-D705CF6A63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814-4855-9514-D705CF6A6378}"/>
            </c:ext>
          </c:extLst>
        </c:ser>
        <c:ser>
          <c:idx val="2"/>
          <c:order val="2"/>
          <c:tx>
            <c:strRef>
              <c:f>データシート!$A$29</c:f>
              <c:strCache>
                <c:ptCount val="1"/>
                <c:pt idx="0">
                  <c:v>大久保簡易水道事業特別会計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814-4855-9514-D705CF6A637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0.08</c:v>
                </c:pt>
              </c:numCache>
            </c:numRef>
          </c:val>
          <c:extLst xmlns:c16r2="http://schemas.microsoft.com/office/drawing/2015/06/chart">
            <c:ext xmlns:c16="http://schemas.microsoft.com/office/drawing/2014/chart" uri="{C3380CC4-5D6E-409C-BE32-E72D297353CC}">
              <c16:uniqueId val="{00000003-5814-4855-9514-D705CF6A637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1.56</c:v>
                </c:pt>
                <c:pt idx="2">
                  <c:v>#N/A</c:v>
                </c:pt>
                <c:pt idx="3">
                  <c:v>1.76</c:v>
                </c:pt>
                <c:pt idx="4">
                  <c:v>#N/A</c:v>
                </c:pt>
                <c:pt idx="5">
                  <c:v>1.38</c:v>
                </c:pt>
                <c:pt idx="6">
                  <c:v>#N/A</c:v>
                </c:pt>
                <c:pt idx="7">
                  <c:v>2.93</c:v>
                </c:pt>
                <c:pt idx="8">
                  <c:v>#N/A</c:v>
                </c:pt>
                <c:pt idx="9">
                  <c:v>1.1100000000000001</c:v>
                </c:pt>
              </c:numCache>
            </c:numRef>
          </c:val>
          <c:extLst xmlns:c16r2="http://schemas.microsoft.com/office/drawing/2015/06/chart">
            <c:ext xmlns:c16="http://schemas.microsoft.com/office/drawing/2014/chart" uri="{C3380CC4-5D6E-409C-BE32-E72D297353CC}">
              <c16:uniqueId val="{00000004-5814-4855-9514-D705CF6A637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1.28</c:v>
                </c:pt>
                <c:pt idx="2">
                  <c:v>#N/A</c:v>
                </c:pt>
                <c:pt idx="3">
                  <c:v>2.1800000000000002</c:v>
                </c:pt>
                <c:pt idx="4">
                  <c:v>#N/A</c:v>
                </c:pt>
                <c:pt idx="5">
                  <c:v>1.7</c:v>
                </c:pt>
                <c:pt idx="6">
                  <c:v>#N/A</c:v>
                </c:pt>
                <c:pt idx="7">
                  <c:v>1.7</c:v>
                </c:pt>
                <c:pt idx="8">
                  <c:v>#N/A</c:v>
                </c:pt>
                <c:pt idx="9">
                  <c:v>1.43</c:v>
                </c:pt>
              </c:numCache>
            </c:numRef>
          </c:val>
          <c:extLst xmlns:c16r2="http://schemas.microsoft.com/office/drawing/2015/06/chart">
            <c:ext xmlns:c16="http://schemas.microsoft.com/office/drawing/2014/chart" uri="{C3380CC4-5D6E-409C-BE32-E72D297353CC}">
              <c16:uniqueId val="{00000005-5814-4855-9514-D705CF6A637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1.96</c:v>
                </c:pt>
                <c:pt idx="2">
                  <c:v>#N/A</c:v>
                </c:pt>
                <c:pt idx="3">
                  <c:v>3.29</c:v>
                </c:pt>
                <c:pt idx="4">
                  <c:v>#N/A</c:v>
                </c:pt>
                <c:pt idx="5">
                  <c:v>4.95</c:v>
                </c:pt>
                <c:pt idx="6">
                  <c:v>#N/A</c:v>
                </c:pt>
                <c:pt idx="7">
                  <c:v>2.11</c:v>
                </c:pt>
                <c:pt idx="8">
                  <c:v>#N/A</c:v>
                </c:pt>
                <c:pt idx="9">
                  <c:v>3.61</c:v>
                </c:pt>
              </c:numCache>
            </c:numRef>
          </c:val>
          <c:extLst xmlns:c16r2="http://schemas.microsoft.com/office/drawing/2015/06/chart">
            <c:ext xmlns:c16="http://schemas.microsoft.com/office/drawing/2014/chart" uri="{C3380CC4-5D6E-409C-BE32-E72D297353CC}">
              <c16:uniqueId val="{00000006-5814-4855-9514-D705CF6A637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6.55</c:v>
                </c:pt>
                <c:pt idx="2">
                  <c:v>#N/A</c:v>
                </c:pt>
                <c:pt idx="3">
                  <c:v>3.69</c:v>
                </c:pt>
                <c:pt idx="4">
                  <c:v>#N/A</c:v>
                </c:pt>
                <c:pt idx="5">
                  <c:v>4.6399999999999997</c:v>
                </c:pt>
                <c:pt idx="6">
                  <c:v>#N/A</c:v>
                </c:pt>
                <c:pt idx="7">
                  <c:v>3.9</c:v>
                </c:pt>
                <c:pt idx="8">
                  <c:v>#N/A</c:v>
                </c:pt>
                <c:pt idx="9">
                  <c:v>4.1100000000000003</c:v>
                </c:pt>
              </c:numCache>
            </c:numRef>
          </c:val>
          <c:extLst xmlns:c16r2="http://schemas.microsoft.com/office/drawing/2015/06/chart">
            <c:ext xmlns:c16="http://schemas.microsoft.com/office/drawing/2014/chart" uri="{C3380CC4-5D6E-409C-BE32-E72D297353CC}">
              <c16:uniqueId val="{00000007-5814-4855-9514-D705CF6A637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7.96</c:v>
                </c:pt>
                <c:pt idx="2">
                  <c:v>#N/A</c:v>
                </c:pt>
                <c:pt idx="3">
                  <c:v>7.84</c:v>
                </c:pt>
                <c:pt idx="4">
                  <c:v>#N/A</c:v>
                </c:pt>
                <c:pt idx="5">
                  <c:v>8.25</c:v>
                </c:pt>
                <c:pt idx="6">
                  <c:v>#N/A</c:v>
                </c:pt>
                <c:pt idx="7">
                  <c:v>8.18</c:v>
                </c:pt>
                <c:pt idx="8">
                  <c:v>#N/A</c:v>
                </c:pt>
                <c:pt idx="9">
                  <c:v>8.3800000000000008</c:v>
                </c:pt>
              </c:numCache>
            </c:numRef>
          </c:val>
          <c:extLst xmlns:c16r2="http://schemas.microsoft.com/office/drawing/2015/06/chart">
            <c:ext xmlns:c16="http://schemas.microsoft.com/office/drawing/2014/chart" uri="{C3380CC4-5D6E-409C-BE32-E72D297353CC}">
              <c16:uniqueId val="{00000008-5814-4855-9514-D705CF6A63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18.489999999999998</c:v>
                </c:pt>
                <c:pt idx="2">
                  <c:v>#N/A</c:v>
                </c:pt>
                <c:pt idx="3">
                  <c:v>19.38</c:v>
                </c:pt>
                <c:pt idx="4">
                  <c:v>#N/A</c:v>
                </c:pt>
                <c:pt idx="5">
                  <c:v>19.690000000000001</c:v>
                </c:pt>
                <c:pt idx="6">
                  <c:v>#N/A</c:v>
                </c:pt>
                <c:pt idx="7">
                  <c:v>15.9</c:v>
                </c:pt>
                <c:pt idx="8">
                  <c:v>#N/A</c:v>
                </c:pt>
                <c:pt idx="9">
                  <c:v>18.41</c:v>
                </c:pt>
              </c:numCache>
            </c:numRef>
          </c:val>
          <c:extLst xmlns:c16r2="http://schemas.microsoft.com/office/drawing/2015/06/chart">
            <c:ext xmlns:c16="http://schemas.microsoft.com/office/drawing/2014/chart" uri="{C3380CC4-5D6E-409C-BE32-E72D297353CC}">
              <c16:uniqueId val="{00000009-5814-4855-9514-D705CF6A6378}"/>
            </c:ext>
          </c:extLst>
        </c:ser>
        <c:dLbls>
          <c:showLegendKey val="0"/>
          <c:showVal val="0"/>
          <c:showCatName val="0"/>
          <c:showSerName val="0"/>
          <c:showPercent val="0"/>
          <c:showBubbleSize val="0"/>
        </c:dLbls>
        <c:gapWidth val="150"/>
        <c:overlap val="100"/>
        <c:axId val="357441720"/>
        <c:axId val="357442112"/>
      </c:barChart>
      <c:catAx>
        <c:axId val="35744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7442112"/>
        <c:crosses val="autoZero"/>
        <c:auto val="1"/>
        <c:lblAlgn val="ctr"/>
        <c:lblOffset val="100"/>
        <c:tickLblSkip val="1"/>
        <c:tickMarkSkip val="1"/>
        <c:noMultiLvlLbl val="0"/>
      </c:catAx>
      <c:valAx>
        <c:axId val="35744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441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701</c:v>
                </c:pt>
                <c:pt idx="5">
                  <c:v>707</c:v>
                </c:pt>
                <c:pt idx="8">
                  <c:v>703</c:v>
                </c:pt>
                <c:pt idx="11">
                  <c:v>723</c:v>
                </c:pt>
                <c:pt idx="14">
                  <c:v>734</c:v>
                </c:pt>
              </c:numCache>
            </c:numRef>
          </c:val>
          <c:extLst xmlns:c16r2="http://schemas.microsoft.com/office/drawing/2015/06/chart">
            <c:ext xmlns:c16="http://schemas.microsoft.com/office/drawing/2014/chart" uri="{C3380CC4-5D6E-409C-BE32-E72D297353CC}">
              <c16:uniqueId val="{00000000-17C4-45A4-8B3D-5F38C7F677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7C4-45A4-8B3D-5F38C7F677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7C4-45A4-8B3D-5F38C7F677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99</c:v>
                </c:pt>
                <c:pt idx="3">
                  <c:v>102</c:v>
                </c:pt>
                <c:pt idx="6">
                  <c:v>95</c:v>
                </c:pt>
                <c:pt idx="9">
                  <c:v>105</c:v>
                </c:pt>
                <c:pt idx="12">
                  <c:v>89</c:v>
                </c:pt>
              </c:numCache>
            </c:numRef>
          </c:val>
          <c:extLst xmlns:c16r2="http://schemas.microsoft.com/office/drawing/2015/06/chart">
            <c:ext xmlns:c16="http://schemas.microsoft.com/office/drawing/2014/chart" uri="{C3380CC4-5D6E-409C-BE32-E72D297353CC}">
              <c16:uniqueId val="{00000003-17C4-45A4-8B3D-5F38C7F677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346</c:v>
                </c:pt>
                <c:pt idx="3">
                  <c:v>374</c:v>
                </c:pt>
                <c:pt idx="6">
                  <c:v>365</c:v>
                </c:pt>
                <c:pt idx="9">
                  <c:v>366</c:v>
                </c:pt>
                <c:pt idx="12">
                  <c:v>371</c:v>
                </c:pt>
              </c:numCache>
            </c:numRef>
          </c:val>
          <c:extLst xmlns:c16r2="http://schemas.microsoft.com/office/drawing/2015/06/chart">
            <c:ext xmlns:c16="http://schemas.microsoft.com/office/drawing/2014/chart" uri="{C3380CC4-5D6E-409C-BE32-E72D297353CC}">
              <c16:uniqueId val="{00000004-17C4-45A4-8B3D-5F38C7F677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7C4-45A4-8B3D-5F38C7F677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7C4-45A4-8B3D-5F38C7F677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620</c:v>
                </c:pt>
                <c:pt idx="3">
                  <c:v>613</c:v>
                </c:pt>
                <c:pt idx="6">
                  <c:v>642</c:v>
                </c:pt>
                <c:pt idx="9">
                  <c:v>684</c:v>
                </c:pt>
                <c:pt idx="12">
                  <c:v>755</c:v>
                </c:pt>
              </c:numCache>
            </c:numRef>
          </c:val>
          <c:extLst xmlns:c16r2="http://schemas.microsoft.com/office/drawing/2015/06/chart">
            <c:ext xmlns:c16="http://schemas.microsoft.com/office/drawing/2014/chart" uri="{C3380CC4-5D6E-409C-BE32-E72D297353CC}">
              <c16:uniqueId val="{00000007-17C4-45A4-8B3D-5F38C7F677FC}"/>
            </c:ext>
          </c:extLst>
        </c:ser>
        <c:dLbls>
          <c:showLegendKey val="0"/>
          <c:showVal val="0"/>
          <c:showCatName val="0"/>
          <c:showSerName val="0"/>
          <c:showPercent val="0"/>
          <c:showBubbleSize val="0"/>
        </c:dLbls>
        <c:gapWidth val="100"/>
        <c:overlap val="100"/>
        <c:axId val="357442896"/>
        <c:axId val="357443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364</c:v>
                </c:pt>
                <c:pt idx="2">
                  <c:v>#N/A</c:v>
                </c:pt>
                <c:pt idx="3">
                  <c:v>#N/A</c:v>
                </c:pt>
                <c:pt idx="4">
                  <c:v>382</c:v>
                </c:pt>
                <c:pt idx="5">
                  <c:v>#N/A</c:v>
                </c:pt>
                <c:pt idx="6">
                  <c:v>#N/A</c:v>
                </c:pt>
                <c:pt idx="7">
                  <c:v>399</c:v>
                </c:pt>
                <c:pt idx="8">
                  <c:v>#N/A</c:v>
                </c:pt>
                <c:pt idx="9">
                  <c:v>#N/A</c:v>
                </c:pt>
                <c:pt idx="10">
                  <c:v>432</c:v>
                </c:pt>
                <c:pt idx="11">
                  <c:v>#N/A</c:v>
                </c:pt>
                <c:pt idx="12">
                  <c:v>#N/A</c:v>
                </c:pt>
                <c:pt idx="13">
                  <c:v>481</c:v>
                </c:pt>
                <c:pt idx="14">
                  <c:v>#N/A</c:v>
                </c:pt>
              </c:numCache>
            </c:numRef>
          </c:val>
          <c:smooth val="0"/>
          <c:extLst xmlns:c16r2="http://schemas.microsoft.com/office/drawing/2015/06/chart">
            <c:ext xmlns:c16="http://schemas.microsoft.com/office/drawing/2014/chart" uri="{C3380CC4-5D6E-409C-BE32-E72D297353CC}">
              <c16:uniqueId val="{00000008-17C4-45A4-8B3D-5F38C7F677FC}"/>
            </c:ext>
          </c:extLst>
        </c:ser>
        <c:dLbls>
          <c:showLegendKey val="0"/>
          <c:showVal val="0"/>
          <c:showCatName val="0"/>
          <c:showSerName val="0"/>
          <c:showPercent val="0"/>
          <c:showBubbleSize val="0"/>
        </c:dLbls>
        <c:marker val="1"/>
        <c:smooth val="0"/>
        <c:axId val="357442896"/>
        <c:axId val="357443288"/>
      </c:lineChart>
      <c:catAx>
        <c:axId val="35744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7443288"/>
        <c:crosses val="autoZero"/>
        <c:auto val="1"/>
        <c:lblAlgn val="ctr"/>
        <c:lblOffset val="100"/>
        <c:tickLblSkip val="1"/>
        <c:tickMarkSkip val="1"/>
        <c:noMultiLvlLbl val="0"/>
      </c:catAx>
      <c:valAx>
        <c:axId val="357443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44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7693</c:v>
                </c:pt>
                <c:pt idx="5">
                  <c:v>8080</c:v>
                </c:pt>
                <c:pt idx="8">
                  <c:v>8246</c:v>
                </c:pt>
                <c:pt idx="11">
                  <c:v>8210</c:v>
                </c:pt>
                <c:pt idx="14">
                  <c:v>8301</c:v>
                </c:pt>
              </c:numCache>
            </c:numRef>
          </c:val>
          <c:extLst xmlns:c16r2="http://schemas.microsoft.com/office/drawing/2015/06/chart">
            <c:ext xmlns:c16="http://schemas.microsoft.com/office/drawing/2014/chart" uri="{C3380CC4-5D6E-409C-BE32-E72D297353CC}">
              <c16:uniqueId val="{00000000-CE61-4776-8F4F-E6B4ECA85F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811</c:v>
                </c:pt>
                <c:pt idx="5">
                  <c:v>754</c:v>
                </c:pt>
                <c:pt idx="8">
                  <c:v>730</c:v>
                </c:pt>
                <c:pt idx="11">
                  <c:v>815</c:v>
                </c:pt>
                <c:pt idx="14">
                  <c:v>867</c:v>
                </c:pt>
              </c:numCache>
            </c:numRef>
          </c:val>
          <c:extLst xmlns:c16r2="http://schemas.microsoft.com/office/drawing/2015/06/chart">
            <c:ext xmlns:c16="http://schemas.microsoft.com/office/drawing/2014/chart" uri="{C3380CC4-5D6E-409C-BE32-E72D297353CC}">
              <c16:uniqueId val="{00000001-CE61-4776-8F4F-E6B4ECA85F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3141</c:v>
                </c:pt>
                <c:pt idx="5">
                  <c:v>2842</c:v>
                </c:pt>
                <c:pt idx="8">
                  <c:v>2932</c:v>
                </c:pt>
                <c:pt idx="11">
                  <c:v>3172</c:v>
                </c:pt>
                <c:pt idx="14">
                  <c:v>3095</c:v>
                </c:pt>
              </c:numCache>
            </c:numRef>
          </c:val>
          <c:extLst xmlns:c16r2="http://schemas.microsoft.com/office/drawing/2015/06/chart">
            <c:ext xmlns:c16="http://schemas.microsoft.com/office/drawing/2014/chart" uri="{C3380CC4-5D6E-409C-BE32-E72D297353CC}">
              <c16:uniqueId val="{00000002-CE61-4776-8F4F-E6B4ECA85F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E61-4776-8F4F-E6B4ECA85F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E61-4776-8F4F-E6B4ECA85F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61-4776-8F4F-E6B4ECA85F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761</c:v>
                </c:pt>
                <c:pt idx="3">
                  <c:v>637</c:v>
                </c:pt>
                <c:pt idx="6">
                  <c:v>599</c:v>
                </c:pt>
                <c:pt idx="9">
                  <c:v>523</c:v>
                </c:pt>
                <c:pt idx="12">
                  <c:v>467</c:v>
                </c:pt>
              </c:numCache>
            </c:numRef>
          </c:val>
          <c:extLst xmlns:c16r2="http://schemas.microsoft.com/office/drawing/2015/06/chart">
            <c:ext xmlns:c16="http://schemas.microsoft.com/office/drawing/2014/chart" uri="{C3380CC4-5D6E-409C-BE32-E72D297353CC}">
              <c16:uniqueId val="{00000006-CE61-4776-8F4F-E6B4ECA85F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694</c:v>
                </c:pt>
                <c:pt idx="3">
                  <c:v>654</c:v>
                </c:pt>
                <c:pt idx="6">
                  <c:v>614</c:v>
                </c:pt>
                <c:pt idx="9">
                  <c:v>534</c:v>
                </c:pt>
                <c:pt idx="12">
                  <c:v>558</c:v>
                </c:pt>
              </c:numCache>
            </c:numRef>
          </c:val>
          <c:extLst xmlns:c16r2="http://schemas.microsoft.com/office/drawing/2015/06/chart">
            <c:ext xmlns:c16="http://schemas.microsoft.com/office/drawing/2014/chart" uri="{C3380CC4-5D6E-409C-BE32-E72D297353CC}">
              <c16:uniqueId val="{00000007-CE61-4776-8F4F-E6B4ECA85F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4905</c:v>
                </c:pt>
                <c:pt idx="3">
                  <c:v>4864</c:v>
                </c:pt>
                <c:pt idx="6">
                  <c:v>4519</c:v>
                </c:pt>
                <c:pt idx="9">
                  <c:v>4733</c:v>
                </c:pt>
                <c:pt idx="12">
                  <c:v>4841</c:v>
                </c:pt>
              </c:numCache>
            </c:numRef>
          </c:val>
          <c:extLst xmlns:c16r2="http://schemas.microsoft.com/office/drawing/2015/06/chart">
            <c:ext xmlns:c16="http://schemas.microsoft.com/office/drawing/2014/chart" uri="{C3380CC4-5D6E-409C-BE32-E72D297353CC}">
              <c16:uniqueId val="{00000008-CE61-4776-8F4F-E6B4ECA85F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E61-4776-8F4F-E6B4ECA85F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7221</c:v>
                </c:pt>
                <c:pt idx="3">
                  <c:v>8419</c:v>
                </c:pt>
                <c:pt idx="6">
                  <c:v>8880</c:v>
                </c:pt>
                <c:pt idx="9">
                  <c:v>8852</c:v>
                </c:pt>
                <c:pt idx="12">
                  <c:v>8853</c:v>
                </c:pt>
              </c:numCache>
            </c:numRef>
          </c:val>
          <c:extLst xmlns:c16r2="http://schemas.microsoft.com/office/drawing/2015/06/chart">
            <c:ext xmlns:c16="http://schemas.microsoft.com/office/drawing/2014/chart" uri="{C3380CC4-5D6E-409C-BE32-E72D297353CC}">
              <c16:uniqueId val="{0000000A-CE61-4776-8F4F-E6B4ECA85FAA}"/>
            </c:ext>
          </c:extLst>
        </c:ser>
        <c:dLbls>
          <c:showLegendKey val="0"/>
          <c:showVal val="0"/>
          <c:showCatName val="0"/>
          <c:showSerName val="0"/>
          <c:showPercent val="0"/>
          <c:showBubbleSize val="0"/>
        </c:dLbls>
        <c:gapWidth val="100"/>
        <c:overlap val="100"/>
        <c:axId val="359210848"/>
        <c:axId val="359211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1935</c:v>
                </c:pt>
                <c:pt idx="2">
                  <c:v>#N/A</c:v>
                </c:pt>
                <c:pt idx="3">
                  <c:v>#N/A</c:v>
                </c:pt>
                <c:pt idx="4">
                  <c:v>2897</c:v>
                </c:pt>
                <c:pt idx="5">
                  <c:v>#N/A</c:v>
                </c:pt>
                <c:pt idx="6">
                  <c:v>#N/A</c:v>
                </c:pt>
                <c:pt idx="7">
                  <c:v>2705</c:v>
                </c:pt>
                <c:pt idx="8">
                  <c:v>#N/A</c:v>
                </c:pt>
                <c:pt idx="9">
                  <c:v>#N/A</c:v>
                </c:pt>
                <c:pt idx="10">
                  <c:v>2445</c:v>
                </c:pt>
                <c:pt idx="11">
                  <c:v>#N/A</c:v>
                </c:pt>
                <c:pt idx="12">
                  <c:v>#N/A</c:v>
                </c:pt>
                <c:pt idx="13">
                  <c:v>2456</c:v>
                </c:pt>
                <c:pt idx="14">
                  <c:v>#N/A</c:v>
                </c:pt>
              </c:numCache>
            </c:numRef>
          </c:val>
          <c:smooth val="0"/>
          <c:extLst xmlns:c16r2="http://schemas.microsoft.com/office/drawing/2015/06/chart">
            <c:ext xmlns:c16="http://schemas.microsoft.com/office/drawing/2014/chart" uri="{C3380CC4-5D6E-409C-BE32-E72D297353CC}">
              <c16:uniqueId val="{0000000B-CE61-4776-8F4F-E6B4ECA85FAA}"/>
            </c:ext>
          </c:extLst>
        </c:ser>
        <c:dLbls>
          <c:showLegendKey val="0"/>
          <c:showVal val="0"/>
          <c:showCatName val="0"/>
          <c:showSerName val="0"/>
          <c:showPercent val="0"/>
          <c:showBubbleSize val="0"/>
        </c:dLbls>
        <c:marker val="1"/>
        <c:smooth val="0"/>
        <c:axId val="359210848"/>
        <c:axId val="359211240"/>
      </c:lineChart>
      <c:catAx>
        <c:axId val="35921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9211240"/>
        <c:crosses val="autoZero"/>
        <c:auto val="1"/>
        <c:lblAlgn val="ctr"/>
        <c:lblOffset val="100"/>
        <c:tickLblSkip val="1"/>
        <c:tickMarkSkip val="1"/>
        <c:noMultiLvlLbl val="0"/>
      </c:catAx>
      <c:valAx>
        <c:axId val="359211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21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2114</c:v>
                </c:pt>
                <c:pt idx="1">
                  <c:v>2027</c:v>
                </c:pt>
                <c:pt idx="2">
                  <c:v>2038</c:v>
                </c:pt>
              </c:numCache>
            </c:numRef>
          </c:val>
          <c:extLst xmlns:c16r2="http://schemas.microsoft.com/office/drawing/2015/06/chart">
            <c:ext xmlns:c16="http://schemas.microsoft.com/office/drawing/2014/chart" uri="{C3380CC4-5D6E-409C-BE32-E72D297353CC}">
              <c16:uniqueId val="{00000000-1E52-4FDA-8E3E-22632E5ADB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200</c:v>
                </c:pt>
                <c:pt idx="1">
                  <c:v>400</c:v>
                </c:pt>
                <c:pt idx="2">
                  <c:v>331</c:v>
                </c:pt>
              </c:numCache>
            </c:numRef>
          </c:val>
          <c:extLst xmlns:c16r2="http://schemas.microsoft.com/office/drawing/2015/06/chart">
            <c:ext xmlns:c16="http://schemas.microsoft.com/office/drawing/2014/chart" uri="{C3380CC4-5D6E-409C-BE32-E72D297353CC}">
              <c16:uniqueId val="{00000001-1E52-4FDA-8E3E-22632E5ADB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568</c:v>
                </c:pt>
                <c:pt idx="1">
                  <c:v>694</c:v>
                </c:pt>
                <c:pt idx="2">
                  <c:v>677</c:v>
                </c:pt>
              </c:numCache>
            </c:numRef>
          </c:val>
          <c:extLst xmlns:c16r2="http://schemas.microsoft.com/office/drawing/2015/06/chart">
            <c:ext xmlns:c16="http://schemas.microsoft.com/office/drawing/2014/chart" uri="{C3380CC4-5D6E-409C-BE32-E72D297353CC}">
              <c16:uniqueId val="{00000002-1E52-4FDA-8E3E-22632E5ADBD7}"/>
            </c:ext>
          </c:extLst>
        </c:ser>
        <c:dLbls>
          <c:showLegendKey val="0"/>
          <c:showVal val="0"/>
          <c:showCatName val="0"/>
          <c:showSerName val="0"/>
          <c:showPercent val="0"/>
          <c:showBubbleSize val="0"/>
        </c:dLbls>
        <c:gapWidth val="120"/>
        <c:overlap val="100"/>
        <c:axId val="359212416"/>
        <c:axId val="359212808"/>
      </c:barChart>
      <c:catAx>
        <c:axId val="35921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9212808"/>
        <c:crosses val="autoZero"/>
        <c:auto val="1"/>
        <c:lblAlgn val="ctr"/>
        <c:lblOffset val="100"/>
        <c:tickLblSkip val="1"/>
        <c:tickMarkSkip val="1"/>
        <c:noMultiLvlLbl val="0"/>
      </c:catAx>
      <c:valAx>
        <c:axId val="359212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921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C5-417B-9B9B-4E37250CADF8}"/>
                </c:ext>
                <c:ext xmlns:c15="http://schemas.microsoft.com/office/drawing/2012/chart" uri="{CE6537A1-D6FC-4f65-9D91-7224C49458BB}">
                  <c15:dlblFieldTable>
                    <c15:dlblFTEntry>
                      <c15:txfldGUID>{9ABAA9AC-A6EB-4262-9F9E-C64E2534A065}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C5-417B-9B9B-4E37250CADF8}"/>
                </c:ext>
                <c:ext xmlns:c15="http://schemas.microsoft.com/office/drawing/2012/chart" uri="{CE6537A1-D6FC-4f65-9D91-7224C49458BB}">
                  <c15:dlblFieldTable>
                    <c15:dlblFTEntry>
                      <c15:txfldGUID>{D3CBC046-678E-4994-9046-522EAA68B21E}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CC5-417B-9B9B-4E37250CADF8}"/>
                </c:ext>
                <c:ext xmlns:c15="http://schemas.microsoft.com/office/drawing/2012/chart" uri="{CE6537A1-D6FC-4f65-9D91-7224C49458BB}">
                  <c15:dlblFieldTable>
                    <c15:dlblFTEntry>
                      <c15:txfldGUID>{C11749BF-801B-4495-AB58-AA928DBA5646}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C5-417B-9B9B-4E37250CADF8}"/>
                </c:ext>
                <c:ext xmlns:c15="http://schemas.microsoft.com/office/drawing/2012/chart" uri="{CE6537A1-D6FC-4f65-9D91-7224C49458BB}">
                  <c15:dlblFieldTable>
                    <c15:dlblFTEntry>
                      <c15:txfldGUID>{79C0DA5B-8D9C-4D60-8DDD-18B26326DE4C}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C5-417B-9B9B-4E37250CADF8}"/>
                </c:ext>
                <c:ext xmlns:c15="http://schemas.microsoft.com/office/drawing/2012/chart" uri="{CE6537A1-D6FC-4f65-9D91-7224C49458BB}">
                  <c15:dlblFieldTable>
                    <c15:dlblFTEntry>
                      <c15:txfldGUID>{6C07F0A4-0B6F-4D42-93D5-BF5DCD9E7D85}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CC5-417B-9B9B-4E37250CADF8}"/>
                </c:ext>
                <c:ext xmlns:c15="http://schemas.microsoft.com/office/drawing/2012/chart" uri="{CE6537A1-D6FC-4f65-9D91-7224C49458BB}">
                  <c15:dlblFieldTable>
                    <c15:dlblFTEntry>
                      <c15:txfldGUID>{FA2C95A9-4BBE-4DE4-89BA-079B22EE77B2}</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C5-417B-9B9B-4E37250CADF8}"/>
                </c:ext>
                <c:ext xmlns:c15="http://schemas.microsoft.com/office/drawing/2012/chart" uri="{CE6537A1-D6FC-4f65-9D91-7224C49458BB}">
                  <c15:dlblFieldTable>
                    <c15:dlblFTEntry>
                      <c15:txfldGUID>{090B3BEE-4FB0-4D87-B432-E46DDFD08571}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C5-417B-9B9B-4E37250CADF8}"/>
                </c:ext>
                <c:ext xmlns:c15="http://schemas.microsoft.com/office/drawing/2012/chart" uri="{CE6537A1-D6FC-4f65-9D91-7224C49458BB}">
                  <c15:dlblFieldTable>
                    <c15:dlblFTEntry>
                      <c15:txfldGUID>{C83BBE32-7390-4A3F-82AC-CC2B63020C3D}</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CC5-417B-9B9B-4E37250CADF8}"/>
                </c:ext>
                <c:ext xmlns:c15="http://schemas.microsoft.com/office/drawing/2012/chart" uri="{CE6537A1-D6FC-4f65-9D91-7224C49458BB}">
                  <c15:dlblFieldTable>
                    <c15:dlblFTEntry>
                      <c15:txfldGUID>{1E100A04-4BC0-492D-AEED-DE17F527F7AD}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43.6</c:v>
                </c:pt>
              </c:numCache>
            </c:numRef>
          </c:xVal>
          <c:yVal>
            <c:numRef>
              <c:f>公会計指標分析・財政指標組合せ分析表!$BP$51:$DC$51</c:f>
              <c:numCache>
                <c:formatCode>#,##0.0;"▲ "#,##0.0</c:formatCode>
                <c:ptCount val="40"/>
                <c:pt idx="24">
                  <c:v>56.9</c:v>
                </c:pt>
              </c:numCache>
            </c:numRef>
          </c:yVal>
          <c:smooth val="0"/>
          <c:extLst xmlns:c16r2="http://schemas.microsoft.com/office/drawing/2015/06/chart">
            <c:ext xmlns:c16="http://schemas.microsoft.com/office/drawing/2014/chart" uri="{C3380CC4-5D6E-409C-BE32-E72D297353CC}">
              <c16:uniqueId val="{00000009-ACC5-417B-9B9B-4E37250CAD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CC5-417B-9B9B-4E37250CADF8}"/>
                </c:ext>
                <c:ext xmlns:c15="http://schemas.microsoft.com/office/drawing/2012/chart" uri="{CE6537A1-D6FC-4f65-9D91-7224C49458BB}">
                  <c15:dlblFieldTable>
                    <c15:dlblFTEntry>
                      <c15:txfldGUID>{AD6CCB08-188B-4774-A7DE-DB7D3A82F59D}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CC5-417B-9B9B-4E37250CADF8}"/>
                </c:ext>
                <c:ext xmlns:c15="http://schemas.microsoft.com/office/drawing/2012/chart" uri="{CE6537A1-D6FC-4f65-9D91-7224C49458BB}">
                  <c15:dlblFieldTable>
                    <c15:dlblFTEntry>
                      <c15:txfldGUID>{FC2C650E-96A3-4096-9400-098D06A0C888}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CC5-417B-9B9B-4E37250CADF8}"/>
                </c:ext>
                <c:ext xmlns:c15="http://schemas.microsoft.com/office/drawing/2012/chart" uri="{CE6537A1-D6FC-4f65-9D91-7224C49458BB}">
                  <c15:dlblFieldTable>
                    <c15:dlblFTEntry>
                      <c15:txfldGUID>{FDA61BEF-D8F6-4F11-BED2-6127381FBFC6}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CC5-417B-9B9B-4E37250CADF8}"/>
                </c:ext>
                <c:ext xmlns:c15="http://schemas.microsoft.com/office/drawing/2012/chart" uri="{CE6537A1-D6FC-4f65-9D91-7224C49458BB}">
                  <c15:dlblFieldTable>
                    <c15:dlblFTEntry>
                      <c15:txfldGUID>{6E7FD0EE-EE30-4189-A6DD-143B28823AB8}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CC5-417B-9B9B-4E37250CADF8}"/>
                </c:ext>
                <c:ext xmlns:c15="http://schemas.microsoft.com/office/drawing/2012/chart" uri="{CE6537A1-D6FC-4f65-9D91-7224C49458BB}">
                  <c15:dlblFieldTable>
                    <c15:dlblFTEntry>
                      <c15:txfldGUID>{B414F9EF-97F6-4CF5-B213-732108B2B900}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CC5-417B-9B9B-4E37250CADF8}"/>
                </c:ext>
                <c:ext xmlns:c15="http://schemas.microsoft.com/office/drawing/2012/chart" uri="{CE6537A1-D6FC-4f65-9D91-7224C49458BB}">
                  <c15:dlblFieldTable>
                    <c15:dlblFTEntry>
                      <c15:txfldGUID>{5D36B800-2DC8-4E00-94DD-849A8460463A}</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CC5-417B-9B9B-4E37250CADF8}"/>
                </c:ext>
                <c:ext xmlns:c15="http://schemas.microsoft.com/office/drawing/2012/chart" uri="{CE6537A1-D6FC-4f65-9D91-7224C49458BB}">
                  <c15:dlblFieldTable>
                    <c15:dlblFTEntry>
                      <c15:txfldGUID>{0C805611-1CCF-45C4-A57A-3DB2D67DCDE7}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CC5-417B-9B9B-4E37250CADF8}"/>
                </c:ext>
                <c:ext xmlns:c15="http://schemas.microsoft.com/office/drawing/2012/chart" uri="{CE6537A1-D6FC-4f65-9D91-7224C49458BB}">
                  <c15:dlblFieldTable>
                    <c15:dlblFTEntry>
                      <c15:txfldGUID>{CBD7F882-55C8-4AAC-BDA2-3C3CCBE88D6B}</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CC5-417B-9B9B-4E37250CADF8}"/>
                </c:ext>
                <c:ext xmlns:c15="http://schemas.microsoft.com/office/drawing/2012/chart" uri="{CE6537A1-D6FC-4f65-9D91-7224C49458BB}">
                  <c15:dlblFieldTable>
                    <c15:dlblFTEntry>
                      <c15:txfldGUID>{C493F793-4DD1-424C-93E4-AFCEAB471F6C}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63.5</c:v>
                </c:pt>
              </c:numCache>
            </c:numRef>
          </c:xVal>
          <c:yVal>
            <c:numRef>
              <c:f>公会計指標分析・財政指標組合せ分析表!$BP$55:$DC$55</c:f>
              <c:numCache>
                <c:formatCode>#,##0.0;"▲ "#,##0.0</c:formatCode>
                <c:ptCount val="40"/>
                <c:pt idx="24">
                  <c:v>40.799999999999997</c:v>
                </c:pt>
              </c:numCache>
            </c:numRef>
          </c:yVal>
          <c:smooth val="0"/>
          <c:extLst xmlns:c16r2="http://schemas.microsoft.com/office/drawing/2015/06/chart">
            <c:ext xmlns:c16="http://schemas.microsoft.com/office/drawing/2014/chart" uri="{C3380CC4-5D6E-409C-BE32-E72D297353CC}">
              <c16:uniqueId val="{00000013-ACC5-417B-9B9B-4E37250CADF8}"/>
            </c:ext>
          </c:extLst>
        </c:ser>
        <c:dLbls>
          <c:showLegendKey val="0"/>
          <c:showVal val="1"/>
          <c:showCatName val="0"/>
          <c:showSerName val="0"/>
          <c:showPercent val="0"/>
          <c:showBubbleSize val="0"/>
        </c:dLbls>
        <c:axId val="359213592"/>
        <c:axId val="359213984"/>
      </c:scatterChart>
      <c:valAx>
        <c:axId val="359213592"/>
        <c:scaling>
          <c:orientation val="minMax"/>
          <c:max val="66"/>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9213984"/>
        <c:crosses val="autoZero"/>
        <c:crossBetween val="midCat"/>
      </c:valAx>
      <c:valAx>
        <c:axId val="359213984"/>
        <c:scaling>
          <c:orientation val="minMax"/>
          <c:max val="60"/>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9213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3E8-4502-882F-0F49E8F84C9D}"/>
                </c:ext>
                <c:ext xmlns:c15="http://schemas.microsoft.com/office/drawing/2012/chart" uri="{CE6537A1-D6FC-4f65-9D91-7224C49458BB}">
                  <c15:dlblFieldTable>
                    <c15:dlblFTEntry>
                      <c15:txfldGUID>{CAD4E067-7EAD-4C9E-9E6B-7CF08BDCAF0E}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3E8-4502-882F-0F49E8F84C9D}"/>
                </c:ext>
                <c:ext xmlns:c15="http://schemas.microsoft.com/office/drawing/2012/chart" uri="{CE6537A1-D6FC-4f65-9D91-7224C49458BB}">
                  <c15:dlblFieldTable>
                    <c15:dlblFTEntry>
                      <c15:txfldGUID>{0294522B-4FD5-4CB9-A08D-823427DFE462}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3E8-4502-882F-0F49E8F84C9D}"/>
                </c:ext>
                <c:ext xmlns:c15="http://schemas.microsoft.com/office/drawing/2012/chart" uri="{CE6537A1-D6FC-4f65-9D91-7224C49458BB}">
                  <c15:dlblFieldTable>
                    <c15:dlblFTEntry>
                      <c15:txfldGUID>{95E913ED-3FFC-4FA1-8660-67479D2EAE11}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3E8-4502-882F-0F49E8F84C9D}"/>
                </c:ext>
                <c:ext xmlns:c15="http://schemas.microsoft.com/office/drawing/2012/chart" uri="{CE6537A1-D6FC-4f65-9D91-7224C49458BB}">
                  <c15:dlblFieldTable>
                    <c15:dlblFTEntry>
                      <c15:txfldGUID>{7FC0A1CF-760A-42D9-B6F8-CC5BD6182D3F}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3E8-4502-882F-0F49E8F84C9D}"/>
                </c:ext>
                <c:ext xmlns:c15="http://schemas.microsoft.com/office/drawing/2012/chart" uri="{CE6537A1-D6FC-4f65-9D91-7224C49458BB}">
                  <c15:dlblFieldTable>
                    <c15:dlblFTEntry>
                      <c15:txfldGUID>{FD581D74-713C-4DB6-8293-EFC6EA3DBC59}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3E8-4502-882F-0F49E8F84C9D}"/>
                </c:ext>
                <c:ext xmlns:c15="http://schemas.microsoft.com/office/drawing/2012/chart" uri="{CE6537A1-D6FC-4f65-9D91-7224C49458BB}">
                  <c15:dlblFieldTable>
                    <c15:dlblFTEntry>
                      <c15:txfldGUID>{6D580B54-66C6-4FA1-882A-ECA01CC432EF}</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3E8-4502-882F-0F49E8F84C9D}"/>
                </c:ext>
                <c:ext xmlns:c15="http://schemas.microsoft.com/office/drawing/2012/chart" uri="{CE6537A1-D6FC-4f65-9D91-7224C49458BB}">
                  <c15:dlblFieldTable>
                    <c15:dlblFTEntry>
                      <c15:txfldGUID>{D2C76A59-1CDA-4D76-91CC-C055339CF2ED}</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3E8-4502-882F-0F49E8F84C9D}"/>
                </c:ext>
                <c:ext xmlns:c15="http://schemas.microsoft.com/office/drawing/2012/chart" uri="{CE6537A1-D6FC-4f65-9D91-7224C49458BB}">
                  <c15:dlblFieldTable>
                    <c15:dlblFTEntry>
                      <c15:txfldGUID>{97F1E4CA-CEA5-4EFA-8AB4-D033ACCD6DCE}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3E8-4502-882F-0F49E8F84C9D}"/>
                </c:ext>
                <c:ext xmlns:c15="http://schemas.microsoft.com/office/drawing/2012/chart" uri="{CE6537A1-D6FC-4f65-9D91-7224C49458BB}">
                  <c15:dlblFieldTable>
                    <c15:dlblFTEntry>
                      <c15:txfldGUID>{0B741C85-C6B8-4424-84C4-D5FB6BE08216}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8.5</c:v>
                </c:pt>
                <c:pt idx="16">
                  <c:v>8.6999999999999993</c:v>
                </c:pt>
                <c:pt idx="24">
                  <c:v>9.3000000000000007</c:v>
                </c:pt>
                <c:pt idx="32">
                  <c:v>10.1</c:v>
                </c:pt>
              </c:numCache>
            </c:numRef>
          </c:xVal>
          <c:yVal>
            <c:numRef>
              <c:f>公会計指標分析・財政指標組合せ分析表!$BP$73:$DC$73</c:f>
              <c:numCache>
                <c:formatCode>#,##0.0;"▲ "#,##0.0</c:formatCode>
                <c:ptCount val="40"/>
                <c:pt idx="0">
                  <c:v>44.8</c:v>
                </c:pt>
                <c:pt idx="8">
                  <c:v>65.900000000000006</c:v>
                </c:pt>
                <c:pt idx="16">
                  <c:v>62.6</c:v>
                </c:pt>
                <c:pt idx="24">
                  <c:v>56.9</c:v>
                </c:pt>
                <c:pt idx="32">
                  <c:v>56.3</c:v>
                </c:pt>
              </c:numCache>
            </c:numRef>
          </c:yVal>
          <c:smooth val="0"/>
          <c:extLst xmlns:c16r2="http://schemas.microsoft.com/office/drawing/2015/06/chart">
            <c:ext xmlns:c16="http://schemas.microsoft.com/office/drawing/2014/chart" uri="{C3380CC4-5D6E-409C-BE32-E72D297353CC}">
              <c16:uniqueId val="{00000009-03E8-4502-882F-0F49E8F84C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3E8-4502-882F-0F49E8F84C9D}"/>
                </c:ext>
                <c:ext xmlns:c15="http://schemas.microsoft.com/office/drawing/2012/chart" uri="{CE6537A1-D6FC-4f65-9D91-7224C49458BB}">
                  <c15:dlblFieldTable>
                    <c15:dlblFTEntry>
                      <c15:txfldGUID>{C18406B7-3C35-40CE-A79D-E043461BF495}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3E8-4502-882F-0F49E8F84C9D}"/>
                </c:ext>
                <c:ext xmlns:c15="http://schemas.microsoft.com/office/drawing/2012/chart" uri="{CE6537A1-D6FC-4f65-9D91-7224C49458BB}">
                  <c15:dlblFieldTable>
                    <c15:dlblFTEntry>
                      <c15:txfldGUID>{32BCF0A7-E9B1-4DF3-88F8-902BB2513175}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3E8-4502-882F-0F49E8F84C9D}"/>
                </c:ext>
                <c:ext xmlns:c15="http://schemas.microsoft.com/office/drawing/2012/chart" uri="{CE6537A1-D6FC-4f65-9D91-7224C49458BB}">
                  <c15:dlblFieldTable>
                    <c15:dlblFTEntry>
                      <c15:txfldGUID>{240D091B-E37C-4B21-BFA7-FA70D1DE92D2}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3E8-4502-882F-0F49E8F84C9D}"/>
                </c:ext>
                <c:ext xmlns:c15="http://schemas.microsoft.com/office/drawing/2012/chart" uri="{CE6537A1-D6FC-4f65-9D91-7224C49458BB}">
                  <c15:dlblFieldTable>
                    <c15:dlblFTEntry>
                      <c15:txfldGUID>{C6F3C69C-4549-4DA4-9AAA-CFDFC9072CF8}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3E8-4502-882F-0F49E8F84C9D}"/>
                </c:ext>
                <c:ext xmlns:c15="http://schemas.microsoft.com/office/drawing/2012/chart" uri="{CE6537A1-D6FC-4f65-9D91-7224C49458BB}">
                  <c15:dlblFieldTable>
                    <c15:dlblFTEntry>
                      <c15:txfldGUID>{9714AADB-EA3A-414E-9898-3AD0859F225F}</c15:txfldGUID>
                      <c15:f>#REF!</c15:f>
                      <c15:dlblFieldTableCache>
                        <c:ptCount val="1"/>
                        <c:pt idx="0">
                          <c:v>#REF!</c:v>
                        </c:pt>
                      </c15:dlblFieldTableCache>
                    </c15:dlblFTEntry>
                  </c15:dlblFieldTable>
                  <c15:showDataLabelsRange val="0"/>
                </c:ext>
              </c:extLst>
            </c:dLbl>
            <c:dLbl>
              <c:idx val="8"/>
              <c:layout>
                <c:manualLayout>
                  <c:x val="-1.823562808424999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3E8-4502-882F-0F49E8F84C9D}"/>
                </c:ext>
                <c:ext xmlns:c15="http://schemas.microsoft.com/office/drawing/2012/chart" uri="{CE6537A1-D6FC-4f65-9D91-7224C49458BB}">
                  <c15:dlblFieldTable>
                    <c15:dlblFTEntry>
                      <c15:txfldGUID>{AC463B23-3E8A-4186-AAFD-AA9A2AB678AE}</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3E8-4502-882F-0F49E8F84C9D}"/>
                </c:ext>
                <c:ext xmlns:c15="http://schemas.microsoft.com/office/drawing/2012/chart" uri="{CE6537A1-D6FC-4f65-9D91-7224C49458BB}">
                  <c15:dlblFieldTable>
                    <c15:dlblFTEntry>
                      <c15:txfldGUID>{9369A3B9-9E7E-45F0-84AE-516AC888670D}</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3E8-4502-882F-0F49E8F84C9D}"/>
                </c:ext>
                <c:ext xmlns:c15="http://schemas.microsoft.com/office/drawing/2012/chart" uri="{CE6537A1-D6FC-4f65-9D91-7224C49458BB}">
                  <c15:dlblFieldTable>
                    <c15:dlblFTEntry>
                      <c15:txfldGUID>{59F119F0-17E5-4091-A305-689ACBD5D195}</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3E8-4502-882F-0F49E8F84C9D}"/>
                </c:ext>
                <c:ext xmlns:c15="http://schemas.microsoft.com/office/drawing/2012/chart" uri="{CE6537A1-D6FC-4f65-9D91-7224C49458BB}">
                  <c15:dlblFieldTable>
                    <c15:dlblFTEntry>
                      <c15:txfldGUID>{A3AAF0C1-C4FD-461D-B2D3-1A350C7255F6}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9.1</c:v>
                </c:pt>
                <c:pt idx="24">
                  <c:v>8.9</c:v>
                </c:pt>
                <c:pt idx="32">
                  <c:v>8.9</c:v>
                </c:pt>
              </c:numCache>
            </c:numRef>
          </c:xVal>
          <c:yVal>
            <c:numRef>
              <c:f>公会計指標分析・財政指標組合せ分析表!$BP$77:$DC$77</c:f>
              <c:numCache>
                <c:formatCode>#,##0.0;"▲ "#,##0.0</c:formatCode>
                <c:ptCount val="40"/>
                <c:pt idx="0">
                  <c:v>40.299999999999997</c:v>
                </c:pt>
                <c:pt idx="8">
                  <c:v>44.9</c:v>
                </c:pt>
                <c:pt idx="16">
                  <c:v>44.9</c:v>
                </c:pt>
                <c:pt idx="24">
                  <c:v>40.799999999999997</c:v>
                </c:pt>
                <c:pt idx="32">
                  <c:v>38.5</c:v>
                </c:pt>
              </c:numCache>
            </c:numRef>
          </c:yVal>
          <c:smooth val="0"/>
          <c:extLst xmlns:c16r2="http://schemas.microsoft.com/office/drawing/2015/06/chart">
            <c:ext xmlns:c16="http://schemas.microsoft.com/office/drawing/2014/chart" uri="{C3380CC4-5D6E-409C-BE32-E72D297353CC}">
              <c16:uniqueId val="{00000013-03E8-4502-882F-0F49E8F84C9D}"/>
            </c:ext>
          </c:extLst>
        </c:ser>
        <c:dLbls>
          <c:showLegendKey val="0"/>
          <c:showVal val="1"/>
          <c:showCatName val="0"/>
          <c:showSerName val="0"/>
          <c:showPercent val="0"/>
          <c:showBubbleSize val="0"/>
        </c:dLbls>
        <c:axId val="357444072"/>
        <c:axId val="360329808"/>
      </c:scatterChart>
      <c:valAx>
        <c:axId val="357444072"/>
        <c:scaling>
          <c:orientation val="minMax"/>
          <c:max val="10.29999999999999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329808"/>
        <c:crosses val="autoZero"/>
        <c:crossBetween val="midCat"/>
      </c:valAx>
      <c:valAx>
        <c:axId val="360329808"/>
        <c:scaling>
          <c:orientation val="minMax"/>
          <c:max val="71"/>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7444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元利償還金等</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のうち以下３点が主な増減理由である。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○元利償還金は、臨時財政対策債償還額や緊急防災・減災事業債償還額の増加により対前年度</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百万円の増となった。</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○公営企業債の元利償還金に対する繰入金は、公共下水道事業の元利償還金に対する繰出基準額の分流式下水道等に要する経費の増により前年度比</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5</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百万円の増となった。</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○組合等が起こした地方債の元利償還金に対する負担金等は、袋井市森町広域行政組合のごみ処理施設費や消防費に係る元利償還金の減により前年度比</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16</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百万円の減となった。</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以上により、対前年度で</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60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百万円の増となった。</a:t>
          </a:r>
          <a:endParaRPr lang="ja-JP" altLang="en-US" sz="110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算入公債費等</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(B)</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は、公共下水道事業に係る地方債算入乗率の増加や臨時財政対策債償還費の基準財政需要額が対前年度比</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14</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百万円の増により、対前年度</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百万円の増となった。</a:t>
          </a:r>
          <a:endParaRPr lang="ja-JP" altLang="en-US" sz="110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したがって、実質公債費比率の分子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((A)-(B))</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は、対前年度</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百万円の増加となった。</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　減債基金残高のうち、実質公債費比率の算定に用いる満期一括償還地方債の償還の財源として積み立てた額はありません。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将来負担額</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のうち以下３点が主な増減理由である。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○一般会計等に係る地方債の現在高は、平成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年度において起債の借入額</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705</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百万円（うち臨時財政対策債</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350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百万円）が元金償還額</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704</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百万円を上回ったため、対前年度</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百万円の増となった。</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○公営企業債等繰入見込額は、公共下水道事業の地方債現在高が増となったことにより、対前年度</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108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百万円の増となった。</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○組合等負担等見込額は、袋井市森町広域行政組合の地方債現在高が増加したことにより、対前年度</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24</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百万円の増となった。</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以上により対前年度で</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77</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百万円の増となった。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充当可能財源等</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(B)</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のうち</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以下３点が主な増減理由である。</a:t>
          </a:r>
          <a:endPar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○充当可能基金は、減債基金</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百万円の減、企業立地推進基金</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34</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百万円の減、地域振興基金</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12</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百万円の減などの保有基金額の増減により、基金全体で</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77</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百万円の減となった。</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○充当可能特定歳入は、都市計画税収入が充当先の下水道事業に係る地方債の増が影響し対前年度</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52</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百万円増となった。</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○基準財政需要額算入見込額は、下水道事業に係る起債額が対前年度</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69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百万円の増、臨時財政対策債が</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80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百万円の増となったことなどから、全体として</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91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百万円の増となった。</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以上により対前年度で</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66</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百万円の増となった。</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したがって、将来負担比率の分子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((A)-(B))</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は、対前年度</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百万円の増となった。</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財政調整基金は、決算積立などにより</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111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百万円積立てた一方、病院事業会計、下水道事業特別会計への繰出し金の財源として</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百万円取り崩したこと、公債費の増に対応するため減債基金を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百万円取り崩したこと、森町産業立地事業費補助金の財源として企業立地推進基金を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36</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百万円取り崩したこと、ふるさと納税の実績に伴いふるさと応援基金に</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35</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百万円積立てたことにより、基金全体としては、</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77</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基金の使途の明確化を図ることから、財政調整基金への一元的積立てから、目的を整理して、特定目的基金への積立てを行い、且つ適正な管理を図っていく。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・企業立地推進基金：町内への企業立地を促進し、地域産業の活性化及び雇用機会の創出を図る。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・ふるさと応援基金：森町をふるさととして応援する方々から受け入れた寄附金について、安心・安全で魅力あるまちづくりに要する経費に充てる。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・企業立地推進基金：森町産業立地事業費補助金の財源として取り崩したことによる減▲</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36</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20.1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・ふるさと応援基金：ふるさと納税の実績に伴う積立による増＋</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35</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72.1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・企業立地推進基金：森町産業立地事業費補助金の財源として見込まれる充当額を目標に積立てていく。</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・ふるさと応援基金：今後も安心・安全で魅力あるまちづくりに要する経費に充てることを目的に積立予定。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決算積立による増＋</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111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5.5</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％）、病院事業会計、下水道事業特別会計への繰出し金の財源とした取り崩しによる減▲</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公共施設の老朽化や災害への備え等のため、過去の実績等も踏まえ、</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億円程度を目途に積み立てることとしているが、公共施設総合管理計画や同個別計画策定をふまえ、特定目的基金への積換えについて検討を図る。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元利償還金の増や公営企業に要する地方債償還財源の増などの公債費増へ対応するための取り崩しによる減▲</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17.5</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地方債の償還計画を踏まえ、財源が確保された時点で積立て、将来の公債費の増に対応し平準化できるようにする。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18,440
18,081
133.91
8,489,643
7,537,090
928,935
5,044,693
8,852,791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年度の数値について、類似団体平均に比べ比率が低いのは、総合体育館や拠点防災倉庫等の比較的新しく大規模な施設が多いためと考えられる。</a:t>
          </a:r>
        </a:p>
        <a:p>
          <a:r>
            <a:rPr kumimoji="1" lang="ja-JP" altLang="en-US" sz="1100">
              <a:latin typeface="ＭＳ Ｐゴシック" panose="020B0600070205080204" pitchFamily="50" charset="-128"/>
              <a:ea typeface="ＭＳ Ｐゴシック" panose="020B0600070205080204" pitchFamily="50" charset="-128"/>
            </a:rPr>
            <a:t>　しかし、個別の施設をみると経年が進んでいる施設もあるため、厳しい財政状況の中で公共施設等総合管理計画等に基づいて、計画的に更新や長寿命化等を行っていく。</a:t>
          </a: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年度の数値については、調査中である。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66" name="直線コネクタ 65"/>
        <xdr:cNvCxnSpPr/>
      </xdr:nvCxnSpPr>
      <xdr:spPr>
        <a:xfrm flipV="1">
          <a:off x="47605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69" name="有形固定資産減価償却率最大値テキスト"/>
        <xdr:cNvSpPr txBox="1"/>
      </xdr:nvSpPr>
      <xdr:spPr>
        <a:xfrm>
          <a:off x="48133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0" name="直線コネクタ 69"/>
        <xdr:cNvCxnSpPr/>
      </xdr:nvCxnSpPr>
      <xdr:spPr>
        <a:xfrm>
          <a:off x="4673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48186</xdr:rowOff>
    </xdr:from>
    <xdr:ext cx="405111" cy="259045"/>
    <xdr:sp macro="" textlink="">
      <xdr:nvSpPr>
        <xdr:cNvPr id="71" name="有形固定資産減価償却率平均値テキスト"/>
        <xdr:cNvSpPr txBox="1"/>
      </xdr:nvSpPr>
      <xdr:spPr>
        <a:xfrm>
          <a:off x="4813300" y="596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2" name="フローチャート: 判断 71"/>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3" name="フローチャート: 判断 72"/>
        <xdr:cNvSpPr/>
      </xdr:nvSpPr>
      <xdr:spPr>
        <a:xfrm>
          <a:off x="40005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4" name="フローチャート: 判断 73"/>
        <xdr:cNvSpPr/>
      </xdr:nvSpPr>
      <xdr:spPr>
        <a:xfrm>
          <a:off x="3238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75" name="フローチャート: 判断 74"/>
        <xdr:cNvSpPr/>
      </xdr:nvSpPr>
      <xdr:spPr>
        <a:xfrm>
          <a:off x="2476500" y="60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40912</xdr:rowOff>
    </xdr:from>
    <xdr:to>
      <xdr:col>19</xdr:col>
      <xdr:colOff>187325</xdr:colOff>
      <xdr:row>34</xdr:row>
      <xdr:rowOff>142512</xdr:rowOff>
    </xdr:to>
    <xdr:sp macro="" textlink="">
      <xdr:nvSpPr>
        <xdr:cNvPr id="81" name="楕円 80"/>
        <xdr:cNvSpPr/>
      </xdr:nvSpPr>
      <xdr:spPr>
        <a:xfrm>
          <a:off x="4000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59616</xdr:rowOff>
    </xdr:from>
    <xdr:ext cx="405111" cy="259045"/>
    <xdr:sp macro="" textlink="">
      <xdr:nvSpPr>
        <xdr:cNvPr id="82" name="n_1aveValue有形固定資産減価償却率"/>
        <xdr:cNvSpPr txBox="1"/>
      </xdr:nvSpPr>
      <xdr:spPr>
        <a:xfrm>
          <a:off x="38360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87375</xdr:rowOff>
    </xdr:from>
    <xdr:ext cx="405111" cy="259045"/>
    <xdr:sp macro="" textlink="">
      <xdr:nvSpPr>
        <xdr:cNvPr id="83" name="n_2aveValue有形固定資産減価償却率"/>
        <xdr:cNvSpPr txBox="1"/>
      </xdr:nvSpPr>
      <xdr:spPr>
        <a:xfrm>
          <a:off x="3086744" y="583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108965</xdr:rowOff>
    </xdr:from>
    <xdr:ext cx="405111" cy="259045"/>
    <xdr:sp macro="" textlink="">
      <xdr:nvSpPr>
        <xdr:cNvPr id="84" name="n_3aveValue有形固定資産減価償却率"/>
        <xdr:cNvSpPr txBox="1"/>
      </xdr:nvSpPr>
      <xdr:spPr>
        <a:xfrm>
          <a:off x="2324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133639</xdr:rowOff>
    </xdr:from>
    <xdr:ext cx="405111" cy="259045"/>
    <xdr:sp macro="" textlink="">
      <xdr:nvSpPr>
        <xdr:cNvPr id="85" name="n_1mainValue有形固定資産減価償却率"/>
        <xdr:cNvSpPr txBox="1"/>
      </xdr:nvSpPr>
      <xdr:spPr>
        <a:xfrm>
          <a:off x="3836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7" name="正方形/長方形 8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8" name="正方形/長方形 8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類似団体内平均値と同程度の比率である。地方債発行を伴う新規事業は緊急性や必要性の視点による慎重な見極めを行ない、起債残高の抑制を図るとともに、交付税算入率の有利な起債の利活用などにより公債費の削減、平準化に努め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3" name="テキスト ボックス 102"/>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5" name="テキスト ボックス 10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7" name="テキスト ボックス 10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9" name="テキスト ボックス 10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1" name="テキスト ボックス 11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3" name="テキスト ボックス 11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15" name="直線コネクタ 114"/>
        <xdr:cNvCxnSpPr/>
      </xdr:nvCxnSpPr>
      <xdr:spPr>
        <a:xfrm flipV="1">
          <a:off x="14793595"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16" name="債務償還比率最小値テキスト"/>
        <xdr:cNvSpPr txBox="1"/>
      </xdr:nvSpPr>
      <xdr:spPr>
        <a:xfrm>
          <a:off x="14846300"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17" name="直線コネクタ 116"/>
        <xdr:cNvCxnSpPr/>
      </xdr:nvCxnSpPr>
      <xdr:spPr>
        <a:xfrm>
          <a:off x="14706600" y="673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18" name="債務償還比率最大値テキスト"/>
        <xdr:cNvSpPr txBox="1"/>
      </xdr:nvSpPr>
      <xdr:spPr>
        <a:xfrm>
          <a:off x="14846300"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19" name="直線コネクタ 118"/>
        <xdr:cNvCxnSpPr/>
      </xdr:nvCxnSpPr>
      <xdr:spPr>
        <a:xfrm>
          <a:off x="14706600" y="54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101056</xdr:rowOff>
    </xdr:from>
    <xdr:ext cx="469744" cy="259045"/>
    <xdr:sp macro="" textlink="">
      <xdr:nvSpPr>
        <xdr:cNvPr id="120" name="債務償還比率平均値テキスト"/>
        <xdr:cNvSpPr txBox="1"/>
      </xdr:nvSpPr>
      <xdr:spPr>
        <a:xfrm>
          <a:off x="14846300" y="6016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21" name="フローチャート: 判断 120"/>
        <xdr:cNvSpPr/>
      </xdr:nvSpPr>
      <xdr:spPr>
        <a:xfrm>
          <a:off x="14744700" y="60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22" name="フローチャート: 判断 121"/>
        <xdr:cNvSpPr/>
      </xdr:nvSpPr>
      <xdr:spPr>
        <a:xfrm>
          <a:off x="14033500"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82508</xdr:rowOff>
    </xdr:from>
    <xdr:to>
      <xdr:col>76</xdr:col>
      <xdr:colOff>73025</xdr:colOff>
      <xdr:row>31</xdr:row>
      <xdr:rowOff>12658</xdr:rowOff>
    </xdr:to>
    <xdr:sp macro="" textlink="">
      <xdr:nvSpPr>
        <xdr:cNvPr id="128" name="楕円 127"/>
        <xdr:cNvSpPr/>
      </xdr:nvSpPr>
      <xdr:spPr>
        <a:xfrm>
          <a:off x="14744700" y="599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105385</xdr:rowOff>
    </xdr:from>
    <xdr:ext cx="469744" cy="259045"/>
    <xdr:sp macro="" textlink="">
      <xdr:nvSpPr>
        <xdr:cNvPr id="129" name="債務償還比率該当値テキスト"/>
        <xdr:cNvSpPr txBox="1"/>
      </xdr:nvSpPr>
      <xdr:spPr>
        <a:xfrm>
          <a:off x="14846300" y="584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138991</xdr:rowOff>
    </xdr:from>
    <xdr:to>
      <xdr:col>72</xdr:col>
      <xdr:colOff>123825</xdr:colOff>
      <xdr:row>30</xdr:row>
      <xdr:rowOff>69141</xdr:rowOff>
    </xdr:to>
    <xdr:sp macro="" textlink="">
      <xdr:nvSpPr>
        <xdr:cNvPr id="130" name="楕円 129"/>
        <xdr:cNvSpPr/>
      </xdr:nvSpPr>
      <xdr:spPr>
        <a:xfrm>
          <a:off x="14033500" y="588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18341</xdr:rowOff>
    </xdr:from>
    <xdr:to>
      <xdr:col>76</xdr:col>
      <xdr:colOff>22225</xdr:colOff>
      <xdr:row>30</xdr:row>
      <xdr:rowOff>133308</xdr:rowOff>
    </xdr:to>
    <xdr:cxnSp macro="">
      <xdr:nvCxnSpPr>
        <xdr:cNvPr id="131" name="直線コネクタ 130"/>
        <xdr:cNvCxnSpPr/>
      </xdr:nvCxnSpPr>
      <xdr:spPr>
        <a:xfrm>
          <a:off x="14084300" y="5933366"/>
          <a:ext cx="711200" cy="1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24115</xdr:rowOff>
    </xdr:from>
    <xdr:ext cx="469744" cy="259045"/>
    <xdr:sp macro="" textlink="">
      <xdr:nvSpPr>
        <xdr:cNvPr id="132" name="n_1aveValue債務償還比率"/>
        <xdr:cNvSpPr txBox="1"/>
      </xdr:nvSpPr>
      <xdr:spPr>
        <a:xfrm>
          <a:off x="13836727" y="611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85668</xdr:rowOff>
    </xdr:from>
    <xdr:ext cx="469744" cy="259045"/>
    <xdr:sp macro="" textlink="">
      <xdr:nvSpPr>
        <xdr:cNvPr id="133" name="n_1mainValue債務償還比率"/>
        <xdr:cNvSpPr txBox="1"/>
      </xdr:nvSpPr>
      <xdr:spPr>
        <a:xfrm>
          <a:off x="13836727" y="565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18,440
18,081
133.91
8,489,643
7,537,090
928,935
5,044,693
8,852,791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113555</xdr:rowOff>
    </xdr:from>
    <xdr:ext cx="405111" cy="259045"/>
    <xdr:sp macro="" textlink="">
      <xdr:nvSpPr>
        <xdr:cNvPr id="59" name="【道路】&#10;有形固定資産減価償却率平均値テキスト"/>
        <xdr:cNvSpPr txBox="1"/>
      </xdr:nvSpPr>
      <xdr:spPr>
        <a:xfrm>
          <a:off x="4673600" y="645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18542</xdr:rowOff>
    </xdr:from>
    <xdr:to>
      <xdr:col>20</xdr:col>
      <xdr:colOff>38100</xdr:colOff>
      <xdr:row>42</xdr:row>
      <xdr:rowOff>120142</xdr:rowOff>
    </xdr:to>
    <xdr:sp macro="" textlink="">
      <xdr:nvSpPr>
        <xdr:cNvPr id="69" name="楕円 68"/>
        <xdr:cNvSpPr/>
      </xdr:nvSpPr>
      <xdr:spPr>
        <a:xfrm>
          <a:off x="3746500" y="721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93235</xdr:rowOff>
    </xdr:from>
    <xdr:ext cx="405111" cy="259045"/>
    <xdr:sp macro="" textlink="">
      <xdr:nvSpPr>
        <xdr:cNvPr id="70" name="n_1aveValue【道路】&#10;有形固定資産減価償却率"/>
        <xdr:cNvSpPr txBox="1"/>
      </xdr:nvSpPr>
      <xdr:spPr>
        <a:xfrm>
          <a:off x="35820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148099</xdr:rowOff>
    </xdr:from>
    <xdr:ext cx="405111" cy="259045"/>
    <xdr:sp macro="" textlink="">
      <xdr:nvSpPr>
        <xdr:cNvPr id="71" name="n_2aveValue【道路】&#10;有形固定資産減価償却率"/>
        <xdr:cNvSpPr txBox="1"/>
      </xdr:nvSpPr>
      <xdr:spPr>
        <a:xfrm>
          <a:off x="2705744"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2" name="n_3aveValue【道路】&#10;有形固定資産減価償却率"/>
        <xdr:cNvSpPr txBox="1"/>
      </xdr:nvSpPr>
      <xdr:spPr>
        <a:xfrm>
          <a:off x="18167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111269</xdr:rowOff>
    </xdr:from>
    <xdr:ext cx="405111" cy="259045"/>
    <xdr:sp macro="" textlink="">
      <xdr:nvSpPr>
        <xdr:cNvPr id="73" name="n_1mainValue【道路】&#10;有形固定資産減価償却率"/>
        <xdr:cNvSpPr txBox="1"/>
      </xdr:nvSpPr>
      <xdr:spPr>
        <a:xfrm>
          <a:off x="3582044" y="731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97" name="直線コネクタ 96"/>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98" name="【道路】&#10;一人当たり延長最小値テキスト"/>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99" name="直線コネクタ 98"/>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0" name="【道路】&#10;一人当たり延長最大値テキスト"/>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01" name="直線コネクタ 100"/>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124509</xdr:rowOff>
    </xdr:from>
    <xdr:ext cx="534377" cy="259045"/>
    <xdr:sp macro="" textlink="">
      <xdr:nvSpPr>
        <xdr:cNvPr id="102" name="【道路】&#10;一人当たり延長平均値テキスト"/>
        <xdr:cNvSpPr txBox="1"/>
      </xdr:nvSpPr>
      <xdr:spPr>
        <a:xfrm>
          <a:off x="10515600" y="6639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03" name="フローチャート: 判断 102"/>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04" name="フローチャート: 判断 103"/>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05" name="フローチャート: 判断 104"/>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06" name="フローチャート: 判断 105"/>
        <xdr:cNvSpPr/>
      </xdr:nvSpPr>
      <xdr:spPr>
        <a:xfrm>
          <a:off x="7810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142748</xdr:rowOff>
    </xdr:from>
    <xdr:to>
      <xdr:col>50</xdr:col>
      <xdr:colOff>165100</xdr:colOff>
      <xdr:row>39</xdr:row>
      <xdr:rowOff>72898</xdr:rowOff>
    </xdr:to>
    <xdr:sp macro="" textlink="">
      <xdr:nvSpPr>
        <xdr:cNvPr id="112" name="楕円 111"/>
        <xdr:cNvSpPr/>
      </xdr:nvSpPr>
      <xdr:spPr>
        <a:xfrm>
          <a:off x="95885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77017</xdr:rowOff>
    </xdr:from>
    <xdr:ext cx="534377" cy="259045"/>
    <xdr:sp macro="" textlink="">
      <xdr:nvSpPr>
        <xdr:cNvPr id="113" name="n_1aveValue【道路】&#10;一人当たり延長"/>
        <xdr:cNvSpPr txBox="1"/>
      </xdr:nvSpPr>
      <xdr:spPr>
        <a:xfrm>
          <a:off x="93594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153681</xdr:rowOff>
    </xdr:from>
    <xdr:ext cx="534377" cy="259045"/>
    <xdr:sp macro="" textlink="">
      <xdr:nvSpPr>
        <xdr:cNvPr id="114" name="n_2aveValue【道路】&#10;一人当たり延長"/>
        <xdr:cNvSpPr txBox="1"/>
      </xdr:nvSpPr>
      <xdr:spPr>
        <a:xfrm>
          <a:off x="8483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94854</xdr:rowOff>
    </xdr:from>
    <xdr:ext cx="534377" cy="259045"/>
    <xdr:sp macro="" textlink="">
      <xdr:nvSpPr>
        <xdr:cNvPr id="115" name="n_3aveValue【道路】&#10;一人当たり延長"/>
        <xdr:cNvSpPr txBox="1"/>
      </xdr:nvSpPr>
      <xdr:spPr>
        <a:xfrm>
          <a:off x="7594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89425</xdr:rowOff>
    </xdr:from>
    <xdr:ext cx="534377" cy="259045"/>
    <xdr:sp macro="" textlink="">
      <xdr:nvSpPr>
        <xdr:cNvPr id="116" name="n_1mainValue【道路】&#10;一人当たり延長"/>
        <xdr:cNvSpPr txBox="1"/>
      </xdr:nvSpPr>
      <xdr:spPr>
        <a:xfrm>
          <a:off x="9359411" y="643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40" name="直線コネクタ 139"/>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41" name="【橋りょう・トンネル】&#10;有形固定資産減価償却率最小値テキスト"/>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42" name="直線コネクタ 141"/>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43" name="【橋りょう・トンネ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44" name="直線コネクタ 143"/>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76217</xdr:rowOff>
    </xdr:from>
    <xdr:ext cx="405111" cy="259045"/>
    <xdr:sp macro="" textlink="">
      <xdr:nvSpPr>
        <xdr:cNvPr id="145" name="【橋りょう・トンネル】&#10;有形固定資産減価償却率平均値テキスト"/>
        <xdr:cNvSpPr txBox="1"/>
      </xdr:nvSpPr>
      <xdr:spPr>
        <a:xfrm>
          <a:off x="4673600" y="984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46" name="フローチャート: 判断 145"/>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47" name="フローチャート: 判断 146"/>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48" name="フローチャート: 判断 147"/>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49" name="フローチャート: 判断 148"/>
        <xdr:cNvSpPr/>
      </xdr:nvSpPr>
      <xdr:spPr>
        <a:xfrm>
          <a:off x="1968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55" name="楕円 154"/>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65422</xdr:rowOff>
    </xdr:from>
    <xdr:ext cx="405111" cy="259045"/>
    <xdr:sp macro="" textlink="">
      <xdr:nvSpPr>
        <xdr:cNvPr id="156" name="n_1aveValue【橋りょう・トンネル】&#10;有形固定資産減価償却率"/>
        <xdr:cNvSpPr txBox="1"/>
      </xdr:nvSpPr>
      <xdr:spPr>
        <a:xfrm>
          <a:off x="3582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57"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58" name="n_3aveValue【橋りょう・トンネル】&#10;有形固定資産減価償却率"/>
        <xdr:cNvSpPr txBox="1"/>
      </xdr:nvSpPr>
      <xdr:spPr>
        <a:xfrm>
          <a:off x="1816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118127</xdr:rowOff>
    </xdr:from>
    <xdr:ext cx="340478" cy="259045"/>
    <xdr:sp macro="" textlink="">
      <xdr:nvSpPr>
        <xdr:cNvPr id="159" name="n_1mainValue【橋りょう・トンネル】&#10;有形固定資産減価償却率"/>
        <xdr:cNvSpPr txBox="1"/>
      </xdr:nvSpPr>
      <xdr:spPr>
        <a:xfrm>
          <a:off x="36143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1" name="テキスト ボックス 17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3" name="テキスト ボックス 17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5" name="テキスト ボックス 17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7" name="テキスト ボックス 17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9" name="テキスト ボックス 17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183" name="直線コネクタ 182"/>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184" name="【橋りょう・トンネル】&#10;一人当たり有形固定資産（償却資産）額最小値テキスト"/>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185" name="直線コネクタ 184"/>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186" name="【橋りょう・トンネル】&#10;一人当たり有形固定資産（償却資産）額最大値テキスト"/>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187" name="直線コネクタ 186"/>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29163</xdr:rowOff>
    </xdr:from>
    <xdr:ext cx="599010" cy="259045"/>
    <xdr:sp macro="" textlink="">
      <xdr:nvSpPr>
        <xdr:cNvPr id="188" name="【橋りょう・トンネル】&#10;一人当たり有形固定資産（償却資産）額平均値テキスト"/>
        <xdr:cNvSpPr txBox="1"/>
      </xdr:nvSpPr>
      <xdr:spPr>
        <a:xfrm>
          <a:off x="10515600" y="10659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189" name="フローチャート: 判断 188"/>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190" name="フローチャート: 判断 189"/>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191" name="フローチャート: 判断 190"/>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192" name="フローチャート: 判断 191"/>
        <xdr:cNvSpPr/>
      </xdr:nvSpPr>
      <xdr:spPr>
        <a:xfrm>
          <a:off x="7810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24794</xdr:rowOff>
    </xdr:from>
    <xdr:to>
      <xdr:col>50</xdr:col>
      <xdr:colOff>165100</xdr:colOff>
      <xdr:row>64</xdr:row>
      <xdr:rowOff>126394</xdr:rowOff>
    </xdr:to>
    <xdr:sp macro="" textlink="">
      <xdr:nvSpPr>
        <xdr:cNvPr id="198" name="楕円 197"/>
        <xdr:cNvSpPr/>
      </xdr:nvSpPr>
      <xdr:spPr>
        <a:xfrm>
          <a:off x="9588500" y="1099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351</xdr:rowOff>
    </xdr:from>
    <xdr:ext cx="599010" cy="259045"/>
    <xdr:sp macro="" textlink="">
      <xdr:nvSpPr>
        <xdr:cNvPr id="199" name="n_1aveValue【橋りょう・トンネル】&#10;一人当たり有形固定資産（償却資産）額"/>
        <xdr:cNvSpPr txBox="1"/>
      </xdr:nvSpPr>
      <xdr:spPr>
        <a:xfrm>
          <a:off x="93270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127015</xdr:rowOff>
    </xdr:from>
    <xdr:ext cx="599010" cy="259045"/>
    <xdr:sp macro="" textlink="">
      <xdr:nvSpPr>
        <xdr:cNvPr id="200" name="n_2aveValue【橋りょう・トンネル】&#10;一人当たり有形固定資産（償却資産）額"/>
        <xdr:cNvSpPr txBox="1"/>
      </xdr:nvSpPr>
      <xdr:spPr>
        <a:xfrm>
          <a:off x="8450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35352</xdr:rowOff>
    </xdr:from>
    <xdr:ext cx="599010" cy="259045"/>
    <xdr:sp macro="" textlink="">
      <xdr:nvSpPr>
        <xdr:cNvPr id="201" name="n_3aveValue【橋りょう・トンネル】&#10;一人当たり有形固定資産（償却資産）額"/>
        <xdr:cNvSpPr txBox="1"/>
      </xdr:nvSpPr>
      <xdr:spPr>
        <a:xfrm>
          <a:off x="7561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117521</xdr:rowOff>
    </xdr:from>
    <xdr:ext cx="378565" cy="259045"/>
    <xdr:sp macro="" textlink="">
      <xdr:nvSpPr>
        <xdr:cNvPr id="202" name="n_1mainValue【橋りょう・トンネル】&#10;一人当たり有形固定資産（償却資産）額"/>
        <xdr:cNvSpPr txBox="1"/>
      </xdr:nvSpPr>
      <xdr:spPr>
        <a:xfrm>
          <a:off x="9437317" y="1109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3" name="直線コネクタ 21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4" name="テキスト ボックス 21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5" name="直線コネクタ 21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6" name="テキスト ボックス 21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7" name="直線コネクタ 21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8" name="テキスト ボックス 21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9" name="直線コネクタ 21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0" name="テキスト ボックス 21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1" name="直線コネクタ 22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2" name="テキスト ボックス 22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3" name="直線コネクタ 22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4" name="テキスト ボックス 22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28" name="直線コネクタ 227"/>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29" name="【公営住宅】&#10;有形固定資産減価償却率最小値テキスト"/>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30" name="直線コネクタ 229"/>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31" name="【公営住宅】&#10;有形固定資産減価償却率最大値テキスト"/>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32" name="直線コネクタ 231"/>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169834</xdr:rowOff>
    </xdr:from>
    <xdr:ext cx="405111" cy="259045"/>
    <xdr:sp macro="" textlink="">
      <xdr:nvSpPr>
        <xdr:cNvPr id="233" name="【公営住宅】&#10;有形固定資産減価償却率平均値テキスト"/>
        <xdr:cNvSpPr txBox="1"/>
      </xdr:nvSpPr>
      <xdr:spPr>
        <a:xfrm>
          <a:off x="4673600" y="1388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34" name="フローチャート: 判断 233"/>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35" name="フローチャート: 判断 234"/>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36" name="フローチャート: 判断 235"/>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37" name="フローチャート: 判断 236"/>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98334</xdr:rowOff>
    </xdr:from>
    <xdr:to>
      <xdr:col>20</xdr:col>
      <xdr:colOff>38100</xdr:colOff>
      <xdr:row>82</xdr:row>
      <xdr:rowOff>28484</xdr:rowOff>
    </xdr:to>
    <xdr:sp macro="" textlink="">
      <xdr:nvSpPr>
        <xdr:cNvPr id="243" name="楕円 242"/>
        <xdr:cNvSpPr/>
      </xdr:nvSpPr>
      <xdr:spPr>
        <a:xfrm>
          <a:off x="3746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138084</xdr:rowOff>
    </xdr:from>
    <xdr:ext cx="405111" cy="259045"/>
    <xdr:sp macro="" textlink="">
      <xdr:nvSpPr>
        <xdr:cNvPr id="244" name="n_1aveValue【公営住宅】&#10;有形固定資産減価償却率"/>
        <xdr:cNvSpPr txBox="1"/>
      </xdr:nvSpPr>
      <xdr:spPr>
        <a:xfrm>
          <a:off x="3582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10721</xdr:rowOff>
    </xdr:from>
    <xdr:ext cx="405111" cy="259045"/>
    <xdr:sp macro="" textlink="">
      <xdr:nvSpPr>
        <xdr:cNvPr id="245" name="n_2aveValue【公営住宅】&#10;有形固定資産減価償却率"/>
        <xdr:cNvSpPr txBox="1"/>
      </xdr:nvSpPr>
      <xdr:spPr>
        <a:xfrm>
          <a:off x="2705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246" name="n_3aveValue【公営住宅】&#10;有形固定資産減価償却率"/>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19611</xdr:rowOff>
    </xdr:from>
    <xdr:ext cx="405111" cy="259045"/>
    <xdr:sp macro="" textlink="">
      <xdr:nvSpPr>
        <xdr:cNvPr id="247" name="n_1mainValue【公営住宅】&#10;有形固定資産減価償却率"/>
        <xdr:cNvSpPr txBox="1"/>
      </xdr:nvSpPr>
      <xdr:spPr>
        <a:xfrm>
          <a:off x="3582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8" name="直線コネクタ 25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9" name="テキスト ボックス 25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0" name="直線コネクタ 25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1" name="テキスト ボックス 26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2" name="直線コネクタ 26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3" name="テキスト ボックス 26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267" name="直線コネクタ 266"/>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268" name="【公営住宅】&#10;一人当たり面積最小値テキスト"/>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269" name="直線コネクタ 268"/>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70"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71" name="直線コネクタ 270"/>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90885</xdr:rowOff>
    </xdr:from>
    <xdr:ext cx="469744" cy="259045"/>
    <xdr:sp macro="" textlink="">
      <xdr:nvSpPr>
        <xdr:cNvPr id="272" name="【公営住宅】&#10;一人当たり面積平均値テキスト"/>
        <xdr:cNvSpPr txBox="1"/>
      </xdr:nvSpPr>
      <xdr:spPr>
        <a:xfrm>
          <a:off x="10515600" y="1414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273" name="フローチャート: 判断 272"/>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274" name="フローチャート: 判断 273"/>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275" name="フローチャート: 判断 274"/>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xdr:rowOff>
    </xdr:from>
    <xdr:to>
      <xdr:col>41</xdr:col>
      <xdr:colOff>101600</xdr:colOff>
      <xdr:row>83</xdr:row>
      <xdr:rowOff>112903</xdr:rowOff>
    </xdr:to>
    <xdr:sp macro="" textlink="">
      <xdr:nvSpPr>
        <xdr:cNvPr id="276" name="フローチャート: 判断 275"/>
        <xdr:cNvSpPr/>
      </xdr:nvSpPr>
      <xdr:spPr>
        <a:xfrm>
          <a:off x="7810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105600</xdr:rowOff>
    </xdr:from>
    <xdr:to>
      <xdr:col>50</xdr:col>
      <xdr:colOff>165100</xdr:colOff>
      <xdr:row>84</xdr:row>
      <xdr:rowOff>35750</xdr:rowOff>
    </xdr:to>
    <xdr:sp macro="" textlink="">
      <xdr:nvSpPr>
        <xdr:cNvPr id="282" name="楕円 281"/>
        <xdr:cNvSpPr/>
      </xdr:nvSpPr>
      <xdr:spPr>
        <a:xfrm>
          <a:off x="9588500" y="143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31132</xdr:rowOff>
    </xdr:from>
    <xdr:ext cx="469744" cy="259045"/>
    <xdr:sp macro="" textlink="">
      <xdr:nvSpPr>
        <xdr:cNvPr id="283" name="n_1aveValue【公営住宅】&#10;一人当たり面積"/>
        <xdr:cNvSpPr txBox="1"/>
      </xdr:nvSpPr>
      <xdr:spPr>
        <a:xfrm>
          <a:off x="93917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284" name="n_2aveValue【公営住宅】&#10;一人当たり面積"/>
        <xdr:cNvSpPr txBox="1"/>
      </xdr:nvSpPr>
      <xdr:spPr>
        <a:xfrm>
          <a:off x="8515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129430</xdr:rowOff>
    </xdr:from>
    <xdr:ext cx="469744" cy="259045"/>
    <xdr:sp macro="" textlink="">
      <xdr:nvSpPr>
        <xdr:cNvPr id="285" name="n_3aveValue【公営住宅】&#10;一人当たり面積"/>
        <xdr:cNvSpPr txBox="1"/>
      </xdr:nvSpPr>
      <xdr:spPr>
        <a:xfrm>
          <a:off x="7626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26877</xdr:rowOff>
    </xdr:from>
    <xdr:ext cx="469744" cy="259045"/>
    <xdr:sp macro="" textlink="">
      <xdr:nvSpPr>
        <xdr:cNvPr id="286" name="n_1mainValue【公営住宅】&#10;一人当たり面積"/>
        <xdr:cNvSpPr txBox="1"/>
      </xdr:nvSpPr>
      <xdr:spPr>
        <a:xfrm>
          <a:off x="9391727" y="1442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正方形/長方形 29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6" name="正方形/長方形 2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7" name="正方形/長方形 2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8" name="正方形/長方形 2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9" name="正方形/長方形 2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0" name="正方形/長方形 2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1" name="正方形/長方形 3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2" name="正方形/長方形 30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正方形/長方形 3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1" name="テキスト ボックス 3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2" name="直線コネクタ 3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3" name="テキスト ボックス 31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4" name="直線コネクタ 31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5" name="テキスト ボックス 31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6" name="直線コネクタ 31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7" name="テキスト ボックス 31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8" name="直線コネクタ 31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9" name="テキスト ボックス 31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0" name="直線コネクタ 31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1" name="テキスト ボックス 32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2" name="直線コネクタ 32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3" name="テキスト ボックス 32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4" name="直線コネクタ 3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5" name="テキスト ボックス 32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27" name="直線コネクタ 326"/>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28" name="【認定こども園・幼稚園・保育所】&#10;有形固定資産減価償却率最小値テキスト"/>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29" name="直線コネクタ 328"/>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1" name="直線コネクタ 33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55262</xdr:rowOff>
    </xdr:from>
    <xdr:ext cx="405111" cy="259045"/>
    <xdr:sp macro="" textlink="">
      <xdr:nvSpPr>
        <xdr:cNvPr id="332" name="【認定こども園・幼稚園・保育所】&#10;有形固定資産減価償却率平均値テキスト"/>
        <xdr:cNvSpPr txBox="1"/>
      </xdr:nvSpPr>
      <xdr:spPr>
        <a:xfrm>
          <a:off x="16357600" y="6570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33" name="フローチャート: 判断 332"/>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34" name="フローチャート: 判断 333"/>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35" name="フローチャート: 判断 334"/>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36" name="フローチャート: 判断 335"/>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7" name="テキスト ボックス 3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8" name="テキスト ボックス 3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9" name="テキスト ボックス 3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0" name="テキスト ボックス 3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1" name="テキスト ボックス 3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137795</xdr:rowOff>
    </xdr:from>
    <xdr:to>
      <xdr:col>81</xdr:col>
      <xdr:colOff>101600</xdr:colOff>
      <xdr:row>35</xdr:row>
      <xdr:rowOff>67945</xdr:rowOff>
    </xdr:to>
    <xdr:sp macro="" textlink="">
      <xdr:nvSpPr>
        <xdr:cNvPr id="342" name="楕円 341"/>
        <xdr:cNvSpPr/>
      </xdr:nvSpPr>
      <xdr:spPr>
        <a:xfrm>
          <a:off x="15430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66692</xdr:rowOff>
    </xdr:from>
    <xdr:ext cx="405111" cy="259045"/>
    <xdr:sp macro="" textlink="">
      <xdr:nvSpPr>
        <xdr:cNvPr id="343"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344" name="n_2aveValue【認定こども園・幼稚園・保育所】&#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345"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84472</xdr:rowOff>
    </xdr:from>
    <xdr:ext cx="405111" cy="259045"/>
    <xdr:sp macro="" textlink="">
      <xdr:nvSpPr>
        <xdr:cNvPr id="346" name="n_1mainValue【認定こども園・幼稚園・保育所】&#10;有形固定資産減価償却率"/>
        <xdr:cNvSpPr txBox="1"/>
      </xdr:nvSpPr>
      <xdr:spPr>
        <a:xfrm>
          <a:off x="152660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7" name="直線コネクタ 3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8" name="テキスト ボックス 35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9" name="直線コネクタ 3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0" name="テキスト ボックス 35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1" name="直線コネクタ 3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2" name="テキスト ボックス 36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3" name="直線コネクタ 3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4" name="テキスト ボックス 36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5" name="直線コネクタ 3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6" name="テキスト ボックス 36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7" name="直線コネクタ 3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8" name="テキスト ボックス 36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372" name="直線コネクタ 371"/>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373"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374" name="直線コネクタ 373"/>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375" name="【認定こども園・幼稚園・保育所】&#10;一人当たり面積最大値テキスト"/>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376" name="直線コネクタ 375"/>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80571</xdr:rowOff>
    </xdr:from>
    <xdr:ext cx="469744" cy="259045"/>
    <xdr:sp macro="" textlink="">
      <xdr:nvSpPr>
        <xdr:cNvPr id="377" name="【認定こども園・幼稚園・保育所】&#10;一人当たり面積平均値テキスト"/>
        <xdr:cNvSpPr txBox="1"/>
      </xdr:nvSpPr>
      <xdr:spPr>
        <a:xfrm>
          <a:off x="22199600" y="6424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378" name="フローチャート: 判断 377"/>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379" name="フローチャート: 判断 378"/>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80" name="フローチャート: 判断 379"/>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381" name="フローチャート: 判断 380"/>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2" name="テキスト ボックス 3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3" name="テキスト ボックス 3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4" name="テキスト ボックス 3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5" name="テキスト ボックス 3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6" name="テキスト ボックス 3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108676</xdr:rowOff>
    </xdr:from>
    <xdr:to>
      <xdr:col>112</xdr:col>
      <xdr:colOff>38100</xdr:colOff>
      <xdr:row>40</xdr:row>
      <xdr:rowOff>38826</xdr:rowOff>
    </xdr:to>
    <xdr:sp macro="" textlink="">
      <xdr:nvSpPr>
        <xdr:cNvPr id="387" name="楕円 386"/>
        <xdr:cNvSpPr/>
      </xdr:nvSpPr>
      <xdr:spPr>
        <a:xfrm>
          <a:off x="21272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35758</xdr:rowOff>
    </xdr:from>
    <xdr:ext cx="469744" cy="259045"/>
    <xdr:sp macro="" textlink="">
      <xdr:nvSpPr>
        <xdr:cNvPr id="388" name="n_1aveValue【認定こども園・幼稚園・保育所】&#10;一人当たり面積"/>
        <xdr:cNvSpPr txBox="1"/>
      </xdr:nvSpPr>
      <xdr:spPr>
        <a:xfrm>
          <a:off x="210757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389"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390"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29953</xdr:rowOff>
    </xdr:from>
    <xdr:ext cx="469744" cy="259045"/>
    <xdr:sp macro="" textlink="">
      <xdr:nvSpPr>
        <xdr:cNvPr id="391" name="n_1mainValue【認定こども園・幼稚園・保育所】&#10;一人当たり面積"/>
        <xdr:cNvSpPr txBox="1"/>
      </xdr:nvSpPr>
      <xdr:spPr>
        <a:xfrm>
          <a:off x="21075727" y="688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0" name="テキスト ボックス 3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1" name="直線コネクタ 4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2" name="テキスト ボックス 40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3" name="直線コネクタ 40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4" name="テキスト ボックス 40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5" name="直線コネクタ 40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6" name="テキスト ボックス 40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7" name="直線コネクタ 40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8" name="テキスト ボックス 40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9" name="直線コネクタ 40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0" name="テキスト ボックス 40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1" name="直線コネクタ 41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2" name="テキスト ボックス 41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3" name="直線コネクタ 41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4" name="テキスト ボックス 41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6" name="テキスト ボックス 4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18" name="直線コネクタ 417"/>
        <xdr:cNvCxnSpPr/>
      </xdr:nvCxnSpPr>
      <xdr:spPr>
        <a:xfrm flipV="1">
          <a:off x="16318864" y="965345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19" name="【学校施設】&#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20" name="直線コネクタ 419"/>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21"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22" name="直線コネクタ 421"/>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45193</xdr:rowOff>
    </xdr:from>
    <xdr:ext cx="405111" cy="259045"/>
    <xdr:sp macro="" textlink="">
      <xdr:nvSpPr>
        <xdr:cNvPr id="423" name="【学校施設】&#10;有形固定資産減価償却率平均値テキスト"/>
        <xdr:cNvSpPr txBox="1"/>
      </xdr:nvSpPr>
      <xdr:spPr>
        <a:xfrm>
          <a:off x="163576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24" name="フローチャート: 判断 423"/>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25" name="フローチャート: 判断 424"/>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26" name="フローチャート: 判断 425"/>
        <xdr:cNvSpPr/>
      </xdr:nvSpPr>
      <xdr:spPr>
        <a:xfrm>
          <a:off x="14541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27" name="フローチャート: 判断 426"/>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148409</xdr:rowOff>
    </xdr:from>
    <xdr:to>
      <xdr:col>81</xdr:col>
      <xdr:colOff>101600</xdr:colOff>
      <xdr:row>57</xdr:row>
      <xdr:rowOff>78559</xdr:rowOff>
    </xdr:to>
    <xdr:sp macro="" textlink="">
      <xdr:nvSpPr>
        <xdr:cNvPr id="433" name="楕円 432"/>
        <xdr:cNvSpPr/>
      </xdr:nvSpPr>
      <xdr:spPr>
        <a:xfrm>
          <a:off x="154305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63154</xdr:rowOff>
    </xdr:from>
    <xdr:ext cx="405111" cy="259045"/>
    <xdr:sp macro="" textlink="">
      <xdr:nvSpPr>
        <xdr:cNvPr id="434" name="n_1aveValue【学校施設】&#10;有形固定資産減価償却率"/>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114680</xdr:rowOff>
    </xdr:from>
    <xdr:ext cx="405111" cy="259045"/>
    <xdr:sp macro="" textlink="">
      <xdr:nvSpPr>
        <xdr:cNvPr id="435" name="n_2aveValue【学校施設】&#10;有形固定資産減価償却率"/>
        <xdr:cNvSpPr txBox="1"/>
      </xdr:nvSpPr>
      <xdr:spPr>
        <a:xfrm>
          <a:off x="143897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139173</xdr:rowOff>
    </xdr:from>
    <xdr:ext cx="405111" cy="259045"/>
    <xdr:sp macro="" textlink="">
      <xdr:nvSpPr>
        <xdr:cNvPr id="436" name="n_3aveValue【学校施設】&#10;有形固定資産減価償却率"/>
        <xdr:cNvSpPr txBox="1"/>
      </xdr:nvSpPr>
      <xdr:spPr>
        <a:xfrm>
          <a:off x="13500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95086</xdr:rowOff>
    </xdr:from>
    <xdr:ext cx="405111" cy="259045"/>
    <xdr:sp macro="" textlink="">
      <xdr:nvSpPr>
        <xdr:cNvPr id="437" name="n_1mainValue【学校施設】&#10;有形固定資産減価償却率"/>
        <xdr:cNvSpPr txBox="1"/>
      </xdr:nvSpPr>
      <xdr:spPr>
        <a:xfrm>
          <a:off x="15266044" y="952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8" name="正方形/長方形 4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9" name="正方形/長方形 4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0" name="正方形/長方形 4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1" name="正方形/長方形 4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2" name="正方形/長方形 4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3" name="正方形/長方形 4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4" name="正方形/長方形 4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5" name="正方形/長方形 4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6" name="テキスト ボックス 4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7" name="直線コネクタ 4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8" name="テキスト ボックス 4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9" name="直線コネクタ 4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0" name="テキスト ボックス 4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1" name="直線コネクタ 4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2" name="テキスト ボックス 4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3" name="直線コネクタ 4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4" name="テキスト ボックス 4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5" name="直線コネクタ 4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6" name="テキスト ボックス 4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7" name="直線コネクタ 4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8" name="テキスト ボックス 4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460" name="直線コネクタ 459"/>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461" name="【学校施設】&#10;一人当たり面積最小値テキスト"/>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462" name="直線コネクタ 461"/>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463" name="【学校施設】&#10;一人当たり面積最大値テキスト"/>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464" name="直線コネクタ 463"/>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159885</xdr:rowOff>
    </xdr:from>
    <xdr:ext cx="469744" cy="259045"/>
    <xdr:sp macro="" textlink="">
      <xdr:nvSpPr>
        <xdr:cNvPr id="465" name="【学校施設】&#10;一人当たり面積平均値テキスト"/>
        <xdr:cNvSpPr txBox="1"/>
      </xdr:nvSpPr>
      <xdr:spPr>
        <a:xfrm>
          <a:off x="22199600" y="10446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466" name="フローチャート: 判断 465"/>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467" name="フローチャート: 判断 466"/>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468" name="フローチャート: 判断 467"/>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469" name="フローチャート: 判断 468"/>
        <xdr:cNvSpPr/>
      </xdr:nvSpPr>
      <xdr:spPr>
        <a:xfrm>
          <a:off x="19494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0" name="テキスト ボックス 4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1" name="テキスト ボックス 4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2" name="テキスト ボックス 4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3" name="テキスト ボックス 4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4" name="テキスト ボックス 4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121565</xdr:rowOff>
    </xdr:from>
    <xdr:to>
      <xdr:col>112</xdr:col>
      <xdr:colOff>38100</xdr:colOff>
      <xdr:row>62</xdr:row>
      <xdr:rowOff>51715</xdr:rowOff>
    </xdr:to>
    <xdr:sp macro="" textlink="">
      <xdr:nvSpPr>
        <xdr:cNvPr id="475" name="楕円 474"/>
        <xdr:cNvSpPr/>
      </xdr:nvSpPr>
      <xdr:spPr>
        <a:xfrm>
          <a:off x="21272500" y="105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154195</xdr:rowOff>
    </xdr:from>
    <xdr:ext cx="469744" cy="259045"/>
    <xdr:sp macro="" textlink="">
      <xdr:nvSpPr>
        <xdr:cNvPr id="476" name="n_1aveValue【学校施設】&#10;一人当たり面積"/>
        <xdr:cNvSpPr txBox="1"/>
      </xdr:nvSpPr>
      <xdr:spPr>
        <a:xfrm>
          <a:off x="21075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65498</xdr:rowOff>
    </xdr:from>
    <xdr:ext cx="469744" cy="259045"/>
    <xdr:sp macro="" textlink="">
      <xdr:nvSpPr>
        <xdr:cNvPr id="477" name="n_2aveValue【学校施設】&#10;一人当たり面積"/>
        <xdr:cNvSpPr txBox="1"/>
      </xdr:nvSpPr>
      <xdr:spPr>
        <a:xfrm>
          <a:off x="20199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169740</xdr:rowOff>
    </xdr:from>
    <xdr:ext cx="469744" cy="259045"/>
    <xdr:sp macro="" textlink="">
      <xdr:nvSpPr>
        <xdr:cNvPr id="478" name="n_3aveValue【学校施設】&#10;一人当たり面積"/>
        <xdr:cNvSpPr txBox="1"/>
      </xdr:nvSpPr>
      <xdr:spPr>
        <a:xfrm>
          <a:off x="19310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42842</xdr:rowOff>
    </xdr:from>
    <xdr:ext cx="469744" cy="259045"/>
    <xdr:sp macro="" textlink="">
      <xdr:nvSpPr>
        <xdr:cNvPr id="479" name="n_1mainValue【学校施設】&#10;一人当たり面積"/>
        <xdr:cNvSpPr txBox="1"/>
      </xdr:nvSpPr>
      <xdr:spPr>
        <a:xfrm>
          <a:off x="21075727" y="1067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1" name="正方形/長方形 4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2" name="正方形/長方形 4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3" name="正方形/長方形 4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4" name="正方形/長方形 4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5" name="正方形/長方形 4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6" name="正方形/長方形 4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8" name="テキスト ボックス 4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9" name="直線コネクタ 4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0" name="テキスト ボックス 48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1" name="直線コネクタ 4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2" name="テキスト ボックス 49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3" name="直線コネクタ 4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4" name="テキスト ボックス 4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5" name="直線コネクタ 4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6" name="テキスト ボックス 4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7" name="直線コネクタ 4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8" name="テキスト ボックス 4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9" name="直線コネクタ 4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0" name="テキスト ボックス 49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1" name="直線コネクタ 5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2" name="テキスト ボックス 5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148589</xdr:rowOff>
    </xdr:to>
    <xdr:cxnSp macro="">
      <xdr:nvCxnSpPr>
        <xdr:cNvPr id="504" name="直線コネクタ 503"/>
        <xdr:cNvCxnSpPr/>
      </xdr:nvCxnSpPr>
      <xdr:spPr>
        <a:xfrm flipV="1">
          <a:off x="16318864" y="133350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05" name="【児童館】&#10;有形固定資産減価償却率最小値テキスト"/>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06" name="直線コネクタ 505"/>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0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08" name="直線コネクタ 50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509" name="【児童館】&#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10" name="フローチャート: 判断 509"/>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11" name="フローチャート: 判断 510"/>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12" name="フローチャート: 判断 511"/>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101600</xdr:rowOff>
    </xdr:from>
    <xdr:to>
      <xdr:col>72</xdr:col>
      <xdr:colOff>38100</xdr:colOff>
      <xdr:row>85</xdr:row>
      <xdr:rowOff>31750</xdr:rowOff>
    </xdr:to>
    <xdr:sp macro="" textlink="">
      <xdr:nvSpPr>
        <xdr:cNvPr id="513" name="フローチャート: 判断 512"/>
        <xdr:cNvSpPr/>
      </xdr:nvSpPr>
      <xdr:spPr>
        <a:xfrm>
          <a:off x="1365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4" name="テキスト ボックス 5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139700</xdr:rowOff>
    </xdr:from>
    <xdr:to>
      <xdr:col>81</xdr:col>
      <xdr:colOff>101600</xdr:colOff>
      <xdr:row>85</xdr:row>
      <xdr:rowOff>69850</xdr:rowOff>
    </xdr:to>
    <xdr:sp macro="" textlink="">
      <xdr:nvSpPr>
        <xdr:cNvPr id="519" name="楕円 518"/>
        <xdr:cNvSpPr/>
      </xdr:nvSpPr>
      <xdr:spPr>
        <a:xfrm>
          <a:off x="15430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147338</xdr:rowOff>
    </xdr:from>
    <xdr:ext cx="405111" cy="259045"/>
    <xdr:sp macro="" textlink="">
      <xdr:nvSpPr>
        <xdr:cNvPr id="520" name="n_1aveValue【児童館】&#10;有形固定資産減価償却率"/>
        <xdr:cNvSpPr txBox="1"/>
      </xdr:nvSpPr>
      <xdr:spPr>
        <a:xfrm>
          <a:off x="15266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15891</xdr:rowOff>
    </xdr:from>
    <xdr:ext cx="405111" cy="259045"/>
    <xdr:sp macro="" textlink="">
      <xdr:nvSpPr>
        <xdr:cNvPr id="521" name="n_2aveValue【児童館】&#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48277</xdr:rowOff>
    </xdr:from>
    <xdr:ext cx="405111" cy="259045"/>
    <xdr:sp macro="" textlink="">
      <xdr:nvSpPr>
        <xdr:cNvPr id="522" name="n_3aveValue【児童館】&#10;有形固定資産減価償却率"/>
        <xdr:cNvSpPr txBox="1"/>
      </xdr:nvSpPr>
      <xdr:spPr>
        <a:xfrm>
          <a:off x="13500744"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60977</xdr:rowOff>
    </xdr:from>
    <xdr:ext cx="405111" cy="259045"/>
    <xdr:sp macro="" textlink="">
      <xdr:nvSpPr>
        <xdr:cNvPr id="523" name="n_1mainValue【児童館】&#10;有形固定資産減価償却率"/>
        <xdr:cNvSpPr txBox="1"/>
      </xdr:nvSpPr>
      <xdr:spPr>
        <a:xfrm>
          <a:off x="152660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2" name="テキスト ボックス 5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3" name="直線コネクタ 5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34" name="直線コネクタ 53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35" name="テキスト ボックス 53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36" name="直線コネクタ 53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37" name="テキスト ボックス 53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38" name="直線コネクタ 53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39" name="テキスト ボックス 53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0" name="直線コネクタ 53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1" name="テキスト ボックス 54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42" name="直線コネクタ 54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43" name="テキスト ボックス 54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44" name="直線コネクタ 54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45" name="テキスト ボックス 54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6" name="直線コネクタ 5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7" name="テキスト ボックス 5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68036</xdr:rowOff>
    </xdr:from>
    <xdr:to>
      <xdr:col>116</xdr:col>
      <xdr:colOff>62864</xdr:colOff>
      <xdr:row>86</xdr:row>
      <xdr:rowOff>125186</xdr:rowOff>
    </xdr:to>
    <xdr:cxnSp macro="">
      <xdr:nvCxnSpPr>
        <xdr:cNvPr id="549" name="直線コネクタ 548"/>
        <xdr:cNvCxnSpPr/>
      </xdr:nvCxnSpPr>
      <xdr:spPr>
        <a:xfrm flipV="1">
          <a:off x="22160864" y="132696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129013</xdr:rowOff>
    </xdr:from>
    <xdr:ext cx="469744" cy="259045"/>
    <xdr:sp macro="" textlink="">
      <xdr:nvSpPr>
        <xdr:cNvPr id="550" name="【児童館】&#10;一人当たり面積最小値テキスト"/>
        <xdr:cNvSpPr txBox="1"/>
      </xdr:nvSpPr>
      <xdr:spPr>
        <a:xfrm>
          <a:off x="22199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125186</xdr:rowOff>
    </xdr:from>
    <xdr:to>
      <xdr:col>116</xdr:col>
      <xdr:colOff>152400</xdr:colOff>
      <xdr:row>86</xdr:row>
      <xdr:rowOff>125186</xdr:rowOff>
    </xdr:to>
    <xdr:cxnSp macro="">
      <xdr:nvCxnSpPr>
        <xdr:cNvPr id="551" name="直線コネクタ 550"/>
        <xdr:cNvCxnSpPr/>
      </xdr:nvCxnSpPr>
      <xdr:spPr>
        <a:xfrm>
          <a:off x="22072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14713</xdr:rowOff>
    </xdr:from>
    <xdr:ext cx="469744" cy="259045"/>
    <xdr:sp macro="" textlink="">
      <xdr:nvSpPr>
        <xdr:cNvPr id="552" name="【児童館】&#10;一人当たり面積最大値テキスト"/>
        <xdr:cNvSpPr txBox="1"/>
      </xdr:nvSpPr>
      <xdr:spPr>
        <a:xfrm>
          <a:off x="221996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68036</xdr:rowOff>
    </xdr:from>
    <xdr:to>
      <xdr:col>116</xdr:col>
      <xdr:colOff>152400</xdr:colOff>
      <xdr:row>77</xdr:row>
      <xdr:rowOff>68036</xdr:rowOff>
    </xdr:to>
    <xdr:cxnSp macro="">
      <xdr:nvCxnSpPr>
        <xdr:cNvPr id="553" name="直線コネクタ 552"/>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164391</xdr:rowOff>
    </xdr:from>
    <xdr:ext cx="469744" cy="259045"/>
    <xdr:sp macro="" textlink="">
      <xdr:nvSpPr>
        <xdr:cNvPr id="554" name="【児童館】&#10;一人当たり面積平均値テキスト"/>
        <xdr:cNvSpPr txBox="1"/>
      </xdr:nvSpPr>
      <xdr:spPr>
        <a:xfrm>
          <a:off x="22199600" y="1439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14514</xdr:rowOff>
    </xdr:from>
    <xdr:to>
      <xdr:col>116</xdr:col>
      <xdr:colOff>114300</xdr:colOff>
      <xdr:row>84</xdr:row>
      <xdr:rowOff>116114</xdr:rowOff>
    </xdr:to>
    <xdr:sp macro="" textlink="">
      <xdr:nvSpPr>
        <xdr:cNvPr id="555" name="フローチャート: 判断 554"/>
        <xdr:cNvSpPr/>
      </xdr:nvSpPr>
      <xdr:spPr>
        <a:xfrm>
          <a:off x="221107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14514</xdr:rowOff>
    </xdr:from>
    <xdr:to>
      <xdr:col>112</xdr:col>
      <xdr:colOff>38100</xdr:colOff>
      <xdr:row>84</xdr:row>
      <xdr:rowOff>116114</xdr:rowOff>
    </xdr:to>
    <xdr:sp macro="" textlink="">
      <xdr:nvSpPr>
        <xdr:cNvPr id="556" name="フローチャート: 判断 555"/>
        <xdr:cNvSpPr/>
      </xdr:nvSpPr>
      <xdr:spPr>
        <a:xfrm>
          <a:off x="212725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557" name="フローチャート: 判断 556"/>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558" name="フローチャート: 判断 557"/>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9" name="テキスト ボックス 5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0" name="テキスト ボックス 5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1" name="テキスト ボックス 5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2" name="テキスト ボックス 5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3" name="テキスト ボックス 5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564" name="楕円 563"/>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132641</xdr:rowOff>
    </xdr:from>
    <xdr:ext cx="469744" cy="259045"/>
    <xdr:sp macro="" textlink="">
      <xdr:nvSpPr>
        <xdr:cNvPr id="565" name="n_1aveValue【児童館】&#10;一人当たり面積"/>
        <xdr:cNvSpPr txBox="1"/>
      </xdr:nvSpPr>
      <xdr:spPr>
        <a:xfrm>
          <a:off x="210757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566"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15620</xdr:rowOff>
    </xdr:from>
    <xdr:ext cx="469744" cy="259045"/>
    <xdr:sp macro="" textlink="">
      <xdr:nvSpPr>
        <xdr:cNvPr id="567" name="n_3aveValue【児童館】&#10;一人当たり面積"/>
        <xdr:cNvSpPr txBox="1"/>
      </xdr:nvSpPr>
      <xdr:spPr>
        <a:xfrm>
          <a:off x="19310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568" name="n_1mainValue【児童館】&#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9" name="正方形/長方形 5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0" name="正方形/長方形 5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1" name="正方形/長方形 5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2" name="正方形/長方形 5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3" name="正方形/長方形 5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4" name="正方形/長方形 5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5" name="正方形/長方形 5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6" name="正方形/長方形 57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85" name="正方形/長方形 5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6" name="正方形/長方形 5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7" name="テキスト ボックス 5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年度の数値について、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の有形固定資産減価償却率が類似団体平均より高いのは、施設の統廃合や更新等が行われていないためである。</a:t>
          </a:r>
        </a:p>
        <a:p>
          <a:r>
            <a:rPr kumimoji="1" lang="ja-JP" altLang="en-US" sz="1300">
              <a:latin typeface="ＭＳ Ｐゴシック" panose="020B0600070205080204" pitchFamily="50" charset="-128"/>
              <a:ea typeface="ＭＳ Ｐゴシック" panose="020B0600070205080204" pitchFamily="50" charset="-128"/>
            </a:rPr>
            <a:t>　施設の老朽化が進行しているため、学校施設の個別施設計画を策定し、適正な施設配置や長寿命化を推進していく。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【橋梁・トンネル】の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減価償却率が0％なのは、備忘価額のみの計上がほとんどだが、平成30年</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月(29年度中)に橋梁の一部を改修したものが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件あり、次年度より減価償却が開始されるためである。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年度の数値については調査中である。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18,440
18,081
133.91
8,489,643
7,537,090
928,935
5,044,693
8,852,791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128451</xdr:rowOff>
    </xdr:to>
    <xdr:cxnSp macro="">
      <xdr:nvCxnSpPr>
        <xdr:cNvPr id="57" name="直線コネクタ 56"/>
        <xdr:cNvCxnSpPr/>
      </xdr:nvCxnSpPr>
      <xdr:spPr>
        <a:xfrm flipV="1">
          <a:off x="4634865" y="5660572"/>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132278</xdr:rowOff>
    </xdr:from>
    <xdr:ext cx="340478" cy="259045"/>
    <xdr:sp macro="" textlink="">
      <xdr:nvSpPr>
        <xdr:cNvPr id="58" name="【図書館】&#10;有形固定資産減価償却率最小値テキスト"/>
        <xdr:cNvSpPr txBox="1"/>
      </xdr:nvSpPr>
      <xdr:spPr>
        <a:xfrm>
          <a:off x="4673600" y="716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128451</xdr:rowOff>
    </xdr:from>
    <xdr:to>
      <xdr:col>24</xdr:col>
      <xdr:colOff>152400</xdr:colOff>
      <xdr:row>41</xdr:row>
      <xdr:rowOff>128451</xdr:rowOff>
    </xdr:to>
    <xdr:cxnSp macro="">
      <xdr:nvCxnSpPr>
        <xdr:cNvPr id="59" name="直線コネクタ 58"/>
        <xdr:cNvCxnSpPr/>
      </xdr:nvCxnSpPr>
      <xdr:spPr>
        <a:xfrm>
          <a:off x="4546600" y="715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561</xdr:rowOff>
    </xdr:from>
    <xdr:ext cx="405111" cy="259045"/>
    <xdr:sp macro="" textlink="">
      <xdr:nvSpPr>
        <xdr:cNvPr id="62" name="【図書館】&#10;有形固定資産減価償却率平均値テキスト"/>
        <xdr:cNvSpPr txBox="1"/>
      </xdr:nvSpPr>
      <xdr:spPr>
        <a:xfrm>
          <a:off x="4673600" y="651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63" name="フローチャート: 判断 62"/>
        <xdr:cNvSpPr/>
      </xdr:nvSpPr>
      <xdr:spPr>
        <a:xfrm>
          <a:off x="45847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4173</xdr:rowOff>
    </xdr:from>
    <xdr:to>
      <xdr:col>20</xdr:col>
      <xdr:colOff>38100</xdr:colOff>
      <xdr:row>38</xdr:row>
      <xdr:rowOff>105773</xdr:rowOff>
    </xdr:to>
    <xdr:sp macro="" textlink="">
      <xdr:nvSpPr>
        <xdr:cNvPr id="64" name="フローチャート: 判断 63"/>
        <xdr:cNvSpPr/>
      </xdr:nvSpPr>
      <xdr:spPr>
        <a:xfrm>
          <a:off x="3746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96900</xdr:rowOff>
    </xdr:from>
    <xdr:ext cx="405111" cy="259045"/>
    <xdr:sp macro="" textlink="">
      <xdr:nvSpPr>
        <xdr:cNvPr id="65" name="n_1aveValue【図書館】&#10;有形固定資産減価償却率"/>
        <xdr:cNvSpPr txBox="1"/>
      </xdr:nvSpPr>
      <xdr:spPr>
        <a:xfrm>
          <a:off x="3582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15603</xdr:rowOff>
    </xdr:from>
    <xdr:to>
      <xdr:col>15</xdr:col>
      <xdr:colOff>101600</xdr:colOff>
      <xdr:row>38</xdr:row>
      <xdr:rowOff>117203</xdr:rowOff>
    </xdr:to>
    <xdr:sp macro="" textlink="">
      <xdr:nvSpPr>
        <xdr:cNvPr id="66" name="フローチャート: 判断 65"/>
        <xdr:cNvSpPr/>
      </xdr:nvSpPr>
      <xdr:spPr>
        <a:xfrm>
          <a:off x="2857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133730</xdr:rowOff>
    </xdr:from>
    <xdr:ext cx="405111" cy="259045"/>
    <xdr:sp macro="" textlink="">
      <xdr:nvSpPr>
        <xdr:cNvPr id="67" name="n_2aveValue【図書館】&#10;有形固定資産減価償却率"/>
        <xdr:cNvSpPr txBox="1"/>
      </xdr:nvSpPr>
      <xdr:spPr>
        <a:xfrm>
          <a:off x="2705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43362</xdr:rowOff>
    </xdr:from>
    <xdr:to>
      <xdr:col>10</xdr:col>
      <xdr:colOff>165100</xdr:colOff>
      <xdr:row>38</xdr:row>
      <xdr:rowOff>144962</xdr:rowOff>
    </xdr:to>
    <xdr:sp macro="" textlink="">
      <xdr:nvSpPr>
        <xdr:cNvPr id="68" name="フローチャート: 判断 67"/>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161488</xdr:rowOff>
    </xdr:from>
    <xdr:ext cx="405111" cy="259045"/>
    <xdr:sp macro="" textlink="">
      <xdr:nvSpPr>
        <xdr:cNvPr id="69" name="n_3aveValue【図書館】&#10;有形固定資産減価償却率"/>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141333</xdr:rowOff>
    </xdr:from>
    <xdr:to>
      <xdr:col>20</xdr:col>
      <xdr:colOff>38100</xdr:colOff>
      <xdr:row>38</xdr:row>
      <xdr:rowOff>71482</xdr:rowOff>
    </xdr:to>
    <xdr:sp macro="" textlink="">
      <xdr:nvSpPr>
        <xdr:cNvPr id="75" name="楕円 74"/>
        <xdr:cNvSpPr/>
      </xdr:nvSpPr>
      <xdr:spPr>
        <a:xfrm>
          <a:off x="3746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88010</xdr:rowOff>
    </xdr:from>
    <xdr:ext cx="405111" cy="259045"/>
    <xdr:sp macro="" textlink="">
      <xdr:nvSpPr>
        <xdr:cNvPr id="76" name="n_1mainValue【図書館】&#10;有形固定資産減価償却率"/>
        <xdr:cNvSpPr txBox="1"/>
      </xdr:nvSpPr>
      <xdr:spPr>
        <a:xfrm>
          <a:off x="35820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0" name="テキスト ボックス 8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2" name="テキスト ボックス 9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4" name="テキスト ボックス 9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6" name="テキスト ボックス 9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8" name="テキスト ボックス 9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02" name="直線コネクタ 101"/>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03" name="【図書館】&#10;一人当たり面積最小値テキスト"/>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04" name="直線コネクタ 103"/>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5"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6" name="直線コネクタ 105"/>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63699</xdr:rowOff>
    </xdr:from>
    <xdr:ext cx="469744" cy="259045"/>
    <xdr:sp macro="" textlink="">
      <xdr:nvSpPr>
        <xdr:cNvPr id="107" name="【図書館】&#10;一人当たり面積平均値テキスト"/>
        <xdr:cNvSpPr txBox="1"/>
      </xdr:nvSpPr>
      <xdr:spPr>
        <a:xfrm>
          <a:off x="10515600" y="6578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08" name="フローチャート: 判断 107"/>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09" name="フローチャート: 判断 108"/>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138084</xdr:rowOff>
    </xdr:from>
    <xdr:ext cx="469744" cy="259045"/>
    <xdr:sp macro="" textlink="">
      <xdr:nvSpPr>
        <xdr:cNvPr id="110" name="n_1aveValue【図書館】&#10;一人当たり面積"/>
        <xdr:cNvSpPr txBox="1"/>
      </xdr:nvSpPr>
      <xdr:spPr>
        <a:xfrm>
          <a:off x="93917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41728</xdr:rowOff>
    </xdr:from>
    <xdr:to>
      <xdr:col>46</xdr:col>
      <xdr:colOff>38100</xdr:colOff>
      <xdr:row>38</xdr:row>
      <xdr:rowOff>143328</xdr:rowOff>
    </xdr:to>
    <xdr:sp macro="" textlink="">
      <xdr:nvSpPr>
        <xdr:cNvPr id="111" name="フローチャート: 判断 110"/>
        <xdr:cNvSpPr/>
      </xdr:nvSpPr>
      <xdr:spPr>
        <a:xfrm>
          <a:off x="869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159855</xdr:rowOff>
    </xdr:from>
    <xdr:ext cx="469744" cy="259045"/>
    <xdr:sp macro="" textlink="">
      <xdr:nvSpPr>
        <xdr:cNvPr id="112" name="n_2aveValue【図書館】&#10;一人当たり面積"/>
        <xdr:cNvSpPr txBox="1"/>
      </xdr:nvSpPr>
      <xdr:spPr>
        <a:xfrm>
          <a:off x="8515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74385</xdr:rowOff>
    </xdr:from>
    <xdr:to>
      <xdr:col>41</xdr:col>
      <xdr:colOff>101600</xdr:colOff>
      <xdr:row>39</xdr:row>
      <xdr:rowOff>4535</xdr:rowOff>
    </xdr:to>
    <xdr:sp macro="" textlink="">
      <xdr:nvSpPr>
        <xdr:cNvPr id="113" name="フローチャート: 判断 112"/>
        <xdr:cNvSpPr/>
      </xdr:nvSpPr>
      <xdr:spPr>
        <a:xfrm>
          <a:off x="781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21063</xdr:rowOff>
    </xdr:from>
    <xdr:ext cx="469744" cy="259045"/>
    <xdr:sp macro="" textlink="">
      <xdr:nvSpPr>
        <xdr:cNvPr id="114" name="n_3aveValue【図書館】&#10;一人当たり面積"/>
        <xdr:cNvSpPr txBox="1"/>
      </xdr:nvSpPr>
      <xdr:spPr>
        <a:xfrm>
          <a:off x="7626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79828</xdr:rowOff>
    </xdr:from>
    <xdr:to>
      <xdr:col>50</xdr:col>
      <xdr:colOff>165100</xdr:colOff>
      <xdr:row>41</xdr:row>
      <xdr:rowOff>9978</xdr:rowOff>
    </xdr:to>
    <xdr:sp macro="" textlink="">
      <xdr:nvSpPr>
        <xdr:cNvPr id="120" name="楕円 119"/>
        <xdr:cNvSpPr/>
      </xdr:nvSpPr>
      <xdr:spPr>
        <a:xfrm>
          <a:off x="9588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1105</xdr:rowOff>
    </xdr:from>
    <xdr:ext cx="469744" cy="259045"/>
    <xdr:sp macro="" textlink="">
      <xdr:nvSpPr>
        <xdr:cNvPr id="121" name="n_1mainValue【図書館】&#10;一人当たり面積"/>
        <xdr:cNvSpPr txBox="1"/>
      </xdr:nvSpPr>
      <xdr:spPr>
        <a:xfrm>
          <a:off x="93917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61</xdr:row>
      <xdr:rowOff>9797</xdr:rowOff>
    </xdr:to>
    <xdr:cxnSp macro="">
      <xdr:nvCxnSpPr>
        <xdr:cNvPr id="147" name="直線コネクタ 146"/>
        <xdr:cNvCxnSpPr/>
      </xdr:nvCxnSpPr>
      <xdr:spPr>
        <a:xfrm flipV="1">
          <a:off x="4634865" y="9508127"/>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13624</xdr:rowOff>
    </xdr:from>
    <xdr:ext cx="405111" cy="259045"/>
    <xdr:sp macro="" textlink="">
      <xdr:nvSpPr>
        <xdr:cNvPr id="148" name="【体育館・プール】&#10;有形固定資産減価償却率最小値テキスト"/>
        <xdr:cNvSpPr txBox="1"/>
      </xdr:nvSpPr>
      <xdr:spPr>
        <a:xfrm>
          <a:off x="4673600" y="10472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61</xdr:row>
      <xdr:rowOff>9797</xdr:rowOff>
    </xdr:from>
    <xdr:to>
      <xdr:col>24</xdr:col>
      <xdr:colOff>152400</xdr:colOff>
      <xdr:row>61</xdr:row>
      <xdr:rowOff>9797</xdr:rowOff>
    </xdr:to>
    <xdr:cxnSp macro="">
      <xdr:nvCxnSpPr>
        <xdr:cNvPr id="149" name="直線コネクタ 148"/>
        <xdr:cNvCxnSpPr/>
      </xdr:nvCxnSpPr>
      <xdr:spPr>
        <a:xfrm>
          <a:off x="4546600" y="104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405111" cy="259045"/>
    <xdr:sp macro="" textlink="">
      <xdr:nvSpPr>
        <xdr:cNvPr id="150" name="【体育館・プール】&#10;有形固定資産減価償却率最大値テキスト"/>
        <xdr:cNvSpPr txBox="1"/>
      </xdr:nvSpPr>
      <xdr:spPr>
        <a:xfrm>
          <a:off x="4673600" y="928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51" name="直線コネクタ 150"/>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102343</xdr:rowOff>
    </xdr:from>
    <xdr:ext cx="405111" cy="259045"/>
    <xdr:sp macro="" textlink="">
      <xdr:nvSpPr>
        <xdr:cNvPr id="152" name="【体育館・プール】&#10;有形固定資産減価償却率平均値テキスト"/>
        <xdr:cNvSpPr txBox="1"/>
      </xdr:nvSpPr>
      <xdr:spPr>
        <a:xfrm>
          <a:off x="4673600" y="9874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123916</xdr:rowOff>
    </xdr:from>
    <xdr:to>
      <xdr:col>24</xdr:col>
      <xdr:colOff>114300</xdr:colOff>
      <xdr:row>58</xdr:row>
      <xdr:rowOff>54066</xdr:rowOff>
    </xdr:to>
    <xdr:sp macro="" textlink="">
      <xdr:nvSpPr>
        <xdr:cNvPr id="153" name="フローチャート: 判断 152"/>
        <xdr:cNvSpPr/>
      </xdr:nvSpPr>
      <xdr:spPr>
        <a:xfrm>
          <a:off x="45847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17780</xdr:rowOff>
    </xdr:from>
    <xdr:to>
      <xdr:col>20</xdr:col>
      <xdr:colOff>38100</xdr:colOff>
      <xdr:row>58</xdr:row>
      <xdr:rowOff>119380</xdr:rowOff>
    </xdr:to>
    <xdr:sp macro="" textlink="">
      <xdr:nvSpPr>
        <xdr:cNvPr id="154" name="フローチャート: 判断 153"/>
        <xdr:cNvSpPr/>
      </xdr:nvSpPr>
      <xdr:spPr>
        <a:xfrm>
          <a:off x="3746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135907</xdr:rowOff>
    </xdr:from>
    <xdr:ext cx="405111" cy="259045"/>
    <xdr:sp macro="" textlink="">
      <xdr:nvSpPr>
        <xdr:cNvPr id="155" name="n_1aveValue【体育館・プール】&#10;有形固定資産減価償却率"/>
        <xdr:cNvSpPr txBox="1"/>
      </xdr:nvSpPr>
      <xdr:spPr>
        <a:xfrm>
          <a:off x="3582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148409</xdr:rowOff>
    </xdr:from>
    <xdr:to>
      <xdr:col>15</xdr:col>
      <xdr:colOff>101600</xdr:colOff>
      <xdr:row>58</xdr:row>
      <xdr:rowOff>78559</xdr:rowOff>
    </xdr:to>
    <xdr:sp macro="" textlink="">
      <xdr:nvSpPr>
        <xdr:cNvPr id="156" name="フローチャート: 判断 155"/>
        <xdr:cNvSpPr/>
      </xdr:nvSpPr>
      <xdr:spPr>
        <a:xfrm>
          <a:off x="2857500" y="992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95086</xdr:rowOff>
    </xdr:from>
    <xdr:ext cx="405111" cy="259045"/>
    <xdr:sp macro="" textlink="">
      <xdr:nvSpPr>
        <xdr:cNvPr id="157" name="n_2aveValue【体育館・プール】&#10;有形固定資産減価償却率"/>
        <xdr:cNvSpPr txBox="1"/>
      </xdr:nvSpPr>
      <xdr:spPr>
        <a:xfrm>
          <a:off x="27057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25944</xdr:rowOff>
    </xdr:from>
    <xdr:to>
      <xdr:col>10</xdr:col>
      <xdr:colOff>165100</xdr:colOff>
      <xdr:row>57</xdr:row>
      <xdr:rowOff>127544</xdr:rowOff>
    </xdr:to>
    <xdr:sp macro="" textlink="">
      <xdr:nvSpPr>
        <xdr:cNvPr id="158" name="フローチャート: 判断 157"/>
        <xdr:cNvSpPr/>
      </xdr:nvSpPr>
      <xdr:spPr>
        <a:xfrm>
          <a:off x="1968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55</xdr:row>
      <xdr:rowOff>144071</xdr:rowOff>
    </xdr:from>
    <xdr:ext cx="405111" cy="259045"/>
    <xdr:sp macro="" textlink="">
      <xdr:nvSpPr>
        <xdr:cNvPr id="159" name="n_3aveValue【体育館・プール】&#10;有形固定資産減価償却率"/>
        <xdr:cNvSpPr txBox="1"/>
      </xdr:nvSpPr>
      <xdr:spPr>
        <a:xfrm>
          <a:off x="1816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171269</xdr:rowOff>
    </xdr:from>
    <xdr:to>
      <xdr:col>20</xdr:col>
      <xdr:colOff>38100</xdr:colOff>
      <xdr:row>64</xdr:row>
      <xdr:rowOff>101419</xdr:rowOff>
    </xdr:to>
    <xdr:sp macro="" textlink="">
      <xdr:nvSpPr>
        <xdr:cNvPr id="165" name="楕円 164"/>
        <xdr:cNvSpPr/>
      </xdr:nvSpPr>
      <xdr:spPr>
        <a:xfrm>
          <a:off x="37465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64</xdr:row>
      <xdr:rowOff>92546</xdr:rowOff>
    </xdr:from>
    <xdr:ext cx="340478" cy="259045"/>
    <xdr:sp macro="" textlink="">
      <xdr:nvSpPr>
        <xdr:cNvPr id="166" name="n_1mainValue【体育館・プール】&#10;有形固定資産減価償却率"/>
        <xdr:cNvSpPr txBox="1"/>
      </xdr:nvSpPr>
      <xdr:spPr>
        <a:xfrm>
          <a:off x="3614361" y="110653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8" name="テキスト ボックス 17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0" name="テキスト ボックス 17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2" name="テキスト ボックス 18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4" name="テキスト ボックス 18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6" name="テキスト ボックス 18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8" name="テキスト ボックス 18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192" name="直線コネクタ 191"/>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193" name="【体育館・プール】&#10;一人当たり面積最小値テキスト"/>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194" name="直線コネクタ 193"/>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195" name="【体育館・プール】&#10;一人当たり面積最大値テキスト"/>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196" name="直線コネクタ 195"/>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10903</xdr:rowOff>
    </xdr:from>
    <xdr:ext cx="469744" cy="259045"/>
    <xdr:sp macro="" textlink="">
      <xdr:nvSpPr>
        <xdr:cNvPr id="197" name="【体育館・プール】&#10;一人当たり面積平均値テキスト"/>
        <xdr:cNvSpPr txBox="1"/>
      </xdr:nvSpPr>
      <xdr:spPr>
        <a:xfrm>
          <a:off x="10515600" y="1046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198" name="フローチャート: 判断 197"/>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199" name="フローチャート: 判断 198"/>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170197</xdr:rowOff>
    </xdr:from>
    <xdr:ext cx="469744" cy="259045"/>
    <xdr:sp macro="" textlink="">
      <xdr:nvSpPr>
        <xdr:cNvPr id="200" name="n_1ave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201" name="フローチャート: 判断 200"/>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202"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127181</xdr:rowOff>
    </xdr:from>
    <xdr:to>
      <xdr:col>41</xdr:col>
      <xdr:colOff>101600</xdr:colOff>
      <xdr:row>61</xdr:row>
      <xdr:rowOff>57331</xdr:rowOff>
    </xdr:to>
    <xdr:sp macro="" textlink="">
      <xdr:nvSpPr>
        <xdr:cNvPr id="203" name="フローチャート: 判断 202"/>
        <xdr:cNvSpPr/>
      </xdr:nvSpPr>
      <xdr:spPr>
        <a:xfrm>
          <a:off x="7810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73858</xdr:rowOff>
    </xdr:from>
    <xdr:ext cx="469744" cy="259045"/>
    <xdr:sp macro="" textlink="">
      <xdr:nvSpPr>
        <xdr:cNvPr id="204" name="n_3aveValue【体育館・プール】&#10;一人当たり面積"/>
        <xdr:cNvSpPr txBox="1"/>
      </xdr:nvSpPr>
      <xdr:spPr>
        <a:xfrm>
          <a:off x="7626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89626</xdr:rowOff>
    </xdr:from>
    <xdr:to>
      <xdr:col>50</xdr:col>
      <xdr:colOff>165100</xdr:colOff>
      <xdr:row>63</xdr:row>
      <xdr:rowOff>19776</xdr:rowOff>
    </xdr:to>
    <xdr:sp macro="" textlink="">
      <xdr:nvSpPr>
        <xdr:cNvPr id="210" name="楕円 209"/>
        <xdr:cNvSpPr/>
      </xdr:nvSpPr>
      <xdr:spPr>
        <a:xfrm>
          <a:off x="9588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10903</xdr:rowOff>
    </xdr:from>
    <xdr:ext cx="469744" cy="259045"/>
    <xdr:sp macro="" textlink="">
      <xdr:nvSpPr>
        <xdr:cNvPr id="211" name="n_1mainValue【体育館・プール】&#10;一人当たり面積"/>
        <xdr:cNvSpPr txBox="1"/>
      </xdr:nvSpPr>
      <xdr:spPr>
        <a:xfrm>
          <a:off x="93917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236" name="直線コネクタ 235"/>
        <xdr:cNvCxnSpPr/>
      </xdr:nvCxnSpPr>
      <xdr:spPr>
        <a:xfrm flipV="1">
          <a:off x="4634865" y="134112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37"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38" name="直線コネクタ 237"/>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39"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0" name="直線コネクタ 23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24782</xdr:rowOff>
    </xdr:from>
    <xdr:ext cx="405111" cy="259045"/>
    <xdr:sp macro="" textlink="">
      <xdr:nvSpPr>
        <xdr:cNvPr id="241" name="【福祉施設】&#10;有形固定資産減価償却率平均値テキスト"/>
        <xdr:cNvSpPr txBox="1"/>
      </xdr:nvSpPr>
      <xdr:spPr>
        <a:xfrm>
          <a:off x="4673600" y="1408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42" name="フローチャート: 判断 241"/>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243" name="フローチャート: 判断 242"/>
        <xdr:cNvSpPr/>
      </xdr:nvSpPr>
      <xdr:spPr>
        <a:xfrm>
          <a:off x="3746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42563</xdr:rowOff>
    </xdr:from>
    <xdr:ext cx="405111" cy="259045"/>
    <xdr:sp macro="" textlink="">
      <xdr:nvSpPr>
        <xdr:cNvPr id="244" name="n_1aveValue【福祉施設】&#10;有形固定資産減価償却率"/>
        <xdr:cNvSpPr txBox="1"/>
      </xdr:nvSpPr>
      <xdr:spPr>
        <a:xfrm>
          <a:off x="35820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124461</xdr:rowOff>
    </xdr:from>
    <xdr:to>
      <xdr:col>15</xdr:col>
      <xdr:colOff>101600</xdr:colOff>
      <xdr:row>83</xdr:row>
      <xdr:rowOff>54611</xdr:rowOff>
    </xdr:to>
    <xdr:sp macro="" textlink="">
      <xdr:nvSpPr>
        <xdr:cNvPr id="245" name="フローチャート: 判断 244"/>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71138</xdr:rowOff>
    </xdr:from>
    <xdr:ext cx="405111" cy="259045"/>
    <xdr:sp macro="" textlink="">
      <xdr:nvSpPr>
        <xdr:cNvPr id="246" name="n_2aveValue【福祉施設】&#10;有形固定資産減価償却率"/>
        <xdr:cNvSpPr txBox="1"/>
      </xdr:nvSpPr>
      <xdr:spPr>
        <a:xfrm>
          <a:off x="2705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23495</xdr:rowOff>
    </xdr:from>
    <xdr:to>
      <xdr:col>10</xdr:col>
      <xdr:colOff>165100</xdr:colOff>
      <xdr:row>83</xdr:row>
      <xdr:rowOff>125095</xdr:rowOff>
    </xdr:to>
    <xdr:sp macro="" textlink="">
      <xdr:nvSpPr>
        <xdr:cNvPr id="247" name="フローチャート: 判断 246"/>
        <xdr:cNvSpPr/>
      </xdr:nvSpPr>
      <xdr:spPr>
        <a:xfrm>
          <a:off x="1968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141622</xdr:rowOff>
    </xdr:from>
    <xdr:ext cx="405111" cy="259045"/>
    <xdr:sp macro="" textlink="">
      <xdr:nvSpPr>
        <xdr:cNvPr id="248" name="n_3aveValue【福祉施設】&#10;有形固定資産減価償却率"/>
        <xdr:cNvSpPr txBox="1"/>
      </xdr:nvSpPr>
      <xdr:spPr>
        <a:xfrm>
          <a:off x="1816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254" name="楕円 253"/>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55263</xdr:rowOff>
    </xdr:from>
    <xdr:ext cx="405111" cy="259045"/>
    <xdr:sp macro="" textlink="">
      <xdr:nvSpPr>
        <xdr:cNvPr id="255" name="n_1mainValue【福祉施設】&#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277" name="直線コネクタ 276"/>
        <xdr:cNvCxnSpPr/>
      </xdr:nvCxnSpPr>
      <xdr:spPr>
        <a:xfrm flipV="1">
          <a:off x="10476865" y="13317474"/>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278" name="【福祉施設】&#10;一人当たり面積最小値テキスト"/>
        <xdr:cNvSpPr txBox="1"/>
      </xdr:nvSpPr>
      <xdr:spPr>
        <a:xfrm>
          <a:off x="10515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279" name="直線コネクタ 278"/>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280" name="【福祉施設】&#10;一人当たり面積最大値テキスト"/>
        <xdr:cNvSpPr txBox="1"/>
      </xdr:nvSpPr>
      <xdr:spPr>
        <a:xfrm>
          <a:off x="10515600"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281" name="直線コネクタ 280"/>
        <xdr:cNvCxnSpPr/>
      </xdr:nvCxnSpPr>
      <xdr:spPr>
        <a:xfrm>
          <a:off x="10388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38879</xdr:rowOff>
    </xdr:from>
    <xdr:ext cx="469744" cy="259045"/>
    <xdr:sp macro="" textlink="">
      <xdr:nvSpPr>
        <xdr:cNvPr id="282" name="【福祉施設】&#10;一人当たり面積平均値テキスト"/>
        <xdr:cNvSpPr txBox="1"/>
      </xdr:nvSpPr>
      <xdr:spPr>
        <a:xfrm>
          <a:off x="10515600" y="1426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283" name="フローチャート: 判断 282"/>
        <xdr:cNvSpPr/>
      </xdr:nvSpPr>
      <xdr:spPr>
        <a:xfrm>
          <a:off x="10426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284" name="フローチャート: 判断 283"/>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4842</xdr:rowOff>
    </xdr:from>
    <xdr:ext cx="469744" cy="259045"/>
    <xdr:sp macro="" textlink="">
      <xdr:nvSpPr>
        <xdr:cNvPr id="285" name="n_1aveValue【福祉施設】&#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67311</xdr:rowOff>
    </xdr:from>
    <xdr:to>
      <xdr:col>46</xdr:col>
      <xdr:colOff>38100</xdr:colOff>
      <xdr:row>83</xdr:row>
      <xdr:rowOff>168911</xdr:rowOff>
    </xdr:to>
    <xdr:sp macro="" textlink="">
      <xdr:nvSpPr>
        <xdr:cNvPr id="286" name="フローチャート: 判断 285"/>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13988</xdr:rowOff>
    </xdr:from>
    <xdr:ext cx="469744" cy="259045"/>
    <xdr:sp macro="" textlink="">
      <xdr:nvSpPr>
        <xdr:cNvPr id="287" name="n_2aveValue【福祉施設】&#10;一人当たり面積"/>
        <xdr:cNvSpPr txBox="1"/>
      </xdr:nvSpPr>
      <xdr:spPr>
        <a:xfrm>
          <a:off x="8515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55880</xdr:rowOff>
    </xdr:from>
    <xdr:to>
      <xdr:col>41</xdr:col>
      <xdr:colOff>101600</xdr:colOff>
      <xdr:row>83</xdr:row>
      <xdr:rowOff>157480</xdr:rowOff>
    </xdr:to>
    <xdr:sp macro="" textlink="">
      <xdr:nvSpPr>
        <xdr:cNvPr id="288" name="フローチャート: 判断 287"/>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2557</xdr:rowOff>
    </xdr:from>
    <xdr:ext cx="469744" cy="259045"/>
    <xdr:sp macro="" textlink="">
      <xdr:nvSpPr>
        <xdr:cNvPr id="289" name="n_3aveValue【福祉施設】&#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37592</xdr:rowOff>
    </xdr:from>
    <xdr:to>
      <xdr:col>50</xdr:col>
      <xdr:colOff>165100</xdr:colOff>
      <xdr:row>85</xdr:row>
      <xdr:rowOff>139192</xdr:rowOff>
    </xdr:to>
    <xdr:sp macro="" textlink="">
      <xdr:nvSpPr>
        <xdr:cNvPr id="295" name="楕円 294"/>
        <xdr:cNvSpPr/>
      </xdr:nvSpPr>
      <xdr:spPr>
        <a:xfrm>
          <a:off x="9588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130319</xdr:rowOff>
    </xdr:from>
    <xdr:ext cx="469744" cy="259045"/>
    <xdr:sp macro="" textlink="">
      <xdr:nvSpPr>
        <xdr:cNvPr id="296" name="n_1mainValue【福祉施設】&#10;一人当たり面積"/>
        <xdr:cNvSpPr txBox="1"/>
      </xdr:nvSpPr>
      <xdr:spPr>
        <a:xfrm>
          <a:off x="93917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7" name="テキスト ボックス 30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8" name="直線コネクタ 30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9" name="テキスト ボックス 30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0" name="直線コネクタ 30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1" name="テキスト ボックス 31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2" name="直線コネクタ 31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3" name="テキスト ボックス 31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4" name="直線コネクタ 31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5" name="テキスト ボックス 31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xdr:rowOff>
    </xdr:from>
    <xdr:to>
      <xdr:col>24</xdr:col>
      <xdr:colOff>62865</xdr:colOff>
      <xdr:row>107</xdr:row>
      <xdr:rowOff>763</xdr:rowOff>
    </xdr:to>
    <xdr:cxnSp macro="">
      <xdr:nvCxnSpPr>
        <xdr:cNvPr id="319" name="直線コネクタ 318"/>
        <xdr:cNvCxnSpPr/>
      </xdr:nvCxnSpPr>
      <xdr:spPr>
        <a:xfrm flipV="1">
          <a:off x="4634865" y="17159478"/>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4590</xdr:rowOff>
    </xdr:from>
    <xdr:ext cx="405111" cy="259045"/>
    <xdr:sp macro="" textlink="">
      <xdr:nvSpPr>
        <xdr:cNvPr id="320" name="【市民会館】&#10;有形固定資産減価償却率最小値テキスト"/>
        <xdr:cNvSpPr txBox="1"/>
      </xdr:nvSpPr>
      <xdr:spPr>
        <a:xfrm>
          <a:off x="4673600" y="1834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763</xdr:rowOff>
    </xdr:from>
    <xdr:to>
      <xdr:col>24</xdr:col>
      <xdr:colOff>152400</xdr:colOff>
      <xdr:row>107</xdr:row>
      <xdr:rowOff>763</xdr:rowOff>
    </xdr:to>
    <xdr:cxnSp macro="">
      <xdr:nvCxnSpPr>
        <xdr:cNvPr id="321" name="直線コネクタ 320"/>
        <xdr:cNvCxnSpPr/>
      </xdr:nvCxnSpPr>
      <xdr:spPr>
        <a:xfrm>
          <a:off x="4546600" y="183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132605</xdr:rowOff>
    </xdr:from>
    <xdr:ext cx="405111" cy="259045"/>
    <xdr:sp macro="" textlink="">
      <xdr:nvSpPr>
        <xdr:cNvPr id="322" name="【市民会館】&#10;有形固定資産減価償却率最大値テキスト"/>
        <xdr:cNvSpPr txBox="1"/>
      </xdr:nvSpPr>
      <xdr:spPr>
        <a:xfrm>
          <a:off x="4673600" y="1693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xdr:rowOff>
    </xdr:from>
    <xdr:to>
      <xdr:col>24</xdr:col>
      <xdr:colOff>152400</xdr:colOff>
      <xdr:row>100</xdr:row>
      <xdr:rowOff>14478</xdr:rowOff>
    </xdr:to>
    <xdr:cxnSp macro="">
      <xdr:nvCxnSpPr>
        <xdr:cNvPr id="323" name="直線コネクタ 322"/>
        <xdr:cNvCxnSpPr/>
      </xdr:nvCxnSpPr>
      <xdr:spPr>
        <a:xfrm>
          <a:off x="4546600" y="1715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122699</xdr:rowOff>
    </xdr:from>
    <xdr:ext cx="405111" cy="259045"/>
    <xdr:sp macro="" textlink="">
      <xdr:nvSpPr>
        <xdr:cNvPr id="324" name="【市民会館】&#10;有形固定資産減価償却率平均値テキスト"/>
        <xdr:cNvSpPr txBox="1"/>
      </xdr:nvSpPr>
      <xdr:spPr>
        <a:xfrm>
          <a:off x="4673600" y="1778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144272</xdr:rowOff>
    </xdr:from>
    <xdr:to>
      <xdr:col>24</xdr:col>
      <xdr:colOff>114300</xdr:colOff>
      <xdr:row>104</xdr:row>
      <xdr:rowOff>74422</xdr:rowOff>
    </xdr:to>
    <xdr:sp macro="" textlink="">
      <xdr:nvSpPr>
        <xdr:cNvPr id="325" name="フローチャート: 判断 324"/>
        <xdr:cNvSpPr/>
      </xdr:nvSpPr>
      <xdr:spPr>
        <a:xfrm>
          <a:off x="45847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55118</xdr:rowOff>
    </xdr:from>
    <xdr:to>
      <xdr:col>20</xdr:col>
      <xdr:colOff>38100</xdr:colOff>
      <xdr:row>104</xdr:row>
      <xdr:rowOff>156718</xdr:rowOff>
    </xdr:to>
    <xdr:sp macro="" textlink="">
      <xdr:nvSpPr>
        <xdr:cNvPr id="326" name="フローチャート: 判断 325"/>
        <xdr:cNvSpPr/>
      </xdr:nvSpPr>
      <xdr:spPr>
        <a:xfrm>
          <a:off x="3746500" y="178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1795</xdr:rowOff>
    </xdr:from>
    <xdr:ext cx="405111" cy="259045"/>
    <xdr:sp macro="" textlink="">
      <xdr:nvSpPr>
        <xdr:cNvPr id="327" name="n_1aveValue【市民会館】&#10;有形固定資産減価償却率"/>
        <xdr:cNvSpPr txBox="1"/>
      </xdr:nvSpPr>
      <xdr:spPr>
        <a:xfrm>
          <a:off x="35820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116839</xdr:rowOff>
    </xdr:from>
    <xdr:to>
      <xdr:col>15</xdr:col>
      <xdr:colOff>101600</xdr:colOff>
      <xdr:row>105</xdr:row>
      <xdr:rowOff>46989</xdr:rowOff>
    </xdr:to>
    <xdr:sp macro="" textlink="">
      <xdr:nvSpPr>
        <xdr:cNvPr id="328" name="フローチャート: 判断 327"/>
        <xdr:cNvSpPr/>
      </xdr:nvSpPr>
      <xdr:spPr>
        <a:xfrm>
          <a:off x="2857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63516</xdr:rowOff>
    </xdr:from>
    <xdr:ext cx="405111" cy="259045"/>
    <xdr:sp macro="" textlink="">
      <xdr:nvSpPr>
        <xdr:cNvPr id="329" name="n_2aveValue【市民会館】&#10;有形固定資産減価償却率"/>
        <xdr:cNvSpPr txBox="1"/>
      </xdr:nvSpPr>
      <xdr:spPr>
        <a:xfrm>
          <a:off x="2705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43687</xdr:rowOff>
    </xdr:from>
    <xdr:to>
      <xdr:col>10</xdr:col>
      <xdr:colOff>165100</xdr:colOff>
      <xdr:row>105</xdr:row>
      <xdr:rowOff>145287</xdr:rowOff>
    </xdr:to>
    <xdr:sp macro="" textlink="">
      <xdr:nvSpPr>
        <xdr:cNvPr id="330" name="フローチャート: 判断 329"/>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161814</xdr:rowOff>
    </xdr:from>
    <xdr:ext cx="405111" cy="259045"/>
    <xdr:sp macro="" textlink="">
      <xdr:nvSpPr>
        <xdr:cNvPr id="331" name="n_3aveValue【市民会館】&#10;有形固定資産減価償却率"/>
        <xdr:cNvSpPr txBox="1"/>
      </xdr:nvSpPr>
      <xdr:spPr>
        <a:xfrm>
          <a:off x="1816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107696</xdr:rowOff>
    </xdr:from>
    <xdr:to>
      <xdr:col>20</xdr:col>
      <xdr:colOff>38100</xdr:colOff>
      <xdr:row>105</xdr:row>
      <xdr:rowOff>37846</xdr:rowOff>
    </xdr:to>
    <xdr:sp macro="" textlink="">
      <xdr:nvSpPr>
        <xdr:cNvPr id="337" name="楕円 336"/>
        <xdr:cNvSpPr/>
      </xdr:nvSpPr>
      <xdr:spPr>
        <a:xfrm>
          <a:off x="3746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28973</xdr:rowOff>
    </xdr:from>
    <xdr:ext cx="405111" cy="259045"/>
    <xdr:sp macro="" textlink="">
      <xdr:nvSpPr>
        <xdr:cNvPr id="338" name="n_1mainValue【市民会館】&#10;有形固定資産減価償却率"/>
        <xdr:cNvSpPr txBox="1"/>
      </xdr:nvSpPr>
      <xdr:spPr>
        <a:xfrm>
          <a:off x="3582044"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107</xdr:row>
      <xdr:rowOff>110489</xdr:rowOff>
    </xdr:to>
    <xdr:cxnSp macro="">
      <xdr:nvCxnSpPr>
        <xdr:cNvPr id="362" name="直線コネクタ 361"/>
        <xdr:cNvCxnSpPr/>
      </xdr:nvCxnSpPr>
      <xdr:spPr>
        <a:xfrm flipV="1">
          <a:off x="10476865" y="1720977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114316</xdr:rowOff>
    </xdr:from>
    <xdr:ext cx="469744" cy="259045"/>
    <xdr:sp macro="" textlink="">
      <xdr:nvSpPr>
        <xdr:cNvPr id="363" name="【市民会館】&#10;一人当たり面積最小値テキスト"/>
        <xdr:cNvSpPr txBox="1"/>
      </xdr:nvSpPr>
      <xdr:spPr>
        <a:xfrm>
          <a:off x="10515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110489</xdr:rowOff>
    </xdr:from>
    <xdr:to>
      <xdr:col>55</xdr:col>
      <xdr:colOff>88900</xdr:colOff>
      <xdr:row>107</xdr:row>
      <xdr:rowOff>110489</xdr:rowOff>
    </xdr:to>
    <xdr:cxnSp macro="">
      <xdr:nvCxnSpPr>
        <xdr:cNvPr id="364" name="直線コネクタ 36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65" name="【市民会館】&#10;一人当たり面積最大値テキスト"/>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66" name="直線コネクタ 365"/>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15257</xdr:rowOff>
    </xdr:from>
    <xdr:ext cx="469744" cy="259045"/>
    <xdr:sp macro="" textlink="">
      <xdr:nvSpPr>
        <xdr:cNvPr id="367" name="【市民会館】&#10;一人当たり面積平均値テキスト"/>
        <xdr:cNvSpPr txBox="1"/>
      </xdr:nvSpPr>
      <xdr:spPr>
        <a:xfrm>
          <a:off x="105156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368" name="フローチャート: 判断 367"/>
        <xdr:cNvSpPr/>
      </xdr:nvSpPr>
      <xdr:spPr>
        <a:xfrm>
          <a:off x="10426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147320</xdr:rowOff>
    </xdr:from>
    <xdr:to>
      <xdr:col>50</xdr:col>
      <xdr:colOff>165100</xdr:colOff>
      <xdr:row>104</xdr:row>
      <xdr:rowOff>77470</xdr:rowOff>
    </xdr:to>
    <xdr:sp macro="" textlink="">
      <xdr:nvSpPr>
        <xdr:cNvPr id="369" name="フローチャート: 判断 368"/>
        <xdr:cNvSpPr/>
      </xdr:nvSpPr>
      <xdr:spPr>
        <a:xfrm>
          <a:off x="958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68597</xdr:rowOff>
    </xdr:from>
    <xdr:ext cx="469744" cy="259045"/>
    <xdr:sp macro="" textlink="">
      <xdr:nvSpPr>
        <xdr:cNvPr id="370" name="n_1aveValue【市民会館】&#10;一人当たり面積"/>
        <xdr:cNvSpPr txBox="1"/>
      </xdr:nvSpPr>
      <xdr:spPr>
        <a:xfrm>
          <a:off x="93917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166370</xdr:rowOff>
    </xdr:from>
    <xdr:to>
      <xdr:col>46</xdr:col>
      <xdr:colOff>38100</xdr:colOff>
      <xdr:row>104</xdr:row>
      <xdr:rowOff>96520</xdr:rowOff>
    </xdr:to>
    <xdr:sp macro="" textlink="">
      <xdr:nvSpPr>
        <xdr:cNvPr id="371" name="フローチャート: 判断 370"/>
        <xdr:cNvSpPr/>
      </xdr:nvSpPr>
      <xdr:spPr>
        <a:xfrm>
          <a:off x="8699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113047</xdr:rowOff>
    </xdr:from>
    <xdr:ext cx="469744" cy="259045"/>
    <xdr:sp macro="" textlink="">
      <xdr:nvSpPr>
        <xdr:cNvPr id="372" name="n_2aveValue【市民会館】&#10;一人当たり面積"/>
        <xdr:cNvSpPr txBox="1"/>
      </xdr:nvSpPr>
      <xdr:spPr>
        <a:xfrm>
          <a:off x="8515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71120</xdr:rowOff>
    </xdr:from>
    <xdr:to>
      <xdr:col>41</xdr:col>
      <xdr:colOff>101600</xdr:colOff>
      <xdr:row>105</xdr:row>
      <xdr:rowOff>1270</xdr:rowOff>
    </xdr:to>
    <xdr:sp macro="" textlink="">
      <xdr:nvSpPr>
        <xdr:cNvPr id="373" name="フローチャート: 判断 372"/>
        <xdr:cNvSpPr/>
      </xdr:nvSpPr>
      <xdr:spPr>
        <a:xfrm>
          <a:off x="781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17797</xdr:rowOff>
    </xdr:from>
    <xdr:ext cx="469744" cy="259045"/>
    <xdr:sp macro="" textlink="">
      <xdr:nvSpPr>
        <xdr:cNvPr id="374" name="n_3aveValue【市民会館】&#10;一人当たり面積"/>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xdr:rowOff>
    </xdr:from>
    <xdr:to>
      <xdr:col>50</xdr:col>
      <xdr:colOff>165100</xdr:colOff>
      <xdr:row>102</xdr:row>
      <xdr:rowOff>115570</xdr:rowOff>
    </xdr:to>
    <xdr:sp macro="" textlink="">
      <xdr:nvSpPr>
        <xdr:cNvPr id="380" name="楕円 379"/>
        <xdr:cNvSpPr/>
      </xdr:nvSpPr>
      <xdr:spPr>
        <a:xfrm>
          <a:off x="9588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100</xdr:row>
      <xdr:rowOff>132097</xdr:rowOff>
    </xdr:from>
    <xdr:ext cx="469744" cy="259045"/>
    <xdr:sp macro="" textlink="">
      <xdr:nvSpPr>
        <xdr:cNvPr id="381" name="n_1mainValue【市民会館】&#10;一人当たり面積"/>
        <xdr:cNvSpPr txBox="1"/>
      </xdr:nvSpPr>
      <xdr:spPr>
        <a:xfrm>
          <a:off x="939172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2" name="テキスト ボックス 3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4" name="テキスト ボックス 3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2" name="テキスト ボックス 4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4" name="テキスト ボックス 4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131445</xdr:rowOff>
    </xdr:to>
    <xdr:cxnSp macro="">
      <xdr:nvCxnSpPr>
        <xdr:cNvPr id="406" name="直線コネクタ 405"/>
        <xdr:cNvCxnSpPr/>
      </xdr:nvCxnSpPr>
      <xdr:spPr>
        <a:xfrm flipV="1">
          <a:off x="16318864" y="576834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407" name="【一般廃棄物処理施設】&#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408" name="直線コネクタ 407"/>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09"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0" name="直線コネクタ 409"/>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57167</xdr:rowOff>
    </xdr:from>
    <xdr:ext cx="405111" cy="259045"/>
    <xdr:sp macro="" textlink="">
      <xdr:nvSpPr>
        <xdr:cNvPr id="411" name="【一般廃棄物処理施設】&#10;有形固定資産減価償却率平均値テキスト"/>
        <xdr:cNvSpPr txBox="1"/>
      </xdr:nvSpPr>
      <xdr:spPr>
        <a:xfrm>
          <a:off x="16357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412" name="フローチャート: 判断 411"/>
        <xdr:cNvSpPr/>
      </xdr:nvSpPr>
      <xdr:spPr>
        <a:xfrm>
          <a:off x="16268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13" name="フローチャート: 判断 412"/>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133367</xdr:rowOff>
    </xdr:from>
    <xdr:ext cx="405111" cy="259045"/>
    <xdr:sp macro="" textlink="">
      <xdr:nvSpPr>
        <xdr:cNvPr id="414" name="n_1aveValue【一般廃棄物処理施設】&#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415" name="フローチャート: 判断 414"/>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416"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6350</xdr:rowOff>
    </xdr:from>
    <xdr:to>
      <xdr:col>72</xdr:col>
      <xdr:colOff>38100</xdr:colOff>
      <xdr:row>36</xdr:row>
      <xdr:rowOff>107950</xdr:rowOff>
    </xdr:to>
    <xdr:sp macro="" textlink="">
      <xdr:nvSpPr>
        <xdr:cNvPr id="417" name="フローチャート: 判断 416"/>
        <xdr:cNvSpPr/>
      </xdr:nvSpPr>
      <xdr:spPr>
        <a:xfrm>
          <a:off x="13652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124477</xdr:rowOff>
    </xdr:from>
    <xdr:ext cx="405111" cy="259045"/>
    <xdr:sp macro="" textlink="">
      <xdr:nvSpPr>
        <xdr:cNvPr id="418" name="n_3aveValue【一般廃棄物処理施設】&#10;有形固定資産減価償却率"/>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40640</xdr:rowOff>
    </xdr:from>
    <xdr:to>
      <xdr:col>81</xdr:col>
      <xdr:colOff>101600</xdr:colOff>
      <xdr:row>34</xdr:row>
      <xdr:rowOff>142240</xdr:rowOff>
    </xdr:to>
    <xdr:sp macro="" textlink="">
      <xdr:nvSpPr>
        <xdr:cNvPr id="424" name="楕円 423"/>
        <xdr:cNvSpPr/>
      </xdr:nvSpPr>
      <xdr:spPr>
        <a:xfrm>
          <a:off x="15430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158767</xdr:rowOff>
    </xdr:from>
    <xdr:ext cx="405111" cy="259045"/>
    <xdr:sp macro="" textlink="">
      <xdr:nvSpPr>
        <xdr:cNvPr id="425" name="n_1mainValue【一般廃棄物処理施設】&#10;有形固定資産減価償却率"/>
        <xdr:cNvSpPr txBox="1"/>
      </xdr:nvSpPr>
      <xdr:spPr>
        <a:xfrm>
          <a:off x="15266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7" name="テキスト ボックス 43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9" name="テキスト ボックス 43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1" name="テキスト ボックス 44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3" name="テキスト ボックス 44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5" name="テキスト ボックス 44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27440</xdr:rowOff>
    </xdr:from>
    <xdr:to>
      <xdr:col>116</xdr:col>
      <xdr:colOff>62864</xdr:colOff>
      <xdr:row>42</xdr:row>
      <xdr:rowOff>28553</xdr:rowOff>
    </xdr:to>
    <xdr:cxnSp macro="">
      <xdr:nvCxnSpPr>
        <xdr:cNvPr id="449" name="直線コネクタ 448"/>
        <xdr:cNvCxnSpPr/>
      </xdr:nvCxnSpPr>
      <xdr:spPr>
        <a:xfrm flipV="1">
          <a:off x="22160864" y="5856740"/>
          <a:ext cx="0" cy="137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32380</xdr:rowOff>
    </xdr:from>
    <xdr:ext cx="469744" cy="259045"/>
    <xdr:sp macro="" textlink="">
      <xdr:nvSpPr>
        <xdr:cNvPr id="450" name="【一般廃棄物処理施設】&#10;一人当たり有形固定資産（償却資産）額最小値テキスト"/>
        <xdr:cNvSpPr txBox="1"/>
      </xdr:nvSpPr>
      <xdr:spPr>
        <a:xfrm>
          <a:off x="22199600" y="72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28553</xdr:rowOff>
    </xdr:from>
    <xdr:to>
      <xdr:col>116</xdr:col>
      <xdr:colOff>152400</xdr:colOff>
      <xdr:row>42</xdr:row>
      <xdr:rowOff>28553</xdr:rowOff>
    </xdr:to>
    <xdr:cxnSp macro="">
      <xdr:nvCxnSpPr>
        <xdr:cNvPr id="451" name="直線コネクタ 450"/>
        <xdr:cNvCxnSpPr/>
      </xdr:nvCxnSpPr>
      <xdr:spPr>
        <a:xfrm>
          <a:off x="22072600" y="722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145567</xdr:rowOff>
    </xdr:from>
    <xdr:ext cx="599010" cy="259045"/>
    <xdr:sp macro="" textlink="">
      <xdr:nvSpPr>
        <xdr:cNvPr id="452" name="【一般廃棄物処理施設】&#10;一人当たり有形固定資産（償却資産）額最大値テキスト"/>
        <xdr:cNvSpPr txBox="1"/>
      </xdr:nvSpPr>
      <xdr:spPr>
        <a:xfrm>
          <a:off x="22199600" y="563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27440</xdr:rowOff>
    </xdr:from>
    <xdr:to>
      <xdr:col>116</xdr:col>
      <xdr:colOff>152400</xdr:colOff>
      <xdr:row>34</xdr:row>
      <xdr:rowOff>27440</xdr:rowOff>
    </xdr:to>
    <xdr:cxnSp macro="">
      <xdr:nvCxnSpPr>
        <xdr:cNvPr id="453" name="直線コネクタ 452"/>
        <xdr:cNvCxnSpPr/>
      </xdr:nvCxnSpPr>
      <xdr:spPr>
        <a:xfrm>
          <a:off x="22072600" y="585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22424</xdr:rowOff>
    </xdr:from>
    <xdr:ext cx="599010" cy="259045"/>
    <xdr:sp macro="" textlink="">
      <xdr:nvSpPr>
        <xdr:cNvPr id="454" name="【一般廃棄物処理施設】&#10;一人当たり有形固定資産（償却資産）額平均値テキスト"/>
        <xdr:cNvSpPr txBox="1"/>
      </xdr:nvSpPr>
      <xdr:spPr>
        <a:xfrm>
          <a:off x="22199600" y="6708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43997</xdr:rowOff>
    </xdr:from>
    <xdr:to>
      <xdr:col>116</xdr:col>
      <xdr:colOff>114300</xdr:colOff>
      <xdr:row>39</xdr:row>
      <xdr:rowOff>145597</xdr:rowOff>
    </xdr:to>
    <xdr:sp macro="" textlink="">
      <xdr:nvSpPr>
        <xdr:cNvPr id="455" name="フローチャート: 判断 454"/>
        <xdr:cNvSpPr/>
      </xdr:nvSpPr>
      <xdr:spPr>
        <a:xfrm>
          <a:off x="22110700" y="673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127169</xdr:rowOff>
    </xdr:from>
    <xdr:to>
      <xdr:col>112</xdr:col>
      <xdr:colOff>38100</xdr:colOff>
      <xdr:row>40</xdr:row>
      <xdr:rowOff>57319</xdr:rowOff>
    </xdr:to>
    <xdr:sp macro="" textlink="">
      <xdr:nvSpPr>
        <xdr:cNvPr id="456" name="フローチャート: 判断 455"/>
        <xdr:cNvSpPr/>
      </xdr:nvSpPr>
      <xdr:spPr>
        <a:xfrm>
          <a:off x="21272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73846</xdr:rowOff>
    </xdr:from>
    <xdr:ext cx="534377" cy="259045"/>
    <xdr:sp macro="" textlink="">
      <xdr:nvSpPr>
        <xdr:cNvPr id="457" name="n_1aveValue【一般廃棄物処理施設】&#10;一人当たり有形固定資産（償却資産）額"/>
        <xdr:cNvSpPr txBox="1"/>
      </xdr:nvSpPr>
      <xdr:spPr>
        <a:xfrm>
          <a:off x="210434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99112</xdr:rowOff>
    </xdr:from>
    <xdr:to>
      <xdr:col>107</xdr:col>
      <xdr:colOff>101600</xdr:colOff>
      <xdr:row>40</xdr:row>
      <xdr:rowOff>29262</xdr:rowOff>
    </xdr:to>
    <xdr:sp macro="" textlink="">
      <xdr:nvSpPr>
        <xdr:cNvPr id="458" name="フローチャート: 判断 457"/>
        <xdr:cNvSpPr/>
      </xdr:nvSpPr>
      <xdr:spPr>
        <a:xfrm>
          <a:off x="20383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45789</xdr:rowOff>
    </xdr:from>
    <xdr:ext cx="599010" cy="259045"/>
    <xdr:sp macro="" textlink="">
      <xdr:nvSpPr>
        <xdr:cNvPr id="459" name="n_2aveValue【一般廃棄物処理施設】&#10;一人当たり有形固定資産（償却資産）額"/>
        <xdr:cNvSpPr txBox="1"/>
      </xdr:nvSpPr>
      <xdr:spPr>
        <a:xfrm>
          <a:off x="20134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15269</xdr:rowOff>
    </xdr:from>
    <xdr:to>
      <xdr:col>102</xdr:col>
      <xdr:colOff>165100</xdr:colOff>
      <xdr:row>40</xdr:row>
      <xdr:rowOff>116869</xdr:rowOff>
    </xdr:to>
    <xdr:sp macro="" textlink="">
      <xdr:nvSpPr>
        <xdr:cNvPr id="460" name="フローチャート: 判断 459"/>
        <xdr:cNvSpPr/>
      </xdr:nvSpPr>
      <xdr:spPr>
        <a:xfrm>
          <a:off x="19494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133396</xdr:rowOff>
    </xdr:from>
    <xdr:ext cx="534377" cy="259045"/>
    <xdr:sp macro="" textlink="">
      <xdr:nvSpPr>
        <xdr:cNvPr id="461" name="n_3aveValue【一般廃棄物処理施設】&#10;一人当たり有形固定資産（償却資産）額"/>
        <xdr:cNvSpPr txBox="1"/>
      </xdr:nvSpPr>
      <xdr:spPr>
        <a:xfrm>
          <a:off x="19278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115175</xdr:rowOff>
    </xdr:from>
    <xdr:to>
      <xdr:col>112</xdr:col>
      <xdr:colOff>38100</xdr:colOff>
      <xdr:row>42</xdr:row>
      <xdr:rowOff>45325</xdr:rowOff>
    </xdr:to>
    <xdr:sp macro="" textlink="">
      <xdr:nvSpPr>
        <xdr:cNvPr id="467" name="楕円 466"/>
        <xdr:cNvSpPr/>
      </xdr:nvSpPr>
      <xdr:spPr>
        <a:xfrm>
          <a:off x="21272500" y="714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36452</xdr:rowOff>
    </xdr:from>
    <xdr:ext cx="534377" cy="259045"/>
    <xdr:sp macro="" textlink="">
      <xdr:nvSpPr>
        <xdr:cNvPr id="468" name="n_1mainValue【一般廃棄物処理施設】&#10;一人当たり有形固定資産（償却資産）額"/>
        <xdr:cNvSpPr txBox="1"/>
      </xdr:nvSpPr>
      <xdr:spPr>
        <a:xfrm>
          <a:off x="21043411" y="723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0" name="直線コネクタ 47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1" name="テキスト ボックス 48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2" name="直線コネクタ 48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3" name="テキスト ボックス 48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4" name="直線コネクタ 48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5" name="テキスト ボックス 48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6" name="直線コネクタ 48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7" name="テキスト ボックス 48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62</xdr:row>
      <xdr:rowOff>54864</xdr:rowOff>
    </xdr:to>
    <xdr:cxnSp macro="">
      <xdr:nvCxnSpPr>
        <xdr:cNvPr id="491" name="直線コネクタ 490"/>
        <xdr:cNvCxnSpPr/>
      </xdr:nvCxnSpPr>
      <xdr:spPr>
        <a:xfrm flipV="1">
          <a:off x="16318864" y="95143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58691</xdr:rowOff>
    </xdr:from>
    <xdr:ext cx="405111" cy="259045"/>
    <xdr:sp macro="" textlink="">
      <xdr:nvSpPr>
        <xdr:cNvPr id="492" name="【保健センター・保健所】&#10;有形固定資産減価償却率最小値テキスト"/>
        <xdr:cNvSpPr txBox="1"/>
      </xdr:nvSpPr>
      <xdr:spPr>
        <a:xfrm>
          <a:off x="16357600" y="1068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54864</xdr:rowOff>
    </xdr:from>
    <xdr:to>
      <xdr:col>86</xdr:col>
      <xdr:colOff>25400</xdr:colOff>
      <xdr:row>62</xdr:row>
      <xdr:rowOff>54864</xdr:rowOff>
    </xdr:to>
    <xdr:cxnSp macro="">
      <xdr:nvCxnSpPr>
        <xdr:cNvPr id="493" name="直線コネクタ 492"/>
        <xdr:cNvCxnSpPr/>
      </xdr:nvCxnSpPr>
      <xdr:spPr>
        <a:xfrm>
          <a:off x="16230600" y="1068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494"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495" name="直線コネクタ 494"/>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496" name="【保健センター・保健所】&#10;有形固定資産減価償却率平均値テキスト"/>
        <xdr:cNvSpPr txBox="1"/>
      </xdr:nvSpPr>
      <xdr:spPr>
        <a:xfrm>
          <a:off x="16357600"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497" name="フローチャート: 判断 496"/>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498" name="フローチャート: 判断 497"/>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17035</xdr:rowOff>
    </xdr:from>
    <xdr:ext cx="405111" cy="259045"/>
    <xdr:sp macro="" textlink="">
      <xdr:nvSpPr>
        <xdr:cNvPr id="499" name="n_1aveValue【保健センター・保健所】&#10;有形固定資産減価償却率"/>
        <xdr:cNvSpPr txBox="1"/>
      </xdr:nvSpPr>
      <xdr:spPr>
        <a:xfrm>
          <a:off x="15266044" y="101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86360</xdr:rowOff>
    </xdr:from>
    <xdr:to>
      <xdr:col>76</xdr:col>
      <xdr:colOff>165100</xdr:colOff>
      <xdr:row>61</xdr:row>
      <xdr:rowOff>16510</xdr:rowOff>
    </xdr:to>
    <xdr:sp macro="" textlink="">
      <xdr:nvSpPr>
        <xdr:cNvPr id="500" name="フローチャート: 判断 499"/>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33037</xdr:rowOff>
    </xdr:from>
    <xdr:ext cx="405111" cy="259045"/>
    <xdr:sp macro="" textlink="">
      <xdr:nvSpPr>
        <xdr:cNvPr id="501" name="n_2aveValue【保健センター・保健所】&#10;有形固定資産減価償却率"/>
        <xdr:cNvSpPr txBox="1"/>
      </xdr:nvSpPr>
      <xdr:spPr>
        <a:xfrm>
          <a:off x="14389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106934</xdr:rowOff>
    </xdr:from>
    <xdr:to>
      <xdr:col>72</xdr:col>
      <xdr:colOff>38100</xdr:colOff>
      <xdr:row>61</xdr:row>
      <xdr:rowOff>37084</xdr:rowOff>
    </xdr:to>
    <xdr:sp macro="" textlink="">
      <xdr:nvSpPr>
        <xdr:cNvPr id="502" name="フローチャート: 判断 501"/>
        <xdr:cNvSpPr/>
      </xdr:nvSpPr>
      <xdr:spPr>
        <a:xfrm>
          <a:off x="13652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53611</xdr:rowOff>
    </xdr:from>
    <xdr:ext cx="405111" cy="259045"/>
    <xdr:sp macro="" textlink="">
      <xdr:nvSpPr>
        <xdr:cNvPr id="503" name="n_3aveValue【保健センター・保健所】&#10;有形固定資産減価償却率"/>
        <xdr:cNvSpPr txBox="1"/>
      </xdr:nvSpPr>
      <xdr:spPr>
        <a:xfrm>
          <a:off x="13500744" y="1016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509" name="楕円 508"/>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64787</xdr:rowOff>
    </xdr:from>
    <xdr:ext cx="405111" cy="259045"/>
    <xdr:sp macro="" textlink="">
      <xdr:nvSpPr>
        <xdr:cNvPr id="510" name="n_1mainValue【保健センター・保健所】&#10;有形固定資産減価償却率"/>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1" name="直線コネクタ 5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2" name="テキスト ボックス 5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3" name="直線コネクタ 5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4" name="テキスト ボックス 5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7" name="直線コネクタ 5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8" name="テキスト ボックス 5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9" name="直線コネクタ 5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0" name="テキスト ボックス 5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3810</xdr:rowOff>
    </xdr:to>
    <xdr:cxnSp macro="">
      <xdr:nvCxnSpPr>
        <xdr:cNvPr id="534" name="直線コネクタ 533"/>
        <xdr:cNvCxnSpPr/>
      </xdr:nvCxnSpPr>
      <xdr:spPr>
        <a:xfrm flipV="1">
          <a:off x="22160864" y="962787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35"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36" name="直線コネクタ 535"/>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37"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38" name="直線コネクタ 537"/>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539" name="【保健センター・保健所】&#10;一人当たり面積平均値テキスト"/>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40" name="フローチャート: 判断 539"/>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41" name="フローチャート: 判断 540"/>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93997</xdr:rowOff>
    </xdr:from>
    <xdr:ext cx="469744" cy="259045"/>
    <xdr:sp macro="" textlink="">
      <xdr:nvSpPr>
        <xdr:cNvPr id="542" name="n_1aveValue【保健センター・保健所】&#10;一人当たり面積"/>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44450</xdr:rowOff>
    </xdr:from>
    <xdr:to>
      <xdr:col>107</xdr:col>
      <xdr:colOff>101600</xdr:colOff>
      <xdr:row>62</xdr:row>
      <xdr:rowOff>146050</xdr:rowOff>
    </xdr:to>
    <xdr:sp macro="" textlink="">
      <xdr:nvSpPr>
        <xdr:cNvPr id="543" name="フローチャート: 判断 542"/>
        <xdr:cNvSpPr/>
      </xdr:nvSpPr>
      <xdr:spPr>
        <a:xfrm>
          <a:off x="20383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162577</xdr:rowOff>
    </xdr:from>
    <xdr:ext cx="469744" cy="259045"/>
    <xdr:sp macro="" textlink="">
      <xdr:nvSpPr>
        <xdr:cNvPr id="544" name="n_2aveValue【保健センター・保健所】&#10;一人当たり面積"/>
        <xdr:cNvSpPr txBox="1"/>
      </xdr:nvSpPr>
      <xdr:spPr>
        <a:xfrm>
          <a:off x="20199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59690</xdr:rowOff>
    </xdr:from>
    <xdr:to>
      <xdr:col>102</xdr:col>
      <xdr:colOff>165100</xdr:colOff>
      <xdr:row>62</xdr:row>
      <xdr:rowOff>161290</xdr:rowOff>
    </xdr:to>
    <xdr:sp macro="" textlink="">
      <xdr:nvSpPr>
        <xdr:cNvPr id="545" name="フローチャート: 判断 544"/>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6367</xdr:rowOff>
    </xdr:from>
    <xdr:ext cx="469744" cy="259045"/>
    <xdr:sp macro="" textlink="">
      <xdr:nvSpPr>
        <xdr:cNvPr id="546" name="n_3aveValue【保健センター・保健所】&#10;一人当たり面積"/>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552" name="楕円 551"/>
        <xdr:cNvSpPr/>
      </xdr:nvSpPr>
      <xdr:spPr>
        <a:xfrm>
          <a:off x="2127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133367</xdr:rowOff>
    </xdr:from>
    <xdr:ext cx="469744" cy="259045"/>
    <xdr:sp macro="" textlink="">
      <xdr:nvSpPr>
        <xdr:cNvPr id="553" name="n_1mainValue【保健センター・保健所】&#10;一人当たり面積"/>
        <xdr:cNvSpPr txBox="1"/>
      </xdr:nvSpPr>
      <xdr:spPr>
        <a:xfrm>
          <a:off x="210757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4" name="正方形/長方形 5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5" name="正方形/長方形 5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6" name="正方形/長方形 5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7" name="正方形/長方形 5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8" name="正方形/長方形 5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9" name="正方形/長方形 5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0" name="正方形/長方形 5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1" name="正方形/長方形 5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2" name="テキスト ボックス 5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3" name="直線コネクタ 5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5" name="テキスト ボックス 5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7" name="テキスト ボックス 5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9" name="テキスト ボックス 5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1" name="テキスト ボックス 5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3" name="テキスト ボックス 5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5" name="テキスト ボックス 5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7" name="テキスト ボックス 5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579" name="直線コネクタ 578"/>
        <xdr:cNvCxnSpPr/>
      </xdr:nvCxnSpPr>
      <xdr:spPr>
        <a:xfrm flipV="1">
          <a:off x="16318864"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580" name="【消防施設】&#10;有形固定資産減価償却率最小値テキスト"/>
        <xdr:cNvSpPr txBox="1"/>
      </xdr:nvSpPr>
      <xdr:spPr>
        <a:xfrm>
          <a:off x="16357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581" name="直線コネクタ 580"/>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82" name="【消防施設】&#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83" name="直線コネクタ 582"/>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124114</xdr:rowOff>
    </xdr:from>
    <xdr:ext cx="405111" cy="259045"/>
    <xdr:sp macro="" textlink="">
      <xdr:nvSpPr>
        <xdr:cNvPr id="584" name="【消防施設】&#10;有形固定資産減価償却率平均値テキスト"/>
        <xdr:cNvSpPr txBox="1"/>
      </xdr:nvSpPr>
      <xdr:spPr>
        <a:xfrm>
          <a:off x="16357600" y="13668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585" name="フローチャート: 判断 584"/>
        <xdr:cNvSpPr/>
      </xdr:nvSpPr>
      <xdr:spPr>
        <a:xfrm>
          <a:off x="162687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586" name="フローチャート: 判断 585"/>
        <xdr:cNvSpPr/>
      </xdr:nvSpPr>
      <xdr:spPr>
        <a:xfrm>
          <a:off x="15430500"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78395</xdr:rowOff>
    </xdr:from>
    <xdr:ext cx="405111" cy="259045"/>
    <xdr:sp macro="" textlink="">
      <xdr:nvSpPr>
        <xdr:cNvPr id="587" name="n_1aveValue【消防施設】&#10;有形固定資産減価償却率"/>
        <xdr:cNvSpPr txBox="1"/>
      </xdr:nvSpPr>
      <xdr:spPr>
        <a:xfrm>
          <a:off x="15266044" y="1379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134257</xdr:rowOff>
    </xdr:from>
    <xdr:to>
      <xdr:col>76</xdr:col>
      <xdr:colOff>165100</xdr:colOff>
      <xdr:row>81</xdr:row>
      <xdr:rowOff>64407</xdr:rowOff>
    </xdr:to>
    <xdr:sp macro="" textlink="">
      <xdr:nvSpPr>
        <xdr:cNvPr id="588" name="フローチャート: 判断 587"/>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80934</xdr:rowOff>
    </xdr:from>
    <xdr:ext cx="405111" cy="259045"/>
    <xdr:sp macro="" textlink="">
      <xdr:nvSpPr>
        <xdr:cNvPr id="589" name="n_2aveValue【消防施設】&#10;有形固定資産減価償却率"/>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111398</xdr:rowOff>
    </xdr:from>
    <xdr:to>
      <xdr:col>72</xdr:col>
      <xdr:colOff>38100</xdr:colOff>
      <xdr:row>81</xdr:row>
      <xdr:rowOff>41548</xdr:rowOff>
    </xdr:to>
    <xdr:sp macro="" textlink="">
      <xdr:nvSpPr>
        <xdr:cNvPr id="590" name="フローチャート: 判断 589"/>
        <xdr:cNvSpPr/>
      </xdr:nvSpPr>
      <xdr:spPr>
        <a:xfrm>
          <a:off x="13652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58075</xdr:rowOff>
    </xdr:from>
    <xdr:ext cx="405111" cy="259045"/>
    <xdr:sp macro="" textlink="">
      <xdr:nvSpPr>
        <xdr:cNvPr id="591" name="n_3aveValue【消防施設】&#10;有形固定資産減価償却率"/>
        <xdr:cNvSpPr txBox="1"/>
      </xdr:nvSpPr>
      <xdr:spPr>
        <a:xfrm>
          <a:off x="13500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50981</xdr:rowOff>
    </xdr:from>
    <xdr:to>
      <xdr:col>81</xdr:col>
      <xdr:colOff>101600</xdr:colOff>
      <xdr:row>79</xdr:row>
      <xdr:rowOff>152581</xdr:rowOff>
    </xdr:to>
    <xdr:sp macro="" textlink="">
      <xdr:nvSpPr>
        <xdr:cNvPr id="597" name="楕円 596"/>
        <xdr:cNvSpPr/>
      </xdr:nvSpPr>
      <xdr:spPr>
        <a:xfrm>
          <a:off x="15430500" y="135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169108</xdr:rowOff>
    </xdr:from>
    <xdr:ext cx="405111" cy="259045"/>
    <xdr:sp macro="" textlink="">
      <xdr:nvSpPr>
        <xdr:cNvPr id="598" name="n_1mainValue【消防施設】&#10;有形固定資産減価償却率"/>
        <xdr:cNvSpPr txBox="1"/>
      </xdr:nvSpPr>
      <xdr:spPr>
        <a:xfrm>
          <a:off x="15266044" y="1337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9" name="直線コネクタ 6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0" name="テキスト ボックス 6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1" name="直線コネクタ 6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2" name="テキスト ボックス 6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3" name="直線コネクタ 6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4" name="テキスト ボックス 6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5" name="直線コネクタ 6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6" name="テキスト ボックス 6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620" name="直線コネクタ 619"/>
        <xdr:cNvCxnSpPr/>
      </xdr:nvCxnSpPr>
      <xdr:spPr>
        <a:xfrm flipV="1">
          <a:off x="221608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621" name="【消防施設】&#10;一人当たり面積最小値テキスト"/>
        <xdr:cNvSpPr txBox="1"/>
      </xdr:nvSpPr>
      <xdr:spPr>
        <a:xfrm>
          <a:off x="22199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622" name="直線コネクタ 621"/>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623" name="【消防施設】&#10;一人当たり面積最大値テキスト"/>
        <xdr:cNvSpPr txBox="1"/>
      </xdr:nvSpPr>
      <xdr:spPr>
        <a:xfrm>
          <a:off x="221996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624" name="直線コネクタ 623"/>
        <xdr:cNvCxnSpPr/>
      </xdr:nvCxnSpPr>
      <xdr:spPr>
        <a:xfrm>
          <a:off x="22072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625" name="【消防施設】&#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26" name="フローチャート: 判断 625"/>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627" name="フローチャート: 判断 626"/>
        <xdr:cNvSpPr/>
      </xdr:nvSpPr>
      <xdr:spPr>
        <a:xfrm>
          <a:off x="21272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169181</xdr:rowOff>
    </xdr:from>
    <xdr:ext cx="469744" cy="259045"/>
    <xdr:sp macro="" textlink="">
      <xdr:nvSpPr>
        <xdr:cNvPr id="628" name="n_1aveValue【消防施設】&#10;一人当たり面積"/>
        <xdr:cNvSpPr txBox="1"/>
      </xdr:nvSpPr>
      <xdr:spPr>
        <a:xfrm>
          <a:off x="210757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17018</xdr:rowOff>
    </xdr:from>
    <xdr:to>
      <xdr:col>107</xdr:col>
      <xdr:colOff>101600</xdr:colOff>
      <xdr:row>84</xdr:row>
      <xdr:rowOff>118618</xdr:rowOff>
    </xdr:to>
    <xdr:sp macro="" textlink="">
      <xdr:nvSpPr>
        <xdr:cNvPr id="629" name="フローチャート: 判断 628"/>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135145</xdr:rowOff>
    </xdr:from>
    <xdr:ext cx="469744" cy="259045"/>
    <xdr:sp macro="" textlink="">
      <xdr:nvSpPr>
        <xdr:cNvPr id="630"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21589</xdr:rowOff>
    </xdr:from>
    <xdr:to>
      <xdr:col>102</xdr:col>
      <xdr:colOff>165100</xdr:colOff>
      <xdr:row>84</xdr:row>
      <xdr:rowOff>123189</xdr:rowOff>
    </xdr:to>
    <xdr:sp macro="" textlink="">
      <xdr:nvSpPr>
        <xdr:cNvPr id="631" name="フローチャート: 判断 630"/>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139716</xdr:rowOff>
    </xdr:from>
    <xdr:ext cx="469744" cy="259045"/>
    <xdr:sp macro="" textlink="">
      <xdr:nvSpPr>
        <xdr:cNvPr id="632" name="n_3aveValue【消防施設】&#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3" name="テキスト ボックス 6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92456</xdr:rowOff>
    </xdr:from>
    <xdr:to>
      <xdr:col>112</xdr:col>
      <xdr:colOff>38100</xdr:colOff>
      <xdr:row>82</xdr:row>
      <xdr:rowOff>22606</xdr:rowOff>
    </xdr:to>
    <xdr:sp macro="" textlink="">
      <xdr:nvSpPr>
        <xdr:cNvPr id="638" name="楕円 637"/>
        <xdr:cNvSpPr/>
      </xdr:nvSpPr>
      <xdr:spPr>
        <a:xfrm>
          <a:off x="21272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39133</xdr:rowOff>
    </xdr:from>
    <xdr:ext cx="469744" cy="259045"/>
    <xdr:sp macro="" textlink="">
      <xdr:nvSpPr>
        <xdr:cNvPr id="639" name="n_1mainValue【消防施設】&#10;一人当たり面積"/>
        <xdr:cNvSpPr txBox="1"/>
      </xdr:nvSpPr>
      <xdr:spPr>
        <a:xfrm>
          <a:off x="21075727" y="1375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665" name="直線コネクタ 664"/>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66"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67" name="直線コネクタ 666"/>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668" name="【庁舎】&#10;有形固定資産減価償却率最大値テキスト"/>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669" name="直線コネクタ 668"/>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670"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671" name="フローチャート: 判断 670"/>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672" name="フローチャート: 判断 671"/>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105064</xdr:rowOff>
    </xdr:from>
    <xdr:ext cx="405111" cy="259045"/>
    <xdr:sp macro="" textlink="">
      <xdr:nvSpPr>
        <xdr:cNvPr id="673" name="n_1aveValue【庁舎】&#10;有形固定資産減価償却率"/>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31931</xdr:rowOff>
    </xdr:from>
    <xdr:to>
      <xdr:col>76</xdr:col>
      <xdr:colOff>165100</xdr:colOff>
      <xdr:row>103</xdr:row>
      <xdr:rowOff>133531</xdr:rowOff>
    </xdr:to>
    <xdr:sp macro="" textlink="">
      <xdr:nvSpPr>
        <xdr:cNvPr id="674" name="フローチャート: 判断 673"/>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150058</xdr:rowOff>
    </xdr:from>
    <xdr:ext cx="405111" cy="259045"/>
    <xdr:sp macro="" textlink="">
      <xdr:nvSpPr>
        <xdr:cNvPr id="675" name="n_2aveValue【庁舎】&#10;有形固定資産減価償却率"/>
        <xdr:cNvSpPr txBox="1"/>
      </xdr:nvSpPr>
      <xdr:spPr>
        <a:xfrm>
          <a:off x="14389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64588</xdr:rowOff>
    </xdr:from>
    <xdr:to>
      <xdr:col>72</xdr:col>
      <xdr:colOff>38100</xdr:colOff>
      <xdr:row>103</xdr:row>
      <xdr:rowOff>166188</xdr:rowOff>
    </xdr:to>
    <xdr:sp macro="" textlink="">
      <xdr:nvSpPr>
        <xdr:cNvPr id="676" name="フローチャート: 判断 675"/>
        <xdr:cNvSpPr/>
      </xdr:nvSpPr>
      <xdr:spPr>
        <a:xfrm>
          <a:off x="13652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11265</xdr:rowOff>
    </xdr:from>
    <xdr:ext cx="405111" cy="259045"/>
    <xdr:sp macro="" textlink="">
      <xdr:nvSpPr>
        <xdr:cNvPr id="677" name="n_3aveValue【庁舎】&#10;有形固定資産減価償却率"/>
        <xdr:cNvSpPr txBox="1"/>
      </xdr:nvSpPr>
      <xdr:spPr>
        <a:xfrm>
          <a:off x="13500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157662</xdr:rowOff>
    </xdr:from>
    <xdr:to>
      <xdr:col>81</xdr:col>
      <xdr:colOff>101600</xdr:colOff>
      <xdr:row>100</xdr:row>
      <xdr:rowOff>87812</xdr:rowOff>
    </xdr:to>
    <xdr:sp macro="" textlink="">
      <xdr:nvSpPr>
        <xdr:cNvPr id="683" name="楕円 682"/>
        <xdr:cNvSpPr/>
      </xdr:nvSpPr>
      <xdr:spPr>
        <a:xfrm>
          <a:off x="1543050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104339</xdr:rowOff>
    </xdr:from>
    <xdr:ext cx="405111" cy="259045"/>
    <xdr:sp macro="" textlink="">
      <xdr:nvSpPr>
        <xdr:cNvPr id="684" name="n_1mainValue【庁舎】&#10;有形固定資産減価償却率"/>
        <xdr:cNvSpPr txBox="1"/>
      </xdr:nvSpPr>
      <xdr:spPr>
        <a:xfrm>
          <a:off x="15266044" y="1690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5" name="直線コネクタ 6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6" name="テキスト ボックス 6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7" name="直線コネクタ 6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8" name="テキスト ボックス 6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9" name="直線コネクタ 6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0" name="テキスト ボックス 6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1" name="直線コネクタ 7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2" name="テキスト ボックス 7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3" name="直線コネクタ 7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4" name="テキスト ボックス 7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5" name="直線コネクタ 7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6" name="テキスト ボックス 7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710" name="直線コネクタ 709"/>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711" name="【庁舎】&#10;一人当たり面積最小値テキスト"/>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712" name="直線コネクタ 711"/>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713" name="【庁舎】&#10;一人当たり面積最大値テキスト"/>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714" name="直線コネクタ 713"/>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105064</xdr:rowOff>
    </xdr:from>
    <xdr:ext cx="469744" cy="259045"/>
    <xdr:sp macro="" textlink="">
      <xdr:nvSpPr>
        <xdr:cNvPr id="715" name="【庁舎】&#10;一人当たり面積平均値テキスト"/>
        <xdr:cNvSpPr txBox="1"/>
      </xdr:nvSpPr>
      <xdr:spPr>
        <a:xfrm>
          <a:off x="22199600" y="18107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716" name="フローチャート: 判断 715"/>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717" name="フローチャート: 判断 716"/>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56985</xdr:rowOff>
    </xdr:from>
    <xdr:ext cx="469744" cy="259045"/>
    <xdr:sp macro="" textlink="">
      <xdr:nvSpPr>
        <xdr:cNvPr id="718" name="n_1aveValue【庁舎】&#10;一人当たり面積"/>
        <xdr:cNvSpPr txBox="1"/>
      </xdr:nvSpPr>
      <xdr:spPr>
        <a:xfrm>
          <a:off x="210757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15602</xdr:rowOff>
    </xdr:from>
    <xdr:to>
      <xdr:col>107</xdr:col>
      <xdr:colOff>101600</xdr:colOff>
      <xdr:row>106</xdr:row>
      <xdr:rowOff>117202</xdr:rowOff>
    </xdr:to>
    <xdr:sp macro="" textlink="">
      <xdr:nvSpPr>
        <xdr:cNvPr id="719" name="フローチャート: 判断 718"/>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133729</xdr:rowOff>
    </xdr:from>
    <xdr:ext cx="469744" cy="259045"/>
    <xdr:sp macro="" textlink="">
      <xdr:nvSpPr>
        <xdr:cNvPr id="720" name="n_2aveValue【庁舎】&#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4173</xdr:rowOff>
    </xdr:from>
    <xdr:to>
      <xdr:col>102</xdr:col>
      <xdr:colOff>165100</xdr:colOff>
      <xdr:row>106</xdr:row>
      <xdr:rowOff>105773</xdr:rowOff>
    </xdr:to>
    <xdr:sp macro="" textlink="">
      <xdr:nvSpPr>
        <xdr:cNvPr id="721" name="フローチャート: 判断 720"/>
        <xdr:cNvSpPr/>
      </xdr:nvSpPr>
      <xdr:spPr>
        <a:xfrm>
          <a:off x="19494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122300</xdr:rowOff>
    </xdr:from>
    <xdr:ext cx="469744" cy="259045"/>
    <xdr:sp macro="" textlink="">
      <xdr:nvSpPr>
        <xdr:cNvPr id="722" name="n_3aveValue【庁舎】&#10;一人当たり面積"/>
        <xdr:cNvSpPr txBox="1"/>
      </xdr:nvSpPr>
      <xdr:spPr>
        <a:xfrm>
          <a:off x="19310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728" name="楕円 727"/>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3827</xdr:rowOff>
    </xdr:from>
    <xdr:ext cx="469744" cy="259045"/>
    <xdr:sp macro="" textlink="">
      <xdr:nvSpPr>
        <xdr:cNvPr id="729" name="n_1mainValue【庁舎】&#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0" name="正方形/長方形 7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1" name="正方形/長方形 7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2" name="テキスト ボックス 7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の有形固定資産減価償却率が類似団体平均より低いのは、総合体育館の整備が近年行われたことによる。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の有形固定資産減価償却率が類似団体平均より高く、施設の老朽化が進んでいる。また、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の一人当たりの面積が、類似団体平均より高い。</a:t>
          </a:r>
        </a:p>
        <a:p>
          <a:r>
            <a:rPr kumimoji="1" lang="ja-JP" altLang="en-US" sz="1300">
              <a:latin typeface="ＭＳ Ｐゴシック" panose="020B0600070205080204" pitchFamily="50" charset="-128"/>
              <a:ea typeface="ＭＳ Ｐゴシック" panose="020B0600070205080204" pitchFamily="50" charset="-128"/>
            </a:rPr>
            <a:t>　いずれの施設についても公共施設個別施設計画等に基づいて、適正な管理を実施していく。</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【一般廃棄物処理施設】について、有形固定資産減価償却率が類似団体平均より高いのは、一部事務組合所有のもので、24年を経過した施設数が多いためである。</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年度の数値については調査中である。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18,440
18,081
133.91
8,489,643
7,537,090
928,935
5,044,693
8,852,791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ここ数年の経済の回復基調により近年は微増傾向にあるが平成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年度は前年度微減の</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0.59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となり、類似団体を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0.12</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ポイント上回っている。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今後更に人口減少が進む中、楽観視は出来ない状況であることから、移住定住、企業誘致の推進、町税の徴収率向上などを中心に財政基盤の強化に努める。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1" name="直線コネクタ 70"/>
        <xdr:cNvCxnSpPr/>
      </xdr:nvCxnSpPr>
      <xdr:spPr>
        <a:xfrm>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127907</xdr:rowOff>
    </xdr:to>
    <xdr:cxnSp macro="">
      <xdr:nvCxnSpPr>
        <xdr:cNvPr id="74" name="直線コネクタ 73"/>
        <xdr:cNvCxnSpPr/>
      </xdr:nvCxnSpPr>
      <xdr:spPr>
        <a:xfrm>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110672</xdr:rowOff>
    </xdr:to>
    <xdr:cxnSp macro="">
      <xdr:nvCxnSpPr>
        <xdr:cNvPr id="77" name="直線コネクタ 76"/>
        <xdr:cNvCxnSpPr/>
      </xdr:nvCxnSpPr>
      <xdr:spPr>
        <a:xfrm>
          <a:off x="2336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9" name="テキスト ボックス 78"/>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127907</xdr:rowOff>
    </xdr:to>
    <xdr:cxnSp macro="">
      <xdr:nvCxnSpPr>
        <xdr:cNvPr id="80" name="直線コネクタ 79"/>
        <xdr:cNvCxnSpPr/>
      </xdr:nvCxnSpPr>
      <xdr:spPr>
        <a:xfrm flipV="1">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4" name="テキスト ボックス 83"/>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5" name="テキスト ボックス 94"/>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7" name="テキスト ボックス 96"/>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近年は繰出金の増などにより増加傾向にあり、平成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27</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年度には繰出金の増や物件費の増などで上昇した。</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年度は臨時財政対策債償還金等の公債費の増、物件費の増加などに対し、法人町民税の臨時的な税収増等により</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87.6</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％に減少し、類似団体を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ポイント下回っている。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今後は、「第３次森町行財政改革プラン」に掲げた行財政改革への取り組みを通して、経常経費の削減に努めるとともに、一般財源確保のため、町税の徴収強化、移住定住、企業誘致の推進などを図る。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20066</xdr:rowOff>
    </xdr:to>
    <xdr:cxnSp macro="">
      <xdr:nvCxnSpPr>
        <xdr:cNvPr id="132" name="直線コネクタ 131"/>
        <xdr:cNvCxnSpPr/>
      </xdr:nvCxnSpPr>
      <xdr:spPr>
        <a:xfrm flipV="1">
          <a:off x="4114800" y="1092047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64</xdr:row>
      <xdr:rowOff>20066</xdr:rowOff>
    </xdr:to>
    <xdr:cxnSp macro="">
      <xdr:nvCxnSpPr>
        <xdr:cNvPr id="135" name="直線コネクタ 134"/>
        <xdr:cNvCxnSpPr/>
      </xdr:nvCxnSpPr>
      <xdr:spPr>
        <a:xfrm>
          <a:off x="3225800" y="1087704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7" name="テキスト ボックス 136"/>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75692</xdr:rowOff>
    </xdr:from>
    <xdr:to>
      <xdr:col>15</xdr:col>
      <xdr:colOff>82550</xdr:colOff>
      <xdr:row>64</xdr:row>
      <xdr:rowOff>34544</xdr:rowOff>
    </xdr:to>
    <xdr:cxnSp macro="">
      <xdr:nvCxnSpPr>
        <xdr:cNvPr id="138" name="直線コネクタ 137"/>
        <xdr:cNvCxnSpPr/>
      </xdr:nvCxnSpPr>
      <xdr:spPr>
        <a:xfrm flipV="1">
          <a:off x="2336800" y="1087704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40" name="テキスト ボックス 139"/>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64</xdr:row>
      <xdr:rowOff>34544</xdr:rowOff>
    </xdr:to>
    <xdr:cxnSp macro="">
      <xdr:nvCxnSpPr>
        <xdr:cNvPr id="141" name="直線コネクタ 140"/>
        <xdr:cNvCxnSpPr/>
      </xdr:nvCxnSpPr>
      <xdr:spPr>
        <a:xfrm>
          <a:off x="1447800" y="108336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3" name="テキスト ボックス 142"/>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4" name="フローチャート: 判断 143"/>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5" name="テキスト ボックス 144"/>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51" name="楕円 150"/>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84853</xdr:rowOff>
    </xdr:from>
    <xdr:ext cx="762000" cy="259045"/>
    <xdr:sp macro="" textlink="">
      <xdr:nvSpPr>
        <xdr:cNvPr id="152" name="財政構造の弾力性該当値テキスト"/>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53" name="楕円 152"/>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55643</xdr:rowOff>
    </xdr:from>
    <xdr:ext cx="736600" cy="259045"/>
    <xdr:sp macro="" textlink="">
      <xdr:nvSpPr>
        <xdr:cNvPr id="154" name="テキスト ボックス 153"/>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24892</xdr:rowOff>
    </xdr:from>
    <xdr:to>
      <xdr:col>15</xdr:col>
      <xdr:colOff>133350</xdr:colOff>
      <xdr:row>63</xdr:row>
      <xdr:rowOff>126492</xdr:rowOff>
    </xdr:to>
    <xdr:sp macro="" textlink="">
      <xdr:nvSpPr>
        <xdr:cNvPr id="155" name="楕円 154"/>
        <xdr:cNvSpPr/>
      </xdr:nvSpPr>
      <xdr:spPr>
        <a:xfrm>
          <a:off x="3175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56" name="テキスト ボックス 155"/>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7" name="楕円 156"/>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8" name="テキスト ボックス 157"/>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9" name="楕円 158"/>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60" name="テキスト ボックス 159"/>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人件費は、定年職員の退職に対し、若手職員の採用による給与差などによる減少傾向にあるが、物件費については近年設備等の修繕費、各種調査、計画策定業務委託、物品等のリース、学校給食の調理等業務委託の増加に伴う物件費の増加が顕著であ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これまでの取り組みである事務用品の集中調達方式などを継続し、加えて計画的で早期の修繕を図るとともに会計年度任用職員制度導入等に向け、業務の見直し・効率化を図るなど、効果的な対策を行う。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68821</xdr:rowOff>
    </xdr:from>
    <xdr:to>
      <xdr:col>23</xdr:col>
      <xdr:colOff>133350</xdr:colOff>
      <xdr:row>81</xdr:row>
      <xdr:rowOff>981</xdr:rowOff>
    </xdr:to>
    <xdr:cxnSp macro="">
      <xdr:nvCxnSpPr>
        <xdr:cNvPr id="197" name="直線コネクタ 196"/>
        <xdr:cNvCxnSpPr/>
      </xdr:nvCxnSpPr>
      <xdr:spPr>
        <a:xfrm>
          <a:off x="4114800" y="13784821"/>
          <a:ext cx="838200" cy="10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110368</xdr:rowOff>
    </xdr:from>
    <xdr:ext cx="762000" cy="259045"/>
    <xdr:sp macro="" textlink="">
      <xdr:nvSpPr>
        <xdr:cNvPr id="198" name="人件費・物件費等の状況平均値テキスト"/>
        <xdr:cNvSpPr txBox="1"/>
      </xdr:nvSpPr>
      <xdr:spPr>
        <a:xfrm>
          <a:off x="5041900" y="14169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68821</xdr:rowOff>
    </xdr:from>
    <xdr:to>
      <xdr:col>19</xdr:col>
      <xdr:colOff>133350</xdr:colOff>
      <xdr:row>80</xdr:row>
      <xdr:rowOff>108728</xdr:rowOff>
    </xdr:to>
    <xdr:cxnSp macro="">
      <xdr:nvCxnSpPr>
        <xdr:cNvPr id="200" name="直線コネクタ 199"/>
        <xdr:cNvCxnSpPr/>
      </xdr:nvCxnSpPr>
      <xdr:spPr>
        <a:xfrm flipV="1">
          <a:off x="3225800" y="13784821"/>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38521</xdr:rowOff>
    </xdr:from>
    <xdr:ext cx="736600" cy="259045"/>
    <xdr:sp macro="" textlink="">
      <xdr:nvSpPr>
        <xdr:cNvPr id="202" name="テキスト ボックス 201"/>
        <xdr:cNvSpPr txBox="1"/>
      </xdr:nvSpPr>
      <xdr:spPr>
        <a:xfrm>
          <a:off x="3733800" y="14268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36637</xdr:rowOff>
    </xdr:from>
    <xdr:to>
      <xdr:col>15</xdr:col>
      <xdr:colOff>82550</xdr:colOff>
      <xdr:row>80</xdr:row>
      <xdr:rowOff>108728</xdr:rowOff>
    </xdr:to>
    <xdr:cxnSp macro="">
      <xdr:nvCxnSpPr>
        <xdr:cNvPr id="203" name="直線コネクタ 202"/>
        <xdr:cNvCxnSpPr/>
      </xdr:nvCxnSpPr>
      <xdr:spPr>
        <a:xfrm>
          <a:off x="2336800" y="13752637"/>
          <a:ext cx="889000" cy="7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23389</xdr:rowOff>
    </xdr:from>
    <xdr:ext cx="762000" cy="259045"/>
    <xdr:sp macro="" textlink="">
      <xdr:nvSpPr>
        <xdr:cNvPr id="205" name="テキスト ボックス 204"/>
        <xdr:cNvSpPr txBox="1"/>
      </xdr:nvSpPr>
      <xdr:spPr>
        <a:xfrm>
          <a:off x="2844800" y="1425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106913</xdr:rowOff>
    </xdr:from>
    <xdr:to>
      <xdr:col>11</xdr:col>
      <xdr:colOff>31750</xdr:colOff>
      <xdr:row>80</xdr:row>
      <xdr:rowOff>36637</xdr:rowOff>
    </xdr:to>
    <xdr:cxnSp macro="">
      <xdr:nvCxnSpPr>
        <xdr:cNvPr id="206" name="直線コネクタ 205"/>
        <xdr:cNvCxnSpPr/>
      </xdr:nvCxnSpPr>
      <xdr:spPr>
        <a:xfrm>
          <a:off x="1447800" y="13651463"/>
          <a:ext cx="889000" cy="10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70845</xdr:rowOff>
    </xdr:from>
    <xdr:ext cx="762000" cy="259045"/>
    <xdr:sp macro="" textlink="">
      <xdr:nvSpPr>
        <xdr:cNvPr id="208" name="テキスト ボックス 207"/>
        <xdr:cNvSpPr txBox="1"/>
      </xdr:nvSpPr>
      <xdr:spPr>
        <a:xfrm>
          <a:off x="1955800" y="1412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167004</xdr:rowOff>
    </xdr:from>
    <xdr:to>
      <xdr:col>7</xdr:col>
      <xdr:colOff>31750</xdr:colOff>
      <xdr:row>87</xdr:row>
      <xdr:rowOff>97154</xdr:rowOff>
    </xdr:to>
    <xdr:sp macro="" textlink="">
      <xdr:nvSpPr>
        <xdr:cNvPr id="209" name="フローチャート: 判断 208"/>
        <xdr:cNvSpPr/>
      </xdr:nvSpPr>
      <xdr:spPr>
        <a:xfrm>
          <a:off x="1397000" y="1491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81931</xdr:rowOff>
    </xdr:from>
    <xdr:ext cx="762000" cy="259045"/>
    <xdr:sp macro="" textlink="">
      <xdr:nvSpPr>
        <xdr:cNvPr id="210" name="テキスト ボックス 209"/>
        <xdr:cNvSpPr txBox="1"/>
      </xdr:nvSpPr>
      <xdr:spPr>
        <a:xfrm>
          <a:off x="1066800" y="149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121631</xdr:rowOff>
    </xdr:from>
    <xdr:to>
      <xdr:col>23</xdr:col>
      <xdr:colOff>184150</xdr:colOff>
      <xdr:row>81</xdr:row>
      <xdr:rowOff>51781</xdr:rowOff>
    </xdr:to>
    <xdr:sp macro="" textlink="">
      <xdr:nvSpPr>
        <xdr:cNvPr id="216" name="楕円 215"/>
        <xdr:cNvSpPr/>
      </xdr:nvSpPr>
      <xdr:spPr>
        <a:xfrm>
          <a:off x="4902200" y="138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138158</xdr:rowOff>
    </xdr:from>
    <xdr:ext cx="762000" cy="259045"/>
    <xdr:sp macro="" textlink="">
      <xdr:nvSpPr>
        <xdr:cNvPr id="217" name="人件費・物件費等の状況該当値テキスト"/>
        <xdr:cNvSpPr txBox="1"/>
      </xdr:nvSpPr>
      <xdr:spPr>
        <a:xfrm>
          <a:off x="5041900" y="1368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18021</xdr:rowOff>
    </xdr:from>
    <xdr:to>
      <xdr:col>19</xdr:col>
      <xdr:colOff>184150</xdr:colOff>
      <xdr:row>80</xdr:row>
      <xdr:rowOff>119621</xdr:rowOff>
    </xdr:to>
    <xdr:sp macro="" textlink="">
      <xdr:nvSpPr>
        <xdr:cNvPr id="218" name="楕円 217"/>
        <xdr:cNvSpPr/>
      </xdr:nvSpPr>
      <xdr:spPr>
        <a:xfrm>
          <a:off x="4064000" y="1373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129798</xdr:rowOff>
    </xdr:from>
    <xdr:ext cx="736600" cy="259045"/>
    <xdr:sp macro="" textlink="">
      <xdr:nvSpPr>
        <xdr:cNvPr id="219" name="テキスト ボックス 218"/>
        <xdr:cNvSpPr txBox="1"/>
      </xdr:nvSpPr>
      <xdr:spPr>
        <a:xfrm>
          <a:off x="3733800" y="13502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57928</xdr:rowOff>
    </xdr:from>
    <xdr:to>
      <xdr:col>15</xdr:col>
      <xdr:colOff>133350</xdr:colOff>
      <xdr:row>80</xdr:row>
      <xdr:rowOff>159528</xdr:rowOff>
    </xdr:to>
    <xdr:sp macro="" textlink="">
      <xdr:nvSpPr>
        <xdr:cNvPr id="220" name="楕円 219"/>
        <xdr:cNvSpPr/>
      </xdr:nvSpPr>
      <xdr:spPr>
        <a:xfrm>
          <a:off x="3175000" y="137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169705</xdr:rowOff>
    </xdr:from>
    <xdr:ext cx="762000" cy="259045"/>
    <xdr:sp macro="" textlink="">
      <xdr:nvSpPr>
        <xdr:cNvPr id="221" name="テキスト ボックス 220"/>
        <xdr:cNvSpPr txBox="1"/>
      </xdr:nvSpPr>
      <xdr:spPr>
        <a:xfrm>
          <a:off x="2844800" y="1354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157287</xdr:rowOff>
    </xdr:from>
    <xdr:to>
      <xdr:col>11</xdr:col>
      <xdr:colOff>82550</xdr:colOff>
      <xdr:row>80</xdr:row>
      <xdr:rowOff>87437</xdr:rowOff>
    </xdr:to>
    <xdr:sp macro="" textlink="">
      <xdr:nvSpPr>
        <xdr:cNvPr id="222" name="楕円 221"/>
        <xdr:cNvSpPr/>
      </xdr:nvSpPr>
      <xdr:spPr>
        <a:xfrm>
          <a:off x="2286000" y="1370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97614</xdr:rowOff>
    </xdr:from>
    <xdr:ext cx="762000" cy="259045"/>
    <xdr:sp macro="" textlink="">
      <xdr:nvSpPr>
        <xdr:cNvPr id="223" name="テキスト ボックス 222"/>
        <xdr:cNvSpPr txBox="1"/>
      </xdr:nvSpPr>
      <xdr:spPr>
        <a:xfrm>
          <a:off x="1955800" y="1347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56113</xdr:rowOff>
    </xdr:from>
    <xdr:to>
      <xdr:col>7</xdr:col>
      <xdr:colOff>31750</xdr:colOff>
      <xdr:row>79</xdr:row>
      <xdr:rowOff>157713</xdr:rowOff>
    </xdr:to>
    <xdr:sp macro="" textlink="">
      <xdr:nvSpPr>
        <xdr:cNvPr id="224" name="楕円 223"/>
        <xdr:cNvSpPr/>
      </xdr:nvSpPr>
      <xdr:spPr>
        <a:xfrm>
          <a:off x="1397000" y="1360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77</xdr:row>
      <xdr:rowOff>167890</xdr:rowOff>
    </xdr:from>
    <xdr:ext cx="762000" cy="259045"/>
    <xdr:sp macro="" textlink="">
      <xdr:nvSpPr>
        <xdr:cNvPr id="225" name="テキスト ボックス 224"/>
        <xdr:cNvSpPr txBox="1"/>
      </xdr:nvSpPr>
      <xdr:spPr>
        <a:xfrm>
          <a:off x="1066800" y="133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年度は</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96.9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％となり、類似団体平均を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0.3</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ポイント上回っている。今後も国家公務員給与制度に準拠し、適宜見直しを図り、適正化に努める。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16329</xdr:rowOff>
    </xdr:to>
    <xdr:cxnSp macro="">
      <xdr:nvCxnSpPr>
        <xdr:cNvPr id="261" name="直線コネクタ 260"/>
        <xdr:cNvCxnSpPr/>
      </xdr:nvCxnSpPr>
      <xdr:spPr>
        <a:xfrm>
          <a:off x="16179800" y="149152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2" name="給与水準   （国との比較）平均値テキスト"/>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170543</xdr:rowOff>
    </xdr:to>
    <xdr:cxnSp macro="">
      <xdr:nvCxnSpPr>
        <xdr:cNvPr id="264" name="直線コネクタ 263"/>
        <xdr:cNvCxnSpPr/>
      </xdr:nvCxnSpPr>
      <xdr:spPr>
        <a:xfrm>
          <a:off x="15290800" y="148290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6" name="テキスト ボックス 265"/>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84364</xdr:rowOff>
    </xdr:to>
    <xdr:cxnSp macro="">
      <xdr:nvCxnSpPr>
        <xdr:cNvPr id="267" name="直線コネクタ 266"/>
        <xdr:cNvCxnSpPr/>
      </xdr:nvCxnSpPr>
      <xdr:spPr>
        <a:xfrm>
          <a:off x="14401800" y="147428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67129</xdr:rowOff>
    </xdr:to>
    <xdr:cxnSp macro="">
      <xdr:nvCxnSpPr>
        <xdr:cNvPr id="270" name="直線コネクタ 269"/>
        <xdr:cNvCxnSpPr/>
      </xdr:nvCxnSpPr>
      <xdr:spPr>
        <a:xfrm flipV="1">
          <a:off x="13512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136979</xdr:rowOff>
    </xdr:from>
    <xdr:to>
      <xdr:col>68</xdr:col>
      <xdr:colOff>203200</xdr:colOff>
      <xdr:row>87</xdr:row>
      <xdr:rowOff>67129</xdr:rowOff>
    </xdr:to>
    <xdr:sp macro="" textlink="">
      <xdr:nvSpPr>
        <xdr:cNvPr id="271" name="フローチャート: 判断 270"/>
        <xdr:cNvSpPr/>
      </xdr:nvSpPr>
      <xdr:spPr>
        <a:xfrm>
          <a:off x="14351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72" name="テキスト ボックス 271"/>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3" name="フローチャート: 判断 272"/>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4" name="テキスト ボックス 273"/>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80" name="楕円 279"/>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81"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2" name="楕円 281"/>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3" name="テキスト ボックス 282"/>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4" name="楕円 283"/>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85" name="テキスト ボックス 284"/>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6" name="楕円 285"/>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7" name="テキスト ボックス 286"/>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8" name="楕円 287"/>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89" name="テキスト ボックス 288"/>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類似団体平均を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1.78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人下回っている。平成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月</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日現在の普通会計職員数（教育長を除く）は</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143</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人（前年</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月</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日現在の職員数は、</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144</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人）で、対前年度で</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名減となっている。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今後も、第</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5</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次定員適正化計画にのっとり、組織機構改革、技能労務職員の退職不補充、臨時嘱託職員の活用、業務の委託化の推進などにより、引き続き簡素で効率的な執行体制の確保を図り適切な定員管理に努める。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119290</xdr:rowOff>
    </xdr:from>
    <xdr:to>
      <xdr:col>81</xdr:col>
      <xdr:colOff>44450</xdr:colOff>
      <xdr:row>59</xdr:row>
      <xdr:rowOff>122737</xdr:rowOff>
    </xdr:to>
    <xdr:cxnSp macro="">
      <xdr:nvCxnSpPr>
        <xdr:cNvPr id="326" name="直線コネクタ 325"/>
        <xdr:cNvCxnSpPr/>
      </xdr:nvCxnSpPr>
      <xdr:spPr>
        <a:xfrm flipV="1">
          <a:off x="16179800" y="1023484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93435</xdr:rowOff>
    </xdr:from>
    <xdr:to>
      <xdr:col>77</xdr:col>
      <xdr:colOff>44450</xdr:colOff>
      <xdr:row>59</xdr:row>
      <xdr:rowOff>122737</xdr:rowOff>
    </xdr:to>
    <xdr:cxnSp macro="">
      <xdr:nvCxnSpPr>
        <xdr:cNvPr id="329" name="直線コネクタ 328"/>
        <xdr:cNvCxnSpPr/>
      </xdr:nvCxnSpPr>
      <xdr:spPr>
        <a:xfrm>
          <a:off x="15290800" y="10208985"/>
          <a:ext cx="8890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31" name="テキスト ボックス 330"/>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65859</xdr:rowOff>
    </xdr:from>
    <xdr:to>
      <xdr:col>72</xdr:col>
      <xdr:colOff>203200</xdr:colOff>
      <xdr:row>59</xdr:row>
      <xdr:rowOff>93435</xdr:rowOff>
    </xdr:to>
    <xdr:cxnSp macro="">
      <xdr:nvCxnSpPr>
        <xdr:cNvPr id="332" name="直線コネクタ 331"/>
        <xdr:cNvCxnSpPr/>
      </xdr:nvCxnSpPr>
      <xdr:spPr>
        <a:xfrm>
          <a:off x="14401800" y="10181409"/>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4" name="テキスト ボックス 333"/>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50347</xdr:rowOff>
    </xdr:from>
    <xdr:to>
      <xdr:col>68</xdr:col>
      <xdr:colOff>152400</xdr:colOff>
      <xdr:row>59</xdr:row>
      <xdr:rowOff>65859</xdr:rowOff>
    </xdr:to>
    <xdr:cxnSp macro="">
      <xdr:nvCxnSpPr>
        <xdr:cNvPr id="335" name="直線コネクタ 334"/>
        <xdr:cNvCxnSpPr/>
      </xdr:nvCxnSpPr>
      <xdr:spPr>
        <a:xfrm>
          <a:off x="13512800" y="1016589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15348</xdr:rowOff>
    </xdr:from>
    <xdr:ext cx="762000" cy="259045"/>
    <xdr:sp macro="" textlink="">
      <xdr:nvSpPr>
        <xdr:cNvPr id="337" name="テキスト ボックス 336"/>
        <xdr:cNvSpPr txBox="1"/>
      </xdr:nvSpPr>
      <xdr:spPr>
        <a:xfrm>
          <a:off x="14020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38" name="フローチャート: 判断 337"/>
        <xdr:cNvSpPr/>
      </xdr:nvSpPr>
      <xdr:spPr>
        <a:xfrm>
          <a:off x="13462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119578</xdr:rowOff>
    </xdr:from>
    <xdr:ext cx="762000" cy="259045"/>
    <xdr:sp macro="" textlink="">
      <xdr:nvSpPr>
        <xdr:cNvPr id="339" name="テキスト ボックス 338"/>
        <xdr:cNvSpPr txBox="1"/>
      </xdr:nvSpPr>
      <xdr:spPr>
        <a:xfrm>
          <a:off x="13131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68490</xdr:rowOff>
    </xdr:from>
    <xdr:to>
      <xdr:col>81</xdr:col>
      <xdr:colOff>95250</xdr:colOff>
      <xdr:row>59</xdr:row>
      <xdr:rowOff>170090</xdr:rowOff>
    </xdr:to>
    <xdr:sp macro="" textlink="">
      <xdr:nvSpPr>
        <xdr:cNvPr id="345" name="楕円 344"/>
        <xdr:cNvSpPr/>
      </xdr:nvSpPr>
      <xdr:spPr>
        <a:xfrm>
          <a:off x="169672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85017</xdr:rowOff>
    </xdr:from>
    <xdr:ext cx="762000" cy="259045"/>
    <xdr:sp macro="" textlink="">
      <xdr:nvSpPr>
        <xdr:cNvPr id="346" name="定員管理の状況該当値テキスト"/>
        <xdr:cNvSpPr txBox="1"/>
      </xdr:nvSpPr>
      <xdr:spPr>
        <a:xfrm>
          <a:off x="17106900" y="1002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71937</xdr:rowOff>
    </xdr:from>
    <xdr:to>
      <xdr:col>77</xdr:col>
      <xdr:colOff>95250</xdr:colOff>
      <xdr:row>60</xdr:row>
      <xdr:rowOff>2087</xdr:rowOff>
    </xdr:to>
    <xdr:sp macro="" textlink="">
      <xdr:nvSpPr>
        <xdr:cNvPr id="347" name="楕円 346"/>
        <xdr:cNvSpPr/>
      </xdr:nvSpPr>
      <xdr:spPr>
        <a:xfrm>
          <a:off x="16129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12264</xdr:rowOff>
    </xdr:from>
    <xdr:ext cx="736600" cy="259045"/>
    <xdr:sp macro="" textlink="">
      <xdr:nvSpPr>
        <xdr:cNvPr id="348" name="テキスト ボックス 347"/>
        <xdr:cNvSpPr txBox="1"/>
      </xdr:nvSpPr>
      <xdr:spPr>
        <a:xfrm>
          <a:off x="15798800" y="9956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42635</xdr:rowOff>
    </xdr:from>
    <xdr:to>
      <xdr:col>73</xdr:col>
      <xdr:colOff>44450</xdr:colOff>
      <xdr:row>59</xdr:row>
      <xdr:rowOff>144235</xdr:rowOff>
    </xdr:to>
    <xdr:sp macro="" textlink="">
      <xdr:nvSpPr>
        <xdr:cNvPr id="349" name="楕円 348"/>
        <xdr:cNvSpPr/>
      </xdr:nvSpPr>
      <xdr:spPr>
        <a:xfrm>
          <a:off x="15240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154412</xdr:rowOff>
    </xdr:from>
    <xdr:ext cx="762000" cy="259045"/>
    <xdr:sp macro="" textlink="">
      <xdr:nvSpPr>
        <xdr:cNvPr id="350" name="テキスト ボックス 349"/>
        <xdr:cNvSpPr txBox="1"/>
      </xdr:nvSpPr>
      <xdr:spPr>
        <a:xfrm>
          <a:off x="1490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15059</xdr:rowOff>
    </xdr:from>
    <xdr:to>
      <xdr:col>68</xdr:col>
      <xdr:colOff>203200</xdr:colOff>
      <xdr:row>59</xdr:row>
      <xdr:rowOff>116659</xdr:rowOff>
    </xdr:to>
    <xdr:sp macro="" textlink="">
      <xdr:nvSpPr>
        <xdr:cNvPr id="351" name="楕円 350"/>
        <xdr:cNvSpPr/>
      </xdr:nvSpPr>
      <xdr:spPr>
        <a:xfrm>
          <a:off x="14351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126836</xdr:rowOff>
    </xdr:from>
    <xdr:ext cx="762000" cy="259045"/>
    <xdr:sp macro="" textlink="">
      <xdr:nvSpPr>
        <xdr:cNvPr id="352" name="テキスト ボックス 351"/>
        <xdr:cNvSpPr txBox="1"/>
      </xdr:nvSpPr>
      <xdr:spPr>
        <a:xfrm>
          <a:off x="14020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170997</xdr:rowOff>
    </xdr:from>
    <xdr:to>
      <xdr:col>64</xdr:col>
      <xdr:colOff>152400</xdr:colOff>
      <xdr:row>59</xdr:row>
      <xdr:rowOff>101147</xdr:rowOff>
    </xdr:to>
    <xdr:sp macro="" textlink="">
      <xdr:nvSpPr>
        <xdr:cNvPr id="353" name="楕円 352"/>
        <xdr:cNvSpPr/>
      </xdr:nvSpPr>
      <xdr:spPr>
        <a:xfrm>
          <a:off x="13462000" y="101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111324</xdr:rowOff>
    </xdr:from>
    <xdr:ext cx="762000" cy="259045"/>
    <xdr:sp macro="" textlink="">
      <xdr:nvSpPr>
        <xdr:cNvPr id="354" name="テキスト ボックス 353"/>
        <xdr:cNvSpPr txBox="1"/>
      </xdr:nvSpPr>
      <xdr:spPr>
        <a:xfrm>
          <a:off x="13131800" y="988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一部事務組合等の起こした地方債に充てられたと認められる補助金又は負担金の減少、災害復旧費等に係る基準財政需要額の増加（交付税算入見込額）に対し、元利償還金の額の増加、公営企業に要する地方債償還財源の増加が上回ったことにより、公債費（分子）が増加した。また、災害復旧費等に係る基準財政需要額の増に対して、法人税、固定資産税、市町村たばこ税の減、及び地域振興費（人口）、その他教育費、公債費の増等による普通交付税額の増が上回ったことにより、標準財政規模から元利償還金等の基準財政需要額算入額を控除した額（分母）が増加した。分子分母の双方が増加したが分子の増加が分母の増加を上回ったことにより、単年度実質公債費比率は対前年度＋</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0.99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ポイントとなった。このことから、３カ年平均は</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ポイントの上昇となった。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43</xdr:row>
      <xdr:rowOff>22860</xdr:rowOff>
    </xdr:to>
    <xdr:cxnSp macro="">
      <xdr:nvCxnSpPr>
        <xdr:cNvPr id="387" name="直線コネクタ 386"/>
        <xdr:cNvCxnSpPr/>
      </xdr:nvCxnSpPr>
      <xdr:spPr>
        <a:xfrm>
          <a:off x="16179800" y="733086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63517</xdr:rowOff>
    </xdr:from>
    <xdr:ext cx="762000" cy="259045"/>
    <xdr:sp macro="" textlink="">
      <xdr:nvSpPr>
        <xdr:cNvPr id="388" name="公債費負担の状況平均値テキスト"/>
        <xdr:cNvSpPr txBox="1"/>
      </xdr:nvSpPr>
      <xdr:spPr>
        <a:xfrm>
          <a:off x="17106900" y="709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129963</xdr:rowOff>
    </xdr:to>
    <xdr:cxnSp macro="">
      <xdr:nvCxnSpPr>
        <xdr:cNvPr id="390" name="直線コネクタ 389"/>
        <xdr:cNvCxnSpPr/>
      </xdr:nvCxnSpPr>
      <xdr:spPr>
        <a:xfrm>
          <a:off x="15290800" y="72826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158767</xdr:rowOff>
    </xdr:from>
    <xdr:ext cx="736600" cy="259045"/>
    <xdr:sp macro="" textlink="">
      <xdr:nvSpPr>
        <xdr:cNvPr id="392" name="テキスト ボックス 391"/>
        <xdr:cNvSpPr txBox="1"/>
      </xdr:nvSpPr>
      <xdr:spPr>
        <a:xfrm>
          <a:off x="15798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81704</xdr:rowOff>
    </xdr:to>
    <xdr:cxnSp macro="">
      <xdr:nvCxnSpPr>
        <xdr:cNvPr id="393" name="直線コネクタ 392"/>
        <xdr:cNvCxnSpPr/>
      </xdr:nvCxnSpPr>
      <xdr:spPr>
        <a:xfrm>
          <a:off x="14401800" y="72665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5" name="テキスト ボックス 394"/>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65617</xdr:rowOff>
    </xdr:to>
    <xdr:cxnSp macro="">
      <xdr:nvCxnSpPr>
        <xdr:cNvPr id="396" name="直線コネクタ 395"/>
        <xdr:cNvCxnSpPr/>
      </xdr:nvCxnSpPr>
      <xdr:spPr>
        <a:xfrm>
          <a:off x="13512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9" name="フローチャート: 判断 398"/>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0" name="テキスト ボックス 399"/>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406" name="楕円 405"/>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115587</xdr:rowOff>
    </xdr:from>
    <xdr:ext cx="762000" cy="259045"/>
    <xdr:sp macro="" textlink="">
      <xdr:nvSpPr>
        <xdr:cNvPr id="407" name="公債費負担の状況該当値テキスト"/>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8" name="楕円 407"/>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9" name="テキスト ボックス 408"/>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10" name="楕円 409"/>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142681</xdr:rowOff>
    </xdr:from>
    <xdr:ext cx="762000" cy="259045"/>
    <xdr:sp macro="" textlink="">
      <xdr:nvSpPr>
        <xdr:cNvPr id="411" name="テキスト ボックス 410"/>
        <xdr:cNvSpPr txBox="1"/>
      </xdr:nvSpPr>
      <xdr:spPr>
        <a:xfrm>
          <a:off x="14909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12" name="楕円 411"/>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13" name="テキスト ボックス 412"/>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14" name="楕円 413"/>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415" name="テキスト ボックス 414"/>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地方債の現在高の増加、公営企業債等繰入見込額及び組合負担等見込額の増加により分子である将来負担額の増加に対し、充当可能特定歳入、基準財政需要額算入見込額の増加等により分母である充当可能財源等も増加しており、分子の増加幅が分母の増加幅よりも小さくなったことにより、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年度は</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0.6</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％改善の</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56.3</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％となった。今後も新規事業の実施などについて総点検を図るとともに、義務的経費の更なる削減検討を進め、加えて充当可能財源の確保を行い、財政の健全化を図る。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45478</xdr:rowOff>
    </xdr:from>
    <xdr:to>
      <xdr:col>81</xdr:col>
      <xdr:colOff>44450</xdr:colOff>
      <xdr:row>17</xdr:row>
      <xdr:rowOff>52372</xdr:rowOff>
    </xdr:to>
    <xdr:cxnSp macro="">
      <xdr:nvCxnSpPr>
        <xdr:cNvPr id="451" name="直線コネクタ 450"/>
        <xdr:cNvCxnSpPr/>
      </xdr:nvCxnSpPr>
      <xdr:spPr>
        <a:xfrm flipV="1">
          <a:off x="16179800" y="296012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149575</xdr:rowOff>
    </xdr:from>
    <xdr:ext cx="762000" cy="259045"/>
    <xdr:sp macro="" textlink="">
      <xdr:nvSpPr>
        <xdr:cNvPr id="452"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3" name="フローチャート: 判断 452"/>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52372</xdr:rowOff>
    </xdr:from>
    <xdr:to>
      <xdr:col>77</xdr:col>
      <xdr:colOff>44450</xdr:colOff>
      <xdr:row>17</xdr:row>
      <xdr:rowOff>117868</xdr:rowOff>
    </xdr:to>
    <xdr:cxnSp macro="">
      <xdr:nvCxnSpPr>
        <xdr:cNvPr id="454" name="直線コネクタ 453"/>
        <xdr:cNvCxnSpPr/>
      </xdr:nvCxnSpPr>
      <xdr:spPr>
        <a:xfrm flipV="1">
          <a:off x="15290800" y="2967022"/>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5" name="フローチャート: 判断 454"/>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99803</xdr:rowOff>
    </xdr:from>
    <xdr:ext cx="736600" cy="259045"/>
    <xdr:sp macro="" textlink="">
      <xdr:nvSpPr>
        <xdr:cNvPr id="456" name="テキスト ボックス 455"/>
        <xdr:cNvSpPr txBox="1"/>
      </xdr:nvSpPr>
      <xdr:spPr>
        <a:xfrm>
          <a:off x="15798800" y="25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117868</xdr:rowOff>
    </xdr:from>
    <xdr:to>
      <xdr:col>72</xdr:col>
      <xdr:colOff>203200</xdr:colOff>
      <xdr:row>17</xdr:row>
      <xdr:rowOff>155787</xdr:rowOff>
    </xdr:to>
    <xdr:cxnSp macro="">
      <xdr:nvCxnSpPr>
        <xdr:cNvPr id="457" name="直線コネクタ 456"/>
        <xdr:cNvCxnSpPr/>
      </xdr:nvCxnSpPr>
      <xdr:spPr>
        <a:xfrm flipV="1">
          <a:off x="14401800" y="303251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8" name="フローチャート: 判断 457"/>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9" name="テキスト ボックス 458"/>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84788</xdr:rowOff>
    </xdr:from>
    <xdr:to>
      <xdr:col>68</xdr:col>
      <xdr:colOff>152400</xdr:colOff>
      <xdr:row>17</xdr:row>
      <xdr:rowOff>155787</xdr:rowOff>
    </xdr:to>
    <xdr:cxnSp macro="">
      <xdr:nvCxnSpPr>
        <xdr:cNvPr id="460" name="直線コネクタ 459"/>
        <xdr:cNvCxnSpPr/>
      </xdr:nvCxnSpPr>
      <xdr:spPr>
        <a:xfrm>
          <a:off x="13512800" y="2827988"/>
          <a:ext cx="8890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61" name="フローチャート: 判断 460"/>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62" name="テキスト ボックス 461"/>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63" name="フローチャート: 判断 462"/>
        <xdr:cNvSpPr/>
      </xdr:nvSpPr>
      <xdr:spPr>
        <a:xfrm>
          <a:off x="13462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94058</xdr:rowOff>
    </xdr:from>
    <xdr:ext cx="762000" cy="259045"/>
    <xdr:sp macro="" textlink="">
      <xdr:nvSpPr>
        <xdr:cNvPr id="464" name="テキスト ボックス 463"/>
        <xdr:cNvSpPr txBox="1"/>
      </xdr:nvSpPr>
      <xdr:spPr>
        <a:xfrm>
          <a:off x="13131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166128</xdr:rowOff>
    </xdr:from>
    <xdr:to>
      <xdr:col>81</xdr:col>
      <xdr:colOff>95250</xdr:colOff>
      <xdr:row>17</xdr:row>
      <xdr:rowOff>96278</xdr:rowOff>
    </xdr:to>
    <xdr:sp macro="" textlink="">
      <xdr:nvSpPr>
        <xdr:cNvPr id="470" name="楕円 469"/>
        <xdr:cNvSpPr/>
      </xdr:nvSpPr>
      <xdr:spPr>
        <a:xfrm>
          <a:off x="169672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138205</xdr:rowOff>
    </xdr:from>
    <xdr:ext cx="762000" cy="259045"/>
    <xdr:sp macro="" textlink="">
      <xdr:nvSpPr>
        <xdr:cNvPr id="471" name="将来負担の状況該当値テキスト"/>
        <xdr:cNvSpPr txBox="1"/>
      </xdr:nvSpPr>
      <xdr:spPr>
        <a:xfrm>
          <a:off x="17106900" y="288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1572</xdr:rowOff>
    </xdr:from>
    <xdr:to>
      <xdr:col>77</xdr:col>
      <xdr:colOff>95250</xdr:colOff>
      <xdr:row>17</xdr:row>
      <xdr:rowOff>103172</xdr:rowOff>
    </xdr:to>
    <xdr:sp macro="" textlink="">
      <xdr:nvSpPr>
        <xdr:cNvPr id="472" name="楕円 471"/>
        <xdr:cNvSpPr/>
      </xdr:nvSpPr>
      <xdr:spPr>
        <a:xfrm>
          <a:off x="16129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87949</xdr:rowOff>
    </xdr:from>
    <xdr:ext cx="736600" cy="259045"/>
    <xdr:sp macro="" textlink="">
      <xdr:nvSpPr>
        <xdr:cNvPr id="473" name="テキスト ボックス 472"/>
        <xdr:cNvSpPr txBox="1"/>
      </xdr:nvSpPr>
      <xdr:spPr>
        <a:xfrm>
          <a:off x="15798800" y="3002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67068</xdr:rowOff>
    </xdr:from>
    <xdr:to>
      <xdr:col>73</xdr:col>
      <xdr:colOff>44450</xdr:colOff>
      <xdr:row>17</xdr:row>
      <xdr:rowOff>168668</xdr:rowOff>
    </xdr:to>
    <xdr:sp macro="" textlink="">
      <xdr:nvSpPr>
        <xdr:cNvPr id="474" name="楕円 473"/>
        <xdr:cNvSpPr/>
      </xdr:nvSpPr>
      <xdr:spPr>
        <a:xfrm>
          <a:off x="15240000" y="29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153445</xdr:rowOff>
    </xdr:from>
    <xdr:ext cx="762000" cy="259045"/>
    <xdr:sp macro="" textlink="">
      <xdr:nvSpPr>
        <xdr:cNvPr id="475" name="テキスト ボックス 474"/>
        <xdr:cNvSpPr txBox="1"/>
      </xdr:nvSpPr>
      <xdr:spPr>
        <a:xfrm>
          <a:off x="14909800" y="306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104987</xdr:rowOff>
    </xdr:from>
    <xdr:to>
      <xdr:col>68</xdr:col>
      <xdr:colOff>203200</xdr:colOff>
      <xdr:row>18</xdr:row>
      <xdr:rowOff>35137</xdr:rowOff>
    </xdr:to>
    <xdr:sp macro="" textlink="">
      <xdr:nvSpPr>
        <xdr:cNvPr id="476" name="楕円 475"/>
        <xdr:cNvSpPr/>
      </xdr:nvSpPr>
      <xdr:spPr>
        <a:xfrm>
          <a:off x="14351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19914</xdr:rowOff>
    </xdr:from>
    <xdr:ext cx="762000" cy="259045"/>
    <xdr:sp macro="" textlink="">
      <xdr:nvSpPr>
        <xdr:cNvPr id="477" name="テキスト ボックス 476"/>
        <xdr:cNvSpPr txBox="1"/>
      </xdr:nvSpPr>
      <xdr:spPr>
        <a:xfrm>
          <a:off x="14020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33988</xdr:rowOff>
    </xdr:from>
    <xdr:to>
      <xdr:col>64</xdr:col>
      <xdr:colOff>152400</xdr:colOff>
      <xdr:row>16</xdr:row>
      <xdr:rowOff>135588</xdr:rowOff>
    </xdr:to>
    <xdr:sp macro="" textlink="">
      <xdr:nvSpPr>
        <xdr:cNvPr id="478" name="楕円 477"/>
        <xdr:cNvSpPr/>
      </xdr:nvSpPr>
      <xdr:spPr>
        <a:xfrm>
          <a:off x="13462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120365</xdr:rowOff>
    </xdr:from>
    <xdr:ext cx="762000" cy="259045"/>
    <xdr:sp macro="" textlink="">
      <xdr:nvSpPr>
        <xdr:cNvPr id="479" name="テキスト ボックス 478"/>
        <xdr:cNvSpPr txBox="1"/>
      </xdr:nvSpPr>
      <xdr:spPr>
        <a:xfrm>
          <a:off x="13131800" y="286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18,440
18,081
133.91
8,489,643
7,537,090
928,935
5,044,693
8,852,791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近年、定年職員の退職に対し、若手職員の採用による給与差などにより、人件費に係る経常収支比率は減少の傾向にある。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年度は類似団体平均を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1.3</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ポイント下回った。</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も「第３次森町行財政改革プラン」に則した組織機構改革をはじめ、技能労務職員の退職不補充、定数管理・給与の適正化、業務の委託化の推進などを図り、引き続き簡素で効率的な執行体制の確保を図り適切な定員管理に努め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また、会計年度任用職員制度導入等に向け、業務の見直し・効率化を図るとともに、働き方改革の推進に取り組む。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168910</xdr:rowOff>
    </xdr:to>
    <xdr:cxnSp macro="">
      <xdr:nvCxnSpPr>
        <xdr:cNvPr id="66" name="直線コネクタ 65"/>
        <xdr:cNvCxnSpPr/>
      </xdr:nvCxnSpPr>
      <xdr:spPr>
        <a:xfrm flipV="1">
          <a:off x="3987800" y="6116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12700</xdr:rowOff>
    </xdr:to>
    <xdr:cxnSp macro="">
      <xdr:nvCxnSpPr>
        <xdr:cNvPr id="69" name="直線コネクタ 68"/>
        <xdr:cNvCxnSpPr/>
      </xdr:nvCxnSpPr>
      <xdr:spPr>
        <a:xfrm flipV="1">
          <a:off x="3098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20320</xdr:rowOff>
    </xdr:to>
    <xdr:cxnSp macro="">
      <xdr:nvCxnSpPr>
        <xdr:cNvPr id="72" name="直線コネクタ 71"/>
        <xdr:cNvCxnSpPr/>
      </xdr:nvCxnSpPr>
      <xdr:spPr>
        <a:xfrm flipV="1">
          <a:off x="2209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58420</xdr:rowOff>
    </xdr:to>
    <xdr:cxnSp macro="">
      <xdr:nvCxnSpPr>
        <xdr:cNvPr id="75" name="直線コネクタ 74"/>
        <xdr:cNvCxnSpPr/>
      </xdr:nvCxnSpPr>
      <xdr:spPr>
        <a:xfrm flipV="1">
          <a:off x="1320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92" name="テキスト ボックス 91"/>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94" name="テキスト ボックス 93"/>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類似団体に比べ</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3.3</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ポイント下回っている。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しかし、近年設備等の修繕費、各種調査、計画策定業務委託、物品等のリース、学校給食の調理等業務委託の増加に伴う物件費の増加が顕著であるので、計画的で早期の修繕を図るなど、効果的な対策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107950</xdr:rowOff>
    </xdr:from>
    <xdr:to>
      <xdr:col>82</xdr:col>
      <xdr:colOff>107950</xdr:colOff>
      <xdr:row>14</xdr:row>
      <xdr:rowOff>12700</xdr:rowOff>
    </xdr:to>
    <xdr:cxnSp macro="">
      <xdr:nvCxnSpPr>
        <xdr:cNvPr id="127" name="直線コネクタ 126"/>
        <xdr:cNvCxnSpPr/>
      </xdr:nvCxnSpPr>
      <xdr:spPr>
        <a:xfrm>
          <a:off x="15671800" y="2336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63500</xdr:rowOff>
    </xdr:from>
    <xdr:to>
      <xdr:col>78</xdr:col>
      <xdr:colOff>69850</xdr:colOff>
      <xdr:row>13</xdr:row>
      <xdr:rowOff>107950</xdr:rowOff>
    </xdr:to>
    <xdr:cxnSp macro="">
      <xdr:nvCxnSpPr>
        <xdr:cNvPr id="130" name="直線コネクタ 129"/>
        <xdr:cNvCxnSpPr/>
      </xdr:nvCxnSpPr>
      <xdr:spPr>
        <a:xfrm>
          <a:off x="14782800" y="2120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2" name="テキスト ボックス 131"/>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63500</xdr:rowOff>
    </xdr:from>
    <xdr:to>
      <xdr:col>73</xdr:col>
      <xdr:colOff>180975</xdr:colOff>
      <xdr:row>12</xdr:row>
      <xdr:rowOff>101600</xdr:rowOff>
    </xdr:to>
    <xdr:cxnSp macro="">
      <xdr:nvCxnSpPr>
        <xdr:cNvPr id="133" name="直線コネクタ 132"/>
        <xdr:cNvCxnSpPr/>
      </xdr:nvCxnSpPr>
      <xdr:spPr>
        <a:xfrm flipV="1">
          <a:off x="13893800" y="212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5" name="テキスト ボックス 13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50800</xdr:rowOff>
    </xdr:from>
    <xdr:to>
      <xdr:col>69</xdr:col>
      <xdr:colOff>92075</xdr:colOff>
      <xdr:row>12</xdr:row>
      <xdr:rowOff>101600</xdr:rowOff>
    </xdr:to>
    <xdr:cxnSp macro="">
      <xdr:nvCxnSpPr>
        <xdr:cNvPr id="136" name="直線コネクタ 135"/>
        <xdr:cNvCxnSpPr/>
      </xdr:nvCxnSpPr>
      <xdr:spPr>
        <a:xfrm>
          <a:off x="13004800" y="210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6" name="楕円 145"/>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7"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57150</xdr:rowOff>
    </xdr:from>
    <xdr:to>
      <xdr:col>78</xdr:col>
      <xdr:colOff>120650</xdr:colOff>
      <xdr:row>13</xdr:row>
      <xdr:rowOff>158750</xdr:rowOff>
    </xdr:to>
    <xdr:sp macro="" textlink="">
      <xdr:nvSpPr>
        <xdr:cNvPr id="148" name="楕円 147"/>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168927</xdr:rowOff>
    </xdr:from>
    <xdr:ext cx="736600" cy="259045"/>
    <xdr:sp macro="" textlink="">
      <xdr:nvSpPr>
        <xdr:cNvPr id="149" name="テキスト ボックス 148"/>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12700</xdr:rowOff>
    </xdr:from>
    <xdr:to>
      <xdr:col>74</xdr:col>
      <xdr:colOff>31750</xdr:colOff>
      <xdr:row>12</xdr:row>
      <xdr:rowOff>114300</xdr:rowOff>
    </xdr:to>
    <xdr:sp macro="" textlink="">
      <xdr:nvSpPr>
        <xdr:cNvPr id="150" name="楕円 149"/>
        <xdr:cNvSpPr/>
      </xdr:nvSpPr>
      <xdr:spPr>
        <a:xfrm>
          <a:off x="14732000" y="20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10</xdr:row>
      <xdr:rowOff>124477</xdr:rowOff>
    </xdr:from>
    <xdr:ext cx="762000" cy="259045"/>
    <xdr:sp macro="" textlink="">
      <xdr:nvSpPr>
        <xdr:cNvPr id="151" name="テキスト ボックス 150"/>
        <xdr:cNvSpPr txBox="1"/>
      </xdr:nvSpPr>
      <xdr:spPr>
        <a:xfrm>
          <a:off x="14401800" y="183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50800</xdr:rowOff>
    </xdr:from>
    <xdr:to>
      <xdr:col>69</xdr:col>
      <xdr:colOff>142875</xdr:colOff>
      <xdr:row>12</xdr:row>
      <xdr:rowOff>152400</xdr:rowOff>
    </xdr:to>
    <xdr:sp macro="" textlink="">
      <xdr:nvSpPr>
        <xdr:cNvPr id="152" name="楕円 151"/>
        <xdr:cNvSpPr/>
      </xdr:nvSpPr>
      <xdr:spPr>
        <a:xfrm>
          <a:off x="138430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162577</xdr:rowOff>
    </xdr:from>
    <xdr:ext cx="762000" cy="259045"/>
    <xdr:sp macro="" textlink="">
      <xdr:nvSpPr>
        <xdr:cNvPr id="153" name="テキスト ボックス 152"/>
        <xdr:cNvSpPr txBox="1"/>
      </xdr:nvSpPr>
      <xdr:spPr>
        <a:xfrm>
          <a:off x="135128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0</xdr:rowOff>
    </xdr:from>
    <xdr:to>
      <xdr:col>65</xdr:col>
      <xdr:colOff>53975</xdr:colOff>
      <xdr:row>12</xdr:row>
      <xdr:rowOff>101600</xdr:rowOff>
    </xdr:to>
    <xdr:sp macro="" textlink="">
      <xdr:nvSpPr>
        <xdr:cNvPr id="154" name="楕円 153"/>
        <xdr:cNvSpPr/>
      </xdr:nvSpPr>
      <xdr:spPr>
        <a:xfrm>
          <a:off x="12954000" y="20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111777</xdr:rowOff>
    </xdr:from>
    <xdr:ext cx="762000" cy="259045"/>
    <xdr:sp macro="" textlink="">
      <xdr:nvSpPr>
        <xdr:cNvPr id="155" name="テキスト ボックス 154"/>
        <xdr:cNvSpPr txBox="1"/>
      </xdr:nvSpPr>
      <xdr:spPr>
        <a:xfrm>
          <a:off x="126238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扶助費に係る経常収支比率は類似団体平均を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ポイント下回っているが、依然として障害者福祉関係費、児童手当、医療費助成は高い水準を維持している。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31750</xdr:rowOff>
    </xdr:to>
    <xdr:cxnSp macro="">
      <xdr:nvCxnSpPr>
        <xdr:cNvPr id="188" name="直線コネクタ 187"/>
        <xdr:cNvCxnSpPr/>
      </xdr:nvCxnSpPr>
      <xdr:spPr>
        <a:xfrm>
          <a:off x="3987800" y="9537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127000</xdr:rowOff>
    </xdr:to>
    <xdr:cxnSp macro="">
      <xdr:nvCxnSpPr>
        <xdr:cNvPr id="191" name="直線コネクタ 190"/>
        <xdr:cNvCxnSpPr/>
      </xdr:nvCxnSpPr>
      <xdr:spPr>
        <a:xfrm flipV="1">
          <a:off x="3098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107950</xdr:rowOff>
    </xdr:to>
    <xdr:cxnSp macro="">
      <xdr:nvCxnSpPr>
        <xdr:cNvPr id="194" name="直線コネクタ 193"/>
        <xdr:cNvCxnSpPr/>
      </xdr:nvCxnSpPr>
      <xdr:spPr>
        <a:xfrm flipV="1">
          <a:off x="2209800" y="9556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107950</xdr:rowOff>
    </xdr:to>
    <xdr:cxnSp macro="">
      <xdr:nvCxnSpPr>
        <xdr:cNvPr id="197" name="直線コネクタ 196"/>
        <xdr:cNvCxnSpPr/>
      </xdr:nvCxnSpPr>
      <xdr:spPr>
        <a:xfrm>
          <a:off x="1320800" y="9556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9" name="テキスト ボックス 198"/>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0" name="フローチャート: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1" name="テキスト ボックス 200"/>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7" name="楕円 206"/>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08" name="扶助費該当値テキスト"/>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0" name="テキスト ボックス 209"/>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1" name="楕円 210"/>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2" name="テキスト ボックス 21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3" name="楕円 212"/>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4" name="テキスト ボックス 213"/>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5" name="楕円 214"/>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6" name="テキスト ボックス 215"/>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その他に係る経常収支比率は、繰出金や維持補修費などが含まれ、類似団体平均を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0.9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ポイント上回っているが、近年減少傾向にある。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繰出金には、下水道施設の維持管理経費、国民健康保険事業や病院事業などに対する赤字補填的なものが含まれる。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下水道事業については、独立採算の原則に立ち返り経費を節減し、国民健康保険事業は保険税の適正化を図り、病院事業についても「森町病院事業第４次経営改革プラン」に掲げた取り組みを通して、経常経費の削減を行い、普通会計の負担を減らしていく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69850</xdr:rowOff>
    </xdr:to>
    <xdr:cxnSp macro="">
      <xdr:nvCxnSpPr>
        <xdr:cNvPr id="251" name="直線コネクタ 250"/>
        <xdr:cNvCxnSpPr/>
      </xdr:nvCxnSpPr>
      <xdr:spPr>
        <a:xfrm flipV="1">
          <a:off x="15671800" y="9788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2"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102507</xdr:rowOff>
    </xdr:to>
    <xdr:cxnSp macro="">
      <xdr:nvCxnSpPr>
        <xdr:cNvPr id="254" name="直線コネクタ 253"/>
        <xdr:cNvCxnSpPr/>
      </xdr:nvCxnSpPr>
      <xdr:spPr>
        <a:xfrm flipV="1">
          <a:off x="14782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6" name="テキスト ボックス 255"/>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102507</xdr:rowOff>
    </xdr:to>
    <xdr:cxnSp macro="">
      <xdr:nvCxnSpPr>
        <xdr:cNvPr id="257" name="直線コネクタ 256"/>
        <xdr:cNvCxnSpPr/>
      </xdr:nvCxnSpPr>
      <xdr:spPr>
        <a:xfrm>
          <a:off x="13893800" y="9788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59" name="テキスト ボックス 258"/>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15422</xdr:rowOff>
    </xdr:from>
    <xdr:to>
      <xdr:col>69</xdr:col>
      <xdr:colOff>92075</xdr:colOff>
      <xdr:row>57</xdr:row>
      <xdr:rowOff>15422</xdr:rowOff>
    </xdr:to>
    <xdr:cxnSp macro="">
      <xdr:nvCxnSpPr>
        <xdr:cNvPr id="260" name="直線コネクタ 259"/>
        <xdr:cNvCxnSpPr/>
      </xdr:nvCxnSpPr>
      <xdr:spPr>
        <a:xfrm>
          <a:off x="13004800" y="978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48985</xdr:rowOff>
    </xdr:from>
    <xdr:to>
      <xdr:col>65</xdr:col>
      <xdr:colOff>53975</xdr:colOff>
      <xdr:row>56</xdr:row>
      <xdr:rowOff>150585</xdr:rowOff>
    </xdr:to>
    <xdr:sp macro="" textlink="">
      <xdr:nvSpPr>
        <xdr:cNvPr id="263" name="フローチャート: 判断 262"/>
        <xdr:cNvSpPr/>
      </xdr:nvSpPr>
      <xdr:spPr>
        <a:xfrm>
          <a:off x="12954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160762</xdr:rowOff>
    </xdr:from>
    <xdr:ext cx="762000" cy="259045"/>
    <xdr:sp macro="" textlink="">
      <xdr:nvSpPr>
        <xdr:cNvPr id="264" name="テキスト ボックス 263"/>
        <xdr:cNvSpPr txBox="1"/>
      </xdr:nvSpPr>
      <xdr:spPr>
        <a:xfrm>
          <a:off x="12623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0" name="楕円 269"/>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71" name="その他該当値テキスト"/>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3" name="テキスト ボックス 27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4" name="楕円 273"/>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5" name="テキスト ボックス 274"/>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136072</xdr:rowOff>
    </xdr:from>
    <xdr:to>
      <xdr:col>69</xdr:col>
      <xdr:colOff>142875</xdr:colOff>
      <xdr:row>57</xdr:row>
      <xdr:rowOff>66222</xdr:rowOff>
    </xdr:to>
    <xdr:sp macro="" textlink="">
      <xdr:nvSpPr>
        <xdr:cNvPr id="276" name="楕円 275"/>
        <xdr:cNvSpPr/>
      </xdr:nvSpPr>
      <xdr:spPr>
        <a:xfrm>
          <a:off x="13843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50999</xdr:rowOff>
    </xdr:from>
    <xdr:ext cx="762000" cy="259045"/>
    <xdr:sp macro="" textlink="">
      <xdr:nvSpPr>
        <xdr:cNvPr id="277" name="テキスト ボックス 276"/>
        <xdr:cNvSpPr txBox="1"/>
      </xdr:nvSpPr>
      <xdr:spPr>
        <a:xfrm>
          <a:off x="13512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136072</xdr:rowOff>
    </xdr:from>
    <xdr:to>
      <xdr:col>65</xdr:col>
      <xdr:colOff>53975</xdr:colOff>
      <xdr:row>57</xdr:row>
      <xdr:rowOff>66222</xdr:rowOff>
    </xdr:to>
    <xdr:sp macro="" textlink="">
      <xdr:nvSpPr>
        <xdr:cNvPr id="278" name="楕円 277"/>
        <xdr:cNvSpPr/>
      </xdr:nvSpPr>
      <xdr:spPr>
        <a:xfrm>
          <a:off x="12954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50999</xdr:rowOff>
    </xdr:from>
    <xdr:ext cx="762000" cy="259045"/>
    <xdr:sp macro="" textlink="">
      <xdr:nvSpPr>
        <xdr:cNvPr id="279" name="テキスト ボックス 278"/>
        <xdr:cNvSpPr txBox="1"/>
      </xdr:nvSpPr>
      <xdr:spPr>
        <a:xfrm>
          <a:off x="12623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類似団体平均を大幅に上回っているが、これは病院事業・水道事業への繰出金や、一部事務組合への負担金などが多額になっているためである。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病院事業については、「森町病院事業第４次経営改革プラン」に基づき、更なる地域医療の充実と経営改善を図っていく。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14986</xdr:rowOff>
    </xdr:from>
    <xdr:to>
      <xdr:col>82</xdr:col>
      <xdr:colOff>107950</xdr:colOff>
      <xdr:row>39</xdr:row>
      <xdr:rowOff>110998</xdr:rowOff>
    </xdr:to>
    <xdr:cxnSp macro="">
      <xdr:nvCxnSpPr>
        <xdr:cNvPr id="309" name="直線コネクタ 308"/>
        <xdr:cNvCxnSpPr/>
      </xdr:nvCxnSpPr>
      <xdr:spPr>
        <a:xfrm flipV="1">
          <a:off x="15671800" y="670153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78994</xdr:rowOff>
    </xdr:from>
    <xdr:to>
      <xdr:col>78</xdr:col>
      <xdr:colOff>69850</xdr:colOff>
      <xdr:row>39</xdr:row>
      <xdr:rowOff>110998</xdr:rowOff>
    </xdr:to>
    <xdr:cxnSp macro="">
      <xdr:nvCxnSpPr>
        <xdr:cNvPr id="312" name="直線コネクタ 311"/>
        <xdr:cNvCxnSpPr/>
      </xdr:nvCxnSpPr>
      <xdr:spPr>
        <a:xfrm>
          <a:off x="14782800" y="67655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14" name="テキスト ボックス 313"/>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78994</xdr:rowOff>
    </xdr:from>
    <xdr:to>
      <xdr:col>73</xdr:col>
      <xdr:colOff>180975</xdr:colOff>
      <xdr:row>40</xdr:row>
      <xdr:rowOff>67564</xdr:rowOff>
    </xdr:to>
    <xdr:cxnSp macro="">
      <xdr:nvCxnSpPr>
        <xdr:cNvPr id="315" name="直線コネクタ 314"/>
        <xdr:cNvCxnSpPr/>
      </xdr:nvCxnSpPr>
      <xdr:spPr>
        <a:xfrm flipV="1">
          <a:off x="13893800" y="676554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74422</xdr:rowOff>
    </xdr:from>
    <xdr:to>
      <xdr:col>69</xdr:col>
      <xdr:colOff>92075</xdr:colOff>
      <xdr:row>40</xdr:row>
      <xdr:rowOff>67564</xdr:rowOff>
    </xdr:to>
    <xdr:cxnSp macro="">
      <xdr:nvCxnSpPr>
        <xdr:cNvPr id="318" name="直線コネクタ 317"/>
        <xdr:cNvCxnSpPr/>
      </xdr:nvCxnSpPr>
      <xdr:spPr>
        <a:xfrm>
          <a:off x="13004800" y="676097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9" name="フローチャート: 判断 31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20" name="テキスト ボックス 319"/>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1" name="フローチャート: 判断 320"/>
        <xdr:cNvSpPr/>
      </xdr:nvSpPr>
      <xdr:spPr>
        <a:xfrm>
          <a:off x="12954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139971</xdr:rowOff>
    </xdr:from>
    <xdr:ext cx="762000" cy="259045"/>
    <xdr:sp macro="" textlink="">
      <xdr:nvSpPr>
        <xdr:cNvPr id="322" name="テキスト ボックス 321"/>
        <xdr:cNvSpPr txBox="1"/>
      </xdr:nvSpPr>
      <xdr:spPr>
        <a:xfrm>
          <a:off x="12623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135636</xdr:rowOff>
    </xdr:from>
    <xdr:to>
      <xdr:col>82</xdr:col>
      <xdr:colOff>158750</xdr:colOff>
      <xdr:row>39</xdr:row>
      <xdr:rowOff>65786</xdr:rowOff>
    </xdr:to>
    <xdr:sp macro="" textlink="">
      <xdr:nvSpPr>
        <xdr:cNvPr id="328" name="楕円 327"/>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107713</xdr:rowOff>
    </xdr:from>
    <xdr:ext cx="762000" cy="259045"/>
    <xdr:sp macro="" textlink="">
      <xdr:nvSpPr>
        <xdr:cNvPr id="329" name="補助費等該当値テキスト"/>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60198</xdr:rowOff>
    </xdr:from>
    <xdr:to>
      <xdr:col>78</xdr:col>
      <xdr:colOff>120650</xdr:colOff>
      <xdr:row>39</xdr:row>
      <xdr:rowOff>161798</xdr:rowOff>
    </xdr:to>
    <xdr:sp macro="" textlink="">
      <xdr:nvSpPr>
        <xdr:cNvPr id="330" name="楕円 329"/>
        <xdr:cNvSpPr/>
      </xdr:nvSpPr>
      <xdr:spPr>
        <a:xfrm>
          <a:off x="15621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146575</xdr:rowOff>
    </xdr:from>
    <xdr:ext cx="736600" cy="259045"/>
    <xdr:sp macro="" textlink="">
      <xdr:nvSpPr>
        <xdr:cNvPr id="331" name="テキスト ボックス 330"/>
        <xdr:cNvSpPr txBox="1"/>
      </xdr:nvSpPr>
      <xdr:spPr>
        <a:xfrm>
          <a:off x="15290800" y="683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28194</xdr:rowOff>
    </xdr:from>
    <xdr:to>
      <xdr:col>74</xdr:col>
      <xdr:colOff>31750</xdr:colOff>
      <xdr:row>39</xdr:row>
      <xdr:rowOff>129794</xdr:rowOff>
    </xdr:to>
    <xdr:sp macro="" textlink="">
      <xdr:nvSpPr>
        <xdr:cNvPr id="332" name="楕円 331"/>
        <xdr:cNvSpPr/>
      </xdr:nvSpPr>
      <xdr:spPr>
        <a:xfrm>
          <a:off x="14732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114571</xdr:rowOff>
    </xdr:from>
    <xdr:ext cx="762000" cy="259045"/>
    <xdr:sp macro="" textlink="">
      <xdr:nvSpPr>
        <xdr:cNvPr id="333" name="テキスト ボックス 332"/>
        <xdr:cNvSpPr txBox="1"/>
      </xdr:nvSpPr>
      <xdr:spPr>
        <a:xfrm>
          <a:off x="14401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16764</xdr:rowOff>
    </xdr:from>
    <xdr:to>
      <xdr:col>69</xdr:col>
      <xdr:colOff>142875</xdr:colOff>
      <xdr:row>40</xdr:row>
      <xdr:rowOff>118364</xdr:rowOff>
    </xdr:to>
    <xdr:sp macro="" textlink="">
      <xdr:nvSpPr>
        <xdr:cNvPr id="334" name="楕円 333"/>
        <xdr:cNvSpPr/>
      </xdr:nvSpPr>
      <xdr:spPr>
        <a:xfrm>
          <a:off x="13843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103141</xdr:rowOff>
    </xdr:from>
    <xdr:ext cx="762000" cy="259045"/>
    <xdr:sp macro="" textlink="">
      <xdr:nvSpPr>
        <xdr:cNvPr id="335" name="テキスト ボックス 334"/>
        <xdr:cNvSpPr txBox="1"/>
      </xdr:nvSpPr>
      <xdr:spPr>
        <a:xfrm>
          <a:off x="13512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23622</xdr:rowOff>
    </xdr:from>
    <xdr:to>
      <xdr:col>65</xdr:col>
      <xdr:colOff>53975</xdr:colOff>
      <xdr:row>39</xdr:row>
      <xdr:rowOff>125222</xdr:rowOff>
    </xdr:to>
    <xdr:sp macro="" textlink="">
      <xdr:nvSpPr>
        <xdr:cNvPr id="336" name="楕円 335"/>
        <xdr:cNvSpPr/>
      </xdr:nvSpPr>
      <xdr:spPr>
        <a:xfrm>
          <a:off x="12954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109999</xdr:rowOff>
    </xdr:from>
    <xdr:ext cx="762000" cy="259045"/>
    <xdr:sp macro="" textlink="">
      <xdr:nvSpPr>
        <xdr:cNvPr id="337" name="テキスト ボックス 336"/>
        <xdr:cNvSpPr txBox="1"/>
      </xdr:nvSpPr>
      <xdr:spPr>
        <a:xfrm>
          <a:off x="12623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文化会館・ごみ焼却施設など大型の建設事業に伴う既往債の償還が終了し、近年</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5</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年では類似団体平均を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3.34</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ポイント下回っており、平成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年度も</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2.6</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ポイント下回っている。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しかし、総合体育館や拠点防災倉庫、防災行政無線デジタル化等の元金償還開始により増加が見込まれ、さらには今後の課題となる老朽化施設の修繕などが加わり、厳しい財政状況が予想されるため、地方債発行の抑制に努め、毎年度の起債の償還が平準化するよう適切な地方債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149861</xdr:rowOff>
    </xdr:to>
    <xdr:cxnSp macro="">
      <xdr:nvCxnSpPr>
        <xdr:cNvPr id="370" name="直線コネクタ 369"/>
        <xdr:cNvCxnSpPr/>
      </xdr:nvCxnSpPr>
      <xdr:spPr>
        <a:xfrm>
          <a:off x="3987800" y="131267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1"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96520</xdr:rowOff>
    </xdr:to>
    <xdr:cxnSp macro="">
      <xdr:nvCxnSpPr>
        <xdr:cNvPr id="373" name="直線コネクタ 372"/>
        <xdr:cNvCxnSpPr/>
      </xdr:nvCxnSpPr>
      <xdr:spPr>
        <a:xfrm>
          <a:off x="3098800" y="13081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75" name="テキスト ボックス 374"/>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50800</xdr:rowOff>
    </xdr:to>
    <xdr:cxnSp macro="">
      <xdr:nvCxnSpPr>
        <xdr:cNvPr id="376" name="直線コネクタ 375"/>
        <xdr:cNvCxnSpPr/>
      </xdr:nvCxnSpPr>
      <xdr:spPr>
        <a:xfrm>
          <a:off x="2209800" y="12989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78" name="テキスト ボックス 377"/>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76</xdr:row>
      <xdr:rowOff>12700</xdr:rowOff>
    </xdr:to>
    <xdr:cxnSp macro="">
      <xdr:nvCxnSpPr>
        <xdr:cNvPr id="379" name="直線コネクタ 378"/>
        <xdr:cNvCxnSpPr/>
      </xdr:nvCxnSpPr>
      <xdr:spPr>
        <a:xfrm flipV="1">
          <a:off x="1320800" y="12989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1" name="テキスト ボックス 380"/>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2" name="フローチャート: 判断 381"/>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3" name="テキスト ボックス 382"/>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9" name="楕円 388"/>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0"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91" name="楕円 390"/>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92" name="テキスト ボックス 391"/>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3" name="楕円 392"/>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4" name="テキスト ボックス 393"/>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95" name="楕円 394"/>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96" name="テキスト ボックス 395"/>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7" name="楕円 396"/>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8" name="テキスト ボックス 397"/>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公債費以外に係る経常収支比率は、類似団体平均を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2.5</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ポイント上回っており、高水準で推移しているため、今後も「森町病院事業第４次経営改革プラン」に掲げた取り組みを通して、経常経費の削減を行い、普通会計の負担を減らしていくように努める。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115570</xdr:rowOff>
    </xdr:to>
    <xdr:cxnSp macro="">
      <xdr:nvCxnSpPr>
        <xdr:cNvPr id="429" name="直線コネクタ 428"/>
        <xdr:cNvCxnSpPr/>
      </xdr:nvCxnSpPr>
      <xdr:spPr>
        <a:xfrm flipV="1">
          <a:off x="15671800" y="13216637"/>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3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115570</xdr:rowOff>
    </xdr:to>
    <xdr:cxnSp macro="">
      <xdr:nvCxnSpPr>
        <xdr:cNvPr id="432" name="直線コネクタ 431"/>
        <xdr:cNvCxnSpPr/>
      </xdr:nvCxnSpPr>
      <xdr:spPr>
        <a:xfrm>
          <a:off x="14782800" y="13234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78</xdr:row>
      <xdr:rowOff>40132</xdr:rowOff>
    </xdr:to>
    <xdr:cxnSp macro="">
      <xdr:nvCxnSpPr>
        <xdr:cNvPr id="435" name="直線コネクタ 434"/>
        <xdr:cNvCxnSpPr/>
      </xdr:nvCxnSpPr>
      <xdr:spPr>
        <a:xfrm flipV="1">
          <a:off x="13893800" y="1323492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37" name="テキスト ボックス 436"/>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78</xdr:row>
      <xdr:rowOff>40132</xdr:rowOff>
    </xdr:to>
    <xdr:cxnSp macro="">
      <xdr:nvCxnSpPr>
        <xdr:cNvPr id="438" name="直線コネクタ 437"/>
        <xdr:cNvCxnSpPr/>
      </xdr:nvCxnSpPr>
      <xdr:spPr>
        <a:xfrm>
          <a:off x="13004800" y="13216637"/>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9" name="フローチャート: 判断 43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40" name="テキスト ボックス 43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1" name="フローチャート: 判断 440"/>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2" name="テキスト ボックス 441"/>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8" name="楕円 447"/>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49" name="公債費以外該当値テキスト"/>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0" name="楕円 449"/>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1" name="テキスト ボックス 450"/>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2" name="楕円 451"/>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53" name="テキスト ボックス 452"/>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4" name="楕円 453"/>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55" name="テキスト ボックス 454"/>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6" name="楕円 455"/>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7" name="テキスト ボックス 456"/>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65762</xdr:rowOff>
    </xdr:from>
    <xdr:to>
      <xdr:col>29</xdr:col>
      <xdr:colOff>127000</xdr:colOff>
      <xdr:row>18</xdr:row>
      <xdr:rowOff>89014</xdr:rowOff>
    </xdr:to>
    <xdr:cxnSp macro="">
      <xdr:nvCxnSpPr>
        <xdr:cNvPr id="52" name="直線コネクタ 51"/>
        <xdr:cNvCxnSpPr/>
      </xdr:nvCxnSpPr>
      <xdr:spPr bwMode="auto">
        <a:xfrm>
          <a:off x="5003800" y="3199487"/>
          <a:ext cx="647700" cy="23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91481</xdr:rowOff>
    </xdr:from>
    <xdr:ext cx="762000" cy="259045"/>
    <xdr:sp macro="" textlink="">
      <xdr:nvSpPr>
        <xdr:cNvPr id="53" name="人口1人当たり決算額の推移平均値テキスト130"/>
        <xdr:cNvSpPr txBox="1"/>
      </xdr:nvSpPr>
      <xdr:spPr>
        <a:xfrm>
          <a:off x="5740400" y="2710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65762</xdr:rowOff>
    </xdr:from>
    <xdr:to>
      <xdr:col>26</xdr:col>
      <xdr:colOff>50800</xdr:colOff>
      <xdr:row>18</xdr:row>
      <xdr:rowOff>139714</xdr:rowOff>
    </xdr:to>
    <xdr:cxnSp macro="">
      <xdr:nvCxnSpPr>
        <xdr:cNvPr id="55" name="直線コネクタ 54"/>
        <xdr:cNvCxnSpPr/>
      </xdr:nvCxnSpPr>
      <xdr:spPr bwMode="auto">
        <a:xfrm flipV="1">
          <a:off x="4305300" y="3199487"/>
          <a:ext cx="698500" cy="7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10415</xdr:rowOff>
    </xdr:from>
    <xdr:ext cx="736600" cy="259045"/>
    <xdr:sp macro="" textlink="">
      <xdr:nvSpPr>
        <xdr:cNvPr id="57" name="テキスト ボックス 56"/>
        <xdr:cNvSpPr txBox="1"/>
      </xdr:nvSpPr>
      <xdr:spPr>
        <a:xfrm>
          <a:off x="4622800" y="262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76996</xdr:rowOff>
    </xdr:from>
    <xdr:to>
      <xdr:col>22</xdr:col>
      <xdr:colOff>114300</xdr:colOff>
      <xdr:row>18</xdr:row>
      <xdr:rowOff>139714</xdr:rowOff>
    </xdr:to>
    <xdr:cxnSp macro="">
      <xdr:nvCxnSpPr>
        <xdr:cNvPr id="58" name="直線コネクタ 57"/>
        <xdr:cNvCxnSpPr/>
      </xdr:nvCxnSpPr>
      <xdr:spPr bwMode="auto">
        <a:xfrm>
          <a:off x="3606800" y="3210721"/>
          <a:ext cx="698500" cy="62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88547</xdr:rowOff>
    </xdr:from>
    <xdr:ext cx="762000" cy="259045"/>
    <xdr:sp macro="" textlink="">
      <xdr:nvSpPr>
        <xdr:cNvPr id="60" name="テキスト ボックス 59"/>
        <xdr:cNvSpPr txBox="1"/>
      </xdr:nvSpPr>
      <xdr:spPr>
        <a:xfrm>
          <a:off x="3924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76996</xdr:rowOff>
    </xdr:from>
    <xdr:to>
      <xdr:col>18</xdr:col>
      <xdr:colOff>177800</xdr:colOff>
      <xdr:row>18</xdr:row>
      <xdr:rowOff>106959</xdr:rowOff>
    </xdr:to>
    <xdr:cxnSp macro="">
      <xdr:nvCxnSpPr>
        <xdr:cNvPr id="61" name="直線コネクタ 60"/>
        <xdr:cNvCxnSpPr/>
      </xdr:nvCxnSpPr>
      <xdr:spPr bwMode="auto">
        <a:xfrm flipV="1">
          <a:off x="2908300" y="3210721"/>
          <a:ext cx="698500" cy="29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132405</xdr:rowOff>
    </xdr:from>
    <xdr:ext cx="762000" cy="259045"/>
    <xdr:sp macro="" textlink="">
      <xdr:nvSpPr>
        <xdr:cNvPr id="63" name="テキスト ボックス 62"/>
        <xdr:cNvSpPr txBox="1"/>
      </xdr:nvSpPr>
      <xdr:spPr>
        <a:xfrm>
          <a:off x="32258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17755</xdr:rowOff>
    </xdr:from>
    <xdr:to>
      <xdr:col>15</xdr:col>
      <xdr:colOff>101600</xdr:colOff>
      <xdr:row>17</xdr:row>
      <xdr:rowOff>119355</xdr:rowOff>
    </xdr:to>
    <xdr:sp macro="" textlink="">
      <xdr:nvSpPr>
        <xdr:cNvPr id="64" name="フローチャート: 判断 63"/>
        <xdr:cNvSpPr/>
      </xdr:nvSpPr>
      <xdr:spPr bwMode="auto">
        <a:xfrm>
          <a:off x="28575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129532</xdr:rowOff>
    </xdr:from>
    <xdr:ext cx="762000" cy="259045"/>
    <xdr:sp macro="" textlink="">
      <xdr:nvSpPr>
        <xdr:cNvPr id="65" name="テキスト ボックス 64"/>
        <xdr:cNvSpPr txBox="1"/>
      </xdr:nvSpPr>
      <xdr:spPr>
        <a:xfrm>
          <a:off x="2527300" y="274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38214</xdr:rowOff>
    </xdr:from>
    <xdr:to>
      <xdr:col>29</xdr:col>
      <xdr:colOff>177800</xdr:colOff>
      <xdr:row>18</xdr:row>
      <xdr:rowOff>139814</xdr:rowOff>
    </xdr:to>
    <xdr:sp macro="" textlink="">
      <xdr:nvSpPr>
        <xdr:cNvPr id="71" name="楕円 70"/>
        <xdr:cNvSpPr/>
      </xdr:nvSpPr>
      <xdr:spPr bwMode="auto">
        <a:xfrm>
          <a:off x="5600700" y="3171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10291</xdr:rowOff>
    </xdr:from>
    <xdr:ext cx="762000" cy="259045"/>
    <xdr:sp macro="" textlink="">
      <xdr:nvSpPr>
        <xdr:cNvPr id="72" name="人口1人当たり決算額の推移該当値テキスト130"/>
        <xdr:cNvSpPr txBox="1"/>
      </xdr:nvSpPr>
      <xdr:spPr>
        <a:xfrm>
          <a:off x="5740400" y="314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14962</xdr:rowOff>
    </xdr:from>
    <xdr:to>
      <xdr:col>26</xdr:col>
      <xdr:colOff>101600</xdr:colOff>
      <xdr:row>18</xdr:row>
      <xdr:rowOff>116562</xdr:rowOff>
    </xdr:to>
    <xdr:sp macro="" textlink="">
      <xdr:nvSpPr>
        <xdr:cNvPr id="73" name="楕円 72"/>
        <xdr:cNvSpPr/>
      </xdr:nvSpPr>
      <xdr:spPr bwMode="auto">
        <a:xfrm>
          <a:off x="4953000" y="314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101339</xdr:rowOff>
    </xdr:from>
    <xdr:ext cx="736600" cy="259045"/>
    <xdr:sp macro="" textlink="">
      <xdr:nvSpPr>
        <xdr:cNvPr id="74" name="テキスト ボックス 73"/>
        <xdr:cNvSpPr txBox="1"/>
      </xdr:nvSpPr>
      <xdr:spPr>
        <a:xfrm>
          <a:off x="4622800" y="3235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88915</xdr:rowOff>
    </xdr:from>
    <xdr:to>
      <xdr:col>22</xdr:col>
      <xdr:colOff>165100</xdr:colOff>
      <xdr:row>19</xdr:row>
      <xdr:rowOff>19065</xdr:rowOff>
    </xdr:to>
    <xdr:sp macro="" textlink="">
      <xdr:nvSpPr>
        <xdr:cNvPr id="75" name="楕円 74"/>
        <xdr:cNvSpPr/>
      </xdr:nvSpPr>
      <xdr:spPr bwMode="auto">
        <a:xfrm>
          <a:off x="4254500" y="322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3841</xdr:rowOff>
    </xdr:from>
    <xdr:ext cx="762000" cy="259045"/>
    <xdr:sp macro="" textlink="">
      <xdr:nvSpPr>
        <xdr:cNvPr id="76" name="テキスト ボックス 75"/>
        <xdr:cNvSpPr txBox="1"/>
      </xdr:nvSpPr>
      <xdr:spPr>
        <a:xfrm>
          <a:off x="3924300" y="330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26196</xdr:rowOff>
    </xdr:from>
    <xdr:to>
      <xdr:col>19</xdr:col>
      <xdr:colOff>38100</xdr:colOff>
      <xdr:row>18</xdr:row>
      <xdr:rowOff>127796</xdr:rowOff>
    </xdr:to>
    <xdr:sp macro="" textlink="">
      <xdr:nvSpPr>
        <xdr:cNvPr id="77" name="楕円 76"/>
        <xdr:cNvSpPr/>
      </xdr:nvSpPr>
      <xdr:spPr bwMode="auto">
        <a:xfrm>
          <a:off x="3556000" y="3159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112573</xdr:rowOff>
    </xdr:from>
    <xdr:ext cx="762000" cy="259045"/>
    <xdr:sp macro="" textlink="">
      <xdr:nvSpPr>
        <xdr:cNvPr id="78" name="テキスト ボックス 77"/>
        <xdr:cNvSpPr txBox="1"/>
      </xdr:nvSpPr>
      <xdr:spPr>
        <a:xfrm>
          <a:off x="3225800" y="32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56159</xdr:rowOff>
    </xdr:from>
    <xdr:to>
      <xdr:col>15</xdr:col>
      <xdr:colOff>101600</xdr:colOff>
      <xdr:row>18</xdr:row>
      <xdr:rowOff>157759</xdr:rowOff>
    </xdr:to>
    <xdr:sp macro="" textlink="">
      <xdr:nvSpPr>
        <xdr:cNvPr id="79" name="楕円 78"/>
        <xdr:cNvSpPr/>
      </xdr:nvSpPr>
      <xdr:spPr bwMode="auto">
        <a:xfrm>
          <a:off x="2857500" y="3189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142536</xdr:rowOff>
    </xdr:from>
    <xdr:ext cx="762000" cy="259045"/>
    <xdr:sp macro="" textlink="">
      <xdr:nvSpPr>
        <xdr:cNvPr id="80" name="テキスト ボックス 79"/>
        <xdr:cNvSpPr txBox="1"/>
      </xdr:nvSpPr>
      <xdr:spPr>
        <a:xfrm>
          <a:off x="2527300" y="327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273738</xdr:rowOff>
    </xdr:from>
    <xdr:to>
      <xdr:col>29</xdr:col>
      <xdr:colOff>127000</xdr:colOff>
      <xdr:row>35</xdr:row>
      <xdr:rowOff>338684</xdr:rowOff>
    </xdr:to>
    <xdr:cxnSp macro="">
      <xdr:nvCxnSpPr>
        <xdr:cNvPr id="112" name="直線コネクタ 111"/>
        <xdr:cNvCxnSpPr/>
      </xdr:nvCxnSpPr>
      <xdr:spPr bwMode="auto">
        <a:xfrm flipV="1">
          <a:off x="5003800" y="6884088"/>
          <a:ext cx="647700" cy="64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258515</xdr:rowOff>
    </xdr:from>
    <xdr:ext cx="762000" cy="259045"/>
    <xdr:sp macro="" textlink="">
      <xdr:nvSpPr>
        <xdr:cNvPr id="113" name="人口1人当たり決算額の推移平均値テキスト445"/>
        <xdr:cNvSpPr txBox="1"/>
      </xdr:nvSpPr>
      <xdr:spPr>
        <a:xfrm>
          <a:off x="5740400" y="6868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338684</xdr:rowOff>
    </xdr:from>
    <xdr:to>
      <xdr:col>26</xdr:col>
      <xdr:colOff>50800</xdr:colOff>
      <xdr:row>36</xdr:row>
      <xdr:rowOff>41229</xdr:rowOff>
    </xdr:to>
    <xdr:cxnSp macro="">
      <xdr:nvCxnSpPr>
        <xdr:cNvPr id="115" name="直線コネクタ 114"/>
        <xdr:cNvCxnSpPr/>
      </xdr:nvCxnSpPr>
      <xdr:spPr bwMode="auto">
        <a:xfrm flipV="1">
          <a:off x="4305300" y="6949034"/>
          <a:ext cx="698500" cy="4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34815</xdr:rowOff>
    </xdr:from>
    <xdr:ext cx="736600" cy="259045"/>
    <xdr:sp macro="" textlink="">
      <xdr:nvSpPr>
        <xdr:cNvPr id="117" name="テキスト ボックス 116"/>
        <xdr:cNvSpPr txBox="1"/>
      </xdr:nvSpPr>
      <xdr:spPr>
        <a:xfrm>
          <a:off x="4622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41229</xdr:rowOff>
    </xdr:from>
    <xdr:to>
      <xdr:col>22</xdr:col>
      <xdr:colOff>114300</xdr:colOff>
      <xdr:row>36</xdr:row>
      <xdr:rowOff>69599</xdr:rowOff>
    </xdr:to>
    <xdr:cxnSp macro="">
      <xdr:nvCxnSpPr>
        <xdr:cNvPr id="118" name="直線コネクタ 117"/>
        <xdr:cNvCxnSpPr/>
      </xdr:nvCxnSpPr>
      <xdr:spPr bwMode="auto">
        <a:xfrm flipV="1">
          <a:off x="3606800" y="6994479"/>
          <a:ext cx="698500" cy="28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42999</xdr:rowOff>
    </xdr:from>
    <xdr:ext cx="762000" cy="259045"/>
    <xdr:sp macro="" textlink="">
      <xdr:nvSpPr>
        <xdr:cNvPr id="120" name="テキスト ボックス 119"/>
        <xdr:cNvSpPr txBox="1"/>
      </xdr:nvSpPr>
      <xdr:spPr>
        <a:xfrm>
          <a:off x="3924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69599</xdr:rowOff>
    </xdr:from>
    <xdr:to>
      <xdr:col>18</xdr:col>
      <xdr:colOff>177800</xdr:colOff>
      <xdr:row>36</xdr:row>
      <xdr:rowOff>96573</xdr:rowOff>
    </xdr:to>
    <xdr:cxnSp macro="">
      <xdr:nvCxnSpPr>
        <xdr:cNvPr id="121" name="直線コネクタ 120"/>
        <xdr:cNvCxnSpPr/>
      </xdr:nvCxnSpPr>
      <xdr:spPr bwMode="auto">
        <a:xfrm flipV="1">
          <a:off x="2908300" y="7022849"/>
          <a:ext cx="698500" cy="26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122231</xdr:rowOff>
    </xdr:from>
    <xdr:ext cx="762000" cy="259045"/>
    <xdr:sp macro="" textlink="">
      <xdr:nvSpPr>
        <xdr:cNvPr id="123" name="テキスト ボックス 122"/>
        <xdr:cNvSpPr txBox="1"/>
      </xdr:nvSpPr>
      <xdr:spPr>
        <a:xfrm>
          <a:off x="32258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299793</xdr:rowOff>
    </xdr:from>
    <xdr:to>
      <xdr:col>15</xdr:col>
      <xdr:colOff>101600</xdr:colOff>
      <xdr:row>36</xdr:row>
      <xdr:rowOff>58493</xdr:rowOff>
    </xdr:to>
    <xdr:sp macro="" textlink="">
      <xdr:nvSpPr>
        <xdr:cNvPr id="124" name="フローチャート: 判断 123"/>
        <xdr:cNvSpPr/>
      </xdr:nvSpPr>
      <xdr:spPr bwMode="auto">
        <a:xfrm>
          <a:off x="28575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68670</xdr:rowOff>
    </xdr:from>
    <xdr:ext cx="762000" cy="259045"/>
    <xdr:sp macro="" textlink="">
      <xdr:nvSpPr>
        <xdr:cNvPr id="125" name="テキスト ボックス 124"/>
        <xdr:cNvSpPr txBox="1"/>
      </xdr:nvSpPr>
      <xdr:spPr>
        <a:xfrm>
          <a:off x="25273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222938</xdr:rowOff>
    </xdr:from>
    <xdr:to>
      <xdr:col>29</xdr:col>
      <xdr:colOff>177800</xdr:colOff>
      <xdr:row>35</xdr:row>
      <xdr:rowOff>324538</xdr:rowOff>
    </xdr:to>
    <xdr:sp macro="" textlink="">
      <xdr:nvSpPr>
        <xdr:cNvPr id="131" name="楕円 130"/>
        <xdr:cNvSpPr/>
      </xdr:nvSpPr>
      <xdr:spPr bwMode="auto">
        <a:xfrm>
          <a:off x="5600700" y="683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68015</xdr:rowOff>
    </xdr:from>
    <xdr:ext cx="762000" cy="259045"/>
    <xdr:sp macro="" textlink="">
      <xdr:nvSpPr>
        <xdr:cNvPr id="132" name="人口1人当たり決算額の推移該当値テキスト445"/>
        <xdr:cNvSpPr txBox="1"/>
      </xdr:nvSpPr>
      <xdr:spPr>
        <a:xfrm>
          <a:off x="5740400" y="66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287884</xdr:rowOff>
    </xdr:from>
    <xdr:to>
      <xdr:col>26</xdr:col>
      <xdr:colOff>101600</xdr:colOff>
      <xdr:row>36</xdr:row>
      <xdr:rowOff>46584</xdr:rowOff>
    </xdr:to>
    <xdr:sp macro="" textlink="">
      <xdr:nvSpPr>
        <xdr:cNvPr id="133" name="楕円 132"/>
        <xdr:cNvSpPr/>
      </xdr:nvSpPr>
      <xdr:spPr bwMode="auto">
        <a:xfrm>
          <a:off x="4953000" y="6898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31361</xdr:rowOff>
    </xdr:from>
    <xdr:ext cx="736600" cy="259045"/>
    <xdr:sp macro="" textlink="">
      <xdr:nvSpPr>
        <xdr:cNvPr id="134" name="テキスト ボックス 133"/>
        <xdr:cNvSpPr txBox="1"/>
      </xdr:nvSpPr>
      <xdr:spPr>
        <a:xfrm>
          <a:off x="4622800" y="69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333329</xdr:rowOff>
    </xdr:from>
    <xdr:to>
      <xdr:col>22</xdr:col>
      <xdr:colOff>165100</xdr:colOff>
      <xdr:row>36</xdr:row>
      <xdr:rowOff>92029</xdr:rowOff>
    </xdr:to>
    <xdr:sp macro="" textlink="">
      <xdr:nvSpPr>
        <xdr:cNvPr id="135" name="楕円 134"/>
        <xdr:cNvSpPr/>
      </xdr:nvSpPr>
      <xdr:spPr bwMode="auto">
        <a:xfrm>
          <a:off x="4254500" y="694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76806</xdr:rowOff>
    </xdr:from>
    <xdr:ext cx="762000" cy="259045"/>
    <xdr:sp macro="" textlink="">
      <xdr:nvSpPr>
        <xdr:cNvPr id="136" name="テキスト ボックス 135"/>
        <xdr:cNvSpPr txBox="1"/>
      </xdr:nvSpPr>
      <xdr:spPr>
        <a:xfrm>
          <a:off x="3924300" y="703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18799</xdr:rowOff>
    </xdr:from>
    <xdr:to>
      <xdr:col>19</xdr:col>
      <xdr:colOff>38100</xdr:colOff>
      <xdr:row>36</xdr:row>
      <xdr:rowOff>120399</xdr:rowOff>
    </xdr:to>
    <xdr:sp macro="" textlink="">
      <xdr:nvSpPr>
        <xdr:cNvPr id="137" name="楕円 136"/>
        <xdr:cNvSpPr/>
      </xdr:nvSpPr>
      <xdr:spPr bwMode="auto">
        <a:xfrm>
          <a:off x="3556000" y="697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105176</xdr:rowOff>
    </xdr:from>
    <xdr:ext cx="762000" cy="259045"/>
    <xdr:sp macro="" textlink="">
      <xdr:nvSpPr>
        <xdr:cNvPr id="138" name="テキスト ボックス 137"/>
        <xdr:cNvSpPr txBox="1"/>
      </xdr:nvSpPr>
      <xdr:spPr>
        <a:xfrm>
          <a:off x="3225800" y="705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45773</xdr:rowOff>
    </xdr:from>
    <xdr:to>
      <xdr:col>15</xdr:col>
      <xdr:colOff>101600</xdr:colOff>
      <xdr:row>36</xdr:row>
      <xdr:rowOff>147373</xdr:rowOff>
    </xdr:to>
    <xdr:sp macro="" textlink="">
      <xdr:nvSpPr>
        <xdr:cNvPr id="139" name="楕円 138"/>
        <xdr:cNvSpPr/>
      </xdr:nvSpPr>
      <xdr:spPr bwMode="auto">
        <a:xfrm>
          <a:off x="2857500" y="6999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132150</xdr:rowOff>
    </xdr:from>
    <xdr:ext cx="762000" cy="259045"/>
    <xdr:sp macro="" textlink="">
      <xdr:nvSpPr>
        <xdr:cNvPr id="140" name="テキスト ボックス 139"/>
        <xdr:cNvSpPr txBox="1"/>
      </xdr:nvSpPr>
      <xdr:spPr>
        <a:xfrm>
          <a:off x="2527300" y="708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18,440
18,081
133.91
8,489,643
7,537,090
928,935
5,044,693
8,852,791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44945</xdr:rowOff>
    </xdr:from>
    <xdr:to>
      <xdr:col>24</xdr:col>
      <xdr:colOff>63500</xdr:colOff>
      <xdr:row>37</xdr:row>
      <xdr:rowOff>77831</xdr:rowOff>
    </xdr:to>
    <xdr:cxnSp macro="">
      <xdr:nvCxnSpPr>
        <xdr:cNvPr id="63" name="直線コネクタ 62"/>
        <xdr:cNvCxnSpPr/>
      </xdr:nvCxnSpPr>
      <xdr:spPr>
        <a:xfrm flipV="1">
          <a:off x="3797300" y="6388595"/>
          <a:ext cx="838200" cy="3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73144</xdr:rowOff>
    </xdr:from>
    <xdr:ext cx="534377" cy="259045"/>
    <xdr:sp macro="" textlink="">
      <xdr:nvSpPr>
        <xdr:cNvPr id="64" name="人件費平均値テキスト"/>
        <xdr:cNvSpPr txBox="1"/>
      </xdr:nvSpPr>
      <xdr:spPr>
        <a:xfrm>
          <a:off x="4686300" y="590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77831</xdr:rowOff>
    </xdr:from>
    <xdr:to>
      <xdr:col>19</xdr:col>
      <xdr:colOff>177800</xdr:colOff>
      <xdr:row>37</xdr:row>
      <xdr:rowOff>109900</xdr:rowOff>
    </xdr:to>
    <xdr:cxnSp macro="">
      <xdr:nvCxnSpPr>
        <xdr:cNvPr id="66" name="直線コネクタ 65"/>
        <xdr:cNvCxnSpPr/>
      </xdr:nvCxnSpPr>
      <xdr:spPr>
        <a:xfrm flipV="1">
          <a:off x="2908300" y="6421481"/>
          <a:ext cx="8890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7084</xdr:rowOff>
    </xdr:from>
    <xdr:ext cx="534377" cy="259045"/>
    <xdr:sp macro="" textlink="">
      <xdr:nvSpPr>
        <xdr:cNvPr id="68" name="テキスト ボックス 67"/>
        <xdr:cNvSpPr txBox="1"/>
      </xdr:nvSpPr>
      <xdr:spPr>
        <a:xfrm>
          <a:off x="3530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104920</xdr:rowOff>
    </xdr:from>
    <xdr:to>
      <xdr:col>15</xdr:col>
      <xdr:colOff>50800</xdr:colOff>
      <xdr:row>37</xdr:row>
      <xdr:rowOff>109900</xdr:rowOff>
    </xdr:to>
    <xdr:cxnSp macro="">
      <xdr:nvCxnSpPr>
        <xdr:cNvPr id="69" name="直線コネクタ 68"/>
        <xdr:cNvCxnSpPr/>
      </xdr:nvCxnSpPr>
      <xdr:spPr>
        <a:xfrm>
          <a:off x="2019300" y="6448570"/>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30205</xdr:rowOff>
    </xdr:from>
    <xdr:ext cx="534377" cy="259045"/>
    <xdr:sp macro="" textlink="">
      <xdr:nvSpPr>
        <xdr:cNvPr id="71" name="テキスト ボックス 70"/>
        <xdr:cNvSpPr txBox="1"/>
      </xdr:nvSpPr>
      <xdr:spPr>
        <a:xfrm>
          <a:off x="2641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93719</xdr:rowOff>
    </xdr:from>
    <xdr:to>
      <xdr:col>10</xdr:col>
      <xdr:colOff>114300</xdr:colOff>
      <xdr:row>37</xdr:row>
      <xdr:rowOff>104920</xdr:rowOff>
    </xdr:to>
    <xdr:cxnSp macro="">
      <xdr:nvCxnSpPr>
        <xdr:cNvPr id="72" name="直線コネクタ 71"/>
        <xdr:cNvCxnSpPr/>
      </xdr:nvCxnSpPr>
      <xdr:spPr>
        <a:xfrm>
          <a:off x="1130300" y="643736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72202</xdr:rowOff>
    </xdr:from>
    <xdr:ext cx="534377" cy="259045"/>
    <xdr:sp macro="" textlink="">
      <xdr:nvSpPr>
        <xdr:cNvPr id="74" name="テキスト ボックス 73"/>
        <xdr:cNvSpPr txBox="1"/>
      </xdr:nvSpPr>
      <xdr:spPr>
        <a:xfrm>
          <a:off x="1752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138555</xdr:rowOff>
    </xdr:from>
    <xdr:to>
      <xdr:col>6</xdr:col>
      <xdr:colOff>38100</xdr:colOff>
      <xdr:row>36</xdr:row>
      <xdr:rowOff>68705</xdr:rowOff>
    </xdr:to>
    <xdr:sp macro="" textlink="">
      <xdr:nvSpPr>
        <xdr:cNvPr id="75" name="フローチャート: 判断 74"/>
        <xdr:cNvSpPr/>
      </xdr:nvSpPr>
      <xdr:spPr>
        <a:xfrm>
          <a:off x="1079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85232</xdr:rowOff>
    </xdr:from>
    <xdr:ext cx="534377" cy="259045"/>
    <xdr:sp macro="" textlink="">
      <xdr:nvSpPr>
        <xdr:cNvPr id="76" name="テキスト ボックス 75"/>
        <xdr:cNvSpPr txBox="1"/>
      </xdr:nvSpPr>
      <xdr:spPr>
        <a:xfrm>
          <a:off x="863111" y="59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165595</xdr:rowOff>
    </xdr:from>
    <xdr:to>
      <xdr:col>24</xdr:col>
      <xdr:colOff>114300</xdr:colOff>
      <xdr:row>37</xdr:row>
      <xdr:rowOff>95745</xdr:rowOff>
    </xdr:to>
    <xdr:sp macro="" textlink="">
      <xdr:nvSpPr>
        <xdr:cNvPr id="82" name="楕円 81"/>
        <xdr:cNvSpPr/>
      </xdr:nvSpPr>
      <xdr:spPr>
        <a:xfrm>
          <a:off x="4584700" y="63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144022</xdr:rowOff>
    </xdr:from>
    <xdr:ext cx="534377" cy="259045"/>
    <xdr:sp macro="" textlink="">
      <xdr:nvSpPr>
        <xdr:cNvPr id="83" name="人件費該当値テキスト"/>
        <xdr:cNvSpPr txBox="1"/>
      </xdr:nvSpPr>
      <xdr:spPr>
        <a:xfrm>
          <a:off x="4686300" y="63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27031</xdr:rowOff>
    </xdr:from>
    <xdr:to>
      <xdr:col>20</xdr:col>
      <xdr:colOff>38100</xdr:colOff>
      <xdr:row>37</xdr:row>
      <xdr:rowOff>128631</xdr:rowOff>
    </xdr:to>
    <xdr:sp macro="" textlink="">
      <xdr:nvSpPr>
        <xdr:cNvPr id="84" name="楕円 83"/>
        <xdr:cNvSpPr/>
      </xdr:nvSpPr>
      <xdr:spPr>
        <a:xfrm>
          <a:off x="3746500" y="63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119758</xdr:rowOff>
    </xdr:from>
    <xdr:ext cx="534377" cy="259045"/>
    <xdr:sp macro="" textlink="">
      <xdr:nvSpPr>
        <xdr:cNvPr id="85" name="テキスト ボックス 84"/>
        <xdr:cNvSpPr txBox="1"/>
      </xdr:nvSpPr>
      <xdr:spPr>
        <a:xfrm>
          <a:off x="3530111" y="64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59100</xdr:rowOff>
    </xdr:from>
    <xdr:to>
      <xdr:col>15</xdr:col>
      <xdr:colOff>101600</xdr:colOff>
      <xdr:row>37</xdr:row>
      <xdr:rowOff>160700</xdr:rowOff>
    </xdr:to>
    <xdr:sp macro="" textlink="">
      <xdr:nvSpPr>
        <xdr:cNvPr id="86" name="楕円 85"/>
        <xdr:cNvSpPr/>
      </xdr:nvSpPr>
      <xdr:spPr>
        <a:xfrm>
          <a:off x="2857500" y="64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151827</xdr:rowOff>
    </xdr:from>
    <xdr:ext cx="534377" cy="259045"/>
    <xdr:sp macro="" textlink="">
      <xdr:nvSpPr>
        <xdr:cNvPr id="87" name="テキスト ボックス 86"/>
        <xdr:cNvSpPr txBox="1"/>
      </xdr:nvSpPr>
      <xdr:spPr>
        <a:xfrm>
          <a:off x="2641111" y="649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54120</xdr:rowOff>
    </xdr:from>
    <xdr:to>
      <xdr:col>10</xdr:col>
      <xdr:colOff>165100</xdr:colOff>
      <xdr:row>37</xdr:row>
      <xdr:rowOff>155720</xdr:rowOff>
    </xdr:to>
    <xdr:sp macro="" textlink="">
      <xdr:nvSpPr>
        <xdr:cNvPr id="88" name="楕円 87"/>
        <xdr:cNvSpPr/>
      </xdr:nvSpPr>
      <xdr:spPr>
        <a:xfrm>
          <a:off x="1968500" y="63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146847</xdr:rowOff>
    </xdr:from>
    <xdr:ext cx="534377" cy="259045"/>
    <xdr:sp macro="" textlink="">
      <xdr:nvSpPr>
        <xdr:cNvPr id="89" name="テキスト ボックス 88"/>
        <xdr:cNvSpPr txBox="1"/>
      </xdr:nvSpPr>
      <xdr:spPr>
        <a:xfrm>
          <a:off x="1752111" y="64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42919</xdr:rowOff>
    </xdr:from>
    <xdr:to>
      <xdr:col>6</xdr:col>
      <xdr:colOff>38100</xdr:colOff>
      <xdr:row>37</xdr:row>
      <xdr:rowOff>144519</xdr:rowOff>
    </xdr:to>
    <xdr:sp macro="" textlink="">
      <xdr:nvSpPr>
        <xdr:cNvPr id="90" name="楕円 89"/>
        <xdr:cNvSpPr/>
      </xdr:nvSpPr>
      <xdr:spPr>
        <a:xfrm>
          <a:off x="1079500" y="63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135646</xdr:rowOff>
    </xdr:from>
    <xdr:ext cx="534377" cy="259045"/>
    <xdr:sp macro="" textlink="">
      <xdr:nvSpPr>
        <xdr:cNvPr id="91" name="テキスト ボックス 90"/>
        <xdr:cNvSpPr txBox="1"/>
      </xdr:nvSpPr>
      <xdr:spPr>
        <a:xfrm>
          <a:off x="863111" y="64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155537</xdr:rowOff>
    </xdr:from>
    <xdr:to>
      <xdr:col>24</xdr:col>
      <xdr:colOff>62865</xdr:colOff>
      <xdr:row>57</xdr:row>
      <xdr:rowOff>149975</xdr:rowOff>
    </xdr:to>
    <xdr:cxnSp macro="">
      <xdr:nvCxnSpPr>
        <xdr:cNvPr id="116" name="直線コネクタ 115"/>
        <xdr:cNvCxnSpPr/>
      </xdr:nvCxnSpPr>
      <xdr:spPr>
        <a:xfrm flipV="1">
          <a:off x="4633595" y="8899487"/>
          <a:ext cx="1270" cy="1023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153802</xdr:rowOff>
    </xdr:from>
    <xdr:ext cx="534377" cy="259045"/>
    <xdr:sp macro="" textlink="">
      <xdr:nvSpPr>
        <xdr:cNvPr id="117" name="物件費最小値テキスト"/>
        <xdr:cNvSpPr txBox="1"/>
      </xdr:nvSpPr>
      <xdr:spPr>
        <a:xfrm>
          <a:off x="4686300" y="99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149975</xdr:rowOff>
    </xdr:from>
    <xdr:to>
      <xdr:col>24</xdr:col>
      <xdr:colOff>152400</xdr:colOff>
      <xdr:row>57</xdr:row>
      <xdr:rowOff>149975</xdr:rowOff>
    </xdr:to>
    <xdr:cxnSp macro="">
      <xdr:nvCxnSpPr>
        <xdr:cNvPr id="118" name="直線コネクタ 117"/>
        <xdr:cNvCxnSpPr/>
      </xdr:nvCxnSpPr>
      <xdr:spPr>
        <a:xfrm>
          <a:off x="4546600" y="992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102214</xdr:rowOff>
    </xdr:from>
    <xdr:ext cx="599010" cy="259045"/>
    <xdr:sp macro="" textlink="">
      <xdr:nvSpPr>
        <xdr:cNvPr id="119" name="物件費最大値テキスト"/>
        <xdr:cNvSpPr txBox="1"/>
      </xdr:nvSpPr>
      <xdr:spPr>
        <a:xfrm>
          <a:off x="4686300" y="867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155537</xdr:rowOff>
    </xdr:from>
    <xdr:to>
      <xdr:col>24</xdr:col>
      <xdr:colOff>152400</xdr:colOff>
      <xdr:row>51</xdr:row>
      <xdr:rowOff>155537</xdr:rowOff>
    </xdr:to>
    <xdr:cxnSp macro="">
      <xdr:nvCxnSpPr>
        <xdr:cNvPr id="120" name="直線コネクタ 119"/>
        <xdr:cNvCxnSpPr/>
      </xdr:nvCxnSpPr>
      <xdr:spPr>
        <a:xfrm>
          <a:off x="4546600" y="889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77788</xdr:rowOff>
    </xdr:from>
    <xdr:to>
      <xdr:col>24</xdr:col>
      <xdr:colOff>63500</xdr:colOff>
      <xdr:row>57</xdr:row>
      <xdr:rowOff>3391</xdr:rowOff>
    </xdr:to>
    <xdr:cxnSp macro="">
      <xdr:nvCxnSpPr>
        <xdr:cNvPr id="121" name="直線コネクタ 120"/>
        <xdr:cNvCxnSpPr/>
      </xdr:nvCxnSpPr>
      <xdr:spPr>
        <a:xfrm flipV="1">
          <a:off x="3797300" y="9678988"/>
          <a:ext cx="838200" cy="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48607</xdr:rowOff>
    </xdr:from>
    <xdr:ext cx="534377" cy="259045"/>
    <xdr:sp macro="" textlink="">
      <xdr:nvSpPr>
        <xdr:cNvPr id="122" name="物件費平均値テキスト"/>
        <xdr:cNvSpPr txBox="1"/>
      </xdr:nvSpPr>
      <xdr:spPr>
        <a:xfrm>
          <a:off x="4686300" y="9306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25730</xdr:rowOff>
    </xdr:from>
    <xdr:to>
      <xdr:col>24</xdr:col>
      <xdr:colOff>114300</xdr:colOff>
      <xdr:row>55</xdr:row>
      <xdr:rowOff>127330</xdr:rowOff>
    </xdr:to>
    <xdr:sp macro="" textlink="">
      <xdr:nvSpPr>
        <xdr:cNvPr id="123" name="フローチャート: 判断 122"/>
        <xdr:cNvSpPr/>
      </xdr:nvSpPr>
      <xdr:spPr>
        <a:xfrm>
          <a:off x="4584700" y="94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115418</xdr:rowOff>
    </xdr:from>
    <xdr:to>
      <xdr:col>19</xdr:col>
      <xdr:colOff>177800</xdr:colOff>
      <xdr:row>57</xdr:row>
      <xdr:rowOff>3391</xdr:rowOff>
    </xdr:to>
    <xdr:cxnSp macro="">
      <xdr:nvCxnSpPr>
        <xdr:cNvPr id="124" name="直線コネクタ 123"/>
        <xdr:cNvCxnSpPr/>
      </xdr:nvCxnSpPr>
      <xdr:spPr>
        <a:xfrm>
          <a:off x="2908300" y="9716618"/>
          <a:ext cx="889000" cy="5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64427</xdr:rowOff>
    </xdr:from>
    <xdr:to>
      <xdr:col>20</xdr:col>
      <xdr:colOff>38100</xdr:colOff>
      <xdr:row>55</xdr:row>
      <xdr:rowOff>166027</xdr:rowOff>
    </xdr:to>
    <xdr:sp macro="" textlink="">
      <xdr:nvSpPr>
        <xdr:cNvPr id="125" name="フローチャート: 判断 124"/>
        <xdr:cNvSpPr/>
      </xdr:nvSpPr>
      <xdr:spPr>
        <a:xfrm>
          <a:off x="37465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11104</xdr:rowOff>
    </xdr:from>
    <xdr:ext cx="534377" cy="259045"/>
    <xdr:sp macro="" textlink="">
      <xdr:nvSpPr>
        <xdr:cNvPr id="126" name="テキスト ボックス 125"/>
        <xdr:cNvSpPr txBox="1"/>
      </xdr:nvSpPr>
      <xdr:spPr>
        <a:xfrm>
          <a:off x="3530111" y="92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115418</xdr:rowOff>
    </xdr:from>
    <xdr:to>
      <xdr:col>15</xdr:col>
      <xdr:colOff>50800</xdr:colOff>
      <xdr:row>57</xdr:row>
      <xdr:rowOff>16104</xdr:rowOff>
    </xdr:to>
    <xdr:cxnSp macro="">
      <xdr:nvCxnSpPr>
        <xdr:cNvPr id="127" name="直線コネクタ 126"/>
        <xdr:cNvCxnSpPr/>
      </xdr:nvCxnSpPr>
      <xdr:spPr>
        <a:xfrm flipV="1">
          <a:off x="2019300" y="9716618"/>
          <a:ext cx="8890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38202</xdr:rowOff>
    </xdr:from>
    <xdr:to>
      <xdr:col>15</xdr:col>
      <xdr:colOff>101600</xdr:colOff>
      <xdr:row>55</xdr:row>
      <xdr:rowOff>139802</xdr:rowOff>
    </xdr:to>
    <xdr:sp macro="" textlink="">
      <xdr:nvSpPr>
        <xdr:cNvPr id="128" name="フローチャート: 判断 127"/>
        <xdr:cNvSpPr/>
      </xdr:nvSpPr>
      <xdr:spPr>
        <a:xfrm>
          <a:off x="2857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156329</xdr:rowOff>
    </xdr:from>
    <xdr:ext cx="534377" cy="259045"/>
    <xdr:sp macro="" textlink="">
      <xdr:nvSpPr>
        <xdr:cNvPr id="129" name="テキスト ボックス 128"/>
        <xdr:cNvSpPr txBox="1"/>
      </xdr:nvSpPr>
      <xdr:spPr>
        <a:xfrm>
          <a:off x="2641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16104</xdr:rowOff>
    </xdr:from>
    <xdr:to>
      <xdr:col>10</xdr:col>
      <xdr:colOff>114300</xdr:colOff>
      <xdr:row>57</xdr:row>
      <xdr:rowOff>129070</xdr:rowOff>
    </xdr:to>
    <xdr:cxnSp macro="">
      <xdr:nvCxnSpPr>
        <xdr:cNvPr id="130" name="直線コネクタ 129"/>
        <xdr:cNvCxnSpPr/>
      </xdr:nvCxnSpPr>
      <xdr:spPr>
        <a:xfrm flipV="1">
          <a:off x="1130300" y="9788754"/>
          <a:ext cx="8890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104127</xdr:rowOff>
    </xdr:from>
    <xdr:to>
      <xdr:col>10</xdr:col>
      <xdr:colOff>165100</xdr:colOff>
      <xdr:row>56</xdr:row>
      <xdr:rowOff>34277</xdr:rowOff>
    </xdr:to>
    <xdr:sp macro="" textlink="">
      <xdr:nvSpPr>
        <xdr:cNvPr id="131" name="フローチャート: 判断 130"/>
        <xdr:cNvSpPr/>
      </xdr:nvSpPr>
      <xdr:spPr>
        <a:xfrm>
          <a:off x="1968500" y="953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50804</xdr:rowOff>
    </xdr:from>
    <xdr:ext cx="534377" cy="259045"/>
    <xdr:sp macro="" textlink="">
      <xdr:nvSpPr>
        <xdr:cNvPr id="132" name="テキスト ボックス 131"/>
        <xdr:cNvSpPr txBox="1"/>
      </xdr:nvSpPr>
      <xdr:spPr>
        <a:xfrm>
          <a:off x="1752111" y="93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13208</xdr:rowOff>
    </xdr:from>
    <xdr:to>
      <xdr:col>6</xdr:col>
      <xdr:colOff>38100</xdr:colOff>
      <xdr:row>50</xdr:row>
      <xdr:rowOff>114808</xdr:rowOff>
    </xdr:to>
    <xdr:sp macro="" textlink="">
      <xdr:nvSpPr>
        <xdr:cNvPr id="133" name="フローチャート: 判断 132"/>
        <xdr:cNvSpPr/>
      </xdr:nvSpPr>
      <xdr:spPr>
        <a:xfrm>
          <a:off x="1079500" y="858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131335</xdr:rowOff>
    </xdr:from>
    <xdr:ext cx="599010" cy="259045"/>
    <xdr:sp macro="" textlink="">
      <xdr:nvSpPr>
        <xdr:cNvPr id="134" name="テキスト ボックス 133"/>
        <xdr:cNvSpPr txBox="1"/>
      </xdr:nvSpPr>
      <xdr:spPr>
        <a:xfrm>
          <a:off x="830795" y="83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26988</xdr:rowOff>
    </xdr:from>
    <xdr:to>
      <xdr:col>24</xdr:col>
      <xdr:colOff>114300</xdr:colOff>
      <xdr:row>56</xdr:row>
      <xdr:rowOff>128588</xdr:rowOff>
    </xdr:to>
    <xdr:sp macro="" textlink="">
      <xdr:nvSpPr>
        <xdr:cNvPr id="140" name="楕円 139"/>
        <xdr:cNvSpPr/>
      </xdr:nvSpPr>
      <xdr:spPr>
        <a:xfrm>
          <a:off x="4584700" y="9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5415</xdr:rowOff>
    </xdr:from>
    <xdr:ext cx="534377" cy="259045"/>
    <xdr:sp macro="" textlink="">
      <xdr:nvSpPr>
        <xdr:cNvPr id="141" name="物件費該当値テキスト"/>
        <xdr:cNvSpPr txBox="1"/>
      </xdr:nvSpPr>
      <xdr:spPr>
        <a:xfrm>
          <a:off x="4686300" y="960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124041</xdr:rowOff>
    </xdr:from>
    <xdr:to>
      <xdr:col>20</xdr:col>
      <xdr:colOff>38100</xdr:colOff>
      <xdr:row>57</xdr:row>
      <xdr:rowOff>54191</xdr:rowOff>
    </xdr:to>
    <xdr:sp macro="" textlink="">
      <xdr:nvSpPr>
        <xdr:cNvPr id="142" name="楕円 141"/>
        <xdr:cNvSpPr/>
      </xdr:nvSpPr>
      <xdr:spPr>
        <a:xfrm>
          <a:off x="3746500" y="97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45318</xdr:rowOff>
    </xdr:from>
    <xdr:ext cx="534377" cy="259045"/>
    <xdr:sp macro="" textlink="">
      <xdr:nvSpPr>
        <xdr:cNvPr id="143" name="テキスト ボックス 142"/>
        <xdr:cNvSpPr txBox="1"/>
      </xdr:nvSpPr>
      <xdr:spPr>
        <a:xfrm>
          <a:off x="3530111" y="98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64618</xdr:rowOff>
    </xdr:from>
    <xdr:to>
      <xdr:col>15</xdr:col>
      <xdr:colOff>101600</xdr:colOff>
      <xdr:row>56</xdr:row>
      <xdr:rowOff>166218</xdr:rowOff>
    </xdr:to>
    <xdr:sp macro="" textlink="">
      <xdr:nvSpPr>
        <xdr:cNvPr id="144" name="楕円 143"/>
        <xdr:cNvSpPr/>
      </xdr:nvSpPr>
      <xdr:spPr>
        <a:xfrm>
          <a:off x="2857500" y="96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157345</xdr:rowOff>
    </xdr:from>
    <xdr:ext cx="534377" cy="259045"/>
    <xdr:sp macro="" textlink="">
      <xdr:nvSpPr>
        <xdr:cNvPr id="145" name="テキスト ボックス 144"/>
        <xdr:cNvSpPr txBox="1"/>
      </xdr:nvSpPr>
      <xdr:spPr>
        <a:xfrm>
          <a:off x="2641111" y="975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136754</xdr:rowOff>
    </xdr:from>
    <xdr:to>
      <xdr:col>10</xdr:col>
      <xdr:colOff>165100</xdr:colOff>
      <xdr:row>57</xdr:row>
      <xdr:rowOff>66904</xdr:rowOff>
    </xdr:to>
    <xdr:sp macro="" textlink="">
      <xdr:nvSpPr>
        <xdr:cNvPr id="146" name="楕円 145"/>
        <xdr:cNvSpPr/>
      </xdr:nvSpPr>
      <xdr:spPr>
        <a:xfrm>
          <a:off x="1968500" y="973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58031</xdr:rowOff>
    </xdr:from>
    <xdr:ext cx="534377" cy="259045"/>
    <xdr:sp macro="" textlink="">
      <xdr:nvSpPr>
        <xdr:cNvPr id="147" name="テキスト ボックス 146"/>
        <xdr:cNvSpPr txBox="1"/>
      </xdr:nvSpPr>
      <xdr:spPr>
        <a:xfrm>
          <a:off x="1752111" y="98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78270</xdr:rowOff>
    </xdr:from>
    <xdr:to>
      <xdr:col>6</xdr:col>
      <xdr:colOff>38100</xdr:colOff>
      <xdr:row>58</xdr:row>
      <xdr:rowOff>8420</xdr:rowOff>
    </xdr:to>
    <xdr:sp macro="" textlink="">
      <xdr:nvSpPr>
        <xdr:cNvPr id="148" name="楕円 147"/>
        <xdr:cNvSpPr/>
      </xdr:nvSpPr>
      <xdr:spPr>
        <a:xfrm>
          <a:off x="1079500" y="98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170997</xdr:rowOff>
    </xdr:from>
    <xdr:ext cx="534377" cy="259045"/>
    <xdr:sp macro="" textlink="">
      <xdr:nvSpPr>
        <xdr:cNvPr id="149" name="テキスト ボックス 148"/>
        <xdr:cNvSpPr txBox="1"/>
      </xdr:nvSpPr>
      <xdr:spPr>
        <a:xfrm>
          <a:off x="863111" y="99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1" name="直線コネクタ 170"/>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2" name="維持補修費最小値テキスト"/>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3" name="直線コネクタ 172"/>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4" name="維持補修費最大値テキスト"/>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5" name="直線コネクタ 174"/>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85065</xdr:rowOff>
    </xdr:from>
    <xdr:to>
      <xdr:col>24</xdr:col>
      <xdr:colOff>63500</xdr:colOff>
      <xdr:row>77</xdr:row>
      <xdr:rowOff>111399</xdr:rowOff>
    </xdr:to>
    <xdr:cxnSp macro="">
      <xdr:nvCxnSpPr>
        <xdr:cNvPr id="176" name="直線コネクタ 175"/>
        <xdr:cNvCxnSpPr/>
      </xdr:nvCxnSpPr>
      <xdr:spPr>
        <a:xfrm>
          <a:off x="3797300" y="13286715"/>
          <a:ext cx="8382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141450</xdr:rowOff>
    </xdr:from>
    <xdr:ext cx="469744" cy="259045"/>
    <xdr:sp macro="" textlink="">
      <xdr:nvSpPr>
        <xdr:cNvPr id="177" name="維持補修費平均値テキスト"/>
        <xdr:cNvSpPr txBox="1"/>
      </xdr:nvSpPr>
      <xdr:spPr>
        <a:xfrm>
          <a:off x="4686300" y="13000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78" name="フローチャート: 判断 177"/>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60147</xdr:rowOff>
    </xdr:from>
    <xdr:to>
      <xdr:col>19</xdr:col>
      <xdr:colOff>177800</xdr:colOff>
      <xdr:row>77</xdr:row>
      <xdr:rowOff>85065</xdr:rowOff>
    </xdr:to>
    <xdr:cxnSp macro="">
      <xdr:nvCxnSpPr>
        <xdr:cNvPr id="179" name="直線コネクタ 178"/>
        <xdr:cNvCxnSpPr/>
      </xdr:nvCxnSpPr>
      <xdr:spPr>
        <a:xfrm>
          <a:off x="2908300" y="13261797"/>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0" name="フローチャート: 判断 179"/>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161718</xdr:rowOff>
    </xdr:from>
    <xdr:ext cx="469744" cy="259045"/>
    <xdr:sp macro="" textlink="">
      <xdr:nvSpPr>
        <xdr:cNvPr id="181" name="テキスト ボックス 180"/>
        <xdr:cNvSpPr txBox="1"/>
      </xdr:nvSpPr>
      <xdr:spPr>
        <a:xfrm>
          <a:off x="3562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60147</xdr:rowOff>
    </xdr:from>
    <xdr:to>
      <xdr:col>15</xdr:col>
      <xdr:colOff>50800</xdr:colOff>
      <xdr:row>77</xdr:row>
      <xdr:rowOff>101616</xdr:rowOff>
    </xdr:to>
    <xdr:cxnSp macro="">
      <xdr:nvCxnSpPr>
        <xdr:cNvPr id="182" name="直線コネクタ 181"/>
        <xdr:cNvCxnSpPr/>
      </xdr:nvCxnSpPr>
      <xdr:spPr>
        <a:xfrm flipV="1">
          <a:off x="2019300" y="13261797"/>
          <a:ext cx="889000" cy="4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3" name="フローチャート: 判断 182"/>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30868</xdr:rowOff>
    </xdr:from>
    <xdr:ext cx="469744" cy="259045"/>
    <xdr:sp macro="" textlink="">
      <xdr:nvSpPr>
        <xdr:cNvPr id="184" name="テキスト ボックス 183"/>
        <xdr:cNvSpPr txBox="1"/>
      </xdr:nvSpPr>
      <xdr:spPr>
        <a:xfrm>
          <a:off x="2673428" y="1288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101616</xdr:rowOff>
    </xdr:from>
    <xdr:to>
      <xdr:col>10</xdr:col>
      <xdr:colOff>114300</xdr:colOff>
      <xdr:row>77</xdr:row>
      <xdr:rowOff>118349</xdr:rowOff>
    </xdr:to>
    <xdr:cxnSp macro="">
      <xdr:nvCxnSpPr>
        <xdr:cNvPr id="185" name="直線コネクタ 184"/>
        <xdr:cNvCxnSpPr/>
      </xdr:nvCxnSpPr>
      <xdr:spPr>
        <a:xfrm flipV="1">
          <a:off x="1130300" y="13303266"/>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6" name="フローチャート: 判断 185"/>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165833</xdr:rowOff>
    </xdr:from>
    <xdr:ext cx="469744" cy="259045"/>
    <xdr:sp macro="" textlink="">
      <xdr:nvSpPr>
        <xdr:cNvPr id="187" name="テキスト ボックス 186"/>
        <xdr:cNvSpPr txBox="1"/>
      </xdr:nvSpPr>
      <xdr:spPr>
        <a:xfrm>
          <a:off x="1784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163699</xdr:rowOff>
    </xdr:from>
    <xdr:to>
      <xdr:col>6</xdr:col>
      <xdr:colOff>38100</xdr:colOff>
      <xdr:row>77</xdr:row>
      <xdr:rowOff>93849</xdr:rowOff>
    </xdr:to>
    <xdr:sp macro="" textlink="">
      <xdr:nvSpPr>
        <xdr:cNvPr id="188" name="フローチャート: 判断 187"/>
        <xdr:cNvSpPr/>
      </xdr:nvSpPr>
      <xdr:spPr>
        <a:xfrm>
          <a:off x="1079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110375</xdr:rowOff>
    </xdr:from>
    <xdr:ext cx="469744" cy="259045"/>
    <xdr:sp macro="" textlink="">
      <xdr:nvSpPr>
        <xdr:cNvPr id="189" name="テキスト ボックス 188"/>
        <xdr:cNvSpPr txBox="1"/>
      </xdr:nvSpPr>
      <xdr:spPr>
        <a:xfrm>
          <a:off x="895428" y="1296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60599</xdr:rowOff>
    </xdr:from>
    <xdr:to>
      <xdr:col>24</xdr:col>
      <xdr:colOff>114300</xdr:colOff>
      <xdr:row>77</xdr:row>
      <xdr:rowOff>162199</xdr:rowOff>
    </xdr:to>
    <xdr:sp macro="" textlink="">
      <xdr:nvSpPr>
        <xdr:cNvPr id="195" name="楕円 194"/>
        <xdr:cNvSpPr/>
      </xdr:nvSpPr>
      <xdr:spPr>
        <a:xfrm>
          <a:off x="4584700" y="132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39026</xdr:rowOff>
    </xdr:from>
    <xdr:ext cx="469744" cy="259045"/>
    <xdr:sp macro="" textlink="">
      <xdr:nvSpPr>
        <xdr:cNvPr id="196" name="維持補修費該当値テキスト"/>
        <xdr:cNvSpPr txBox="1"/>
      </xdr:nvSpPr>
      <xdr:spPr>
        <a:xfrm>
          <a:off x="4686300" y="132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34265</xdr:rowOff>
    </xdr:from>
    <xdr:to>
      <xdr:col>20</xdr:col>
      <xdr:colOff>38100</xdr:colOff>
      <xdr:row>77</xdr:row>
      <xdr:rowOff>135865</xdr:rowOff>
    </xdr:to>
    <xdr:sp macro="" textlink="">
      <xdr:nvSpPr>
        <xdr:cNvPr id="197" name="楕円 196"/>
        <xdr:cNvSpPr/>
      </xdr:nvSpPr>
      <xdr:spPr>
        <a:xfrm>
          <a:off x="3746500" y="132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126992</xdr:rowOff>
    </xdr:from>
    <xdr:ext cx="469744" cy="259045"/>
    <xdr:sp macro="" textlink="">
      <xdr:nvSpPr>
        <xdr:cNvPr id="198" name="テキスト ボックス 197"/>
        <xdr:cNvSpPr txBox="1"/>
      </xdr:nvSpPr>
      <xdr:spPr>
        <a:xfrm>
          <a:off x="3562428" y="1332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9347</xdr:rowOff>
    </xdr:from>
    <xdr:to>
      <xdr:col>15</xdr:col>
      <xdr:colOff>101600</xdr:colOff>
      <xdr:row>77</xdr:row>
      <xdr:rowOff>110947</xdr:rowOff>
    </xdr:to>
    <xdr:sp macro="" textlink="">
      <xdr:nvSpPr>
        <xdr:cNvPr id="199" name="楕円 198"/>
        <xdr:cNvSpPr/>
      </xdr:nvSpPr>
      <xdr:spPr>
        <a:xfrm>
          <a:off x="2857500" y="132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102074</xdr:rowOff>
    </xdr:from>
    <xdr:ext cx="469744" cy="259045"/>
    <xdr:sp macro="" textlink="">
      <xdr:nvSpPr>
        <xdr:cNvPr id="200" name="テキスト ボックス 199"/>
        <xdr:cNvSpPr txBox="1"/>
      </xdr:nvSpPr>
      <xdr:spPr>
        <a:xfrm>
          <a:off x="2673428" y="1330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50816</xdr:rowOff>
    </xdr:from>
    <xdr:to>
      <xdr:col>10</xdr:col>
      <xdr:colOff>165100</xdr:colOff>
      <xdr:row>77</xdr:row>
      <xdr:rowOff>152416</xdr:rowOff>
    </xdr:to>
    <xdr:sp macro="" textlink="">
      <xdr:nvSpPr>
        <xdr:cNvPr id="201" name="楕円 200"/>
        <xdr:cNvSpPr/>
      </xdr:nvSpPr>
      <xdr:spPr>
        <a:xfrm>
          <a:off x="1968500" y="132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143543</xdr:rowOff>
    </xdr:from>
    <xdr:ext cx="469744" cy="259045"/>
    <xdr:sp macro="" textlink="">
      <xdr:nvSpPr>
        <xdr:cNvPr id="202" name="テキスト ボックス 201"/>
        <xdr:cNvSpPr txBox="1"/>
      </xdr:nvSpPr>
      <xdr:spPr>
        <a:xfrm>
          <a:off x="1784428" y="1334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67549</xdr:rowOff>
    </xdr:from>
    <xdr:to>
      <xdr:col>6</xdr:col>
      <xdr:colOff>38100</xdr:colOff>
      <xdr:row>77</xdr:row>
      <xdr:rowOff>169149</xdr:rowOff>
    </xdr:to>
    <xdr:sp macro="" textlink="">
      <xdr:nvSpPr>
        <xdr:cNvPr id="203" name="楕円 202"/>
        <xdr:cNvSpPr/>
      </xdr:nvSpPr>
      <xdr:spPr>
        <a:xfrm>
          <a:off x="1079500" y="132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160276</xdr:rowOff>
    </xdr:from>
    <xdr:ext cx="469744" cy="259045"/>
    <xdr:sp macro="" textlink="">
      <xdr:nvSpPr>
        <xdr:cNvPr id="204" name="テキスト ボックス 203"/>
        <xdr:cNvSpPr txBox="1"/>
      </xdr:nvSpPr>
      <xdr:spPr>
        <a:xfrm>
          <a:off x="895428" y="1336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7" name="直線コネクタ 226"/>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28" name="扶助費最小値テキスト"/>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29" name="直線コネクタ 228"/>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0" name="扶助費最大値テキスト"/>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1" name="直線コネクタ 230"/>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159931</xdr:rowOff>
    </xdr:from>
    <xdr:to>
      <xdr:col>24</xdr:col>
      <xdr:colOff>63500</xdr:colOff>
      <xdr:row>97</xdr:row>
      <xdr:rowOff>39277</xdr:rowOff>
    </xdr:to>
    <xdr:cxnSp macro="">
      <xdr:nvCxnSpPr>
        <xdr:cNvPr id="232" name="直線コネクタ 231"/>
        <xdr:cNvCxnSpPr/>
      </xdr:nvCxnSpPr>
      <xdr:spPr>
        <a:xfrm>
          <a:off x="3797300" y="16619131"/>
          <a:ext cx="838200" cy="5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22257</xdr:rowOff>
    </xdr:from>
    <xdr:ext cx="534377" cy="259045"/>
    <xdr:sp macro="" textlink="">
      <xdr:nvSpPr>
        <xdr:cNvPr id="233" name="扶助費平均値テキスト"/>
        <xdr:cNvSpPr txBox="1"/>
      </xdr:nvSpPr>
      <xdr:spPr>
        <a:xfrm>
          <a:off x="4686300" y="1631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4" name="フローチャート: 判断 233"/>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159931</xdr:rowOff>
    </xdr:from>
    <xdr:to>
      <xdr:col>19</xdr:col>
      <xdr:colOff>177800</xdr:colOff>
      <xdr:row>96</xdr:row>
      <xdr:rowOff>167086</xdr:rowOff>
    </xdr:to>
    <xdr:cxnSp macro="">
      <xdr:nvCxnSpPr>
        <xdr:cNvPr id="235" name="直線コネクタ 234"/>
        <xdr:cNvCxnSpPr/>
      </xdr:nvCxnSpPr>
      <xdr:spPr>
        <a:xfrm flipV="1">
          <a:off x="2908300" y="16619131"/>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6" name="フローチャート: 判断 235"/>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106946</xdr:rowOff>
    </xdr:from>
    <xdr:ext cx="534377" cy="259045"/>
    <xdr:sp macro="" textlink="">
      <xdr:nvSpPr>
        <xdr:cNvPr id="237" name="テキスト ボックス 236"/>
        <xdr:cNvSpPr txBox="1"/>
      </xdr:nvSpPr>
      <xdr:spPr>
        <a:xfrm>
          <a:off x="3530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167086</xdr:rowOff>
    </xdr:from>
    <xdr:to>
      <xdr:col>15</xdr:col>
      <xdr:colOff>50800</xdr:colOff>
      <xdr:row>97</xdr:row>
      <xdr:rowOff>77498</xdr:rowOff>
    </xdr:to>
    <xdr:cxnSp macro="">
      <xdr:nvCxnSpPr>
        <xdr:cNvPr id="238" name="直線コネクタ 237"/>
        <xdr:cNvCxnSpPr/>
      </xdr:nvCxnSpPr>
      <xdr:spPr>
        <a:xfrm flipV="1">
          <a:off x="2019300" y="16626286"/>
          <a:ext cx="889000" cy="8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39" name="フローチャート: 判断 238"/>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100271</xdr:rowOff>
    </xdr:from>
    <xdr:ext cx="534377" cy="259045"/>
    <xdr:sp macro="" textlink="">
      <xdr:nvSpPr>
        <xdr:cNvPr id="240" name="テキスト ボックス 239"/>
        <xdr:cNvSpPr txBox="1"/>
      </xdr:nvSpPr>
      <xdr:spPr>
        <a:xfrm>
          <a:off x="2641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77498</xdr:rowOff>
    </xdr:from>
    <xdr:to>
      <xdr:col>10</xdr:col>
      <xdr:colOff>114300</xdr:colOff>
      <xdr:row>97</xdr:row>
      <xdr:rowOff>138443</xdr:rowOff>
    </xdr:to>
    <xdr:cxnSp macro="">
      <xdr:nvCxnSpPr>
        <xdr:cNvPr id="241" name="直線コネクタ 240"/>
        <xdr:cNvCxnSpPr/>
      </xdr:nvCxnSpPr>
      <xdr:spPr>
        <a:xfrm flipV="1">
          <a:off x="1130300" y="16708148"/>
          <a:ext cx="889000" cy="6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2" name="フローチャート: 判断 241"/>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9265</xdr:rowOff>
    </xdr:from>
    <xdr:ext cx="534377" cy="259045"/>
    <xdr:sp macro="" textlink="">
      <xdr:nvSpPr>
        <xdr:cNvPr id="243" name="テキスト ボックス 242"/>
        <xdr:cNvSpPr txBox="1"/>
      </xdr:nvSpPr>
      <xdr:spPr>
        <a:xfrm>
          <a:off x="1752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26629</xdr:rowOff>
    </xdr:from>
    <xdr:to>
      <xdr:col>6</xdr:col>
      <xdr:colOff>38100</xdr:colOff>
      <xdr:row>97</xdr:row>
      <xdr:rowOff>128229</xdr:rowOff>
    </xdr:to>
    <xdr:sp macro="" textlink="">
      <xdr:nvSpPr>
        <xdr:cNvPr id="244" name="フローチャート: 判断 243"/>
        <xdr:cNvSpPr/>
      </xdr:nvSpPr>
      <xdr:spPr>
        <a:xfrm>
          <a:off x="1079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144756</xdr:rowOff>
    </xdr:from>
    <xdr:ext cx="534377" cy="259045"/>
    <xdr:sp macro="" textlink="">
      <xdr:nvSpPr>
        <xdr:cNvPr id="245" name="テキスト ボックス 244"/>
        <xdr:cNvSpPr txBox="1"/>
      </xdr:nvSpPr>
      <xdr:spPr>
        <a:xfrm>
          <a:off x="863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159927</xdr:rowOff>
    </xdr:from>
    <xdr:to>
      <xdr:col>24</xdr:col>
      <xdr:colOff>114300</xdr:colOff>
      <xdr:row>97</xdr:row>
      <xdr:rowOff>90077</xdr:rowOff>
    </xdr:to>
    <xdr:sp macro="" textlink="">
      <xdr:nvSpPr>
        <xdr:cNvPr id="251" name="楕円 250"/>
        <xdr:cNvSpPr/>
      </xdr:nvSpPr>
      <xdr:spPr>
        <a:xfrm>
          <a:off x="4584700" y="166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138354</xdr:rowOff>
    </xdr:from>
    <xdr:ext cx="534377" cy="259045"/>
    <xdr:sp macro="" textlink="">
      <xdr:nvSpPr>
        <xdr:cNvPr id="252" name="扶助費該当値テキスト"/>
        <xdr:cNvSpPr txBox="1"/>
      </xdr:nvSpPr>
      <xdr:spPr>
        <a:xfrm>
          <a:off x="4686300" y="1659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109131</xdr:rowOff>
    </xdr:from>
    <xdr:to>
      <xdr:col>20</xdr:col>
      <xdr:colOff>38100</xdr:colOff>
      <xdr:row>97</xdr:row>
      <xdr:rowOff>39281</xdr:rowOff>
    </xdr:to>
    <xdr:sp macro="" textlink="">
      <xdr:nvSpPr>
        <xdr:cNvPr id="253" name="楕円 252"/>
        <xdr:cNvSpPr/>
      </xdr:nvSpPr>
      <xdr:spPr>
        <a:xfrm>
          <a:off x="3746500" y="165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30408</xdr:rowOff>
    </xdr:from>
    <xdr:ext cx="534377" cy="259045"/>
    <xdr:sp macro="" textlink="">
      <xdr:nvSpPr>
        <xdr:cNvPr id="254" name="テキスト ボックス 253"/>
        <xdr:cNvSpPr txBox="1"/>
      </xdr:nvSpPr>
      <xdr:spPr>
        <a:xfrm>
          <a:off x="3530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116286</xdr:rowOff>
    </xdr:from>
    <xdr:to>
      <xdr:col>15</xdr:col>
      <xdr:colOff>101600</xdr:colOff>
      <xdr:row>97</xdr:row>
      <xdr:rowOff>46436</xdr:rowOff>
    </xdr:to>
    <xdr:sp macro="" textlink="">
      <xdr:nvSpPr>
        <xdr:cNvPr id="255" name="楕円 254"/>
        <xdr:cNvSpPr/>
      </xdr:nvSpPr>
      <xdr:spPr>
        <a:xfrm>
          <a:off x="2857500" y="165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37563</xdr:rowOff>
    </xdr:from>
    <xdr:ext cx="534377" cy="259045"/>
    <xdr:sp macro="" textlink="">
      <xdr:nvSpPr>
        <xdr:cNvPr id="256" name="テキスト ボックス 255"/>
        <xdr:cNvSpPr txBox="1"/>
      </xdr:nvSpPr>
      <xdr:spPr>
        <a:xfrm>
          <a:off x="2641111" y="166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26698</xdr:rowOff>
    </xdr:from>
    <xdr:to>
      <xdr:col>10</xdr:col>
      <xdr:colOff>165100</xdr:colOff>
      <xdr:row>97</xdr:row>
      <xdr:rowOff>128298</xdr:rowOff>
    </xdr:to>
    <xdr:sp macro="" textlink="">
      <xdr:nvSpPr>
        <xdr:cNvPr id="257" name="楕円 256"/>
        <xdr:cNvSpPr/>
      </xdr:nvSpPr>
      <xdr:spPr>
        <a:xfrm>
          <a:off x="1968500" y="166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119425</xdr:rowOff>
    </xdr:from>
    <xdr:ext cx="534377" cy="259045"/>
    <xdr:sp macro="" textlink="">
      <xdr:nvSpPr>
        <xdr:cNvPr id="258" name="テキスト ボックス 257"/>
        <xdr:cNvSpPr txBox="1"/>
      </xdr:nvSpPr>
      <xdr:spPr>
        <a:xfrm>
          <a:off x="1752111" y="167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87643</xdr:rowOff>
    </xdr:from>
    <xdr:to>
      <xdr:col>6</xdr:col>
      <xdr:colOff>38100</xdr:colOff>
      <xdr:row>98</xdr:row>
      <xdr:rowOff>17793</xdr:rowOff>
    </xdr:to>
    <xdr:sp macro="" textlink="">
      <xdr:nvSpPr>
        <xdr:cNvPr id="259" name="楕円 258"/>
        <xdr:cNvSpPr/>
      </xdr:nvSpPr>
      <xdr:spPr>
        <a:xfrm>
          <a:off x="1079500" y="167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8920</xdr:rowOff>
    </xdr:from>
    <xdr:ext cx="534377" cy="259045"/>
    <xdr:sp macro="" textlink="">
      <xdr:nvSpPr>
        <xdr:cNvPr id="260" name="テキスト ボックス 259"/>
        <xdr:cNvSpPr txBox="1"/>
      </xdr:nvSpPr>
      <xdr:spPr>
        <a:xfrm>
          <a:off x="863111" y="1681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4" name="直線コネクタ 283"/>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5" name="補助費等最小値テキスト"/>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6" name="直線コネクタ 285"/>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7" name="補助費等最大値テキスト"/>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88" name="直線コネクタ 287"/>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49491</xdr:rowOff>
    </xdr:from>
    <xdr:to>
      <xdr:col>55</xdr:col>
      <xdr:colOff>0</xdr:colOff>
      <xdr:row>38</xdr:row>
      <xdr:rowOff>64487</xdr:rowOff>
    </xdr:to>
    <xdr:cxnSp macro="">
      <xdr:nvCxnSpPr>
        <xdr:cNvPr id="289" name="直線コネクタ 288"/>
        <xdr:cNvCxnSpPr/>
      </xdr:nvCxnSpPr>
      <xdr:spPr>
        <a:xfrm flipV="1">
          <a:off x="9639300" y="6564591"/>
          <a:ext cx="8382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2664</xdr:rowOff>
    </xdr:from>
    <xdr:ext cx="534377" cy="259045"/>
    <xdr:sp macro="" textlink="">
      <xdr:nvSpPr>
        <xdr:cNvPr id="290" name="補助費等平均値テキスト"/>
        <xdr:cNvSpPr txBox="1"/>
      </xdr:nvSpPr>
      <xdr:spPr>
        <a:xfrm>
          <a:off x="10528300" y="634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1" name="フローチャート: 判断 290"/>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63629</xdr:rowOff>
    </xdr:from>
    <xdr:to>
      <xdr:col>50</xdr:col>
      <xdr:colOff>114300</xdr:colOff>
      <xdr:row>38</xdr:row>
      <xdr:rowOff>64487</xdr:rowOff>
    </xdr:to>
    <xdr:cxnSp macro="">
      <xdr:nvCxnSpPr>
        <xdr:cNvPr id="292" name="直線コネクタ 291"/>
        <xdr:cNvCxnSpPr/>
      </xdr:nvCxnSpPr>
      <xdr:spPr>
        <a:xfrm>
          <a:off x="8750300" y="6578729"/>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3" name="フローチャート: 判断 292"/>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131595</xdr:rowOff>
    </xdr:from>
    <xdr:ext cx="534377" cy="259045"/>
    <xdr:sp macro="" textlink="">
      <xdr:nvSpPr>
        <xdr:cNvPr id="294" name="テキスト ボックス 293"/>
        <xdr:cNvSpPr txBox="1"/>
      </xdr:nvSpPr>
      <xdr:spPr>
        <a:xfrm>
          <a:off x="9372111" y="63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56253</xdr:rowOff>
    </xdr:from>
    <xdr:to>
      <xdr:col>45</xdr:col>
      <xdr:colOff>177800</xdr:colOff>
      <xdr:row>38</xdr:row>
      <xdr:rowOff>63629</xdr:rowOff>
    </xdr:to>
    <xdr:cxnSp macro="">
      <xdr:nvCxnSpPr>
        <xdr:cNvPr id="295" name="直線コネクタ 294"/>
        <xdr:cNvCxnSpPr/>
      </xdr:nvCxnSpPr>
      <xdr:spPr>
        <a:xfrm>
          <a:off x="7861300" y="6571353"/>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6" name="フローチャート: 判断 295"/>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111102</xdr:rowOff>
    </xdr:from>
    <xdr:ext cx="534377" cy="259045"/>
    <xdr:sp macro="" textlink="">
      <xdr:nvSpPr>
        <xdr:cNvPr id="297" name="テキスト ボックス 296"/>
        <xdr:cNvSpPr txBox="1"/>
      </xdr:nvSpPr>
      <xdr:spPr>
        <a:xfrm>
          <a:off x="8483111" y="662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56253</xdr:rowOff>
    </xdr:from>
    <xdr:to>
      <xdr:col>41</xdr:col>
      <xdr:colOff>50800</xdr:colOff>
      <xdr:row>38</xdr:row>
      <xdr:rowOff>58179</xdr:rowOff>
    </xdr:to>
    <xdr:cxnSp macro="">
      <xdr:nvCxnSpPr>
        <xdr:cNvPr id="298" name="直線コネクタ 297"/>
        <xdr:cNvCxnSpPr/>
      </xdr:nvCxnSpPr>
      <xdr:spPr>
        <a:xfrm flipV="1">
          <a:off x="6972300" y="6571353"/>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299" name="フローチャート: 判断 298"/>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119930</xdr:rowOff>
    </xdr:from>
    <xdr:ext cx="534377" cy="259045"/>
    <xdr:sp macro="" textlink="">
      <xdr:nvSpPr>
        <xdr:cNvPr id="300" name="テキスト ボックス 299"/>
        <xdr:cNvSpPr txBox="1"/>
      </xdr:nvSpPr>
      <xdr:spPr>
        <a:xfrm>
          <a:off x="7594111" y="66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21430</xdr:rowOff>
    </xdr:from>
    <xdr:to>
      <xdr:col>36</xdr:col>
      <xdr:colOff>165100</xdr:colOff>
      <xdr:row>38</xdr:row>
      <xdr:rowOff>123030</xdr:rowOff>
    </xdr:to>
    <xdr:sp macro="" textlink="">
      <xdr:nvSpPr>
        <xdr:cNvPr id="301" name="フローチャート: 判断 300"/>
        <xdr:cNvSpPr/>
      </xdr:nvSpPr>
      <xdr:spPr>
        <a:xfrm>
          <a:off x="6921500" y="65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114157</xdr:rowOff>
    </xdr:from>
    <xdr:ext cx="534377" cy="259045"/>
    <xdr:sp macro="" textlink="">
      <xdr:nvSpPr>
        <xdr:cNvPr id="302" name="テキスト ボックス 301"/>
        <xdr:cNvSpPr txBox="1"/>
      </xdr:nvSpPr>
      <xdr:spPr>
        <a:xfrm>
          <a:off x="6705111" y="66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170141</xdr:rowOff>
    </xdr:from>
    <xdr:to>
      <xdr:col>55</xdr:col>
      <xdr:colOff>50800</xdr:colOff>
      <xdr:row>38</xdr:row>
      <xdr:rowOff>100291</xdr:rowOff>
    </xdr:to>
    <xdr:sp macro="" textlink="">
      <xdr:nvSpPr>
        <xdr:cNvPr id="308" name="楕円 307"/>
        <xdr:cNvSpPr/>
      </xdr:nvSpPr>
      <xdr:spPr>
        <a:xfrm>
          <a:off x="10426700" y="65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129665</xdr:rowOff>
    </xdr:from>
    <xdr:ext cx="534377" cy="259045"/>
    <xdr:sp macro="" textlink="">
      <xdr:nvSpPr>
        <xdr:cNvPr id="309" name="補助費等該当値テキスト"/>
        <xdr:cNvSpPr txBox="1"/>
      </xdr:nvSpPr>
      <xdr:spPr>
        <a:xfrm>
          <a:off x="10528300" y="64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13687</xdr:rowOff>
    </xdr:from>
    <xdr:to>
      <xdr:col>50</xdr:col>
      <xdr:colOff>165100</xdr:colOff>
      <xdr:row>38</xdr:row>
      <xdr:rowOff>115287</xdr:rowOff>
    </xdr:to>
    <xdr:sp macro="" textlink="">
      <xdr:nvSpPr>
        <xdr:cNvPr id="310" name="楕円 309"/>
        <xdr:cNvSpPr/>
      </xdr:nvSpPr>
      <xdr:spPr>
        <a:xfrm>
          <a:off x="9588500" y="65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106414</xdr:rowOff>
    </xdr:from>
    <xdr:ext cx="534377" cy="259045"/>
    <xdr:sp macro="" textlink="">
      <xdr:nvSpPr>
        <xdr:cNvPr id="311" name="テキスト ボックス 310"/>
        <xdr:cNvSpPr txBox="1"/>
      </xdr:nvSpPr>
      <xdr:spPr>
        <a:xfrm>
          <a:off x="9372111" y="66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12829</xdr:rowOff>
    </xdr:from>
    <xdr:to>
      <xdr:col>46</xdr:col>
      <xdr:colOff>38100</xdr:colOff>
      <xdr:row>38</xdr:row>
      <xdr:rowOff>114429</xdr:rowOff>
    </xdr:to>
    <xdr:sp macro="" textlink="">
      <xdr:nvSpPr>
        <xdr:cNvPr id="312" name="楕円 311"/>
        <xdr:cNvSpPr/>
      </xdr:nvSpPr>
      <xdr:spPr>
        <a:xfrm>
          <a:off x="8699500" y="652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130956</xdr:rowOff>
    </xdr:from>
    <xdr:ext cx="534377" cy="259045"/>
    <xdr:sp macro="" textlink="">
      <xdr:nvSpPr>
        <xdr:cNvPr id="313" name="テキスト ボックス 312"/>
        <xdr:cNvSpPr txBox="1"/>
      </xdr:nvSpPr>
      <xdr:spPr>
        <a:xfrm>
          <a:off x="8483111" y="630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5453</xdr:rowOff>
    </xdr:from>
    <xdr:to>
      <xdr:col>41</xdr:col>
      <xdr:colOff>101600</xdr:colOff>
      <xdr:row>38</xdr:row>
      <xdr:rowOff>107053</xdr:rowOff>
    </xdr:to>
    <xdr:sp macro="" textlink="">
      <xdr:nvSpPr>
        <xdr:cNvPr id="314" name="楕円 313"/>
        <xdr:cNvSpPr/>
      </xdr:nvSpPr>
      <xdr:spPr>
        <a:xfrm>
          <a:off x="7810500" y="65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123581</xdr:rowOff>
    </xdr:from>
    <xdr:ext cx="534377" cy="259045"/>
    <xdr:sp macro="" textlink="">
      <xdr:nvSpPr>
        <xdr:cNvPr id="315" name="テキスト ボックス 314"/>
        <xdr:cNvSpPr txBox="1"/>
      </xdr:nvSpPr>
      <xdr:spPr>
        <a:xfrm>
          <a:off x="7594111" y="62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7379</xdr:rowOff>
    </xdr:from>
    <xdr:to>
      <xdr:col>36</xdr:col>
      <xdr:colOff>165100</xdr:colOff>
      <xdr:row>38</xdr:row>
      <xdr:rowOff>108979</xdr:rowOff>
    </xdr:to>
    <xdr:sp macro="" textlink="">
      <xdr:nvSpPr>
        <xdr:cNvPr id="316" name="楕円 315"/>
        <xdr:cNvSpPr/>
      </xdr:nvSpPr>
      <xdr:spPr>
        <a:xfrm>
          <a:off x="6921500" y="65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125506</xdr:rowOff>
    </xdr:from>
    <xdr:ext cx="534377" cy="259045"/>
    <xdr:sp macro="" textlink="">
      <xdr:nvSpPr>
        <xdr:cNvPr id="317" name="テキスト ボックス 316"/>
        <xdr:cNvSpPr txBox="1"/>
      </xdr:nvSpPr>
      <xdr:spPr>
        <a:xfrm>
          <a:off x="6705111" y="62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3" name="直線コネクタ 342"/>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4" name="普通建設事業費最小値テキスト"/>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5" name="直線コネクタ 344"/>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6" name="普通建設事業費最大値テキスト"/>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7" name="直線コネクタ 346"/>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42316</xdr:rowOff>
    </xdr:from>
    <xdr:to>
      <xdr:col>55</xdr:col>
      <xdr:colOff>0</xdr:colOff>
      <xdr:row>59</xdr:row>
      <xdr:rowOff>51243</xdr:rowOff>
    </xdr:to>
    <xdr:cxnSp macro="">
      <xdr:nvCxnSpPr>
        <xdr:cNvPr id="348" name="直線コネクタ 347"/>
        <xdr:cNvCxnSpPr/>
      </xdr:nvCxnSpPr>
      <xdr:spPr>
        <a:xfrm flipV="1">
          <a:off x="9639300" y="10157866"/>
          <a:ext cx="838200" cy="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9"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0" name="フローチャート: 判断 349"/>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19801</xdr:rowOff>
    </xdr:from>
    <xdr:to>
      <xdr:col>50</xdr:col>
      <xdr:colOff>114300</xdr:colOff>
      <xdr:row>59</xdr:row>
      <xdr:rowOff>51243</xdr:rowOff>
    </xdr:to>
    <xdr:cxnSp macro="">
      <xdr:nvCxnSpPr>
        <xdr:cNvPr id="351" name="直線コネクタ 350"/>
        <xdr:cNvCxnSpPr/>
      </xdr:nvCxnSpPr>
      <xdr:spPr>
        <a:xfrm>
          <a:off x="8750300" y="10135351"/>
          <a:ext cx="889000" cy="3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2" name="フローチャート: 判断 351"/>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3" name="テキスト ボックス 352"/>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93988</xdr:rowOff>
    </xdr:from>
    <xdr:to>
      <xdr:col>45</xdr:col>
      <xdr:colOff>177800</xdr:colOff>
      <xdr:row>59</xdr:row>
      <xdr:rowOff>19801</xdr:rowOff>
    </xdr:to>
    <xdr:cxnSp macro="">
      <xdr:nvCxnSpPr>
        <xdr:cNvPr id="354" name="直線コネクタ 353"/>
        <xdr:cNvCxnSpPr/>
      </xdr:nvCxnSpPr>
      <xdr:spPr>
        <a:xfrm>
          <a:off x="7861300" y="10038088"/>
          <a:ext cx="889000" cy="9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5" name="フローチャート: 判断 354"/>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56" name="テキスト ボックス 355"/>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93988</xdr:rowOff>
    </xdr:from>
    <xdr:to>
      <xdr:col>41</xdr:col>
      <xdr:colOff>50800</xdr:colOff>
      <xdr:row>58</xdr:row>
      <xdr:rowOff>139860</xdr:rowOff>
    </xdr:to>
    <xdr:cxnSp macro="">
      <xdr:nvCxnSpPr>
        <xdr:cNvPr id="357" name="直線コネクタ 356"/>
        <xdr:cNvCxnSpPr/>
      </xdr:nvCxnSpPr>
      <xdr:spPr>
        <a:xfrm flipV="1">
          <a:off x="6972300" y="10038088"/>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58" name="フローチャート: 判断 357"/>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14133</xdr:rowOff>
    </xdr:from>
    <xdr:ext cx="534377" cy="259045"/>
    <xdr:sp macro="" textlink="">
      <xdr:nvSpPr>
        <xdr:cNvPr id="359" name="テキスト ボックス 358"/>
        <xdr:cNvSpPr txBox="1"/>
      </xdr:nvSpPr>
      <xdr:spPr>
        <a:xfrm>
          <a:off x="7594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76571</xdr:rowOff>
    </xdr:from>
    <xdr:to>
      <xdr:col>36</xdr:col>
      <xdr:colOff>165100</xdr:colOff>
      <xdr:row>59</xdr:row>
      <xdr:rowOff>6721</xdr:rowOff>
    </xdr:to>
    <xdr:sp macro="" textlink="">
      <xdr:nvSpPr>
        <xdr:cNvPr id="360" name="フローチャート: 判断 359"/>
        <xdr:cNvSpPr/>
      </xdr:nvSpPr>
      <xdr:spPr>
        <a:xfrm>
          <a:off x="6921500" y="1002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23248</xdr:rowOff>
    </xdr:from>
    <xdr:ext cx="534377" cy="259045"/>
    <xdr:sp macro="" textlink="">
      <xdr:nvSpPr>
        <xdr:cNvPr id="361" name="テキスト ボックス 360"/>
        <xdr:cNvSpPr txBox="1"/>
      </xdr:nvSpPr>
      <xdr:spPr>
        <a:xfrm>
          <a:off x="6705111" y="97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162966</xdr:rowOff>
    </xdr:from>
    <xdr:to>
      <xdr:col>55</xdr:col>
      <xdr:colOff>50800</xdr:colOff>
      <xdr:row>59</xdr:row>
      <xdr:rowOff>93116</xdr:rowOff>
    </xdr:to>
    <xdr:sp macro="" textlink="">
      <xdr:nvSpPr>
        <xdr:cNvPr id="367" name="楕円 366"/>
        <xdr:cNvSpPr/>
      </xdr:nvSpPr>
      <xdr:spPr>
        <a:xfrm>
          <a:off x="104267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77893</xdr:rowOff>
    </xdr:from>
    <xdr:ext cx="534377" cy="259045"/>
    <xdr:sp macro="" textlink="">
      <xdr:nvSpPr>
        <xdr:cNvPr id="368" name="普通建設事業費該当値テキスト"/>
        <xdr:cNvSpPr txBox="1"/>
      </xdr:nvSpPr>
      <xdr:spPr>
        <a:xfrm>
          <a:off x="10528300" y="1002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443</xdr:rowOff>
    </xdr:from>
    <xdr:to>
      <xdr:col>50</xdr:col>
      <xdr:colOff>165100</xdr:colOff>
      <xdr:row>59</xdr:row>
      <xdr:rowOff>102043</xdr:rowOff>
    </xdr:to>
    <xdr:sp macro="" textlink="">
      <xdr:nvSpPr>
        <xdr:cNvPr id="369" name="楕円 368"/>
        <xdr:cNvSpPr/>
      </xdr:nvSpPr>
      <xdr:spPr>
        <a:xfrm>
          <a:off x="9588500" y="1011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93170</xdr:rowOff>
    </xdr:from>
    <xdr:ext cx="534377" cy="259045"/>
    <xdr:sp macro="" textlink="">
      <xdr:nvSpPr>
        <xdr:cNvPr id="370" name="テキスト ボックス 369"/>
        <xdr:cNvSpPr txBox="1"/>
      </xdr:nvSpPr>
      <xdr:spPr>
        <a:xfrm>
          <a:off x="9372111" y="1020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140451</xdr:rowOff>
    </xdr:from>
    <xdr:to>
      <xdr:col>46</xdr:col>
      <xdr:colOff>38100</xdr:colOff>
      <xdr:row>59</xdr:row>
      <xdr:rowOff>70601</xdr:rowOff>
    </xdr:to>
    <xdr:sp macro="" textlink="">
      <xdr:nvSpPr>
        <xdr:cNvPr id="371" name="楕円 370"/>
        <xdr:cNvSpPr/>
      </xdr:nvSpPr>
      <xdr:spPr>
        <a:xfrm>
          <a:off x="8699500" y="100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61728</xdr:rowOff>
    </xdr:from>
    <xdr:ext cx="534377" cy="259045"/>
    <xdr:sp macro="" textlink="">
      <xdr:nvSpPr>
        <xdr:cNvPr id="372" name="テキスト ボックス 371"/>
        <xdr:cNvSpPr txBox="1"/>
      </xdr:nvSpPr>
      <xdr:spPr>
        <a:xfrm>
          <a:off x="8483111" y="1017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43188</xdr:rowOff>
    </xdr:from>
    <xdr:to>
      <xdr:col>41</xdr:col>
      <xdr:colOff>101600</xdr:colOff>
      <xdr:row>58</xdr:row>
      <xdr:rowOff>144788</xdr:rowOff>
    </xdr:to>
    <xdr:sp macro="" textlink="">
      <xdr:nvSpPr>
        <xdr:cNvPr id="373" name="楕円 372"/>
        <xdr:cNvSpPr/>
      </xdr:nvSpPr>
      <xdr:spPr>
        <a:xfrm>
          <a:off x="7810500" y="9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161315</xdr:rowOff>
    </xdr:from>
    <xdr:ext cx="599010" cy="259045"/>
    <xdr:sp macro="" textlink="">
      <xdr:nvSpPr>
        <xdr:cNvPr id="374" name="テキスト ボックス 373"/>
        <xdr:cNvSpPr txBox="1"/>
      </xdr:nvSpPr>
      <xdr:spPr>
        <a:xfrm>
          <a:off x="7561795" y="976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89060</xdr:rowOff>
    </xdr:from>
    <xdr:to>
      <xdr:col>36</xdr:col>
      <xdr:colOff>165100</xdr:colOff>
      <xdr:row>59</xdr:row>
      <xdr:rowOff>19210</xdr:rowOff>
    </xdr:to>
    <xdr:sp macro="" textlink="">
      <xdr:nvSpPr>
        <xdr:cNvPr id="375" name="楕円 374"/>
        <xdr:cNvSpPr/>
      </xdr:nvSpPr>
      <xdr:spPr>
        <a:xfrm>
          <a:off x="6921500" y="100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10337</xdr:rowOff>
    </xdr:from>
    <xdr:ext cx="534377" cy="259045"/>
    <xdr:sp macro="" textlink="">
      <xdr:nvSpPr>
        <xdr:cNvPr id="376" name="テキスト ボックス 375"/>
        <xdr:cNvSpPr txBox="1"/>
      </xdr:nvSpPr>
      <xdr:spPr>
        <a:xfrm>
          <a:off x="6705111" y="101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2" name="直線コネクタ 401"/>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5" name="普通建設事業費 （ うち新規整備　）最大値テキスト"/>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6" name="直線コネクタ 405"/>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87751</xdr:rowOff>
    </xdr:from>
    <xdr:to>
      <xdr:col>55</xdr:col>
      <xdr:colOff>0</xdr:colOff>
      <xdr:row>79</xdr:row>
      <xdr:rowOff>88123</xdr:rowOff>
    </xdr:to>
    <xdr:cxnSp macro="">
      <xdr:nvCxnSpPr>
        <xdr:cNvPr id="407" name="直線コネクタ 406"/>
        <xdr:cNvCxnSpPr/>
      </xdr:nvCxnSpPr>
      <xdr:spPr>
        <a:xfrm>
          <a:off x="9639300" y="13632301"/>
          <a:ext cx="8382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08" name="普通建設事業費 （ うち新規整備　）平均値テキスト"/>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09" name="フローチャート: 判断 408"/>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87751</xdr:rowOff>
    </xdr:from>
    <xdr:to>
      <xdr:col>50</xdr:col>
      <xdr:colOff>114300</xdr:colOff>
      <xdr:row>79</xdr:row>
      <xdr:rowOff>95788</xdr:rowOff>
    </xdr:to>
    <xdr:cxnSp macro="">
      <xdr:nvCxnSpPr>
        <xdr:cNvPr id="410" name="直線コネクタ 409"/>
        <xdr:cNvCxnSpPr/>
      </xdr:nvCxnSpPr>
      <xdr:spPr>
        <a:xfrm flipV="1">
          <a:off x="8750300" y="13632301"/>
          <a:ext cx="889000" cy="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1" name="フローチャート: 判断 410"/>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2" name="テキスト ボックス 411"/>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118356</xdr:rowOff>
    </xdr:from>
    <xdr:to>
      <xdr:col>45</xdr:col>
      <xdr:colOff>177800</xdr:colOff>
      <xdr:row>79</xdr:row>
      <xdr:rowOff>95788</xdr:rowOff>
    </xdr:to>
    <xdr:cxnSp macro="">
      <xdr:nvCxnSpPr>
        <xdr:cNvPr id="413" name="直線コネクタ 412"/>
        <xdr:cNvCxnSpPr/>
      </xdr:nvCxnSpPr>
      <xdr:spPr>
        <a:xfrm>
          <a:off x="7861300" y="13491456"/>
          <a:ext cx="889000" cy="1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4" name="フローチャート: 判断 413"/>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5" name="テキスト ボックス 414"/>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118356</xdr:rowOff>
    </xdr:from>
    <xdr:to>
      <xdr:col>41</xdr:col>
      <xdr:colOff>50800</xdr:colOff>
      <xdr:row>79</xdr:row>
      <xdr:rowOff>9336</xdr:rowOff>
    </xdr:to>
    <xdr:cxnSp macro="">
      <xdr:nvCxnSpPr>
        <xdr:cNvPr id="416" name="直線コネクタ 415"/>
        <xdr:cNvCxnSpPr/>
      </xdr:nvCxnSpPr>
      <xdr:spPr>
        <a:xfrm flipV="1">
          <a:off x="6972300" y="13491456"/>
          <a:ext cx="889000" cy="6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7" name="フローチャート: 判断 416"/>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76196</xdr:rowOff>
    </xdr:from>
    <xdr:ext cx="534377" cy="259045"/>
    <xdr:sp macro="" textlink="">
      <xdr:nvSpPr>
        <xdr:cNvPr id="418" name="テキスト ボックス 417"/>
        <xdr:cNvSpPr txBox="1"/>
      </xdr:nvSpPr>
      <xdr:spPr>
        <a:xfrm>
          <a:off x="7594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149312</xdr:rowOff>
    </xdr:from>
    <xdr:to>
      <xdr:col>36</xdr:col>
      <xdr:colOff>165100</xdr:colOff>
      <xdr:row>79</xdr:row>
      <xdr:rowOff>79462</xdr:rowOff>
    </xdr:to>
    <xdr:sp macro="" textlink="">
      <xdr:nvSpPr>
        <xdr:cNvPr id="419" name="フローチャート: 判断 418"/>
        <xdr:cNvSpPr/>
      </xdr:nvSpPr>
      <xdr:spPr>
        <a:xfrm>
          <a:off x="6921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70589</xdr:rowOff>
    </xdr:from>
    <xdr:ext cx="534377" cy="259045"/>
    <xdr:sp macro="" textlink="">
      <xdr:nvSpPr>
        <xdr:cNvPr id="420" name="テキスト ボックス 419"/>
        <xdr:cNvSpPr txBox="1"/>
      </xdr:nvSpPr>
      <xdr:spPr>
        <a:xfrm>
          <a:off x="6705111" y="136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37323</xdr:rowOff>
    </xdr:from>
    <xdr:to>
      <xdr:col>55</xdr:col>
      <xdr:colOff>50800</xdr:colOff>
      <xdr:row>79</xdr:row>
      <xdr:rowOff>138923</xdr:rowOff>
    </xdr:to>
    <xdr:sp macro="" textlink="">
      <xdr:nvSpPr>
        <xdr:cNvPr id="426" name="楕円 425"/>
        <xdr:cNvSpPr/>
      </xdr:nvSpPr>
      <xdr:spPr>
        <a:xfrm>
          <a:off x="10426700" y="1358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123700</xdr:rowOff>
    </xdr:from>
    <xdr:ext cx="469744" cy="259045"/>
    <xdr:sp macro="" textlink="">
      <xdr:nvSpPr>
        <xdr:cNvPr id="427" name="普通建設事業費 （ うち新規整備　）該当値テキスト"/>
        <xdr:cNvSpPr txBox="1"/>
      </xdr:nvSpPr>
      <xdr:spPr>
        <a:xfrm>
          <a:off x="10528300" y="134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36951</xdr:rowOff>
    </xdr:from>
    <xdr:to>
      <xdr:col>50</xdr:col>
      <xdr:colOff>165100</xdr:colOff>
      <xdr:row>79</xdr:row>
      <xdr:rowOff>138551</xdr:rowOff>
    </xdr:to>
    <xdr:sp macro="" textlink="">
      <xdr:nvSpPr>
        <xdr:cNvPr id="428" name="楕円 427"/>
        <xdr:cNvSpPr/>
      </xdr:nvSpPr>
      <xdr:spPr>
        <a:xfrm>
          <a:off x="9588500" y="135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129678</xdr:rowOff>
    </xdr:from>
    <xdr:ext cx="469744" cy="259045"/>
    <xdr:sp macro="" textlink="">
      <xdr:nvSpPr>
        <xdr:cNvPr id="429" name="テキスト ボックス 428"/>
        <xdr:cNvSpPr txBox="1"/>
      </xdr:nvSpPr>
      <xdr:spPr>
        <a:xfrm>
          <a:off x="9404428" y="1367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44988</xdr:rowOff>
    </xdr:from>
    <xdr:to>
      <xdr:col>46</xdr:col>
      <xdr:colOff>38100</xdr:colOff>
      <xdr:row>79</xdr:row>
      <xdr:rowOff>146588</xdr:rowOff>
    </xdr:to>
    <xdr:sp macro="" textlink="">
      <xdr:nvSpPr>
        <xdr:cNvPr id="430" name="楕円 429"/>
        <xdr:cNvSpPr/>
      </xdr:nvSpPr>
      <xdr:spPr>
        <a:xfrm>
          <a:off x="8699500" y="135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137715</xdr:rowOff>
    </xdr:from>
    <xdr:ext cx="469744" cy="259045"/>
    <xdr:sp macro="" textlink="">
      <xdr:nvSpPr>
        <xdr:cNvPr id="431" name="テキスト ボックス 430"/>
        <xdr:cNvSpPr txBox="1"/>
      </xdr:nvSpPr>
      <xdr:spPr>
        <a:xfrm>
          <a:off x="8515428" y="136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67556</xdr:rowOff>
    </xdr:from>
    <xdr:to>
      <xdr:col>41</xdr:col>
      <xdr:colOff>101600</xdr:colOff>
      <xdr:row>78</xdr:row>
      <xdr:rowOff>169156</xdr:rowOff>
    </xdr:to>
    <xdr:sp macro="" textlink="">
      <xdr:nvSpPr>
        <xdr:cNvPr id="432" name="楕円 431"/>
        <xdr:cNvSpPr/>
      </xdr:nvSpPr>
      <xdr:spPr>
        <a:xfrm>
          <a:off x="7810500" y="1344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14233</xdr:rowOff>
    </xdr:from>
    <xdr:ext cx="534377" cy="259045"/>
    <xdr:sp macro="" textlink="">
      <xdr:nvSpPr>
        <xdr:cNvPr id="433" name="テキスト ボックス 432"/>
        <xdr:cNvSpPr txBox="1"/>
      </xdr:nvSpPr>
      <xdr:spPr>
        <a:xfrm>
          <a:off x="7594111" y="1321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129986</xdr:rowOff>
    </xdr:from>
    <xdr:to>
      <xdr:col>36</xdr:col>
      <xdr:colOff>165100</xdr:colOff>
      <xdr:row>79</xdr:row>
      <xdr:rowOff>60136</xdr:rowOff>
    </xdr:to>
    <xdr:sp macro="" textlink="">
      <xdr:nvSpPr>
        <xdr:cNvPr id="434" name="楕円 433"/>
        <xdr:cNvSpPr/>
      </xdr:nvSpPr>
      <xdr:spPr>
        <a:xfrm>
          <a:off x="6921500" y="135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76663</xdr:rowOff>
    </xdr:from>
    <xdr:ext cx="534377" cy="259045"/>
    <xdr:sp macro="" textlink="">
      <xdr:nvSpPr>
        <xdr:cNvPr id="435" name="テキスト ボックス 434"/>
        <xdr:cNvSpPr txBox="1"/>
      </xdr:nvSpPr>
      <xdr:spPr>
        <a:xfrm>
          <a:off x="6705111" y="132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1" name="直線コネクタ 460"/>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2" name="普通建設事業費 （ うち更新整備　）最小値テキスト"/>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3" name="直線コネクタ 462"/>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4" name="普通建設事業費 （ うち更新整備　）最大値テキスト"/>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5" name="直線コネクタ 464"/>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34201</xdr:rowOff>
    </xdr:from>
    <xdr:to>
      <xdr:col>55</xdr:col>
      <xdr:colOff>0</xdr:colOff>
      <xdr:row>97</xdr:row>
      <xdr:rowOff>156877</xdr:rowOff>
    </xdr:to>
    <xdr:cxnSp macro="">
      <xdr:nvCxnSpPr>
        <xdr:cNvPr id="466" name="直線コネクタ 465"/>
        <xdr:cNvCxnSpPr/>
      </xdr:nvCxnSpPr>
      <xdr:spPr>
        <a:xfrm flipV="1">
          <a:off x="9639300" y="16664851"/>
          <a:ext cx="838200" cy="1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254</xdr:rowOff>
    </xdr:from>
    <xdr:ext cx="534377" cy="259045"/>
    <xdr:sp macro="" textlink="">
      <xdr:nvSpPr>
        <xdr:cNvPr id="467" name="普通建設事業費 （ うち更新整備　）平均値テキスト"/>
        <xdr:cNvSpPr txBox="1"/>
      </xdr:nvSpPr>
      <xdr:spPr>
        <a:xfrm>
          <a:off x="10528300" y="1628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68" name="フローチャート: 判断 467"/>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129412</xdr:rowOff>
    </xdr:from>
    <xdr:to>
      <xdr:col>50</xdr:col>
      <xdr:colOff>114300</xdr:colOff>
      <xdr:row>97</xdr:row>
      <xdr:rowOff>156877</xdr:rowOff>
    </xdr:to>
    <xdr:cxnSp macro="">
      <xdr:nvCxnSpPr>
        <xdr:cNvPr id="469" name="直線コネクタ 468"/>
        <xdr:cNvCxnSpPr/>
      </xdr:nvCxnSpPr>
      <xdr:spPr>
        <a:xfrm>
          <a:off x="8750300" y="16417162"/>
          <a:ext cx="889000" cy="37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0" name="フローチャート: 判断 469"/>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71646</xdr:rowOff>
    </xdr:from>
    <xdr:ext cx="534377" cy="259045"/>
    <xdr:sp macro="" textlink="">
      <xdr:nvSpPr>
        <xdr:cNvPr id="471" name="テキスト ボックス 470"/>
        <xdr:cNvSpPr txBox="1"/>
      </xdr:nvSpPr>
      <xdr:spPr>
        <a:xfrm>
          <a:off x="9372111" y="161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129412</xdr:rowOff>
    </xdr:from>
    <xdr:to>
      <xdr:col>45</xdr:col>
      <xdr:colOff>177800</xdr:colOff>
      <xdr:row>98</xdr:row>
      <xdr:rowOff>135243</xdr:rowOff>
    </xdr:to>
    <xdr:cxnSp macro="">
      <xdr:nvCxnSpPr>
        <xdr:cNvPr id="472" name="直線コネクタ 471"/>
        <xdr:cNvCxnSpPr/>
      </xdr:nvCxnSpPr>
      <xdr:spPr>
        <a:xfrm flipV="1">
          <a:off x="7861300" y="16417162"/>
          <a:ext cx="889000" cy="5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3" name="フローチャート: 判断 472"/>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6928</xdr:rowOff>
    </xdr:from>
    <xdr:ext cx="534377" cy="259045"/>
    <xdr:sp macro="" textlink="">
      <xdr:nvSpPr>
        <xdr:cNvPr id="474" name="テキスト ボックス 473"/>
        <xdr:cNvSpPr txBox="1"/>
      </xdr:nvSpPr>
      <xdr:spPr>
        <a:xfrm>
          <a:off x="8483111" y="1663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33728</xdr:rowOff>
    </xdr:from>
    <xdr:to>
      <xdr:col>41</xdr:col>
      <xdr:colOff>50800</xdr:colOff>
      <xdr:row>98</xdr:row>
      <xdr:rowOff>135243</xdr:rowOff>
    </xdr:to>
    <xdr:cxnSp macro="">
      <xdr:nvCxnSpPr>
        <xdr:cNvPr id="475" name="直線コネクタ 474"/>
        <xdr:cNvCxnSpPr/>
      </xdr:nvCxnSpPr>
      <xdr:spPr>
        <a:xfrm>
          <a:off x="6972300" y="16835828"/>
          <a:ext cx="889000" cy="10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6" name="フローチャート: 判断 475"/>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46843</xdr:rowOff>
    </xdr:from>
    <xdr:ext cx="534377" cy="259045"/>
    <xdr:sp macro="" textlink="">
      <xdr:nvSpPr>
        <xdr:cNvPr id="477" name="テキスト ボックス 476"/>
        <xdr:cNvSpPr txBox="1"/>
      </xdr:nvSpPr>
      <xdr:spPr>
        <a:xfrm>
          <a:off x="7594111" y="1633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80964</xdr:rowOff>
    </xdr:from>
    <xdr:to>
      <xdr:col>36</xdr:col>
      <xdr:colOff>165100</xdr:colOff>
      <xdr:row>97</xdr:row>
      <xdr:rowOff>11114</xdr:rowOff>
    </xdr:to>
    <xdr:sp macro="" textlink="">
      <xdr:nvSpPr>
        <xdr:cNvPr id="478" name="フローチャート: 判断 477"/>
        <xdr:cNvSpPr/>
      </xdr:nvSpPr>
      <xdr:spPr>
        <a:xfrm>
          <a:off x="6921500" y="1654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27641</xdr:rowOff>
    </xdr:from>
    <xdr:ext cx="534377" cy="259045"/>
    <xdr:sp macro="" textlink="">
      <xdr:nvSpPr>
        <xdr:cNvPr id="479" name="テキスト ボックス 478"/>
        <xdr:cNvSpPr txBox="1"/>
      </xdr:nvSpPr>
      <xdr:spPr>
        <a:xfrm>
          <a:off x="6705111" y="163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154851</xdr:rowOff>
    </xdr:from>
    <xdr:to>
      <xdr:col>55</xdr:col>
      <xdr:colOff>50800</xdr:colOff>
      <xdr:row>97</xdr:row>
      <xdr:rowOff>85001</xdr:rowOff>
    </xdr:to>
    <xdr:sp macro="" textlink="">
      <xdr:nvSpPr>
        <xdr:cNvPr id="485" name="楕円 484"/>
        <xdr:cNvSpPr/>
      </xdr:nvSpPr>
      <xdr:spPr>
        <a:xfrm>
          <a:off x="10426700" y="166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133278</xdr:rowOff>
    </xdr:from>
    <xdr:ext cx="534377" cy="259045"/>
    <xdr:sp macro="" textlink="">
      <xdr:nvSpPr>
        <xdr:cNvPr id="486" name="普通建設事業費 （ うち更新整備　）該当値テキスト"/>
        <xdr:cNvSpPr txBox="1"/>
      </xdr:nvSpPr>
      <xdr:spPr>
        <a:xfrm>
          <a:off x="10528300" y="165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106077</xdr:rowOff>
    </xdr:from>
    <xdr:to>
      <xdr:col>50</xdr:col>
      <xdr:colOff>165100</xdr:colOff>
      <xdr:row>98</xdr:row>
      <xdr:rowOff>36227</xdr:rowOff>
    </xdr:to>
    <xdr:sp macro="" textlink="">
      <xdr:nvSpPr>
        <xdr:cNvPr id="487" name="楕円 486"/>
        <xdr:cNvSpPr/>
      </xdr:nvSpPr>
      <xdr:spPr>
        <a:xfrm>
          <a:off x="9588500" y="167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27354</xdr:rowOff>
    </xdr:from>
    <xdr:ext cx="534377" cy="259045"/>
    <xdr:sp macro="" textlink="">
      <xdr:nvSpPr>
        <xdr:cNvPr id="488" name="テキスト ボックス 487"/>
        <xdr:cNvSpPr txBox="1"/>
      </xdr:nvSpPr>
      <xdr:spPr>
        <a:xfrm>
          <a:off x="9372111" y="1682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78612</xdr:rowOff>
    </xdr:from>
    <xdr:to>
      <xdr:col>46</xdr:col>
      <xdr:colOff>38100</xdr:colOff>
      <xdr:row>96</xdr:row>
      <xdr:rowOff>8762</xdr:rowOff>
    </xdr:to>
    <xdr:sp macro="" textlink="">
      <xdr:nvSpPr>
        <xdr:cNvPr id="489" name="楕円 488"/>
        <xdr:cNvSpPr/>
      </xdr:nvSpPr>
      <xdr:spPr>
        <a:xfrm>
          <a:off x="8699500" y="163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25289</xdr:rowOff>
    </xdr:from>
    <xdr:ext cx="534377" cy="259045"/>
    <xdr:sp macro="" textlink="">
      <xdr:nvSpPr>
        <xdr:cNvPr id="490" name="テキスト ボックス 489"/>
        <xdr:cNvSpPr txBox="1"/>
      </xdr:nvSpPr>
      <xdr:spPr>
        <a:xfrm>
          <a:off x="8483111" y="161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84443</xdr:rowOff>
    </xdr:from>
    <xdr:to>
      <xdr:col>41</xdr:col>
      <xdr:colOff>101600</xdr:colOff>
      <xdr:row>99</xdr:row>
      <xdr:rowOff>14593</xdr:rowOff>
    </xdr:to>
    <xdr:sp macro="" textlink="">
      <xdr:nvSpPr>
        <xdr:cNvPr id="491" name="楕円 490"/>
        <xdr:cNvSpPr/>
      </xdr:nvSpPr>
      <xdr:spPr>
        <a:xfrm>
          <a:off x="7810500" y="168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5720</xdr:rowOff>
    </xdr:from>
    <xdr:ext cx="469744" cy="259045"/>
    <xdr:sp macro="" textlink="">
      <xdr:nvSpPr>
        <xdr:cNvPr id="492" name="テキスト ボックス 491"/>
        <xdr:cNvSpPr txBox="1"/>
      </xdr:nvSpPr>
      <xdr:spPr>
        <a:xfrm>
          <a:off x="7626428" y="1697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154378</xdr:rowOff>
    </xdr:from>
    <xdr:to>
      <xdr:col>36</xdr:col>
      <xdr:colOff>165100</xdr:colOff>
      <xdr:row>98</xdr:row>
      <xdr:rowOff>84528</xdr:rowOff>
    </xdr:to>
    <xdr:sp macro="" textlink="">
      <xdr:nvSpPr>
        <xdr:cNvPr id="493" name="楕円 492"/>
        <xdr:cNvSpPr/>
      </xdr:nvSpPr>
      <xdr:spPr>
        <a:xfrm>
          <a:off x="6921500" y="167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75655</xdr:rowOff>
    </xdr:from>
    <xdr:ext cx="534377" cy="259045"/>
    <xdr:sp macro="" textlink="">
      <xdr:nvSpPr>
        <xdr:cNvPr id="494" name="テキスト ボックス 493"/>
        <xdr:cNvSpPr txBox="1"/>
      </xdr:nvSpPr>
      <xdr:spPr>
        <a:xfrm>
          <a:off x="6705111" y="1687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18" name="直線コネクタ 517"/>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1" name="災害復旧事業費最大値テキスト"/>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2" name="直線コネクタ 521"/>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150120</xdr:rowOff>
    </xdr:from>
    <xdr:to>
      <xdr:col>85</xdr:col>
      <xdr:colOff>127000</xdr:colOff>
      <xdr:row>39</xdr:row>
      <xdr:rowOff>2787</xdr:rowOff>
    </xdr:to>
    <xdr:cxnSp macro="">
      <xdr:nvCxnSpPr>
        <xdr:cNvPr id="523" name="直線コネクタ 522"/>
        <xdr:cNvCxnSpPr/>
      </xdr:nvCxnSpPr>
      <xdr:spPr>
        <a:xfrm flipV="1">
          <a:off x="15481300" y="6665220"/>
          <a:ext cx="8382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4" name="災害復旧事業費平均値テキスト"/>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5" name="フローチャート: 判断 524"/>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2787</xdr:rowOff>
    </xdr:from>
    <xdr:to>
      <xdr:col>81</xdr:col>
      <xdr:colOff>50800</xdr:colOff>
      <xdr:row>39</xdr:row>
      <xdr:rowOff>35116</xdr:rowOff>
    </xdr:to>
    <xdr:cxnSp macro="">
      <xdr:nvCxnSpPr>
        <xdr:cNvPr id="526" name="直線コネクタ 525"/>
        <xdr:cNvCxnSpPr/>
      </xdr:nvCxnSpPr>
      <xdr:spPr>
        <a:xfrm flipV="1">
          <a:off x="14592300" y="6689337"/>
          <a:ext cx="889000" cy="3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7" name="フローチャート: 判断 526"/>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28" name="テキスト ボックス 527"/>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123660</xdr:rowOff>
    </xdr:from>
    <xdr:to>
      <xdr:col>76</xdr:col>
      <xdr:colOff>114300</xdr:colOff>
      <xdr:row>39</xdr:row>
      <xdr:rowOff>35116</xdr:rowOff>
    </xdr:to>
    <xdr:cxnSp macro="">
      <xdr:nvCxnSpPr>
        <xdr:cNvPr id="529" name="直線コネクタ 528"/>
        <xdr:cNvCxnSpPr/>
      </xdr:nvCxnSpPr>
      <xdr:spPr>
        <a:xfrm>
          <a:off x="13703300" y="6638760"/>
          <a:ext cx="889000" cy="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0" name="フローチャート: 判断 529"/>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1" name="テキスト ボックス 530"/>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123660</xdr:rowOff>
    </xdr:from>
    <xdr:to>
      <xdr:col>71</xdr:col>
      <xdr:colOff>177800</xdr:colOff>
      <xdr:row>38</xdr:row>
      <xdr:rowOff>158369</xdr:rowOff>
    </xdr:to>
    <xdr:cxnSp macro="">
      <xdr:nvCxnSpPr>
        <xdr:cNvPr id="532" name="直線コネクタ 531"/>
        <xdr:cNvCxnSpPr/>
      </xdr:nvCxnSpPr>
      <xdr:spPr>
        <a:xfrm flipV="1">
          <a:off x="12814300" y="6638760"/>
          <a:ext cx="8890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3" name="フローチャート: 判断 532"/>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24902</xdr:rowOff>
    </xdr:from>
    <xdr:ext cx="469744" cy="259045"/>
    <xdr:sp macro="" textlink="">
      <xdr:nvSpPr>
        <xdr:cNvPr id="534" name="テキスト ボックス 533"/>
        <xdr:cNvSpPr txBox="1"/>
      </xdr:nvSpPr>
      <xdr:spPr>
        <a:xfrm>
          <a:off x="13468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42246</xdr:rowOff>
    </xdr:from>
    <xdr:to>
      <xdr:col>67</xdr:col>
      <xdr:colOff>101600</xdr:colOff>
      <xdr:row>38</xdr:row>
      <xdr:rowOff>143846</xdr:rowOff>
    </xdr:to>
    <xdr:sp macro="" textlink="">
      <xdr:nvSpPr>
        <xdr:cNvPr id="535" name="フローチャート: 判断 534"/>
        <xdr:cNvSpPr/>
      </xdr:nvSpPr>
      <xdr:spPr>
        <a:xfrm>
          <a:off x="12763500" y="655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160374</xdr:rowOff>
    </xdr:from>
    <xdr:ext cx="469744" cy="259045"/>
    <xdr:sp macro="" textlink="">
      <xdr:nvSpPr>
        <xdr:cNvPr id="536" name="テキスト ボックス 535"/>
        <xdr:cNvSpPr txBox="1"/>
      </xdr:nvSpPr>
      <xdr:spPr>
        <a:xfrm>
          <a:off x="12579428" y="633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99320</xdr:rowOff>
    </xdr:from>
    <xdr:to>
      <xdr:col>85</xdr:col>
      <xdr:colOff>177800</xdr:colOff>
      <xdr:row>39</xdr:row>
      <xdr:rowOff>29470</xdr:rowOff>
    </xdr:to>
    <xdr:sp macro="" textlink="">
      <xdr:nvSpPr>
        <xdr:cNvPr id="542" name="楕円 541"/>
        <xdr:cNvSpPr/>
      </xdr:nvSpPr>
      <xdr:spPr>
        <a:xfrm>
          <a:off x="16268700" y="66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14247</xdr:rowOff>
    </xdr:from>
    <xdr:ext cx="469744" cy="259045"/>
    <xdr:sp macro="" textlink="">
      <xdr:nvSpPr>
        <xdr:cNvPr id="543" name="災害復旧事業費該当値テキスト"/>
        <xdr:cNvSpPr txBox="1"/>
      </xdr:nvSpPr>
      <xdr:spPr>
        <a:xfrm>
          <a:off x="16370300" y="65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123437</xdr:rowOff>
    </xdr:from>
    <xdr:to>
      <xdr:col>81</xdr:col>
      <xdr:colOff>101600</xdr:colOff>
      <xdr:row>39</xdr:row>
      <xdr:rowOff>53587</xdr:rowOff>
    </xdr:to>
    <xdr:sp macro="" textlink="">
      <xdr:nvSpPr>
        <xdr:cNvPr id="544" name="楕円 543"/>
        <xdr:cNvSpPr/>
      </xdr:nvSpPr>
      <xdr:spPr>
        <a:xfrm>
          <a:off x="15430500" y="663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44714</xdr:rowOff>
    </xdr:from>
    <xdr:ext cx="469744" cy="259045"/>
    <xdr:sp macro="" textlink="">
      <xdr:nvSpPr>
        <xdr:cNvPr id="545" name="テキスト ボックス 544"/>
        <xdr:cNvSpPr txBox="1"/>
      </xdr:nvSpPr>
      <xdr:spPr>
        <a:xfrm>
          <a:off x="15246428" y="67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155766</xdr:rowOff>
    </xdr:from>
    <xdr:to>
      <xdr:col>76</xdr:col>
      <xdr:colOff>165100</xdr:colOff>
      <xdr:row>39</xdr:row>
      <xdr:rowOff>85916</xdr:rowOff>
    </xdr:to>
    <xdr:sp macro="" textlink="">
      <xdr:nvSpPr>
        <xdr:cNvPr id="546" name="楕円 545"/>
        <xdr:cNvSpPr/>
      </xdr:nvSpPr>
      <xdr:spPr>
        <a:xfrm>
          <a:off x="145415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77043</xdr:rowOff>
    </xdr:from>
    <xdr:ext cx="378565" cy="259045"/>
    <xdr:sp macro="" textlink="">
      <xdr:nvSpPr>
        <xdr:cNvPr id="547" name="テキスト ボックス 546"/>
        <xdr:cNvSpPr txBox="1"/>
      </xdr:nvSpPr>
      <xdr:spPr>
        <a:xfrm>
          <a:off x="14403017" y="676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72860</xdr:rowOff>
    </xdr:from>
    <xdr:to>
      <xdr:col>72</xdr:col>
      <xdr:colOff>38100</xdr:colOff>
      <xdr:row>39</xdr:row>
      <xdr:rowOff>3010</xdr:rowOff>
    </xdr:to>
    <xdr:sp macro="" textlink="">
      <xdr:nvSpPr>
        <xdr:cNvPr id="548" name="楕円 547"/>
        <xdr:cNvSpPr/>
      </xdr:nvSpPr>
      <xdr:spPr>
        <a:xfrm>
          <a:off x="13652500" y="65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19537</xdr:rowOff>
    </xdr:from>
    <xdr:ext cx="469744" cy="259045"/>
    <xdr:sp macro="" textlink="">
      <xdr:nvSpPr>
        <xdr:cNvPr id="549" name="テキスト ボックス 548"/>
        <xdr:cNvSpPr txBox="1"/>
      </xdr:nvSpPr>
      <xdr:spPr>
        <a:xfrm>
          <a:off x="13468428" y="63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107569</xdr:rowOff>
    </xdr:from>
    <xdr:to>
      <xdr:col>67</xdr:col>
      <xdr:colOff>101600</xdr:colOff>
      <xdr:row>39</xdr:row>
      <xdr:rowOff>37719</xdr:rowOff>
    </xdr:to>
    <xdr:sp macro="" textlink="">
      <xdr:nvSpPr>
        <xdr:cNvPr id="550" name="楕円 549"/>
        <xdr:cNvSpPr/>
      </xdr:nvSpPr>
      <xdr:spPr>
        <a:xfrm>
          <a:off x="12763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28846</xdr:rowOff>
    </xdr:from>
    <xdr:ext cx="469744" cy="259045"/>
    <xdr:sp macro="" textlink="">
      <xdr:nvSpPr>
        <xdr:cNvPr id="551" name="テキスト ボックス 550"/>
        <xdr:cNvSpPr txBox="1"/>
      </xdr:nvSpPr>
      <xdr:spPr>
        <a:xfrm>
          <a:off x="12579428" y="67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25" name="直線コネクタ 624"/>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26" name="公債費最小値テキスト"/>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27" name="直線コネクタ 626"/>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28" name="公債費最大値テキスト"/>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29" name="直線コネクタ 628"/>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76809</xdr:rowOff>
    </xdr:from>
    <xdr:to>
      <xdr:col>85</xdr:col>
      <xdr:colOff>127000</xdr:colOff>
      <xdr:row>78</xdr:row>
      <xdr:rowOff>128499</xdr:rowOff>
    </xdr:to>
    <xdr:cxnSp macro="">
      <xdr:nvCxnSpPr>
        <xdr:cNvPr id="630" name="直線コネクタ 629"/>
        <xdr:cNvCxnSpPr/>
      </xdr:nvCxnSpPr>
      <xdr:spPr>
        <a:xfrm flipV="1">
          <a:off x="15481300" y="13449909"/>
          <a:ext cx="838200" cy="5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34065</xdr:rowOff>
    </xdr:from>
    <xdr:ext cx="534377" cy="259045"/>
    <xdr:sp macro="" textlink="">
      <xdr:nvSpPr>
        <xdr:cNvPr id="631" name="公債費平均値テキスト"/>
        <xdr:cNvSpPr txBox="1"/>
      </xdr:nvSpPr>
      <xdr:spPr>
        <a:xfrm>
          <a:off x="16370300" y="13064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32" name="フローチャート: 判断 631"/>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128499</xdr:rowOff>
    </xdr:from>
    <xdr:to>
      <xdr:col>81</xdr:col>
      <xdr:colOff>50800</xdr:colOff>
      <xdr:row>78</xdr:row>
      <xdr:rowOff>166548</xdr:rowOff>
    </xdr:to>
    <xdr:cxnSp macro="">
      <xdr:nvCxnSpPr>
        <xdr:cNvPr id="633" name="直線コネクタ 632"/>
        <xdr:cNvCxnSpPr/>
      </xdr:nvCxnSpPr>
      <xdr:spPr>
        <a:xfrm flipV="1">
          <a:off x="14592300" y="13501599"/>
          <a:ext cx="889000" cy="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34" name="フローチャート: 判断 633"/>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141177</xdr:rowOff>
    </xdr:from>
    <xdr:ext cx="534377" cy="259045"/>
    <xdr:sp macro="" textlink="">
      <xdr:nvSpPr>
        <xdr:cNvPr id="635" name="テキスト ボックス 634"/>
        <xdr:cNvSpPr txBox="1"/>
      </xdr:nvSpPr>
      <xdr:spPr>
        <a:xfrm>
          <a:off x="15214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166548</xdr:rowOff>
    </xdr:from>
    <xdr:to>
      <xdr:col>76</xdr:col>
      <xdr:colOff>114300</xdr:colOff>
      <xdr:row>79</xdr:row>
      <xdr:rowOff>20676</xdr:rowOff>
    </xdr:to>
    <xdr:cxnSp macro="">
      <xdr:nvCxnSpPr>
        <xdr:cNvPr id="636" name="直線コネクタ 635"/>
        <xdr:cNvCxnSpPr/>
      </xdr:nvCxnSpPr>
      <xdr:spPr>
        <a:xfrm flipV="1">
          <a:off x="13703300" y="13539648"/>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37" name="フローチャート: 判断 636"/>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141507</xdr:rowOff>
    </xdr:from>
    <xdr:ext cx="534377" cy="259045"/>
    <xdr:sp macro="" textlink="">
      <xdr:nvSpPr>
        <xdr:cNvPr id="638" name="テキスト ボックス 637"/>
        <xdr:cNvSpPr txBox="1"/>
      </xdr:nvSpPr>
      <xdr:spPr>
        <a:xfrm>
          <a:off x="14325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20676</xdr:rowOff>
    </xdr:from>
    <xdr:to>
      <xdr:col>71</xdr:col>
      <xdr:colOff>177800</xdr:colOff>
      <xdr:row>79</xdr:row>
      <xdr:rowOff>21120</xdr:rowOff>
    </xdr:to>
    <xdr:cxnSp macro="">
      <xdr:nvCxnSpPr>
        <xdr:cNvPr id="639" name="直線コネクタ 638"/>
        <xdr:cNvCxnSpPr/>
      </xdr:nvCxnSpPr>
      <xdr:spPr>
        <a:xfrm flipV="1">
          <a:off x="12814300" y="13565226"/>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40" name="フローチャート: 判断 639"/>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8665</xdr:rowOff>
    </xdr:from>
    <xdr:ext cx="534377" cy="259045"/>
    <xdr:sp macro="" textlink="">
      <xdr:nvSpPr>
        <xdr:cNvPr id="641" name="テキスト ボックス 640"/>
        <xdr:cNvSpPr txBox="1"/>
      </xdr:nvSpPr>
      <xdr:spPr>
        <a:xfrm>
          <a:off x="13436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96329</xdr:rowOff>
    </xdr:from>
    <xdr:to>
      <xdr:col>67</xdr:col>
      <xdr:colOff>101600</xdr:colOff>
      <xdr:row>78</xdr:row>
      <xdr:rowOff>26479</xdr:rowOff>
    </xdr:to>
    <xdr:sp macro="" textlink="">
      <xdr:nvSpPr>
        <xdr:cNvPr id="642" name="フローチャート: 判断 641"/>
        <xdr:cNvSpPr/>
      </xdr:nvSpPr>
      <xdr:spPr>
        <a:xfrm>
          <a:off x="12763500" y="1329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43006</xdr:rowOff>
    </xdr:from>
    <xdr:ext cx="534377" cy="259045"/>
    <xdr:sp macro="" textlink="">
      <xdr:nvSpPr>
        <xdr:cNvPr id="643" name="テキスト ボックス 642"/>
        <xdr:cNvSpPr txBox="1"/>
      </xdr:nvSpPr>
      <xdr:spPr>
        <a:xfrm>
          <a:off x="12547111" y="130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26009</xdr:rowOff>
    </xdr:from>
    <xdr:to>
      <xdr:col>85</xdr:col>
      <xdr:colOff>177800</xdr:colOff>
      <xdr:row>78</xdr:row>
      <xdr:rowOff>127609</xdr:rowOff>
    </xdr:to>
    <xdr:sp macro="" textlink="">
      <xdr:nvSpPr>
        <xdr:cNvPr id="649" name="楕円 648"/>
        <xdr:cNvSpPr/>
      </xdr:nvSpPr>
      <xdr:spPr>
        <a:xfrm>
          <a:off x="16268700" y="1339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4436</xdr:rowOff>
    </xdr:from>
    <xdr:ext cx="534377" cy="259045"/>
    <xdr:sp macro="" textlink="">
      <xdr:nvSpPr>
        <xdr:cNvPr id="650" name="公債費該当値テキスト"/>
        <xdr:cNvSpPr txBox="1"/>
      </xdr:nvSpPr>
      <xdr:spPr>
        <a:xfrm>
          <a:off x="16370300" y="1337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77699</xdr:rowOff>
    </xdr:from>
    <xdr:to>
      <xdr:col>81</xdr:col>
      <xdr:colOff>101600</xdr:colOff>
      <xdr:row>79</xdr:row>
      <xdr:rowOff>7849</xdr:rowOff>
    </xdr:to>
    <xdr:sp macro="" textlink="">
      <xdr:nvSpPr>
        <xdr:cNvPr id="651" name="楕円 650"/>
        <xdr:cNvSpPr/>
      </xdr:nvSpPr>
      <xdr:spPr>
        <a:xfrm>
          <a:off x="154305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170426</xdr:rowOff>
    </xdr:from>
    <xdr:ext cx="534377" cy="259045"/>
    <xdr:sp macro="" textlink="">
      <xdr:nvSpPr>
        <xdr:cNvPr id="652" name="テキスト ボックス 651"/>
        <xdr:cNvSpPr txBox="1"/>
      </xdr:nvSpPr>
      <xdr:spPr>
        <a:xfrm>
          <a:off x="15214111" y="1354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115748</xdr:rowOff>
    </xdr:from>
    <xdr:to>
      <xdr:col>76</xdr:col>
      <xdr:colOff>165100</xdr:colOff>
      <xdr:row>79</xdr:row>
      <xdr:rowOff>45898</xdr:rowOff>
    </xdr:to>
    <xdr:sp macro="" textlink="">
      <xdr:nvSpPr>
        <xdr:cNvPr id="653" name="楕円 652"/>
        <xdr:cNvSpPr/>
      </xdr:nvSpPr>
      <xdr:spPr>
        <a:xfrm>
          <a:off x="14541500" y="134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37025</xdr:rowOff>
    </xdr:from>
    <xdr:ext cx="534377" cy="259045"/>
    <xdr:sp macro="" textlink="">
      <xdr:nvSpPr>
        <xdr:cNvPr id="654" name="テキスト ボックス 653"/>
        <xdr:cNvSpPr txBox="1"/>
      </xdr:nvSpPr>
      <xdr:spPr>
        <a:xfrm>
          <a:off x="14325111" y="1358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141326</xdr:rowOff>
    </xdr:from>
    <xdr:to>
      <xdr:col>72</xdr:col>
      <xdr:colOff>38100</xdr:colOff>
      <xdr:row>79</xdr:row>
      <xdr:rowOff>71476</xdr:rowOff>
    </xdr:to>
    <xdr:sp macro="" textlink="">
      <xdr:nvSpPr>
        <xdr:cNvPr id="655" name="楕円 654"/>
        <xdr:cNvSpPr/>
      </xdr:nvSpPr>
      <xdr:spPr>
        <a:xfrm>
          <a:off x="13652500" y="135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62603</xdr:rowOff>
    </xdr:from>
    <xdr:ext cx="534377" cy="259045"/>
    <xdr:sp macro="" textlink="">
      <xdr:nvSpPr>
        <xdr:cNvPr id="656" name="テキスト ボックス 655"/>
        <xdr:cNvSpPr txBox="1"/>
      </xdr:nvSpPr>
      <xdr:spPr>
        <a:xfrm>
          <a:off x="13436111" y="1360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141770</xdr:rowOff>
    </xdr:from>
    <xdr:to>
      <xdr:col>67</xdr:col>
      <xdr:colOff>101600</xdr:colOff>
      <xdr:row>79</xdr:row>
      <xdr:rowOff>71920</xdr:rowOff>
    </xdr:to>
    <xdr:sp macro="" textlink="">
      <xdr:nvSpPr>
        <xdr:cNvPr id="657" name="楕円 656"/>
        <xdr:cNvSpPr/>
      </xdr:nvSpPr>
      <xdr:spPr>
        <a:xfrm>
          <a:off x="12763500" y="135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63047</xdr:rowOff>
    </xdr:from>
    <xdr:ext cx="534377" cy="259045"/>
    <xdr:sp macro="" textlink="">
      <xdr:nvSpPr>
        <xdr:cNvPr id="658" name="テキスト ボックス 657"/>
        <xdr:cNvSpPr txBox="1"/>
      </xdr:nvSpPr>
      <xdr:spPr>
        <a:xfrm>
          <a:off x="12547111" y="1360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80" name="直線コネクタ 679"/>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81" name="積立金最小値テキスト"/>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82" name="直線コネクタ 681"/>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83" name="積立金最大値テキスト"/>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84" name="直線コネクタ 683"/>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139609</xdr:rowOff>
    </xdr:from>
    <xdr:to>
      <xdr:col>85</xdr:col>
      <xdr:colOff>127000</xdr:colOff>
      <xdr:row>98</xdr:row>
      <xdr:rowOff>111280</xdr:rowOff>
    </xdr:to>
    <xdr:cxnSp macro="">
      <xdr:nvCxnSpPr>
        <xdr:cNvPr id="685" name="直線コネクタ 684"/>
        <xdr:cNvCxnSpPr/>
      </xdr:nvCxnSpPr>
      <xdr:spPr>
        <a:xfrm>
          <a:off x="15481300" y="16770259"/>
          <a:ext cx="838200" cy="14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86" name="積立金平均値テキスト"/>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87" name="フローチャート: 判断 686"/>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139609</xdr:rowOff>
    </xdr:from>
    <xdr:to>
      <xdr:col>81</xdr:col>
      <xdr:colOff>50800</xdr:colOff>
      <xdr:row>98</xdr:row>
      <xdr:rowOff>124850</xdr:rowOff>
    </xdr:to>
    <xdr:cxnSp macro="">
      <xdr:nvCxnSpPr>
        <xdr:cNvPr id="688" name="直線コネクタ 687"/>
        <xdr:cNvCxnSpPr/>
      </xdr:nvCxnSpPr>
      <xdr:spPr>
        <a:xfrm flipV="1">
          <a:off x="14592300" y="16770259"/>
          <a:ext cx="889000" cy="15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89" name="フローチャート: 判断 688"/>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690" name="テキスト ボックス 689"/>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109835</xdr:rowOff>
    </xdr:from>
    <xdr:to>
      <xdr:col>76</xdr:col>
      <xdr:colOff>114300</xdr:colOff>
      <xdr:row>98</xdr:row>
      <xdr:rowOff>124850</xdr:rowOff>
    </xdr:to>
    <xdr:cxnSp macro="">
      <xdr:nvCxnSpPr>
        <xdr:cNvPr id="691" name="直線コネクタ 690"/>
        <xdr:cNvCxnSpPr/>
      </xdr:nvCxnSpPr>
      <xdr:spPr>
        <a:xfrm>
          <a:off x="13703300" y="16911935"/>
          <a:ext cx="889000" cy="1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692" name="フローチャート: 判断 691"/>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693" name="テキスト ボックス 692"/>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87086</xdr:rowOff>
    </xdr:from>
    <xdr:to>
      <xdr:col>71</xdr:col>
      <xdr:colOff>177800</xdr:colOff>
      <xdr:row>98</xdr:row>
      <xdr:rowOff>109835</xdr:rowOff>
    </xdr:to>
    <xdr:cxnSp macro="">
      <xdr:nvCxnSpPr>
        <xdr:cNvPr id="694" name="直線コネクタ 693"/>
        <xdr:cNvCxnSpPr/>
      </xdr:nvCxnSpPr>
      <xdr:spPr>
        <a:xfrm>
          <a:off x="12814300" y="16889186"/>
          <a:ext cx="8890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695" name="フローチャート: 判断 694"/>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21888</xdr:rowOff>
    </xdr:from>
    <xdr:ext cx="534377" cy="259045"/>
    <xdr:sp macro="" textlink="">
      <xdr:nvSpPr>
        <xdr:cNvPr id="696" name="テキスト ボックス 695"/>
        <xdr:cNvSpPr txBox="1"/>
      </xdr:nvSpPr>
      <xdr:spPr>
        <a:xfrm>
          <a:off x="13436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74160</xdr:rowOff>
    </xdr:from>
    <xdr:to>
      <xdr:col>67</xdr:col>
      <xdr:colOff>101600</xdr:colOff>
      <xdr:row>98</xdr:row>
      <xdr:rowOff>4310</xdr:rowOff>
    </xdr:to>
    <xdr:sp macro="" textlink="">
      <xdr:nvSpPr>
        <xdr:cNvPr id="697" name="フローチャート: 判断 696"/>
        <xdr:cNvSpPr/>
      </xdr:nvSpPr>
      <xdr:spPr>
        <a:xfrm>
          <a:off x="12763500" y="1670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20837</xdr:rowOff>
    </xdr:from>
    <xdr:ext cx="534377" cy="259045"/>
    <xdr:sp macro="" textlink="">
      <xdr:nvSpPr>
        <xdr:cNvPr id="698" name="テキスト ボックス 697"/>
        <xdr:cNvSpPr txBox="1"/>
      </xdr:nvSpPr>
      <xdr:spPr>
        <a:xfrm>
          <a:off x="12547111" y="1648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60480</xdr:rowOff>
    </xdr:from>
    <xdr:to>
      <xdr:col>85</xdr:col>
      <xdr:colOff>177800</xdr:colOff>
      <xdr:row>98</xdr:row>
      <xdr:rowOff>162080</xdr:rowOff>
    </xdr:to>
    <xdr:sp macro="" textlink="">
      <xdr:nvSpPr>
        <xdr:cNvPr id="704" name="楕円 703"/>
        <xdr:cNvSpPr/>
      </xdr:nvSpPr>
      <xdr:spPr>
        <a:xfrm>
          <a:off x="16268700" y="168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146857</xdr:rowOff>
    </xdr:from>
    <xdr:ext cx="469744" cy="259045"/>
    <xdr:sp macro="" textlink="">
      <xdr:nvSpPr>
        <xdr:cNvPr id="705" name="積立金該当値テキスト"/>
        <xdr:cNvSpPr txBox="1"/>
      </xdr:nvSpPr>
      <xdr:spPr>
        <a:xfrm>
          <a:off x="16370300" y="1677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88809</xdr:rowOff>
    </xdr:from>
    <xdr:to>
      <xdr:col>81</xdr:col>
      <xdr:colOff>101600</xdr:colOff>
      <xdr:row>98</xdr:row>
      <xdr:rowOff>18959</xdr:rowOff>
    </xdr:to>
    <xdr:sp macro="" textlink="">
      <xdr:nvSpPr>
        <xdr:cNvPr id="706" name="楕円 705"/>
        <xdr:cNvSpPr/>
      </xdr:nvSpPr>
      <xdr:spPr>
        <a:xfrm>
          <a:off x="15430500" y="1671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10086</xdr:rowOff>
    </xdr:from>
    <xdr:ext cx="534377" cy="259045"/>
    <xdr:sp macro="" textlink="">
      <xdr:nvSpPr>
        <xdr:cNvPr id="707" name="テキスト ボックス 706"/>
        <xdr:cNvSpPr txBox="1"/>
      </xdr:nvSpPr>
      <xdr:spPr>
        <a:xfrm>
          <a:off x="15214111" y="1681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74050</xdr:rowOff>
    </xdr:from>
    <xdr:to>
      <xdr:col>76</xdr:col>
      <xdr:colOff>165100</xdr:colOff>
      <xdr:row>99</xdr:row>
      <xdr:rowOff>4200</xdr:rowOff>
    </xdr:to>
    <xdr:sp macro="" textlink="">
      <xdr:nvSpPr>
        <xdr:cNvPr id="708" name="楕円 707"/>
        <xdr:cNvSpPr/>
      </xdr:nvSpPr>
      <xdr:spPr>
        <a:xfrm>
          <a:off x="14541500" y="1687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166777</xdr:rowOff>
    </xdr:from>
    <xdr:ext cx="469744" cy="259045"/>
    <xdr:sp macro="" textlink="">
      <xdr:nvSpPr>
        <xdr:cNvPr id="709" name="テキスト ボックス 708"/>
        <xdr:cNvSpPr txBox="1"/>
      </xdr:nvSpPr>
      <xdr:spPr>
        <a:xfrm>
          <a:off x="14357428" y="169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59035</xdr:rowOff>
    </xdr:from>
    <xdr:to>
      <xdr:col>72</xdr:col>
      <xdr:colOff>38100</xdr:colOff>
      <xdr:row>98</xdr:row>
      <xdr:rowOff>160635</xdr:rowOff>
    </xdr:to>
    <xdr:sp macro="" textlink="">
      <xdr:nvSpPr>
        <xdr:cNvPr id="710" name="楕円 709"/>
        <xdr:cNvSpPr/>
      </xdr:nvSpPr>
      <xdr:spPr>
        <a:xfrm>
          <a:off x="13652500" y="168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151762</xdr:rowOff>
    </xdr:from>
    <xdr:ext cx="469744" cy="259045"/>
    <xdr:sp macro="" textlink="">
      <xdr:nvSpPr>
        <xdr:cNvPr id="711" name="テキスト ボックス 710"/>
        <xdr:cNvSpPr txBox="1"/>
      </xdr:nvSpPr>
      <xdr:spPr>
        <a:xfrm>
          <a:off x="13468428" y="169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36286</xdr:rowOff>
    </xdr:from>
    <xdr:to>
      <xdr:col>67</xdr:col>
      <xdr:colOff>101600</xdr:colOff>
      <xdr:row>98</xdr:row>
      <xdr:rowOff>137886</xdr:rowOff>
    </xdr:to>
    <xdr:sp macro="" textlink="">
      <xdr:nvSpPr>
        <xdr:cNvPr id="712" name="楕円 711"/>
        <xdr:cNvSpPr/>
      </xdr:nvSpPr>
      <xdr:spPr>
        <a:xfrm>
          <a:off x="12763500" y="168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129013</xdr:rowOff>
    </xdr:from>
    <xdr:ext cx="469744" cy="259045"/>
    <xdr:sp macro="" textlink="">
      <xdr:nvSpPr>
        <xdr:cNvPr id="713" name="テキスト ボックス 712"/>
        <xdr:cNvSpPr txBox="1"/>
      </xdr:nvSpPr>
      <xdr:spPr>
        <a:xfrm>
          <a:off x="12579428" y="16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33" name="直線コネクタ 732"/>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36" name="投資及び出資金最大値テキスト"/>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37" name="直線コネクタ 736"/>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39" name="投資及び出資金平均値テキスト"/>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40" name="フローチャート: 判断 739"/>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42" name="フローチャート: 判断 741"/>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43" name="テキスト ボックス 742"/>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45" name="フローチャート: 判断 744"/>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46" name="テキスト ボックス 745"/>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48" name="フローチャート: 判断 747"/>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145762</xdr:rowOff>
    </xdr:from>
    <xdr:ext cx="469744" cy="259045"/>
    <xdr:sp macro="" textlink="">
      <xdr:nvSpPr>
        <xdr:cNvPr id="749" name="テキスト ボックス 748"/>
        <xdr:cNvSpPr txBox="1"/>
      </xdr:nvSpPr>
      <xdr:spPr>
        <a:xfrm>
          <a:off x="19310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57810</xdr:rowOff>
    </xdr:from>
    <xdr:to>
      <xdr:col>98</xdr:col>
      <xdr:colOff>38100</xdr:colOff>
      <xdr:row>37</xdr:row>
      <xdr:rowOff>159410</xdr:rowOff>
    </xdr:to>
    <xdr:sp macro="" textlink="">
      <xdr:nvSpPr>
        <xdr:cNvPr id="750" name="フローチャート: 判断 749"/>
        <xdr:cNvSpPr/>
      </xdr:nvSpPr>
      <xdr:spPr>
        <a:xfrm>
          <a:off x="18605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4487</xdr:rowOff>
    </xdr:from>
    <xdr:ext cx="469744" cy="259045"/>
    <xdr:sp macro="" textlink="">
      <xdr:nvSpPr>
        <xdr:cNvPr id="751" name="テキスト ボックス 750"/>
        <xdr:cNvSpPr txBox="1"/>
      </xdr:nvSpPr>
      <xdr:spPr>
        <a:xfrm>
          <a:off x="18421428"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8"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86" name="直線コネクタ 785"/>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7"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89" name="貸付金最大値テキスト"/>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790" name="直線コネクタ 789"/>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156754</xdr:rowOff>
    </xdr:from>
    <xdr:ext cx="469744" cy="259045"/>
    <xdr:sp macro="" textlink="">
      <xdr:nvSpPr>
        <xdr:cNvPr id="792" name="貸付金平均値テキスト"/>
        <xdr:cNvSpPr txBox="1"/>
      </xdr:nvSpPr>
      <xdr:spPr>
        <a:xfrm>
          <a:off x="22212300" y="9586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793" name="フローチャート: 判断 792"/>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795" name="フローチャート: 判断 794"/>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119130</xdr:rowOff>
    </xdr:from>
    <xdr:ext cx="469744" cy="259045"/>
    <xdr:sp macro="" textlink="">
      <xdr:nvSpPr>
        <xdr:cNvPr id="796" name="テキスト ボックス 795"/>
        <xdr:cNvSpPr txBox="1"/>
      </xdr:nvSpPr>
      <xdr:spPr>
        <a:xfrm>
          <a:off x="21088428" y="9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798" name="フローチャート: 判断 797"/>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87127</xdr:rowOff>
    </xdr:from>
    <xdr:ext cx="469744" cy="259045"/>
    <xdr:sp macro="" textlink="">
      <xdr:nvSpPr>
        <xdr:cNvPr id="799" name="テキスト ボックス 798"/>
        <xdr:cNvSpPr txBox="1"/>
      </xdr:nvSpPr>
      <xdr:spPr>
        <a:xfrm>
          <a:off x="20199428" y="95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01" name="フローチャート: 判断 800"/>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57122</xdr:rowOff>
    </xdr:from>
    <xdr:ext cx="469744" cy="259045"/>
    <xdr:sp macro="" textlink="">
      <xdr:nvSpPr>
        <xdr:cNvPr id="802" name="テキスト ボックス 801"/>
        <xdr:cNvSpPr txBox="1"/>
      </xdr:nvSpPr>
      <xdr:spPr>
        <a:xfrm>
          <a:off x="19310428" y="9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21006</xdr:rowOff>
    </xdr:from>
    <xdr:to>
      <xdr:col>98</xdr:col>
      <xdr:colOff>38100</xdr:colOff>
      <xdr:row>56</xdr:row>
      <xdr:rowOff>122606</xdr:rowOff>
    </xdr:to>
    <xdr:sp macro="" textlink="">
      <xdr:nvSpPr>
        <xdr:cNvPr id="803" name="フローチャート: 判断 802"/>
        <xdr:cNvSpPr/>
      </xdr:nvSpPr>
      <xdr:spPr>
        <a:xfrm>
          <a:off x="18605500" y="962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139133</xdr:rowOff>
    </xdr:from>
    <xdr:ext cx="469744" cy="259045"/>
    <xdr:sp macro="" textlink="">
      <xdr:nvSpPr>
        <xdr:cNvPr id="804" name="テキスト ボックス 803"/>
        <xdr:cNvSpPr txBox="1"/>
      </xdr:nvSpPr>
      <xdr:spPr>
        <a:xfrm>
          <a:off x="18421428" y="939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1"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5" name="テキスト ボックス 814"/>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9" name="テキスト ボックス 818"/>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44" name="直線コネクタ 843"/>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5"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6" name="直線コネクタ 845"/>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47" name="繰出金最大値テキスト"/>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48" name="直線コネクタ 847"/>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110534</xdr:rowOff>
    </xdr:from>
    <xdr:to>
      <xdr:col>116</xdr:col>
      <xdr:colOff>63500</xdr:colOff>
      <xdr:row>75</xdr:row>
      <xdr:rowOff>143720</xdr:rowOff>
    </xdr:to>
    <xdr:cxnSp macro="">
      <xdr:nvCxnSpPr>
        <xdr:cNvPr id="849" name="直線コネクタ 848"/>
        <xdr:cNvCxnSpPr/>
      </xdr:nvCxnSpPr>
      <xdr:spPr>
        <a:xfrm>
          <a:off x="21323300" y="12969284"/>
          <a:ext cx="8382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169651</xdr:rowOff>
    </xdr:from>
    <xdr:ext cx="534377" cy="259045"/>
    <xdr:sp macro="" textlink="">
      <xdr:nvSpPr>
        <xdr:cNvPr id="850" name="繰出金平均値テキスト"/>
        <xdr:cNvSpPr txBox="1"/>
      </xdr:nvSpPr>
      <xdr:spPr>
        <a:xfrm>
          <a:off x="22212300" y="1268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51" name="フローチャート: 判断 850"/>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110534</xdr:rowOff>
    </xdr:from>
    <xdr:to>
      <xdr:col>111</xdr:col>
      <xdr:colOff>177800</xdr:colOff>
      <xdr:row>75</xdr:row>
      <xdr:rowOff>118745</xdr:rowOff>
    </xdr:to>
    <xdr:cxnSp macro="">
      <xdr:nvCxnSpPr>
        <xdr:cNvPr id="852" name="直線コネクタ 851"/>
        <xdr:cNvCxnSpPr/>
      </xdr:nvCxnSpPr>
      <xdr:spPr>
        <a:xfrm flipV="1">
          <a:off x="20434300" y="12969284"/>
          <a:ext cx="8890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53" name="フローチャート: 判断 852"/>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90460</xdr:rowOff>
    </xdr:from>
    <xdr:ext cx="534377" cy="259045"/>
    <xdr:sp macro="" textlink="">
      <xdr:nvSpPr>
        <xdr:cNvPr id="854" name="テキスト ボックス 853"/>
        <xdr:cNvSpPr txBox="1"/>
      </xdr:nvSpPr>
      <xdr:spPr>
        <a:xfrm>
          <a:off x="21056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118745</xdr:rowOff>
    </xdr:from>
    <xdr:to>
      <xdr:col>107</xdr:col>
      <xdr:colOff>50800</xdr:colOff>
      <xdr:row>75</xdr:row>
      <xdr:rowOff>151434</xdr:rowOff>
    </xdr:to>
    <xdr:cxnSp macro="">
      <xdr:nvCxnSpPr>
        <xdr:cNvPr id="855" name="直線コネクタ 854"/>
        <xdr:cNvCxnSpPr/>
      </xdr:nvCxnSpPr>
      <xdr:spPr>
        <a:xfrm flipV="1">
          <a:off x="19545300" y="12977495"/>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56" name="フローチャート: 判断 855"/>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46379</xdr:rowOff>
    </xdr:from>
    <xdr:ext cx="534377" cy="259045"/>
    <xdr:sp macro="" textlink="">
      <xdr:nvSpPr>
        <xdr:cNvPr id="857" name="テキスト ボックス 856"/>
        <xdr:cNvSpPr txBox="1"/>
      </xdr:nvSpPr>
      <xdr:spPr>
        <a:xfrm>
          <a:off x="20167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151434</xdr:rowOff>
    </xdr:from>
    <xdr:to>
      <xdr:col>102</xdr:col>
      <xdr:colOff>114300</xdr:colOff>
      <xdr:row>76</xdr:row>
      <xdr:rowOff>26696</xdr:rowOff>
    </xdr:to>
    <xdr:cxnSp macro="">
      <xdr:nvCxnSpPr>
        <xdr:cNvPr id="858" name="直線コネクタ 857"/>
        <xdr:cNvCxnSpPr/>
      </xdr:nvCxnSpPr>
      <xdr:spPr>
        <a:xfrm flipV="1">
          <a:off x="18656300" y="13010184"/>
          <a:ext cx="889000" cy="4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59" name="フローチャート: 判断 858"/>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65047</xdr:rowOff>
    </xdr:from>
    <xdr:ext cx="534377" cy="259045"/>
    <xdr:sp macro="" textlink="">
      <xdr:nvSpPr>
        <xdr:cNvPr id="860" name="テキスト ボックス 859"/>
        <xdr:cNvSpPr txBox="1"/>
      </xdr:nvSpPr>
      <xdr:spPr>
        <a:xfrm>
          <a:off x="19278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151784</xdr:rowOff>
    </xdr:from>
    <xdr:to>
      <xdr:col>98</xdr:col>
      <xdr:colOff>38100</xdr:colOff>
      <xdr:row>75</xdr:row>
      <xdr:rowOff>81934</xdr:rowOff>
    </xdr:to>
    <xdr:sp macro="" textlink="">
      <xdr:nvSpPr>
        <xdr:cNvPr id="861" name="フローチャート: 判断 860"/>
        <xdr:cNvSpPr/>
      </xdr:nvSpPr>
      <xdr:spPr>
        <a:xfrm>
          <a:off x="18605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98461</xdr:rowOff>
    </xdr:from>
    <xdr:ext cx="534377" cy="259045"/>
    <xdr:sp macro="" textlink="">
      <xdr:nvSpPr>
        <xdr:cNvPr id="862" name="テキスト ボックス 861"/>
        <xdr:cNvSpPr txBox="1"/>
      </xdr:nvSpPr>
      <xdr:spPr>
        <a:xfrm>
          <a:off x="18389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92920</xdr:rowOff>
    </xdr:from>
    <xdr:to>
      <xdr:col>116</xdr:col>
      <xdr:colOff>114300</xdr:colOff>
      <xdr:row>76</xdr:row>
      <xdr:rowOff>23070</xdr:rowOff>
    </xdr:to>
    <xdr:sp macro="" textlink="">
      <xdr:nvSpPr>
        <xdr:cNvPr id="868" name="楕円 867"/>
        <xdr:cNvSpPr/>
      </xdr:nvSpPr>
      <xdr:spPr>
        <a:xfrm>
          <a:off x="22110700" y="129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71347</xdr:rowOff>
    </xdr:from>
    <xdr:ext cx="534377" cy="259045"/>
    <xdr:sp macro="" textlink="">
      <xdr:nvSpPr>
        <xdr:cNvPr id="869" name="繰出金該当値テキスト"/>
        <xdr:cNvSpPr txBox="1"/>
      </xdr:nvSpPr>
      <xdr:spPr>
        <a:xfrm>
          <a:off x="22212300" y="129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59734</xdr:rowOff>
    </xdr:from>
    <xdr:to>
      <xdr:col>112</xdr:col>
      <xdr:colOff>38100</xdr:colOff>
      <xdr:row>75</xdr:row>
      <xdr:rowOff>161334</xdr:rowOff>
    </xdr:to>
    <xdr:sp macro="" textlink="">
      <xdr:nvSpPr>
        <xdr:cNvPr id="870" name="楕円 869"/>
        <xdr:cNvSpPr/>
      </xdr:nvSpPr>
      <xdr:spPr>
        <a:xfrm>
          <a:off x="21272500" y="129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152461</xdr:rowOff>
    </xdr:from>
    <xdr:ext cx="534377" cy="259045"/>
    <xdr:sp macro="" textlink="">
      <xdr:nvSpPr>
        <xdr:cNvPr id="871" name="テキスト ボックス 870"/>
        <xdr:cNvSpPr txBox="1"/>
      </xdr:nvSpPr>
      <xdr:spPr>
        <a:xfrm>
          <a:off x="21056111" y="1301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67945</xdr:rowOff>
    </xdr:from>
    <xdr:to>
      <xdr:col>107</xdr:col>
      <xdr:colOff>101600</xdr:colOff>
      <xdr:row>75</xdr:row>
      <xdr:rowOff>169545</xdr:rowOff>
    </xdr:to>
    <xdr:sp macro="" textlink="">
      <xdr:nvSpPr>
        <xdr:cNvPr id="872" name="楕円 871"/>
        <xdr:cNvSpPr/>
      </xdr:nvSpPr>
      <xdr:spPr>
        <a:xfrm>
          <a:off x="203835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160672</xdr:rowOff>
    </xdr:from>
    <xdr:ext cx="534377" cy="259045"/>
    <xdr:sp macro="" textlink="">
      <xdr:nvSpPr>
        <xdr:cNvPr id="873" name="テキスト ボックス 872"/>
        <xdr:cNvSpPr txBox="1"/>
      </xdr:nvSpPr>
      <xdr:spPr>
        <a:xfrm>
          <a:off x="20167111" y="130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100635</xdr:rowOff>
    </xdr:from>
    <xdr:to>
      <xdr:col>102</xdr:col>
      <xdr:colOff>165100</xdr:colOff>
      <xdr:row>76</xdr:row>
      <xdr:rowOff>30786</xdr:rowOff>
    </xdr:to>
    <xdr:sp macro="" textlink="">
      <xdr:nvSpPr>
        <xdr:cNvPr id="874" name="楕円 873"/>
        <xdr:cNvSpPr/>
      </xdr:nvSpPr>
      <xdr:spPr>
        <a:xfrm>
          <a:off x="19494500" y="12959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21911</xdr:rowOff>
    </xdr:from>
    <xdr:ext cx="534377" cy="259045"/>
    <xdr:sp macro="" textlink="">
      <xdr:nvSpPr>
        <xdr:cNvPr id="875" name="テキスト ボックス 874"/>
        <xdr:cNvSpPr txBox="1"/>
      </xdr:nvSpPr>
      <xdr:spPr>
        <a:xfrm>
          <a:off x="19278111" y="1305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147346</xdr:rowOff>
    </xdr:from>
    <xdr:to>
      <xdr:col>98</xdr:col>
      <xdr:colOff>38100</xdr:colOff>
      <xdr:row>76</xdr:row>
      <xdr:rowOff>77496</xdr:rowOff>
    </xdr:to>
    <xdr:sp macro="" textlink="">
      <xdr:nvSpPr>
        <xdr:cNvPr id="876" name="楕円 875"/>
        <xdr:cNvSpPr/>
      </xdr:nvSpPr>
      <xdr:spPr>
        <a:xfrm>
          <a:off x="18605500" y="130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68623</xdr:rowOff>
    </xdr:from>
    <xdr:ext cx="534377" cy="259045"/>
    <xdr:sp macro="" textlink="">
      <xdr:nvSpPr>
        <xdr:cNvPr id="877" name="テキスト ボックス 876"/>
        <xdr:cNvSpPr txBox="1"/>
      </xdr:nvSpPr>
      <xdr:spPr>
        <a:xfrm>
          <a:off x="18389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歳出決算総額は、住民一人当たり</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408,736</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円となっている。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特徴点としては、普通建設事業費</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うち更新整備</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において対前年度比</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7,513</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円の増、類似団体平均比較で</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10,869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円の減少となった。これは、宮園小学校水泳プール改修工事（皆増）や町単独道路改良事業町道改築工事の増加によるものである。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一方、積立金においては、対前年度比</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15,652</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円の減。内訳は減債基金積立金が</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百万円の減、企業立地推進基金が</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百万円の減となっている。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今後は公共施設の老朽化対策が本格化していくことが予想され、限られた財源の中でいかに効率的にマネジメントしていくかが課題である。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公共施設等総合管理計画、公共施設個別施設計画等に則り、更新、縮小、統合、除却などを多角的に検討し、事業の取捨選択を徹底することに努める。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18,440
18,081
133.91
8,489,643
7,537,090
928,935
5,044,693
8,852,791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66929</xdr:rowOff>
    </xdr:from>
    <xdr:to>
      <xdr:col>24</xdr:col>
      <xdr:colOff>63500</xdr:colOff>
      <xdr:row>38</xdr:row>
      <xdr:rowOff>116840</xdr:rowOff>
    </xdr:to>
    <xdr:cxnSp macro="">
      <xdr:nvCxnSpPr>
        <xdr:cNvPr id="61" name="直線コネクタ 60"/>
        <xdr:cNvCxnSpPr/>
      </xdr:nvCxnSpPr>
      <xdr:spPr>
        <a:xfrm flipV="1">
          <a:off x="3797300" y="6410579"/>
          <a:ext cx="838200" cy="2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116840</xdr:rowOff>
    </xdr:from>
    <xdr:to>
      <xdr:col>19</xdr:col>
      <xdr:colOff>177800</xdr:colOff>
      <xdr:row>38</xdr:row>
      <xdr:rowOff>132842</xdr:rowOff>
    </xdr:to>
    <xdr:cxnSp macro="">
      <xdr:nvCxnSpPr>
        <xdr:cNvPr id="64" name="直線コネクタ 63"/>
        <xdr:cNvCxnSpPr/>
      </xdr:nvCxnSpPr>
      <xdr:spPr>
        <a:xfrm flipV="1">
          <a:off x="2908300" y="66319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111777</xdr:rowOff>
    </xdr:from>
    <xdr:ext cx="469744" cy="259045"/>
    <xdr:sp macro="" textlink="">
      <xdr:nvSpPr>
        <xdr:cNvPr id="66" name="テキスト ボックス 65"/>
        <xdr:cNvSpPr txBox="1"/>
      </xdr:nvSpPr>
      <xdr:spPr>
        <a:xfrm>
          <a:off x="3562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635</xdr:rowOff>
    </xdr:from>
    <xdr:to>
      <xdr:col>15</xdr:col>
      <xdr:colOff>50800</xdr:colOff>
      <xdr:row>38</xdr:row>
      <xdr:rowOff>132842</xdr:rowOff>
    </xdr:to>
    <xdr:cxnSp macro="">
      <xdr:nvCxnSpPr>
        <xdr:cNvPr id="67" name="直線コネクタ 66"/>
        <xdr:cNvCxnSpPr/>
      </xdr:nvCxnSpPr>
      <xdr:spPr>
        <a:xfrm>
          <a:off x="2019300" y="6515735"/>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148734</xdr:rowOff>
    </xdr:from>
    <xdr:ext cx="469744" cy="259045"/>
    <xdr:sp macro="" textlink="">
      <xdr:nvSpPr>
        <xdr:cNvPr id="69" name="テキスト ボックス 68"/>
        <xdr:cNvSpPr txBox="1"/>
      </xdr:nvSpPr>
      <xdr:spPr>
        <a:xfrm>
          <a:off x="2673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635</xdr:rowOff>
    </xdr:from>
    <xdr:to>
      <xdr:col>10</xdr:col>
      <xdr:colOff>114300</xdr:colOff>
      <xdr:row>38</xdr:row>
      <xdr:rowOff>119507</xdr:rowOff>
    </xdr:to>
    <xdr:cxnSp macro="">
      <xdr:nvCxnSpPr>
        <xdr:cNvPr id="70" name="直線コネクタ 69"/>
        <xdr:cNvCxnSpPr/>
      </xdr:nvCxnSpPr>
      <xdr:spPr>
        <a:xfrm flipV="1">
          <a:off x="1130300" y="651573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28338</xdr:rowOff>
    </xdr:from>
    <xdr:ext cx="469744" cy="259045"/>
    <xdr:sp macro="" textlink="">
      <xdr:nvSpPr>
        <xdr:cNvPr id="72" name="テキスト ボックス 71"/>
        <xdr:cNvSpPr txBox="1"/>
      </xdr:nvSpPr>
      <xdr:spPr>
        <a:xfrm>
          <a:off x="1784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45085</xdr:rowOff>
    </xdr:from>
    <xdr:to>
      <xdr:col>6</xdr:col>
      <xdr:colOff>38100</xdr:colOff>
      <xdr:row>34</xdr:row>
      <xdr:rowOff>146685</xdr:rowOff>
    </xdr:to>
    <xdr:sp macro="" textlink="">
      <xdr:nvSpPr>
        <xdr:cNvPr id="73" name="フローチャート: 判断 72"/>
        <xdr:cNvSpPr/>
      </xdr:nvSpPr>
      <xdr:spPr>
        <a:xfrm>
          <a:off x="1079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163212</xdr:rowOff>
    </xdr:from>
    <xdr:ext cx="469744" cy="259045"/>
    <xdr:sp macro="" textlink="">
      <xdr:nvSpPr>
        <xdr:cNvPr id="74" name="テキスト ボックス 73"/>
        <xdr:cNvSpPr txBox="1"/>
      </xdr:nvSpPr>
      <xdr:spPr>
        <a:xfrm>
          <a:off x="895428" y="56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16129</xdr:rowOff>
    </xdr:from>
    <xdr:to>
      <xdr:col>24</xdr:col>
      <xdr:colOff>114300</xdr:colOff>
      <xdr:row>37</xdr:row>
      <xdr:rowOff>117729</xdr:rowOff>
    </xdr:to>
    <xdr:sp macro="" textlink="">
      <xdr:nvSpPr>
        <xdr:cNvPr id="80" name="楕円 79"/>
        <xdr:cNvSpPr/>
      </xdr:nvSpPr>
      <xdr:spPr>
        <a:xfrm>
          <a:off x="45847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166006</xdr:rowOff>
    </xdr:from>
    <xdr:ext cx="469744" cy="259045"/>
    <xdr:sp macro="" textlink="">
      <xdr:nvSpPr>
        <xdr:cNvPr id="81" name="議会費該当値テキスト"/>
        <xdr:cNvSpPr txBox="1"/>
      </xdr:nvSpPr>
      <xdr:spPr>
        <a:xfrm>
          <a:off x="4686300" y="633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66040</xdr:rowOff>
    </xdr:from>
    <xdr:to>
      <xdr:col>20</xdr:col>
      <xdr:colOff>38100</xdr:colOff>
      <xdr:row>38</xdr:row>
      <xdr:rowOff>167640</xdr:rowOff>
    </xdr:to>
    <xdr:sp macro="" textlink="">
      <xdr:nvSpPr>
        <xdr:cNvPr id="82" name="楕円 81"/>
        <xdr:cNvSpPr/>
      </xdr:nvSpPr>
      <xdr:spPr>
        <a:xfrm>
          <a:off x="3746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158767</xdr:rowOff>
    </xdr:from>
    <xdr:ext cx="469744" cy="259045"/>
    <xdr:sp macro="" textlink="">
      <xdr:nvSpPr>
        <xdr:cNvPr id="83" name="テキスト ボックス 82"/>
        <xdr:cNvSpPr txBox="1"/>
      </xdr:nvSpPr>
      <xdr:spPr>
        <a:xfrm>
          <a:off x="3562428"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82042</xdr:rowOff>
    </xdr:from>
    <xdr:to>
      <xdr:col>15</xdr:col>
      <xdr:colOff>101600</xdr:colOff>
      <xdr:row>39</xdr:row>
      <xdr:rowOff>12192</xdr:rowOff>
    </xdr:to>
    <xdr:sp macro="" textlink="">
      <xdr:nvSpPr>
        <xdr:cNvPr id="84" name="楕円 83"/>
        <xdr:cNvSpPr/>
      </xdr:nvSpPr>
      <xdr:spPr>
        <a:xfrm>
          <a:off x="2857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3319</xdr:rowOff>
    </xdr:from>
    <xdr:ext cx="469744" cy="259045"/>
    <xdr:sp macro="" textlink="">
      <xdr:nvSpPr>
        <xdr:cNvPr id="85" name="テキスト ボックス 84"/>
        <xdr:cNvSpPr txBox="1"/>
      </xdr:nvSpPr>
      <xdr:spPr>
        <a:xfrm>
          <a:off x="2673428" y="66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121285</xdr:rowOff>
    </xdr:from>
    <xdr:to>
      <xdr:col>10</xdr:col>
      <xdr:colOff>165100</xdr:colOff>
      <xdr:row>38</xdr:row>
      <xdr:rowOff>51435</xdr:rowOff>
    </xdr:to>
    <xdr:sp macro="" textlink="">
      <xdr:nvSpPr>
        <xdr:cNvPr id="86" name="楕円 85"/>
        <xdr:cNvSpPr/>
      </xdr:nvSpPr>
      <xdr:spPr>
        <a:xfrm>
          <a:off x="196850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42562</xdr:rowOff>
    </xdr:from>
    <xdr:ext cx="469744" cy="259045"/>
    <xdr:sp macro="" textlink="">
      <xdr:nvSpPr>
        <xdr:cNvPr id="87" name="テキスト ボックス 86"/>
        <xdr:cNvSpPr txBox="1"/>
      </xdr:nvSpPr>
      <xdr:spPr>
        <a:xfrm>
          <a:off x="1784428" y="65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68707</xdr:rowOff>
    </xdr:from>
    <xdr:to>
      <xdr:col>6</xdr:col>
      <xdr:colOff>38100</xdr:colOff>
      <xdr:row>38</xdr:row>
      <xdr:rowOff>170307</xdr:rowOff>
    </xdr:to>
    <xdr:sp macro="" textlink="">
      <xdr:nvSpPr>
        <xdr:cNvPr id="88" name="楕円 87"/>
        <xdr:cNvSpPr/>
      </xdr:nvSpPr>
      <xdr:spPr>
        <a:xfrm>
          <a:off x="1079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161434</xdr:rowOff>
    </xdr:from>
    <xdr:ext cx="469744" cy="259045"/>
    <xdr:sp macro="" textlink="">
      <xdr:nvSpPr>
        <xdr:cNvPr id="89" name="テキスト ボックス 88"/>
        <xdr:cNvSpPr txBox="1"/>
      </xdr:nvSpPr>
      <xdr:spPr>
        <a:xfrm>
          <a:off x="895428" y="667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166929</xdr:rowOff>
    </xdr:from>
    <xdr:to>
      <xdr:col>24</xdr:col>
      <xdr:colOff>63500</xdr:colOff>
      <xdr:row>59</xdr:row>
      <xdr:rowOff>16783</xdr:rowOff>
    </xdr:to>
    <xdr:cxnSp macro="">
      <xdr:nvCxnSpPr>
        <xdr:cNvPr id="120" name="直線コネクタ 119"/>
        <xdr:cNvCxnSpPr/>
      </xdr:nvCxnSpPr>
      <xdr:spPr>
        <a:xfrm>
          <a:off x="3797300" y="10111029"/>
          <a:ext cx="838200" cy="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166929</xdr:rowOff>
    </xdr:from>
    <xdr:to>
      <xdr:col>19</xdr:col>
      <xdr:colOff>177800</xdr:colOff>
      <xdr:row>59</xdr:row>
      <xdr:rowOff>24441</xdr:rowOff>
    </xdr:to>
    <xdr:cxnSp macro="">
      <xdr:nvCxnSpPr>
        <xdr:cNvPr id="123" name="直線コネクタ 122"/>
        <xdr:cNvCxnSpPr/>
      </xdr:nvCxnSpPr>
      <xdr:spPr>
        <a:xfrm flipV="1">
          <a:off x="2908300" y="10111029"/>
          <a:ext cx="889000" cy="2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15419</xdr:rowOff>
    </xdr:from>
    <xdr:ext cx="534377" cy="259045"/>
    <xdr:sp macro="" textlink="">
      <xdr:nvSpPr>
        <xdr:cNvPr id="125" name="テキスト ボックス 124"/>
        <xdr:cNvSpPr txBox="1"/>
      </xdr:nvSpPr>
      <xdr:spPr>
        <a:xfrm>
          <a:off x="3530111" y="97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24441</xdr:rowOff>
    </xdr:from>
    <xdr:to>
      <xdr:col>15</xdr:col>
      <xdr:colOff>50800</xdr:colOff>
      <xdr:row>59</xdr:row>
      <xdr:rowOff>25212</xdr:rowOff>
    </xdr:to>
    <xdr:cxnSp macro="">
      <xdr:nvCxnSpPr>
        <xdr:cNvPr id="126" name="直線コネクタ 125"/>
        <xdr:cNvCxnSpPr/>
      </xdr:nvCxnSpPr>
      <xdr:spPr>
        <a:xfrm flipV="1">
          <a:off x="2019300" y="10139991"/>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10538</xdr:rowOff>
    </xdr:from>
    <xdr:to>
      <xdr:col>10</xdr:col>
      <xdr:colOff>114300</xdr:colOff>
      <xdr:row>59</xdr:row>
      <xdr:rowOff>25212</xdr:rowOff>
    </xdr:to>
    <xdr:cxnSp macro="">
      <xdr:nvCxnSpPr>
        <xdr:cNvPr id="129" name="直線コネクタ 128"/>
        <xdr:cNvCxnSpPr/>
      </xdr:nvCxnSpPr>
      <xdr:spPr>
        <a:xfrm>
          <a:off x="1130300" y="10126088"/>
          <a:ext cx="889000" cy="1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37820</xdr:rowOff>
    </xdr:from>
    <xdr:ext cx="534377" cy="259045"/>
    <xdr:sp macro="" textlink="">
      <xdr:nvSpPr>
        <xdr:cNvPr id="131" name="テキスト ボックス 130"/>
        <xdr:cNvSpPr txBox="1"/>
      </xdr:nvSpPr>
      <xdr:spPr>
        <a:xfrm>
          <a:off x="1752111" y="98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93033</xdr:rowOff>
    </xdr:from>
    <xdr:to>
      <xdr:col>6</xdr:col>
      <xdr:colOff>38100</xdr:colOff>
      <xdr:row>59</xdr:row>
      <xdr:rowOff>23183</xdr:rowOff>
    </xdr:to>
    <xdr:sp macro="" textlink="">
      <xdr:nvSpPr>
        <xdr:cNvPr id="132" name="フローチャート: 判断 131"/>
        <xdr:cNvSpPr/>
      </xdr:nvSpPr>
      <xdr:spPr>
        <a:xfrm>
          <a:off x="1079500" y="1003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39710</xdr:rowOff>
    </xdr:from>
    <xdr:ext cx="534377" cy="259045"/>
    <xdr:sp macro="" textlink="">
      <xdr:nvSpPr>
        <xdr:cNvPr id="133" name="テキスト ボックス 132"/>
        <xdr:cNvSpPr txBox="1"/>
      </xdr:nvSpPr>
      <xdr:spPr>
        <a:xfrm>
          <a:off x="863111" y="98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137433</xdr:rowOff>
    </xdr:from>
    <xdr:to>
      <xdr:col>24</xdr:col>
      <xdr:colOff>114300</xdr:colOff>
      <xdr:row>59</xdr:row>
      <xdr:rowOff>67583</xdr:rowOff>
    </xdr:to>
    <xdr:sp macro="" textlink="">
      <xdr:nvSpPr>
        <xdr:cNvPr id="139" name="楕円 138"/>
        <xdr:cNvSpPr/>
      </xdr:nvSpPr>
      <xdr:spPr>
        <a:xfrm>
          <a:off x="4584700" y="100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52360</xdr:rowOff>
    </xdr:from>
    <xdr:ext cx="534377" cy="259045"/>
    <xdr:sp macro="" textlink="">
      <xdr:nvSpPr>
        <xdr:cNvPr id="140" name="総務費該当値テキスト"/>
        <xdr:cNvSpPr txBox="1"/>
      </xdr:nvSpPr>
      <xdr:spPr>
        <a:xfrm>
          <a:off x="4686300" y="999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116129</xdr:rowOff>
    </xdr:from>
    <xdr:to>
      <xdr:col>20</xdr:col>
      <xdr:colOff>38100</xdr:colOff>
      <xdr:row>59</xdr:row>
      <xdr:rowOff>46279</xdr:rowOff>
    </xdr:to>
    <xdr:sp macro="" textlink="">
      <xdr:nvSpPr>
        <xdr:cNvPr id="141" name="楕円 140"/>
        <xdr:cNvSpPr/>
      </xdr:nvSpPr>
      <xdr:spPr>
        <a:xfrm>
          <a:off x="3746500" y="100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37406</xdr:rowOff>
    </xdr:from>
    <xdr:ext cx="534377" cy="259045"/>
    <xdr:sp macro="" textlink="">
      <xdr:nvSpPr>
        <xdr:cNvPr id="142" name="テキスト ボックス 141"/>
        <xdr:cNvSpPr txBox="1"/>
      </xdr:nvSpPr>
      <xdr:spPr>
        <a:xfrm>
          <a:off x="3530111" y="1015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145091</xdr:rowOff>
    </xdr:from>
    <xdr:to>
      <xdr:col>15</xdr:col>
      <xdr:colOff>101600</xdr:colOff>
      <xdr:row>59</xdr:row>
      <xdr:rowOff>75241</xdr:rowOff>
    </xdr:to>
    <xdr:sp macro="" textlink="">
      <xdr:nvSpPr>
        <xdr:cNvPr id="143" name="楕円 142"/>
        <xdr:cNvSpPr/>
      </xdr:nvSpPr>
      <xdr:spPr>
        <a:xfrm>
          <a:off x="2857500" y="1008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66368</xdr:rowOff>
    </xdr:from>
    <xdr:ext cx="534377" cy="259045"/>
    <xdr:sp macro="" textlink="">
      <xdr:nvSpPr>
        <xdr:cNvPr id="144" name="テキスト ボックス 143"/>
        <xdr:cNvSpPr txBox="1"/>
      </xdr:nvSpPr>
      <xdr:spPr>
        <a:xfrm>
          <a:off x="2641111" y="1018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145862</xdr:rowOff>
    </xdr:from>
    <xdr:to>
      <xdr:col>10</xdr:col>
      <xdr:colOff>165100</xdr:colOff>
      <xdr:row>59</xdr:row>
      <xdr:rowOff>76012</xdr:rowOff>
    </xdr:to>
    <xdr:sp macro="" textlink="">
      <xdr:nvSpPr>
        <xdr:cNvPr id="145" name="楕円 144"/>
        <xdr:cNvSpPr/>
      </xdr:nvSpPr>
      <xdr:spPr>
        <a:xfrm>
          <a:off x="1968500" y="1008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67139</xdr:rowOff>
    </xdr:from>
    <xdr:ext cx="534377" cy="259045"/>
    <xdr:sp macro="" textlink="">
      <xdr:nvSpPr>
        <xdr:cNvPr id="146" name="テキスト ボックス 145"/>
        <xdr:cNvSpPr txBox="1"/>
      </xdr:nvSpPr>
      <xdr:spPr>
        <a:xfrm>
          <a:off x="1752111" y="1018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131188</xdr:rowOff>
    </xdr:from>
    <xdr:to>
      <xdr:col>6</xdr:col>
      <xdr:colOff>38100</xdr:colOff>
      <xdr:row>59</xdr:row>
      <xdr:rowOff>61338</xdr:rowOff>
    </xdr:to>
    <xdr:sp macro="" textlink="">
      <xdr:nvSpPr>
        <xdr:cNvPr id="147" name="楕円 146"/>
        <xdr:cNvSpPr/>
      </xdr:nvSpPr>
      <xdr:spPr>
        <a:xfrm>
          <a:off x="1079500" y="100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52465</xdr:rowOff>
    </xdr:from>
    <xdr:ext cx="534377" cy="259045"/>
    <xdr:sp macro="" textlink="">
      <xdr:nvSpPr>
        <xdr:cNvPr id="148" name="テキスト ボックス 147"/>
        <xdr:cNvSpPr txBox="1"/>
      </xdr:nvSpPr>
      <xdr:spPr>
        <a:xfrm>
          <a:off x="863111" y="1016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58852</xdr:rowOff>
    </xdr:from>
    <xdr:to>
      <xdr:col>24</xdr:col>
      <xdr:colOff>63500</xdr:colOff>
      <xdr:row>78</xdr:row>
      <xdr:rowOff>95645</xdr:rowOff>
    </xdr:to>
    <xdr:cxnSp macro="">
      <xdr:nvCxnSpPr>
        <xdr:cNvPr id="180" name="直線コネクタ 179"/>
        <xdr:cNvCxnSpPr/>
      </xdr:nvCxnSpPr>
      <xdr:spPr>
        <a:xfrm>
          <a:off x="3797300" y="13431952"/>
          <a:ext cx="838200" cy="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95917</xdr:rowOff>
    </xdr:from>
    <xdr:ext cx="599010" cy="259045"/>
    <xdr:sp macro="" textlink="">
      <xdr:nvSpPr>
        <xdr:cNvPr id="181" name="民生費平均値テキスト"/>
        <xdr:cNvSpPr txBox="1"/>
      </xdr:nvSpPr>
      <xdr:spPr>
        <a:xfrm>
          <a:off x="4686300" y="12954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58852</xdr:rowOff>
    </xdr:from>
    <xdr:to>
      <xdr:col>19</xdr:col>
      <xdr:colOff>177800</xdr:colOff>
      <xdr:row>78</xdr:row>
      <xdr:rowOff>68791</xdr:rowOff>
    </xdr:to>
    <xdr:cxnSp macro="">
      <xdr:nvCxnSpPr>
        <xdr:cNvPr id="183" name="直線コネクタ 182"/>
        <xdr:cNvCxnSpPr/>
      </xdr:nvCxnSpPr>
      <xdr:spPr>
        <a:xfrm flipV="1">
          <a:off x="2908300" y="13431952"/>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18759</xdr:rowOff>
    </xdr:from>
    <xdr:ext cx="599010" cy="259045"/>
    <xdr:sp macro="" textlink="">
      <xdr:nvSpPr>
        <xdr:cNvPr id="185" name="テキスト ボックス 184"/>
        <xdr:cNvSpPr txBox="1"/>
      </xdr:nvSpPr>
      <xdr:spPr>
        <a:xfrm>
          <a:off x="3497795" y="128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68791</xdr:rowOff>
    </xdr:from>
    <xdr:to>
      <xdr:col>15</xdr:col>
      <xdr:colOff>50800</xdr:colOff>
      <xdr:row>78</xdr:row>
      <xdr:rowOff>121619</xdr:rowOff>
    </xdr:to>
    <xdr:cxnSp macro="">
      <xdr:nvCxnSpPr>
        <xdr:cNvPr id="186" name="直線コネクタ 185"/>
        <xdr:cNvCxnSpPr/>
      </xdr:nvCxnSpPr>
      <xdr:spPr>
        <a:xfrm flipV="1">
          <a:off x="2019300" y="13441891"/>
          <a:ext cx="889000" cy="5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148614</xdr:rowOff>
    </xdr:from>
    <xdr:ext cx="599010" cy="259045"/>
    <xdr:sp macro="" textlink="">
      <xdr:nvSpPr>
        <xdr:cNvPr id="188" name="テキスト ボックス 187"/>
        <xdr:cNvSpPr txBox="1"/>
      </xdr:nvSpPr>
      <xdr:spPr>
        <a:xfrm>
          <a:off x="2608795" y="1283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121619</xdr:rowOff>
    </xdr:from>
    <xdr:to>
      <xdr:col>10</xdr:col>
      <xdr:colOff>114300</xdr:colOff>
      <xdr:row>78</xdr:row>
      <xdr:rowOff>157259</xdr:rowOff>
    </xdr:to>
    <xdr:cxnSp macro="">
      <xdr:nvCxnSpPr>
        <xdr:cNvPr id="189" name="直線コネクタ 188"/>
        <xdr:cNvCxnSpPr/>
      </xdr:nvCxnSpPr>
      <xdr:spPr>
        <a:xfrm flipV="1">
          <a:off x="1130300" y="13494719"/>
          <a:ext cx="889000" cy="3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120959</xdr:rowOff>
    </xdr:from>
    <xdr:to>
      <xdr:col>6</xdr:col>
      <xdr:colOff>38100</xdr:colOff>
      <xdr:row>72</xdr:row>
      <xdr:rowOff>51109</xdr:rowOff>
    </xdr:to>
    <xdr:sp macro="" textlink="">
      <xdr:nvSpPr>
        <xdr:cNvPr id="192" name="フローチャート: 判断 191"/>
        <xdr:cNvSpPr/>
      </xdr:nvSpPr>
      <xdr:spPr>
        <a:xfrm>
          <a:off x="1079500" y="122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67636</xdr:rowOff>
    </xdr:from>
    <xdr:ext cx="599010" cy="259045"/>
    <xdr:sp macro="" textlink="">
      <xdr:nvSpPr>
        <xdr:cNvPr id="193" name="テキスト ボックス 192"/>
        <xdr:cNvSpPr txBox="1"/>
      </xdr:nvSpPr>
      <xdr:spPr>
        <a:xfrm>
          <a:off x="830795" y="120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44845</xdr:rowOff>
    </xdr:from>
    <xdr:to>
      <xdr:col>24</xdr:col>
      <xdr:colOff>114300</xdr:colOff>
      <xdr:row>78</xdr:row>
      <xdr:rowOff>146445</xdr:rowOff>
    </xdr:to>
    <xdr:sp macro="" textlink="">
      <xdr:nvSpPr>
        <xdr:cNvPr id="199" name="楕円 198"/>
        <xdr:cNvSpPr/>
      </xdr:nvSpPr>
      <xdr:spPr>
        <a:xfrm>
          <a:off x="4584700" y="13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131222</xdr:rowOff>
    </xdr:from>
    <xdr:ext cx="599010" cy="259045"/>
    <xdr:sp macro="" textlink="">
      <xdr:nvSpPr>
        <xdr:cNvPr id="200" name="民生費該当値テキスト"/>
        <xdr:cNvSpPr txBox="1"/>
      </xdr:nvSpPr>
      <xdr:spPr>
        <a:xfrm>
          <a:off x="4686300" y="1333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8052</xdr:rowOff>
    </xdr:from>
    <xdr:to>
      <xdr:col>20</xdr:col>
      <xdr:colOff>38100</xdr:colOff>
      <xdr:row>78</xdr:row>
      <xdr:rowOff>109652</xdr:rowOff>
    </xdr:to>
    <xdr:sp macro="" textlink="">
      <xdr:nvSpPr>
        <xdr:cNvPr id="201" name="楕円 200"/>
        <xdr:cNvSpPr/>
      </xdr:nvSpPr>
      <xdr:spPr>
        <a:xfrm>
          <a:off x="3746500" y="133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100779</xdr:rowOff>
    </xdr:from>
    <xdr:ext cx="599010" cy="259045"/>
    <xdr:sp macro="" textlink="">
      <xdr:nvSpPr>
        <xdr:cNvPr id="202" name="テキスト ボックス 201"/>
        <xdr:cNvSpPr txBox="1"/>
      </xdr:nvSpPr>
      <xdr:spPr>
        <a:xfrm>
          <a:off x="3497795" y="1347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17991</xdr:rowOff>
    </xdr:from>
    <xdr:to>
      <xdr:col>15</xdr:col>
      <xdr:colOff>101600</xdr:colOff>
      <xdr:row>78</xdr:row>
      <xdr:rowOff>119591</xdr:rowOff>
    </xdr:to>
    <xdr:sp macro="" textlink="">
      <xdr:nvSpPr>
        <xdr:cNvPr id="203" name="楕円 202"/>
        <xdr:cNvSpPr/>
      </xdr:nvSpPr>
      <xdr:spPr>
        <a:xfrm>
          <a:off x="2857500" y="1339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110718</xdr:rowOff>
    </xdr:from>
    <xdr:ext cx="599010" cy="259045"/>
    <xdr:sp macro="" textlink="">
      <xdr:nvSpPr>
        <xdr:cNvPr id="204" name="テキスト ボックス 203"/>
        <xdr:cNvSpPr txBox="1"/>
      </xdr:nvSpPr>
      <xdr:spPr>
        <a:xfrm>
          <a:off x="2608795" y="1348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70819</xdr:rowOff>
    </xdr:from>
    <xdr:to>
      <xdr:col>10</xdr:col>
      <xdr:colOff>165100</xdr:colOff>
      <xdr:row>79</xdr:row>
      <xdr:rowOff>969</xdr:rowOff>
    </xdr:to>
    <xdr:sp macro="" textlink="">
      <xdr:nvSpPr>
        <xdr:cNvPr id="205" name="楕円 204"/>
        <xdr:cNvSpPr/>
      </xdr:nvSpPr>
      <xdr:spPr>
        <a:xfrm>
          <a:off x="1968500" y="134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163546</xdr:rowOff>
    </xdr:from>
    <xdr:ext cx="599010" cy="259045"/>
    <xdr:sp macro="" textlink="">
      <xdr:nvSpPr>
        <xdr:cNvPr id="206" name="テキスト ボックス 205"/>
        <xdr:cNvSpPr txBox="1"/>
      </xdr:nvSpPr>
      <xdr:spPr>
        <a:xfrm>
          <a:off x="1719795" y="1353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106459</xdr:rowOff>
    </xdr:from>
    <xdr:to>
      <xdr:col>6</xdr:col>
      <xdr:colOff>38100</xdr:colOff>
      <xdr:row>79</xdr:row>
      <xdr:rowOff>36609</xdr:rowOff>
    </xdr:to>
    <xdr:sp macro="" textlink="">
      <xdr:nvSpPr>
        <xdr:cNvPr id="207" name="楕円 206"/>
        <xdr:cNvSpPr/>
      </xdr:nvSpPr>
      <xdr:spPr>
        <a:xfrm>
          <a:off x="1079500" y="134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27736</xdr:rowOff>
    </xdr:from>
    <xdr:ext cx="599010" cy="259045"/>
    <xdr:sp macro="" textlink="">
      <xdr:nvSpPr>
        <xdr:cNvPr id="208" name="テキスト ボックス 207"/>
        <xdr:cNvSpPr txBox="1"/>
      </xdr:nvSpPr>
      <xdr:spPr>
        <a:xfrm>
          <a:off x="830795" y="1357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99140</xdr:rowOff>
    </xdr:from>
    <xdr:to>
      <xdr:col>24</xdr:col>
      <xdr:colOff>63500</xdr:colOff>
      <xdr:row>95</xdr:row>
      <xdr:rowOff>114391</xdr:rowOff>
    </xdr:to>
    <xdr:cxnSp macro="">
      <xdr:nvCxnSpPr>
        <xdr:cNvPr id="240" name="直線コネクタ 239"/>
        <xdr:cNvCxnSpPr/>
      </xdr:nvCxnSpPr>
      <xdr:spPr>
        <a:xfrm flipV="1">
          <a:off x="3797300" y="16386890"/>
          <a:ext cx="8382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16856</xdr:rowOff>
    </xdr:from>
    <xdr:ext cx="534377" cy="259045"/>
    <xdr:sp macro="" textlink="">
      <xdr:nvSpPr>
        <xdr:cNvPr id="241" name="衛生費平均値テキスト"/>
        <xdr:cNvSpPr txBox="1"/>
      </xdr:nvSpPr>
      <xdr:spPr>
        <a:xfrm>
          <a:off x="4686300" y="16647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114391</xdr:rowOff>
    </xdr:from>
    <xdr:to>
      <xdr:col>19</xdr:col>
      <xdr:colOff>177800</xdr:colOff>
      <xdr:row>95</xdr:row>
      <xdr:rowOff>124563</xdr:rowOff>
    </xdr:to>
    <xdr:cxnSp macro="">
      <xdr:nvCxnSpPr>
        <xdr:cNvPr id="243" name="直線コネクタ 242"/>
        <xdr:cNvCxnSpPr/>
      </xdr:nvCxnSpPr>
      <xdr:spPr>
        <a:xfrm flipV="1">
          <a:off x="2908300" y="16402141"/>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102793</xdr:rowOff>
    </xdr:from>
    <xdr:ext cx="534377" cy="259045"/>
    <xdr:sp macro="" textlink="">
      <xdr:nvSpPr>
        <xdr:cNvPr id="245" name="テキスト ボックス 244"/>
        <xdr:cNvSpPr txBox="1"/>
      </xdr:nvSpPr>
      <xdr:spPr>
        <a:xfrm>
          <a:off x="3530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74239</xdr:rowOff>
    </xdr:from>
    <xdr:to>
      <xdr:col>15</xdr:col>
      <xdr:colOff>50800</xdr:colOff>
      <xdr:row>95</xdr:row>
      <xdr:rowOff>124563</xdr:rowOff>
    </xdr:to>
    <xdr:cxnSp macro="">
      <xdr:nvCxnSpPr>
        <xdr:cNvPr id="246" name="直線コネクタ 245"/>
        <xdr:cNvCxnSpPr/>
      </xdr:nvCxnSpPr>
      <xdr:spPr>
        <a:xfrm>
          <a:off x="2019300" y="16361989"/>
          <a:ext cx="889000" cy="5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82332</xdr:rowOff>
    </xdr:from>
    <xdr:ext cx="534377" cy="259045"/>
    <xdr:sp macro="" textlink="">
      <xdr:nvSpPr>
        <xdr:cNvPr id="248" name="テキスト ボックス 247"/>
        <xdr:cNvSpPr txBox="1"/>
      </xdr:nvSpPr>
      <xdr:spPr>
        <a:xfrm>
          <a:off x="2641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12435</xdr:rowOff>
    </xdr:from>
    <xdr:to>
      <xdr:col>10</xdr:col>
      <xdr:colOff>114300</xdr:colOff>
      <xdr:row>95</xdr:row>
      <xdr:rowOff>74239</xdr:rowOff>
    </xdr:to>
    <xdr:cxnSp macro="">
      <xdr:nvCxnSpPr>
        <xdr:cNvPr id="249" name="直線コネクタ 248"/>
        <xdr:cNvCxnSpPr/>
      </xdr:nvCxnSpPr>
      <xdr:spPr>
        <a:xfrm>
          <a:off x="1130300" y="16300185"/>
          <a:ext cx="889000" cy="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52582</xdr:rowOff>
    </xdr:from>
    <xdr:ext cx="534377" cy="259045"/>
    <xdr:sp macro="" textlink="">
      <xdr:nvSpPr>
        <xdr:cNvPr id="251" name="テキスト ボックス 250"/>
        <xdr:cNvSpPr txBox="1"/>
      </xdr:nvSpPr>
      <xdr:spPr>
        <a:xfrm>
          <a:off x="1752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151226</xdr:rowOff>
    </xdr:from>
    <xdr:to>
      <xdr:col>6</xdr:col>
      <xdr:colOff>38100</xdr:colOff>
      <xdr:row>97</xdr:row>
      <xdr:rowOff>81376</xdr:rowOff>
    </xdr:to>
    <xdr:sp macro="" textlink="">
      <xdr:nvSpPr>
        <xdr:cNvPr id="252" name="フローチャート: 判断 251"/>
        <xdr:cNvSpPr/>
      </xdr:nvSpPr>
      <xdr:spPr>
        <a:xfrm>
          <a:off x="1079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72503</xdr:rowOff>
    </xdr:from>
    <xdr:ext cx="534377" cy="259045"/>
    <xdr:sp macro="" textlink="">
      <xdr:nvSpPr>
        <xdr:cNvPr id="253" name="テキスト ボックス 252"/>
        <xdr:cNvSpPr txBox="1"/>
      </xdr:nvSpPr>
      <xdr:spPr>
        <a:xfrm>
          <a:off x="863111" y="167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48340</xdr:rowOff>
    </xdr:from>
    <xdr:to>
      <xdr:col>24</xdr:col>
      <xdr:colOff>114300</xdr:colOff>
      <xdr:row>95</xdr:row>
      <xdr:rowOff>149940</xdr:rowOff>
    </xdr:to>
    <xdr:sp macro="" textlink="">
      <xdr:nvSpPr>
        <xdr:cNvPr id="259" name="楕円 258"/>
        <xdr:cNvSpPr/>
      </xdr:nvSpPr>
      <xdr:spPr>
        <a:xfrm>
          <a:off x="4584700" y="1633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71217</xdr:rowOff>
    </xdr:from>
    <xdr:ext cx="534377" cy="259045"/>
    <xdr:sp macro="" textlink="">
      <xdr:nvSpPr>
        <xdr:cNvPr id="260" name="衛生費該当値テキスト"/>
        <xdr:cNvSpPr txBox="1"/>
      </xdr:nvSpPr>
      <xdr:spPr>
        <a:xfrm>
          <a:off x="4686300" y="1618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63591</xdr:rowOff>
    </xdr:from>
    <xdr:to>
      <xdr:col>20</xdr:col>
      <xdr:colOff>38100</xdr:colOff>
      <xdr:row>95</xdr:row>
      <xdr:rowOff>165191</xdr:rowOff>
    </xdr:to>
    <xdr:sp macro="" textlink="">
      <xdr:nvSpPr>
        <xdr:cNvPr id="261" name="楕円 260"/>
        <xdr:cNvSpPr/>
      </xdr:nvSpPr>
      <xdr:spPr>
        <a:xfrm>
          <a:off x="3746500" y="163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10268</xdr:rowOff>
    </xdr:from>
    <xdr:ext cx="534377" cy="259045"/>
    <xdr:sp macro="" textlink="">
      <xdr:nvSpPr>
        <xdr:cNvPr id="262" name="テキスト ボックス 261"/>
        <xdr:cNvSpPr txBox="1"/>
      </xdr:nvSpPr>
      <xdr:spPr>
        <a:xfrm>
          <a:off x="3530111" y="161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73763</xdr:rowOff>
    </xdr:from>
    <xdr:to>
      <xdr:col>15</xdr:col>
      <xdr:colOff>101600</xdr:colOff>
      <xdr:row>96</xdr:row>
      <xdr:rowOff>3913</xdr:rowOff>
    </xdr:to>
    <xdr:sp macro="" textlink="">
      <xdr:nvSpPr>
        <xdr:cNvPr id="263" name="楕円 262"/>
        <xdr:cNvSpPr/>
      </xdr:nvSpPr>
      <xdr:spPr>
        <a:xfrm>
          <a:off x="2857500" y="163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20440</xdr:rowOff>
    </xdr:from>
    <xdr:ext cx="534377" cy="259045"/>
    <xdr:sp macro="" textlink="">
      <xdr:nvSpPr>
        <xdr:cNvPr id="264" name="テキスト ボックス 263"/>
        <xdr:cNvSpPr txBox="1"/>
      </xdr:nvSpPr>
      <xdr:spPr>
        <a:xfrm>
          <a:off x="2641111" y="161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23439</xdr:rowOff>
    </xdr:from>
    <xdr:to>
      <xdr:col>10</xdr:col>
      <xdr:colOff>165100</xdr:colOff>
      <xdr:row>95</xdr:row>
      <xdr:rowOff>125039</xdr:rowOff>
    </xdr:to>
    <xdr:sp macro="" textlink="">
      <xdr:nvSpPr>
        <xdr:cNvPr id="265" name="楕円 264"/>
        <xdr:cNvSpPr/>
      </xdr:nvSpPr>
      <xdr:spPr>
        <a:xfrm>
          <a:off x="1968500" y="163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141566</xdr:rowOff>
    </xdr:from>
    <xdr:ext cx="534377" cy="259045"/>
    <xdr:sp macro="" textlink="">
      <xdr:nvSpPr>
        <xdr:cNvPr id="266" name="テキスト ボックス 265"/>
        <xdr:cNvSpPr txBox="1"/>
      </xdr:nvSpPr>
      <xdr:spPr>
        <a:xfrm>
          <a:off x="1752111" y="160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133085</xdr:rowOff>
    </xdr:from>
    <xdr:to>
      <xdr:col>6</xdr:col>
      <xdr:colOff>38100</xdr:colOff>
      <xdr:row>95</xdr:row>
      <xdr:rowOff>63235</xdr:rowOff>
    </xdr:to>
    <xdr:sp macro="" textlink="">
      <xdr:nvSpPr>
        <xdr:cNvPr id="267" name="楕円 266"/>
        <xdr:cNvSpPr/>
      </xdr:nvSpPr>
      <xdr:spPr>
        <a:xfrm>
          <a:off x="1079500" y="162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79762</xdr:rowOff>
    </xdr:from>
    <xdr:ext cx="534377" cy="259045"/>
    <xdr:sp macro="" textlink="">
      <xdr:nvSpPr>
        <xdr:cNvPr id="268" name="テキスト ボックス 267"/>
        <xdr:cNvSpPr txBox="1"/>
      </xdr:nvSpPr>
      <xdr:spPr>
        <a:xfrm>
          <a:off x="863111" y="1602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170790</xdr:rowOff>
    </xdr:from>
    <xdr:to>
      <xdr:col>55</xdr:col>
      <xdr:colOff>0</xdr:colOff>
      <xdr:row>38</xdr:row>
      <xdr:rowOff>8941</xdr:rowOff>
    </xdr:to>
    <xdr:cxnSp macro="">
      <xdr:nvCxnSpPr>
        <xdr:cNvPr id="295" name="直線コネクタ 294"/>
        <xdr:cNvCxnSpPr/>
      </xdr:nvCxnSpPr>
      <xdr:spPr>
        <a:xfrm flipV="1">
          <a:off x="9639300" y="6514440"/>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101261</xdr:rowOff>
    </xdr:from>
    <xdr:ext cx="378565" cy="259045"/>
    <xdr:sp macro="" textlink="">
      <xdr:nvSpPr>
        <xdr:cNvPr id="296" name="労働費平均値テキスト"/>
        <xdr:cNvSpPr txBox="1"/>
      </xdr:nvSpPr>
      <xdr:spPr>
        <a:xfrm>
          <a:off x="10528300" y="6273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8941</xdr:rowOff>
    </xdr:from>
    <xdr:to>
      <xdr:col>50</xdr:col>
      <xdr:colOff>114300</xdr:colOff>
      <xdr:row>38</xdr:row>
      <xdr:rowOff>13970</xdr:rowOff>
    </xdr:to>
    <xdr:cxnSp macro="">
      <xdr:nvCxnSpPr>
        <xdr:cNvPr id="298" name="直線コネクタ 297"/>
        <xdr:cNvCxnSpPr/>
      </xdr:nvCxnSpPr>
      <xdr:spPr>
        <a:xfrm flipV="1">
          <a:off x="8750300" y="652404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168165</xdr:rowOff>
    </xdr:from>
    <xdr:ext cx="378565" cy="259045"/>
    <xdr:sp macro="" textlink="">
      <xdr:nvSpPr>
        <xdr:cNvPr id="300" name="テキスト ボックス 299"/>
        <xdr:cNvSpPr txBox="1"/>
      </xdr:nvSpPr>
      <xdr:spPr>
        <a:xfrm>
          <a:off x="9450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xdr:rowOff>
    </xdr:from>
    <xdr:to>
      <xdr:col>45</xdr:col>
      <xdr:colOff>177800</xdr:colOff>
      <xdr:row>38</xdr:row>
      <xdr:rowOff>17170</xdr:rowOff>
    </xdr:to>
    <xdr:cxnSp macro="">
      <xdr:nvCxnSpPr>
        <xdr:cNvPr id="301" name="直線コネクタ 300"/>
        <xdr:cNvCxnSpPr/>
      </xdr:nvCxnSpPr>
      <xdr:spPr>
        <a:xfrm flipV="1">
          <a:off x="7861300" y="652907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170451</xdr:rowOff>
    </xdr:from>
    <xdr:ext cx="378565" cy="259045"/>
    <xdr:sp macro="" textlink="">
      <xdr:nvSpPr>
        <xdr:cNvPr id="303" name="テキスト ボックス 302"/>
        <xdr:cNvSpPr txBox="1"/>
      </xdr:nvSpPr>
      <xdr:spPr>
        <a:xfrm>
          <a:off x="8561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115469</xdr:rowOff>
    </xdr:from>
    <xdr:to>
      <xdr:col>41</xdr:col>
      <xdr:colOff>50800</xdr:colOff>
      <xdr:row>38</xdr:row>
      <xdr:rowOff>17170</xdr:rowOff>
    </xdr:to>
    <xdr:cxnSp macro="">
      <xdr:nvCxnSpPr>
        <xdr:cNvPr id="304" name="直線コネクタ 303"/>
        <xdr:cNvCxnSpPr/>
      </xdr:nvCxnSpPr>
      <xdr:spPr>
        <a:xfrm>
          <a:off x="6972300" y="6459119"/>
          <a:ext cx="8890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305" name="フローチャート: 判断 304"/>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151249</xdr:rowOff>
    </xdr:from>
    <xdr:ext cx="378565" cy="259045"/>
    <xdr:sp macro="" textlink="">
      <xdr:nvSpPr>
        <xdr:cNvPr id="306" name="テキスト ボックス 305"/>
        <xdr:cNvSpPr txBox="1"/>
      </xdr:nvSpPr>
      <xdr:spPr>
        <a:xfrm>
          <a:off x="7672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143764</xdr:rowOff>
    </xdr:from>
    <xdr:to>
      <xdr:col>36</xdr:col>
      <xdr:colOff>165100</xdr:colOff>
      <xdr:row>34</xdr:row>
      <xdr:rowOff>73914</xdr:rowOff>
    </xdr:to>
    <xdr:sp macro="" textlink="">
      <xdr:nvSpPr>
        <xdr:cNvPr id="307" name="フローチャート: 判断 306"/>
        <xdr:cNvSpPr/>
      </xdr:nvSpPr>
      <xdr:spPr>
        <a:xfrm>
          <a:off x="6921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90441</xdr:rowOff>
    </xdr:from>
    <xdr:ext cx="469744" cy="259045"/>
    <xdr:sp macro="" textlink="">
      <xdr:nvSpPr>
        <xdr:cNvPr id="308" name="テキスト ボックス 307"/>
        <xdr:cNvSpPr txBox="1"/>
      </xdr:nvSpPr>
      <xdr:spPr>
        <a:xfrm>
          <a:off x="6737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119990</xdr:rowOff>
    </xdr:from>
    <xdr:to>
      <xdr:col>55</xdr:col>
      <xdr:colOff>50800</xdr:colOff>
      <xdr:row>38</xdr:row>
      <xdr:rowOff>50140</xdr:rowOff>
    </xdr:to>
    <xdr:sp macro="" textlink="">
      <xdr:nvSpPr>
        <xdr:cNvPr id="314" name="楕円 313"/>
        <xdr:cNvSpPr/>
      </xdr:nvSpPr>
      <xdr:spPr>
        <a:xfrm>
          <a:off x="104267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98417</xdr:rowOff>
    </xdr:from>
    <xdr:ext cx="378565" cy="259045"/>
    <xdr:sp macro="" textlink="">
      <xdr:nvSpPr>
        <xdr:cNvPr id="315" name="労働費該当値テキスト"/>
        <xdr:cNvSpPr txBox="1"/>
      </xdr:nvSpPr>
      <xdr:spPr>
        <a:xfrm>
          <a:off x="10528300" y="64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129591</xdr:rowOff>
    </xdr:from>
    <xdr:to>
      <xdr:col>50</xdr:col>
      <xdr:colOff>165100</xdr:colOff>
      <xdr:row>38</xdr:row>
      <xdr:rowOff>59741</xdr:rowOff>
    </xdr:to>
    <xdr:sp macro="" textlink="">
      <xdr:nvSpPr>
        <xdr:cNvPr id="316" name="楕円 315"/>
        <xdr:cNvSpPr/>
      </xdr:nvSpPr>
      <xdr:spPr>
        <a:xfrm>
          <a:off x="95885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50868</xdr:rowOff>
    </xdr:from>
    <xdr:ext cx="378565" cy="259045"/>
    <xdr:sp macro="" textlink="">
      <xdr:nvSpPr>
        <xdr:cNvPr id="317" name="テキスト ボックス 316"/>
        <xdr:cNvSpPr txBox="1"/>
      </xdr:nvSpPr>
      <xdr:spPr>
        <a:xfrm>
          <a:off x="9450017" y="656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134620</xdr:rowOff>
    </xdr:from>
    <xdr:to>
      <xdr:col>46</xdr:col>
      <xdr:colOff>38100</xdr:colOff>
      <xdr:row>38</xdr:row>
      <xdr:rowOff>64770</xdr:rowOff>
    </xdr:to>
    <xdr:sp macro="" textlink="">
      <xdr:nvSpPr>
        <xdr:cNvPr id="318" name="楕円 317"/>
        <xdr:cNvSpPr/>
      </xdr:nvSpPr>
      <xdr:spPr>
        <a:xfrm>
          <a:off x="8699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55897</xdr:rowOff>
    </xdr:from>
    <xdr:ext cx="378565" cy="259045"/>
    <xdr:sp macro="" textlink="">
      <xdr:nvSpPr>
        <xdr:cNvPr id="319" name="テキスト ボックス 318"/>
        <xdr:cNvSpPr txBox="1"/>
      </xdr:nvSpPr>
      <xdr:spPr>
        <a:xfrm>
          <a:off x="8561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137820</xdr:rowOff>
    </xdr:from>
    <xdr:to>
      <xdr:col>41</xdr:col>
      <xdr:colOff>101600</xdr:colOff>
      <xdr:row>38</xdr:row>
      <xdr:rowOff>67970</xdr:rowOff>
    </xdr:to>
    <xdr:sp macro="" textlink="">
      <xdr:nvSpPr>
        <xdr:cNvPr id="320" name="楕円 319"/>
        <xdr:cNvSpPr/>
      </xdr:nvSpPr>
      <xdr:spPr>
        <a:xfrm>
          <a:off x="7810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59097</xdr:rowOff>
    </xdr:from>
    <xdr:ext cx="378565" cy="259045"/>
    <xdr:sp macro="" textlink="">
      <xdr:nvSpPr>
        <xdr:cNvPr id="321" name="テキスト ボックス 320"/>
        <xdr:cNvSpPr txBox="1"/>
      </xdr:nvSpPr>
      <xdr:spPr>
        <a:xfrm>
          <a:off x="7672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64669</xdr:rowOff>
    </xdr:from>
    <xdr:to>
      <xdr:col>36</xdr:col>
      <xdr:colOff>165100</xdr:colOff>
      <xdr:row>37</xdr:row>
      <xdr:rowOff>166269</xdr:rowOff>
    </xdr:to>
    <xdr:sp macro="" textlink="">
      <xdr:nvSpPr>
        <xdr:cNvPr id="322" name="楕円 321"/>
        <xdr:cNvSpPr/>
      </xdr:nvSpPr>
      <xdr:spPr>
        <a:xfrm>
          <a:off x="6921500" y="64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157395</xdr:rowOff>
    </xdr:from>
    <xdr:ext cx="378565" cy="259045"/>
    <xdr:sp macro="" textlink="">
      <xdr:nvSpPr>
        <xdr:cNvPr id="323" name="テキスト ボックス 322"/>
        <xdr:cNvSpPr txBox="1"/>
      </xdr:nvSpPr>
      <xdr:spPr>
        <a:xfrm>
          <a:off x="6783017" y="650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88918</xdr:rowOff>
    </xdr:from>
    <xdr:to>
      <xdr:col>55</xdr:col>
      <xdr:colOff>0</xdr:colOff>
      <xdr:row>58</xdr:row>
      <xdr:rowOff>94633</xdr:rowOff>
    </xdr:to>
    <xdr:cxnSp macro="">
      <xdr:nvCxnSpPr>
        <xdr:cNvPr id="354" name="直線コネクタ 353"/>
        <xdr:cNvCxnSpPr/>
      </xdr:nvCxnSpPr>
      <xdr:spPr>
        <a:xfrm>
          <a:off x="9639300" y="1003301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23096</xdr:rowOff>
    </xdr:from>
    <xdr:ext cx="534377" cy="259045"/>
    <xdr:sp macro="" textlink="">
      <xdr:nvSpPr>
        <xdr:cNvPr id="355" name="農林水産業費平均値テキスト"/>
        <xdr:cNvSpPr txBox="1"/>
      </xdr:nvSpPr>
      <xdr:spPr>
        <a:xfrm>
          <a:off x="10528300" y="945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68083</xdr:rowOff>
    </xdr:from>
    <xdr:to>
      <xdr:col>50</xdr:col>
      <xdr:colOff>114300</xdr:colOff>
      <xdr:row>58</xdr:row>
      <xdr:rowOff>88918</xdr:rowOff>
    </xdr:to>
    <xdr:cxnSp macro="">
      <xdr:nvCxnSpPr>
        <xdr:cNvPr id="357" name="直線コネクタ 356"/>
        <xdr:cNvCxnSpPr/>
      </xdr:nvCxnSpPr>
      <xdr:spPr>
        <a:xfrm>
          <a:off x="8750300" y="10012183"/>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105365</xdr:rowOff>
    </xdr:from>
    <xdr:ext cx="534377" cy="259045"/>
    <xdr:sp macro="" textlink="">
      <xdr:nvSpPr>
        <xdr:cNvPr id="359" name="テキスト ボックス 358"/>
        <xdr:cNvSpPr txBox="1"/>
      </xdr:nvSpPr>
      <xdr:spPr>
        <a:xfrm>
          <a:off x="9372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68083</xdr:rowOff>
    </xdr:from>
    <xdr:to>
      <xdr:col>45</xdr:col>
      <xdr:colOff>177800</xdr:colOff>
      <xdr:row>58</xdr:row>
      <xdr:rowOff>100332</xdr:rowOff>
    </xdr:to>
    <xdr:cxnSp macro="">
      <xdr:nvCxnSpPr>
        <xdr:cNvPr id="360" name="直線コネクタ 359"/>
        <xdr:cNvCxnSpPr/>
      </xdr:nvCxnSpPr>
      <xdr:spPr>
        <a:xfrm flipV="1">
          <a:off x="7861300" y="10012183"/>
          <a:ext cx="889000" cy="3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72317</xdr:rowOff>
    </xdr:from>
    <xdr:ext cx="534377" cy="259045"/>
    <xdr:sp macro="" textlink="">
      <xdr:nvSpPr>
        <xdr:cNvPr id="362" name="テキスト ボックス 361"/>
        <xdr:cNvSpPr txBox="1"/>
      </xdr:nvSpPr>
      <xdr:spPr>
        <a:xfrm>
          <a:off x="8483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90355</xdr:rowOff>
    </xdr:from>
    <xdr:to>
      <xdr:col>41</xdr:col>
      <xdr:colOff>50800</xdr:colOff>
      <xdr:row>58</xdr:row>
      <xdr:rowOff>100332</xdr:rowOff>
    </xdr:to>
    <xdr:cxnSp macro="">
      <xdr:nvCxnSpPr>
        <xdr:cNvPr id="363" name="直線コネクタ 362"/>
        <xdr:cNvCxnSpPr/>
      </xdr:nvCxnSpPr>
      <xdr:spPr>
        <a:xfrm>
          <a:off x="6972300" y="10034455"/>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4" name="フローチャート: 判断 363"/>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52167</xdr:rowOff>
    </xdr:from>
    <xdr:ext cx="534377" cy="259045"/>
    <xdr:sp macro="" textlink="">
      <xdr:nvSpPr>
        <xdr:cNvPr id="365" name="テキスト ボックス 364"/>
        <xdr:cNvSpPr txBox="1"/>
      </xdr:nvSpPr>
      <xdr:spPr>
        <a:xfrm>
          <a:off x="7594111" y="94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16466</xdr:rowOff>
    </xdr:from>
    <xdr:to>
      <xdr:col>36</xdr:col>
      <xdr:colOff>165100</xdr:colOff>
      <xdr:row>56</xdr:row>
      <xdr:rowOff>118066</xdr:rowOff>
    </xdr:to>
    <xdr:sp macro="" textlink="">
      <xdr:nvSpPr>
        <xdr:cNvPr id="366" name="フローチャート: 判断 365"/>
        <xdr:cNvSpPr/>
      </xdr:nvSpPr>
      <xdr:spPr>
        <a:xfrm>
          <a:off x="6921500" y="961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134593</xdr:rowOff>
    </xdr:from>
    <xdr:ext cx="534377" cy="259045"/>
    <xdr:sp macro="" textlink="">
      <xdr:nvSpPr>
        <xdr:cNvPr id="367" name="テキスト ボックス 366"/>
        <xdr:cNvSpPr txBox="1"/>
      </xdr:nvSpPr>
      <xdr:spPr>
        <a:xfrm>
          <a:off x="6705111" y="939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43833</xdr:rowOff>
    </xdr:from>
    <xdr:to>
      <xdr:col>55</xdr:col>
      <xdr:colOff>50800</xdr:colOff>
      <xdr:row>58</xdr:row>
      <xdr:rowOff>145433</xdr:rowOff>
    </xdr:to>
    <xdr:sp macro="" textlink="">
      <xdr:nvSpPr>
        <xdr:cNvPr id="373" name="楕円 372"/>
        <xdr:cNvSpPr/>
      </xdr:nvSpPr>
      <xdr:spPr>
        <a:xfrm>
          <a:off x="10426700" y="99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130210</xdr:rowOff>
    </xdr:from>
    <xdr:ext cx="534377" cy="259045"/>
    <xdr:sp macro="" textlink="">
      <xdr:nvSpPr>
        <xdr:cNvPr id="374" name="農林水産業費該当値テキスト"/>
        <xdr:cNvSpPr txBox="1"/>
      </xdr:nvSpPr>
      <xdr:spPr>
        <a:xfrm>
          <a:off x="10528300" y="990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38118</xdr:rowOff>
    </xdr:from>
    <xdr:to>
      <xdr:col>50</xdr:col>
      <xdr:colOff>165100</xdr:colOff>
      <xdr:row>58</xdr:row>
      <xdr:rowOff>139718</xdr:rowOff>
    </xdr:to>
    <xdr:sp macro="" textlink="">
      <xdr:nvSpPr>
        <xdr:cNvPr id="375" name="楕円 374"/>
        <xdr:cNvSpPr/>
      </xdr:nvSpPr>
      <xdr:spPr>
        <a:xfrm>
          <a:off x="9588500" y="998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130845</xdr:rowOff>
    </xdr:from>
    <xdr:ext cx="534377" cy="259045"/>
    <xdr:sp macro="" textlink="">
      <xdr:nvSpPr>
        <xdr:cNvPr id="376" name="テキスト ボックス 375"/>
        <xdr:cNvSpPr txBox="1"/>
      </xdr:nvSpPr>
      <xdr:spPr>
        <a:xfrm>
          <a:off x="9372111" y="1007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17283</xdr:rowOff>
    </xdr:from>
    <xdr:to>
      <xdr:col>46</xdr:col>
      <xdr:colOff>38100</xdr:colOff>
      <xdr:row>58</xdr:row>
      <xdr:rowOff>118883</xdr:rowOff>
    </xdr:to>
    <xdr:sp macro="" textlink="">
      <xdr:nvSpPr>
        <xdr:cNvPr id="377" name="楕円 376"/>
        <xdr:cNvSpPr/>
      </xdr:nvSpPr>
      <xdr:spPr>
        <a:xfrm>
          <a:off x="8699500" y="99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110010</xdr:rowOff>
    </xdr:from>
    <xdr:ext cx="534377" cy="259045"/>
    <xdr:sp macro="" textlink="">
      <xdr:nvSpPr>
        <xdr:cNvPr id="378" name="テキスト ボックス 377"/>
        <xdr:cNvSpPr txBox="1"/>
      </xdr:nvSpPr>
      <xdr:spPr>
        <a:xfrm>
          <a:off x="8483111" y="100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49532</xdr:rowOff>
    </xdr:from>
    <xdr:to>
      <xdr:col>41</xdr:col>
      <xdr:colOff>101600</xdr:colOff>
      <xdr:row>58</xdr:row>
      <xdr:rowOff>151132</xdr:rowOff>
    </xdr:to>
    <xdr:sp macro="" textlink="">
      <xdr:nvSpPr>
        <xdr:cNvPr id="379" name="楕円 378"/>
        <xdr:cNvSpPr/>
      </xdr:nvSpPr>
      <xdr:spPr>
        <a:xfrm>
          <a:off x="7810500" y="999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142259</xdr:rowOff>
    </xdr:from>
    <xdr:ext cx="534377" cy="259045"/>
    <xdr:sp macro="" textlink="">
      <xdr:nvSpPr>
        <xdr:cNvPr id="380" name="テキスト ボックス 379"/>
        <xdr:cNvSpPr txBox="1"/>
      </xdr:nvSpPr>
      <xdr:spPr>
        <a:xfrm>
          <a:off x="7594111" y="1008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39555</xdr:rowOff>
    </xdr:from>
    <xdr:to>
      <xdr:col>36</xdr:col>
      <xdr:colOff>165100</xdr:colOff>
      <xdr:row>58</xdr:row>
      <xdr:rowOff>141155</xdr:rowOff>
    </xdr:to>
    <xdr:sp macro="" textlink="">
      <xdr:nvSpPr>
        <xdr:cNvPr id="381" name="楕円 380"/>
        <xdr:cNvSpPr/>
      </xdr:nvSpPr>
      <xdr:spPr>
        <a:xfrm>
          <a:off x="6921500" y="99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132282</xdr:rowOff>
    </xdr:from>
    <xdr:ext cx="534377" cy="259045"/>
    <xdr:sp macro="" textlink="">
      <xdr:nvSpPr>
        <xdr:cNvPr id="382" name="テキスト ボックス 381"/>
        <xdr:cNvSpPr txBox="1"/>
      </xdr:nvSpPr>
      <xdr:spPr>
        <a:xfrm>
          <a:off x="6705111" y="100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22428</xdr:rowOff>
    </xdr:from>
    <xdr:to>
      <xdr:col>55</xdr:col>
      <xdr:colOff>0</xdr:colOff>
      <xdr:row>78</xdr:row>
      <xdr:rowOff>115049</xdr:rowOff>
    </xdr:to>
    <xdr:cxnSp macro="">
      <xdr:nvCxnSpPr>
        <xdr:cNvPr id="411" name="直線コネクタ 410"/>
        <xdr:cNvCxnSpPr/>
      </xdr:nvCxnSpPr>
      <xdr:spPr>
        <a:xfrm flipV="1">
          <a:off x="9639300" y="13395528"/>
          <a:ext cx="838200" cy="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52512</xdr:rowOff>
    </xdr:from>
    <xdr:ext cx="534377" cy="259045"/>
    <xdr:sp macro="" textlink="">
      <xdr:nvSpPr>
        <xdr:cNvPr id="412" name="商工費平均値テキスト"/>
        <xdr:cNvSpPr txBox="1"/>
      </xdr:nvSpPr>
      <xdr:spPr>
        <a:xfrm>
          <a:off x="10528300" y="1308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55347</xdr:rowOff>
    </xdr:from>
    <xdr:to>
      <xdr:col>50</xdr:col>
      <xdr:colOff>114300</xdr:colOff>
      <xdr:row>78</xdr:row>
      <xdr:rowOff>115049</xdr:rowOff>
    </xdr:to>
    <xdr:cxnSp macro="">
      <xdr:nvCxnSpPr>
        <xdr:cNvPr id="414" name="直線コネクタ 413"/>
        <xdr:cNvCxnSpPr/>
      </xdr:nvCxnSpPr>
      <xdr:spPr>
        <a:xfrm>
          <a:off x="8750300" y="13428447"/>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154334</xdr:rowOff>
    </xdr:from>
    <xdr:ext cx="534377" cy="259045"/>
    <xdr:sp macro="" textlink="">
      <xdr:nvSpPr>
        <xdr:cNvPr id="416" name="テキスト ボックス 415"/>
        <xdr:cNvSpPr txBox="1"/>
      </xdr:nvSpPr>
      <xdr:spPr>
        <a:xfrm>
          <a:off x="9372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55347</xdr:rowOff>
    </xdr:from>
    <xdr:to>
      <xdr:col>45</xdr:col>
      <xdr:colOff>177800</xdr:colOff>
      <xdr:row>78</xdr:row>
      <xdr:rowOff>71520</xdr:rowOff>
    </xdr:to>
    <xdr:cxnSp macro="">
      <xdr:nvCxnSpPr>
        <xdr:cNvPr id="417" name="直線コネクタ 416"/>
        <xdr:cNvCxnSpPr/>
      </xdr:nvCxnSpPr>
      <xdr:spPr>
        <a:xfrm flipV="1">
          <a:off x="7861300" y="13428447"/>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7078</xdr:rowOff>
    </xdr:from>
    <xdr:ext cx="534377" cy="259045"/>
    <xdr:sp macro="" textlink="">
      <xdr:nvSpPr>
        <xdr:cNvPr id="419" name="テキスト ボックス 418"/>
        <xdr:cNvSpPr txBox="1"/>
      </xdr:nvSpPr>
      <xdr:spPr>
        <a:xfrm>
          <a:off x="8483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71520</xdr:rowOff>
    </xdr:from>
    <xdr:to>
      <xdr:col>41</xdr:col>
      <xdr:colOff>50800</xdr:colOff>
      <xdr:row>78</xdr:row>
      <xdr:rowOff>130956</xdr:rowOff>
    </xdr:to>
    <xdr:cxnSp macro="">
      <xdr:nvCxnSpPr>
        <xdr:cNvPr id="420" name="直線コネクタ 419"/>
        <xdr:cNvCxnSpPr/>
      </xdr:nvCxnSpPr>
      <xdr:spPr>
        <a:xfrm flipV="1">
          <a:off x="6972300" y="13444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1" name="フローチャート: 判断 420"/>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2" name="テキスト ボックス 421"/>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5290</xdr:rowOff>
    </xdr:from>
    <xdr:to>
      <xdr:col>36</xdr:col>
      <xdr:colOff>165100</xdr:colOff>
      <xdr:row>77</xdr:row>
      <xdr:rowOff>106890</xdr:rowOff>
    </xdr:to>
    <xdr:sp macro="" textlink="">
      <xdr:nvSpPr>
        <xdr:cNvPr id="423" name="フローチャート: 判断 422"/>
        <xdr:cNvSpPr/>
      </xdr:nvSpPr>
      <xdr:spPr>
        <a:xfrm>
          <a:off x="6921500" y="132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123417</xdr:rowOff>
    </xdr:from>
    <xdr:ext cx="534377" cy="259045"/>
    <xdr:sp macro="" textlink="">
      <xdr:nvSpPr>
        <xdr:cNvPr id="424" name="テキスト ボックス 423"/>
        <xdr:cNvSpPr txBox="1"/>
      </xdr:nvSpPr>
      <xdr:spPr>
        <a:xfrm>
          <a:off x="6705111" y="129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143078</xdr:rowOff>
    </xdr:from>
    <xdr:to>
      <xdr:col>55</xdr:col>
      <xdr:colOff>50800</xdr:colOff>
      <xdr:row>78</xdr:row>
      <xdr:rowOff>73228</xdr:rowOff>
    </xdr:to>
    <xdr:sp macro="" textlink="">
      <xdr:nvSpPr>
        <xdr:cNvPr id="430" name="楕円 429"/>
        <xdr:cNvSpPr/>
      </xdr:nvSpPr>
      <xdr:spPr>
        <a:xfrm>
          <a:off x="10426700" y="133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121505</xdr:rowOff>
    </xdr:from>
    <xdr:ext cx="534377" cy="259045"/>
    <xdr:sp macro="" textlink="">
      <xdr:nvSpPr>
        <xdr:cNvPr id="431" name="商工費該当値テキスト"/>
        <xdr:cNvSpPr txBox="1"/>
      </xdr:nvSpPr>
      <xdr:spPr>
        <a:xfrm>
          <a:off x="10528300" y="133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64249</xdr:rowOff>
    </xdr:from>
    <xdr:to>
      <xdr:col>50</xdr:col>
      <xdr:colOff>165100</xdr:colOff>
      <xdr:row>78</xdr:row>
      <xdr:rowOff>165849</xdr:rowOff>
    </xdr:to>
    <xdr:sp macro="" textlink="">
      <xdr:nvSpPr>
        <xdr:cNvPr id="432" name="楕円 431"/>
        <xdr:cNvSpPr/>
      </xdr:nvSpPr>
      <xdr:spPr>
        <a:xfrm>
          <a:off x="9588500" y="134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156976</xdr:rowOff>
    </xdr:from>
    <xdr:ext cx="469744" cy="259045"/>
    <xdr:sp macro="" textlink="">
      <xdr:nvSpPr>
        <xdr:cNvPr id="433" name="テキスト ボックス 432"/>
        <xdr:cNvSpPr txBox="1"/>
      </xdr:nvSpPr>
      <xdr:spPr>
        <a:xfrm>
          <a:off x="9404428" y="1353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4547</xdr:rowOff>
    </xdr:from>
    <xdr:to>
      <xdr:col>46</xdr:col>
      <xdr:colOff>38100</xdr:colOff>
      <xdr:row>78</xdr:row>
      <xdr:rowOff>106147</xdr:rowOff>
    </xdr:to>
    <xdr:sp macro="" textlink="">
      <xdr:nvSpPr>
        <xdr:cNvPr id="434" name="楕円 433"/>
        <xdr:cNvSpPr/>
      </xdr:nvSpPr>
      <xdr:spPr>
        <a:xfrm>
          <a:off x="8699500" y="133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97274</xdr:rowOff>
    </xdr:from>
    <xdr:ext cx="469744" cy="259045"/>
    <xdr:sp macro="" textlink="">
      <xdr:nvSpPr>
        <xdr:cNvPr id="435" name="テキスト ボックス 434"/>
        <xdr:cNvSpPr txBox="1"/>
      </xdr:nvSpPr>
      <xdr:spPr>
        <a:xfrm>
          <a:off x="8515428" y="1347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20720</xdr:rowOff>
    </xdr:from>
    <xdr:to>
      <xdr:col>41</xdr:col>
      <xdr:colOff>101600</xdr:colOff>
      <xdr:row>78</xdr:row>
      <xdr:rowOff>122320</xdr:rowOff>
    </xdr:to>
    <xdr:sp macro="" textlink="">
      <xdr:nvSpPr>
        <xdr:cNvPr id="436" name="楕円 435"/>
        <xdr:cNvSpPr/>
      </xdr:nvSpPr>
      <xdr:spPr>
        <a:xfrm>
          <a:off x="7810500" y="133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113447</xdr:rowOff>
    </xdr:from>
    <xdr:ext cx="469744" cy="259045"/>
    <xdr:sp macro="" textlink="">
      <xdr:nvSpPr>
        <xdr:cNvPr id="437" name="テキスト ボックス 436"/>
        <xdr:cNvSpPr txBox="1"/>
      </xdr:nvSpPr>
      <xdr:spPr>
        <a:xfrm>
          <a:off x="7626428" y="1348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80156</xdr:rowOff>
    </xdr:from>
    <xdr:to>
      <xdr:col>36</xdr:col>
      <xdr:colOff>165100</xdr:colOff>
      <xdr:row>79</xdr:row>
      <xdr:rowOff>10306</xdr:rowOff>
    </xdr:to>
    <xdr:sp macro="" textlink="">
      <xdr:nvSpPr>
        <xdr:cNvPr id="438" name="楕円 437"/>
        <xdr:cNvSpPr/>
      </xdr:nvSpPr>
      <xdr:spPr>
        <a:xfrm>
          <a:off x="6921500" y="134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1433</xdr:rowOff>
    </xdr:from>
    <xdr:ext cx="469744" cy="259045"/>
    <xdr:sp macro="" textlink="">
      <xdr:nvSpPr>
        <xdr:cNvPr id="439" name="テキスト ボックス 438"/>
        <xdr:cNvSpPr txBox="1"/>
      </xdr:nvSpPr>
      <xdr:spPr>
        <a:xfrm>
          <a:off x="6737428" y="1354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29101</xdr:rowOff>
    </xdr:from>
    <xdr:to>
      <xdr:col>55</xdr:col>
      <xdr:colOff>0</xdr:colOff>
      <xdr:row>99</xdr:row>
      <xdr:rowOff>31828</xdr:rowOff>
    </xdr:to>
    <xdr:cxnSp macro="">
      <xdr:nvCxnSpPr>
        <xdr:cNvPr id="470" name="直線コネクタ 469"/>
        <xdr:cNvCxnSpPr/>
      </xdr:nvCxnSpPr>
      <xdr:spPr>
        <a:xfrm>
          <a:off x="9639300" y="17002651"/>
          <a:ext cx="8382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29101</xdr:rowOff>
    </xdr:from>
    <xdr:to>
      <xdr:col>50</xdr:col>
      <xdr:colOff>114300</xdr:colOff>
      <xdr:row>99</xdr:row>
      <xdr:rowOff>30473</xdr:rowOff>
    </xdr:to>
    <xdr:cxnSp macro="">
      <xdr:nvCxnSpPr>
        <xdr:cNvPr id="473" name="直線コネクタ 472"/>
        <xdr:cNvCxnSpPr/>
      </xdr:nvCxnSpPr>
      <xdr:spPr>
        <a:xfrm flipV="1">
          <a:off x="8750300" y="1700265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28842</xdr:rowOff>
    </xdr:from>
    <xdr:to>
      <xdr:col>45</xdr:col>
      <xdr:colOff>177800</xdr:colOff>
      <xdr:row>99</xdr:row>
      <xdr:rowOff>30473</xdr:rowOff>
    </xdr:to>
    <xdr:cxnSp macro="">
      <xdr:nvCxnSpPr>
        <xdr:cNvPr id="476" name="直線コネクタ 475"/>
        <xdr:cNvCxnSpPr/>
      </xdr:nvCxnSpPr>
      <xdr:spPr>
        <a:xfrm>
          <a:off x="7861300" y="17002392"/>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23588</xdr:rowOff>
    </xdr:from>
    <xdr:to>
      <xdr:col>41</xdr:col>
      <xdr:colOff>50800</xdr:colOff>
      <xdr:row>99</xdr:row>
      <xdr:rowOff>28842</xdr:rowOff>
    </xdr:to>
    <xdr:cxnSp macro="">
      <xdr:nvCxnSpPr>
        <xdr:cNvPr id="479" name="直線コネクタ 478"/>
        <xdr:cNvCxnSpPr/>
      </xdr:nvCxnSpPr>
      <xdr:spPr>
        <a:xfrm>
          <a:off x="6972300" y="16997138"/>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0" name="フローチャート: 判断 479"/>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81739</xdr:rowOff>
    </xdr:from>
    <xdr:ext cx="534377" cy="259045"/>
    <xdr:sp macro="" textlink="">
      <xdr:nvSpPr>
        <xdr:cNvPr id="481" name="テキスト ボックス 480"/>
        <xdr:cNvSpPr txBox="1"/>
      </xdr:nvSpPr>
      <xdr:spPr>
        <a:xfrm>
          <a:off x="7594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124574</xdr:rowOff>
    </xdr:from>
    <xdr:to>
      <xdr:col>36</xdr:col>
      <xdr:colOff>165100</xdr:colOff>
      <xdr:row>99</xdr:row>
      <xdr:rowOff>54724</xdr:rowOff>
    </xdr:to>
    <xdr:sp macro="" textlink="">
      <xdr:nvSpPr>
        <xdr:cNvPr id="482" name="フローチャート: 判断 481"/>
        <xdr:cNvSpPr/>
      </xdr:nvSpPr>
      <xdr:spPr>
        <a:xfrm>
          <a:off x="6921500" y="1692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71251</xdr:rowOff>
    </xdr:from>
    <xdr:ext cx="534377" cy="259045"/>
    <xdr:sp macro="" textlink="">
      <xdr:nvSpPr>
        <xdr:cNvPr id="483" name="テキスト ボックス 482"/>
        <xdr:cNvSpPr txBox="1"/>
      </xdr:nvSpPr>
      <xdr:spPr>
        <a:xfrm>
          <a:off x="6705111" y="167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152478</xdr:rowOff>
    </xdr:from>
    <xdr:to>
      <xdr:col>55</xdr:col>
      <xdr:colOff>50800</xdr:colOff>
      <xdr:row>99</xdr:row>
      <xdr:rowOff>82628</xdr:rowOff>
    </xdr:to>
    <xdr:sp macro="" textlink="">
      <xdr:nvSpPr>
        <xdr:cNvPr id="489" name="楕円 488"/>
        <xdr:cNvSpPr/>
      </xdr:nvSpPr>
      <xdr:spPr>
        <a:xfrm>
          <a:off x="10426700" y="169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67405</xdr:rowOff>
    </xdr:from>
    <xdr:ext cx="534377" cy="259045"/>
    <xdr:sp macro="" textlink="">
      <xdr:nvSpPr>
        <xdr:cNvPr id="490" name="土木費該当値テキスト"/>
        <xdr:cNvSpPr txBox="1"/>
      </xdr:nvSpPr>
      <xdr:spPr>
        <a:xfrm>
          <a:off x="10528300" y="1686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149751</xdr:rowOff>
    </xdr:from>
    <xdr:to>
      <xdr:col>50</xdr:col>
      <xdr:colOff>165100</xdr:colOff>
      <xdr:row>99</xdr:row>
      <xdr:rowOff>79901</xdr:rowOff>
    </xdr:to>
    <xdr:sp macro="" textlink="">
      <xdr:nvSpPr>
        <xdr:cNvPr id="491" name="楕円 490"/>
        <xdr:cNvSpPr/>
      </xdr:nvSpPr>
      <xdr:spPr>
        <a:xfrm>
          <a:off x="9588500" y="1695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71028</xdr:rowOff>
    </xdr:from>
    <xdr:ext cx="534377" cy="259045"/>
    <xdr:sp macro="" textlink="">
      <xdr:nvSpPr>
        <xdr:cNvPr id="492" name="テキスト ボックス 491"/>
        <xdr:cNvSpPr txBox="1"/>
      </xdr:nvSpPr>
      <xdr:spPr>
        <a:xfrm>
          <a:off x="9372111" y="170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151123</xdr:rowOff>
    </xdr:from>
    <xdr:to>
      <xdr:col>46</xdr:col>
      <xdr:colOff>38100</xdr:colOff>
      <xdr:row>99</xdr:row>
      <xdr:rowOff>81273</xdr:rowOff>
    </xdr:to>
    <xdr:sp macro="" textlink="">
      <xdr:nvSpPr>
        <xdr:cNvPr id="493" name="楕円 492"/>
        <xdr:cNvSpPr/>
      </xdr:nvSpPr>
      <xdr:spPr>
        <a:xfrm>
          <a:off x="8699500" y="1695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72400</xdr:rowOff>
    </xdr:from>
    <xdr:ext cx="534377" cy="259045"/>
    <xdr:sp macro="" textlink="">
      <xdr:nvSpPr>
        <xdr:cNvPr id="494" name="テキスト ボックス 493"/>
        <xdr:cNvSpPr txBox="1"/>
      </xdr:nvSpPr>
      <xdr:spPr>
        <a:xfrm>
          <a:off x="8483111" y="1704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149492</xdr:rowOff>
    </xdr:from>
    <xdr:to>
      <xdr:col>41</xdr:col>
      <xdr:colOff>101600</xdr:colOff>
      <xdr:row>99</xdr:row>
      <xdr:rowOff>79642</xdr:rowOff>
    </xdr:to>
    <xdr:sp macro="" textlink="">
      <xdr:nvSpPr>
        <xdr:cNvPr id="495" name="楕円 494"/>
        <xdr:cNvSpPr/>
      </xdr:nvSpPr>
      <xdr:spPr>
        <a:xfrm>
          <a:off x="7810500" y="1695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70769</xdr:rowOff>
    </xdr:from>
    <xdr:ext cx="534377" cy="259045"/>
    <xdr:sp macro="" textlink="">
      <xdr:nvSpPr>
        <xdr:cNvPr id="496" name="テキスト ボックス 495"/>
        <xdr:cNvSpPr txBox="1"/>
      </xdr:nvSpPr>
      <xdr:spPr>
        <a:xfrm>
          <a:off x="7594111" y="170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144238</xdr:rowOff>
    </xdr:from>
    <xdr:to>
      <xdr:col>36</xdr:col>
      <xdr:colOff>165100</xdr:colOff>
      <xdr:row>99</xdr:row>
      <xdr:rowOff>74388</xdr:rowOff>
    </xdr:to>
    <xdr:sp macro="" textlink="">
      <xdr:nvSpPr>
        <xdr:cNvPr id="497" name="楕円 496"/>
        <xdr:cNvSpPr/>
      </xdr:nvSpPr>
      <xdr:spPr>
        <a:xfrm>
          <a:off x="6921500" y="1694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65515</xdr:rowOff>
    </xdr:from>
    <xdr:ext cx="534377" cy="259045"/>
    <xdr:sp macro="" textlink="">
      <xdr:nvSpPr>
        <xdr:cNvPr id="498" name="テキスト ボックス 497"/>
        <xdr:cNvSpPr txBox="1"/>
      </xdr:nvSpPr>
      <xdr:spPr>
        <a:xfrm>
          <a:off x="6705111" y="1703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159345</xdr:rowOff>
    </xdr:from>
    <xdr:to>
      <xdr:col>85</xdr:col>
      <xdr:colOff>127000</xdr:colOff>
      <xdr:row>38</xdr:row>
      <xdr:rowOff>24329</xdr:rowOff>
    </xdr:to>
    <xdr:cxnSp macro="">
      <xdr:nvCxnSpPr>
        <xdr:cNvPr id="531" name="直線コネクタ 530"/>
        <xdr:cNvCxnSpPr/>
      </xdr:nvCxnSpPr>
      <xdr:spPr>
        <a:xfrm flipV="1">
          <a:off x="15481300" y="6502995"/>
          <a:ext cx="838200" cy="3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2" name="消防費平均値テキスト"/>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151387</xdr:rowOff>
    </xdr:from>
    <xdr:to>
      <xdr:col>81</xdr:col>
      <xdr:colOff>50800</xdr:colOff>
      <xdr:row>38</xdr:row>
      <xdr:rowOff>24329</xdr:rowOff>
    </xdr:to>
    <xdr:cxnSp macro="">
      <xdr:nvCxnSpPr>
        <xdr:cNvPr id="534" name="直線コネクタ 533"/>
        <xdr:cNvCxnSpPr/>
      </xdr:nvCxnSpPr>
      <xdr:spPr>
        <a:xfrm>
          <a:off x="14592300" y="6323587"/>
          <a:ext cx="889000" cy="2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64181</xdr:rowOff>
    </xdr:from>
    <xdr:ext cx="534377" cy="259045"/>
    <xdr:sp macro="" textlink="">
      <xdr:nvSpPr>
        <xdr:cNvPr id="536" name="テキスト ボックス 535"/>
        <xdr:cNvSpPr txBox="1"/>
      </xdr:nvSpPr>
      <xdr:spPr>
        <a:xfrm>
          <a:off x="15214111" y="62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120426</xdr:rowOff>
    </xdr:from>
    <xdr:to>
      <xdr:col>76</xdr:col>
      <xdr:colOff>114300</xdr:colOff>
      <xdr:row>36</xdr:row>
      <xdr:rowOff>151387</xdr:rowOff>
    </xdr:to>
    <xdr:cxnSp macro="">
      <xdr:nvCxnSpPr>
        <xdr:cNvPr id="537" name="直線コネクタ 536"/>
        <xdr:cNvCxnSpPr/>
      </xdr:nvCxnSpPr>
      <xdr:spPr>
        <a:xfrm>
          <a:off x="13703300" y="6121176"/>
          <a:ext cx="889000" cy="20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157010</xdr:rowOff>
    </xdr:from>
    <xdr:ext cx="534377" cy="259045"/>
    <xdr:sp macro="" textlink="">
      <xdr:nvSpPr>
        <xdr:cNvPr id="539" name="テキスト ボックス 538"/>
        <xdr:cNvSpPr txBox="1"/>
      </xdr:nvSpPr>
      <xdr:spPr>
        <a:xfrm>
          <a:off x="14325111" y="650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120426</xdr:rowOff>
    </xdr:from>
    <xdr:to>
      <xdr:col>71</xdr:col>
      <xdr:colOff>177800</xdr:colOff>
      <xdr:row>38</xdr:row>
      <xdr:rowOff>9198</xdr:rowOff>
    </xdr:to>
    <xdr:cxnSp macro="">
      <xdr:nvCxnSpPr>
        <xdr:cNvPr id="540" name="直線コネクタ 539"/>
        <xdr:cNvCxnSpPr/>
      </xdr:nvCxnSpPr>
      <xdr:spPr>
        <a:xfrm flipV="1">
          <a:off x="12814300" y="6121176"/>
          <a:ext cx="889000" cy="40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1" name="フローチャート: 判断 540"/>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141522</xdr:rowOff>
    </xdr:from>
    <xdr:ext cx="534377" cy="259045"/>
    <xdr:sp macro="" textlink="">
      <xdr:nvSpPr>
        <xdr:cNvPr id="542" name="テキスト ボックス 541"/>
        <xdr:cNvSpPr txBox="1"/>
      </xdr:nvSpPr>
      <xdr:spPr>
        <a:xfrm>
          <a:off x="13436111" y="648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114889</xdr:rowOff>
    </xdr:from>
    <xdr:to>
      <xdr:col>67</xdr:col>
      <xdr:colOff>101600</xdr:colOff>
      <xdr:row>38</xdr:row>
      <xdr:rowOff>45039</xdr:rowOff>
    </xdr:to>
    <xdr:sp macro="" textlink="">
      <xdr:nvSpPr>
        <xdr:cNvPr id="543" name="フローチャート: 判断 542"/>
        <xdr:cNvSpPr/>
      </xdr:nvSpPr>
      <xdr:spPr>
        <a:xfrm>
          <a:off x="12763500" y="645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61566</xdr:rowOff>
    </xdr:from>
    <xdr:ext cx="534377" cy="259045"/>
    <xdr:sp macro="" textlink="">
      <xdr:nvSpPr>
        <xdr:cNvPr id="544" name="テキスト ボックス 543"/>
        <xdr:cNvSpPr txBox="1"/>
      </xdr:nvSpPr>
      <xdr:spPr>
        <a:xfrm>
          <a:off x="12547111" y="62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108545</xdr:rowOff>
    </xdr:from>
    <xdr:to>
      <xdr:col>85</xdr:col>
      <xdr:colOff>177800</xdr:colOff>
      <xdr:row>38</xdr:row>
      <xdr:rowOff>38695</xdr:rowOff>
    </xdr:to>
    <xdr:sp macro="" textlink="">
      <xdr:nvSpPr>
        <xdr:cNvPr id="550" name="楕円 549"/>
        <xdr:cNvSpPr/>
      </xdr:nvSpPr>
      <xdr:spPr>
        <a:xfrm>
          <a:off x="16268700" y="64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86972</xdr:rowOff>
    </xdr:from>
    <xdr:ext cx="534377" cy="259045"/>
    <xdr:sp macro="" textlink="">
      <xdr:nvSpPr>
        <xdr:cNvPr id="551" name="消防費該当値テキスト"/>
        <xdr:cNvSpPr txBox="1"/>
      </xdr:nvSpPr>
      <xdr:spPr>
        <a:xfrm>
          <a:off x="16370300" y="643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144978</xdr:rowOff>
    </xdr:from>
    <xdr:to>
      <xdr:col>81</xdr:col>
      <xdr:colOff>101600</xdr:colOff>
      <xdr:row>38</xdr:row>
      <xdr:rowOff>75129</xdr:rowOff>
    </xdr:to>
    <xdr:sp macro="" textlink="">
      <xdr:nvSpPr>
        <xdr:cNvPr id="552" name="楕円 551"/>
        <xdr:cNvSpPr/>
      </xdr:nvSpPr>
      <xdr:spPr>
        <a:xfrm>
          <a:off x="15430500" y="64886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66256</xdr:rowOff>
    </xdr:from>
    <xdr:ext cx="534377" cy="259045"/>
    <xdr:sp macro="" textlink="">
      <xdr:nvSpPr>
        <xdr:cNvPr id="553" name="テキスト ボックス 552"/>
        <xdr:cNvSpPr txBox="1"/>
      </xdr:nvSpPr>
      <xdr:spPr>
        <a:xfrm>
          <a:off x="15214111" y="6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100587</xdr:rowOff>
    </xdr:from>
    <xdr:to>
      <xdr:col>76</xdr:col>
      <xdr:colOff>165100</xdr:colOff>
      <xdr:row>37</xdr:row>
      <xdr:rowOff>30737</xdr:rowOff>
    </xdr:to>
    <xdr:sp macro="" textlink="">
      <xdr:nvSpPr>
        <xdr:cNvPr id="554" name="楕円 553"/>
        <xdr:cNvSpPr/>
      </xdr:nvSpPr>
      <xdr:spPr>
        <a:xfrm>
          <a:off x="14541500" y="62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47264</xdr:rowOff>
    </xdr:from>
    <xdr:ext cx="534377" cy="259045"/>
    <xdr:sp macro="" textlink="">
      <xdr:nvSpPr>
        <xdr:cNvPr id="555" name="テキスト ボックス 554"/>
        <xdr:cNvSpPr txBox="1"/>
      </xdr:nvSpPr>
      <xdr:spPr>
        <a:xfrm>
          <a:off x="14325111" y="604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69626</xdr:rowOff>
    </xdr:from>
    <xdr:to>
      <xdr:col>72</xdr:col>
      <xdr:colOff>38100</xdr:colOff>
      <xdr:row>35</xdr:row>
      <xdr:rowOff>171226</xdr:rowOff>
    </xdr:to>
    <xdr:sp macro="" textlink="">
      <xdr:nvSpPr>
        <xdr:cNvPr id="556" name="楕円 555"/>
        <xdr:cNvSpPr/>
      </xdr:nvSpPr>
      <xdr:spPr>
        <a:xfrm>
          <a:off x="13652500" y="60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16303</xdr:rowOff>
    </xdr:from>
    <xdr:ext cx="534377" cy="259045"/>
    <xdr:sp macro="" textlink="">
      <xdr:nvSpPr>
        <xdr:cNvPr id="557" name="テキスト ボックス 556"/>
        <xdr:cNvSpPr txBox="1"/>
      </xdr:nvSpPr>
      <xdr:spPr>
        <a:xfrm>
          <a:off x="13436111" y="584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129848</xdr:rowOff>
    </xdr:from>
    <xdr:to>
      <xdr:col>67</xdr:col>
      <xdr:colOff>101600</xdr:colOff>
      <xdr:row>38</xdr:row>
      <xdr:rowOff>59998</xdr:rowOff>
    </xdr:to>
    <xdr:sp macro="" textlink="">
      <xdr:nvSpPr>
        <xdr:cNvPr id="558" name="楕円 557"/>
        <xdr:cNvSpPr/>
      </xdr:nvSpPr>
      <xdr:spPr>
        <a:xfrm>
          <a:off x="12763500" y="64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51125</xdr:rowOff>
    </xdr:from>
    <xdr:ext cx="534377" cy="259045"/>
    <xdr:sp macro="" textlink="">
      <xdr:nvSpPr>
        <xdr:cNvPr id="559" name="テキスト ボックス 558"/>
        <xdr:cNvSpPr txBox="1"/>
      </xdr:nvSpPr>
      <xdr:spPr>
        <a:xfrm>
          <a:off x="12547111" y="656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8" name="テキスト ボックス 57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151016</xdr:rowOff>
    </xdr:from>
    <xdr:to>
      <xdr:col>85</xdr:col>
      <xdr:colOff>126364</xdr:colOff>
      <xdr:row>58</xdr:row>
      <xdr:rowOff>36068</xdr:rowOff>
    </xdr:to>
    <xdr:cxnSp macro="">
      <xdr:nvCxnSpPr>
        <xdr:cNvPr id="584" name="直線コネクタ 583"/>
        <xdr:cNvCxnSpPr/>
      </xdr:nvCxnSpPr>
      <xdr:spPr>
        <a:xfrm flipV="1">
          <a:off x="16317595" y="855206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39895</xdr:rowOff>
    </xdr:from>
    <xdr:ext cx="534377" cy="259045"/>
    <xdr:sp macro="" textlink="">
      <xdr:nvSpPr>
        <xdr:cNvPr id="585" name="教育費最小値テキスト"/>
        <xdr:cNvSpPr txBox="1"/>
      </xdr:nvSpPr>
      <xdr:spPr>
        <a:xfrm>
          <a:off x="16370300"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36068</xdr:rowOff>
    </xdr:from>
    <xdr:to>
      <xdr:col>86</xdr:col>
      <xdr:colOff>25400</xdr:colOff>
      <xdr:row>58</xdr:row>
      <xdr:rowOff>36068</xdr:rowOff>
    </xdr:to>
    <xdr:cxnSp macro="">
      <xdr:nvCxnSpPr>
        <xdr:cNvPr id="586" name="直線コネクタ 585"/>
        <xdr:cNvCxnSpPr/>
      </xdr:nvCxnSpPr>
      <xdr:spPr>
        <a:xfrm>
          <a:off x="16230600" y="998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97693</xdr:rowOff>
    </xdr:from>
    <xdr:ext cx="599010" cy="259045"/>
    <xdr:sp macro="" textlink="">
      <xdr:nvSpPr>
        <xdr:cNvPr id="587" name="教育費最大値テキスト"/>
        <xdr:cNvSpPr txBox="1"/>
      </xdr:nvSpPr>
      <xdr:spPr>
        <a:xfrm>
          <a:off x="16370300" y="83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151016</xdr:rowOff>
    </xdr:from>
    <xdr:to>
      <xdr:col>86</xdr:col>
      <xdr:colOff>25400</xdr:colOff>
      <xdr:row>49</xdr:row>
      <xdr:rowOff>151016</xdr:rowOff>
    </xdr:to>
    <xdr:cxnSp macro="">
      <xdr:nvCxnSpPr>
        <xdr:cNvPr id="588" name="直線コネクタ 587"/>
        <xdr:cNvCxnSpPr/>
      </xdr:nvCxnSpPr>
      <xdr:spPr>
        <a:xfrm>
          <a:off x="16230600" y="855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39306</xdr:rowOff>
    </xdr:from>
    <xdr:to>
      <xdr:col>85</xdr:col>
      <xdr:colOff>127000</xdr:colOff>
      <xdr:row>56</xdr:row>
      <xdr:rowOff>102229</xdr:rowOff>
    </xdr:to>
    <xdr:cxnSp macro="">
      <xdr:nvCxnSpPr>
        <xdr:cNvPr id="589" name="直線コネクタ 588"/>
        <xdr:cNvCxnSpPr/>
      </xdr:nvCxnSpPr>
      <xdr:spPr>
        <a:xfrm flipV="1">
          <a:off x="15481300" y="9469056"/>
          <a:ext cx="838200" cy="2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131589</xdr:rowOff>
    </xdr:from>
    <xdr:ext cx="534377" cy="259045"/>
    <xdr:sp macro="" textlink="">
      <xdr:nvSpPr>
        <xdr:cNvPr id="590" name="教育費平均値テキスト"/>
        <xdr:cNvSpPr txBox="1"/>
      </xdr:nvSpPr>
      <xdr:spPr>
        <a:xfrm>
          <a:off x="16370300" y="9218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108712</xdr:rowOff>
    </xdr:from>
    <xdr:to>
      <xdr:col>85</xdr:col>
      <xdr:colOff>177800</xdr:colOff>
      <xdr:row>55</xdr:row>
      <xdr:rowOff>38862</xdr:rowOff>
    </xdr:to>
    <xdr:sp macro="" textlink="">
      <xdr:nvSpPr>
        <xdr:cNvPr id="591" name="フローチャート: 判断 590"/>
        <xdr:cNvSpPr/>
      </xdr:nvSpPr>
      <xdr:spPr>
        <a:xfrm>
          <a:off x="16268700" y="93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164388</xdr:rowOff>
    </xdr:from>
    <xdr:to>
      <xdr:col>81</xdr:col>
      <xdr:colOff>50800</xdr:colOff>
      <xdr:row>56</xdr:row>
      <xdr:rowOff>102229</xdr:rowOff>
    </xdr:to>
    <xdr:cxnSp macro="">
      <xdr:nvCxnSpPr>
        <xdr:cNvPr id="592" name="直線コネクタ 591"/>
        <xdr:cNvCxnSpPr/>
      </xdr:nvCxnSpPr>
      <xdr:spPr>
        <a:xfrm>
          <a:off x="14592300" y="9594138"/>
          <a:ext cx="889000" cy="10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146565</xdr:rowOff>
    </xdr:from>
    <xdr:to>
      <xdr:col>81</xdr:col>
      <xdr:colOff>101600</xdr:colOff>
      <xdr:row>55</xdr:row>
      <xdr:rowOff>76715</xdr:rowOff>
    </xdr:to>
    <xdr:sp macro="" textlink="">
      <xdr:nvSpPr>
        <xdr:cNvPr id="593" name="フローチャート: 判断 592"/>
        <xdr:cNvSpPr/>
      </xdr:nvSpPr>
      <xdr:spPr>
        <a:xfrm>
          <a:off x="154305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93242</xdr:rowOff>
    </xdr:from>
    <xdr:ext cx="534377" cy="259045"/>
    <xdr:sp macro="" textlink="">
      <xdr:nvSpPr>
        <xdr:cNvPr id="594" name="テキスト ボックス 593"/>
        <xdr:cNvSpPr txBox="1"/>
      </xdr:nvSpPr>
      <xdr:spPr>
        <a:xfrm>
          <a:off x="15214111" y="91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29858</xdr:rowOff>
    </xdr:from>
    <xdr:to>
      <xdr:col>76</xdr:col>
      <xdr:colOff>114300</xdr:colOff>
      <xdr:row>55</xdr:row>
      <xdr:rowOff>164388</xdr:rowOff>
    </xdr:to>
    <xdr:cxnSp macro="">
      <xdr:nvCxnSpPr>
        <xdr:cNvPr id="595" name="直線コネクタ 594"/>
        <xdr:cNvCxnSpPr/>
      </xdr:nvCxnSpPr>
      <xdr:spPr>
        <a:xfrm>
          <a:off x="13703300" y="8773808"/>
          <a:ext cx="889000" cy="8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122675</xdr:rowOff>
    </xdr:from>
    <xdr:to>
      <xdr:col>76</xdr:col>
      <xdr:colOff>165100</xdr:colOff>
      <xdr:row>55</xdr:row>
      <xdr:rowOff>52825</xdr:rowOff>
    </xdr:to>
    <xdr:sp macro="" textlink="">
      <xdr:nvSpPr>
        <xdr:cNvPr id="596" name="フローチャート: 判断 595"/>
        <xdr:cNvSpPr/>
      </xdr:nvSpPr>
      <xdr:spPr>
        <a:xfrm>
          <a:off x="14541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69352</xdr:rowOff>
    </xdr:from>
    <xdr:ext cx="534377" cy="259045"/>
    <xdr:sp macro="" textlink="">
      <xdr:nvSpPr>
        <xdr:cNvPr id="597" name="テキスト ボックス 596"/>
        <xdr:cNvSpPr txBox="1"/>
      </xdr:nvSpPr>
      <xdr:spPr>
        <a:xfrm>
          <a:off x="14325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29858</xdr:rowOff>
    </xdr:from>
    <xdr:to>
      <xdr:col>71</xdr:col>
      <xdr:colOff>177800</xdr:colOff>
      <xdr:row>53</xdr:row>
      <xdr:rowOff>108915</xdr:rowOff>
    </xdr:to>
    <xdr:cxnSp macro="">
      <xdr:nvCxnSpPr>
        <xdr:cNvPr id="598" name="直線コネクタ 597"/>
        <xdr:cNvCxnSpPr/>
      </xdr:nvCxnSpPr>
      <xdr:spPr>
        <a:xfrm flipV="1">
          <a:off x="12814300" y="8773808"/>
          <a:ext cx="889000" cy="42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98558</xdr:rowOff>
    </xdr:from>
    <xdr:to>
      <xdr:col>72</xdr:col>
      <xdr:colOff>38100</xdr:colOff>
      <xdr:row>55</xdr:row>
      <xdr:rowOff>28708</xdr:rowOff>
    </xdr:to>
    <xdr:sp macro="" textlink="">
      <xdr:nvSpPr>
        <xdr:cNvPr id="599" name="フローチャート: 判断 598"/>
        <xdr:cNvSpPr/>
      </xdr:nvSpPr>
      <xdr:spPr>
        <a:xfrm>
          <a:off x="13652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19835</xdr:rowOff>
    </xdr:from>
    <xdr:ext cx="534377" cy="259045"/>
    <xdr:sp macro="" textlink="">
      <xdr:nvSpPr>
        <xdr:cNvPr id="600" name="テキスト ボックス 599"/>
        <xdr:cNvSpPr txBox="1"/>
      </xdr:nvSpPr>
      <xdr:spPr>
        <a:xfrm>
          <a:off x="13436111" y="94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122924</xdr:rowOff>
    </xdr:from>
    <xdr:to>
      <xdr:col>67</xdr:col>
      <xdr:colOff>101600</xdr:colOff>
      <xdr:row>55</xdr:row>
      <xdr:rowOff>53074</xdr:rowOff>
    </xdr:to>
    <xdr:sp macro="" textlink="">
      <xdr:nvSpPr>
        <xdr:cNvPr id="601" name="フローチャート: 判断 600"/>
        <xdr:cNvSpPr/>
      </xdr:nvSpPr>
      <xdr:spPr>
        <a:xfrm>
          <a:off x="12763500" y="938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44201</xdr:rowOff>
    </xdr:from>
    <xdr:ext cx="534377" cy="259045"/>
    <xdr:sp macro="" textlink="">
      <xdr:nvSpPr>
        <xdr:cNvPr id="602" name="テキスト ボックス 601"/>
        <xdr:cNvSpPr txBox="1"/>
      </xdr:nvSpPr>
      <xdr:spPr>
        <a:xfrm>
          <a:off x="12547111" y="947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159956</xdr:rowOff>
    </xdr:from>
    <xdr:to>
      <xdr:col>85</xdr:col>
      <xdr:colOff>177800</xdr:colOff>
      <xdr:row>55</xdr:row>
      <xdr:rowOff>90106</xdr:rowOff>
    </xdr:to>
    <xdr:sp macro="" textlink="">
      <xdr:nvSpPr>
        <xdr:cNvPr id="608" name="楕円 607"/>
        <xdr:cNvSpPr/>
      </xdr:nvSpPr>
      <xdr:spPr>
        <a:xfrm>
          <a:off x="16268700" y="94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138383</xdr:rowOff>
    </xdr:from>
    <xdr:ext cx="534377" cy="259045"/>
    <xdr:sp macro="" textlink="">
      <xdr:nvSpPr>
        <xdr:cNvPr id="609" name="教育費該当値テキスト"/>
        <xdr:cNvSpPr txBox="1"/>
      </xdr:nvSpPr>
      <xdr:spPr>
        <a:xfrm>
          <a:off x="16370300" y="939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51429</xdr:rowOff>
    </xdr:from>
    <xdr:to>
      <xdr:col>81</xdr:col>
      <xdr:colOff>101600</xdr:colOff>
      <xdr:row>56</xdr:row>
      <xdr:rowOff>153029</xdr:rowOff>
    </xdr:to>
    <xdr:sp macro="" textlink="">
      <xdr:nvSpPr>
        <xdr:cNvPr id="610" name="楕円 609"/>
        <xdr:cNvSpPr/>
      </xdr:nvSpPr>
      <xdr:spPr>
        <a:xfrm>
          <a:off x="15430500" y="96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144156</xdr:rowOff>
    </xdr:from>
    <xdr:ext cx="534377" cy="259045"/>
    <xdr:sp macro="" textlink="">
      <xdr:nvSpPr>
        <xdr:cNvPr id="611" name="テキスト ボックス 610"/>
        <xdr:cNvSpPr txBox="1"/>
      </xdr:nvSpPr>
      <xdr:spPr>
        <a:xfrm>
          <a:off x="15214111" y="97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113588</xdr:rowOff>
    </xdr:from>
    <xdr:to>
      <xdr:col>76</xdr:col>
      <xdr:colOff>165100</xdr:colOff>
      <xdr:row>56</xdr:row>
      <xdr:rowOff>43738</xdr:rowOff>
    </xdr:to>
    <xdr:sp macro="" textlink="">
      <xdr:nvSpPr>
        <xdr:cNvPr id="612" name="楕円 611"/>
        <xdr:cNvSpPr/>
      </xdr:nvSpPr>
      <xdr:spPr>
        <a:xfrm>
          <a:off x="14541500" y="954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34865</xdr:rowOff>
    </xdr:from>
    <xdr:ext cx="534377" cy="259045"/>
    <xdr:sp macro="" textlink="">
      <xdr:nvSpPr>
        <xdr:cNvPr id="613" name="テキスト ボックス 612"/>
        <xdr:cNvSpPr txBox="1"/>
      </xdr:nvSpPr>
      <xdr:spPr>
        <a:xfrm>
          <a:off x="14325111" y="963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150508</xdr:rowOff>
    </xdr:from>
    <xdr:to>
      <xdr:col>72</xdr:col>
      <xdr:colOff>38100</xdr:colOff>
      <xdr:row>51</xdr:row>
      <xdr:rowOff>80658</xdr:rowOff>
    </xdr:to>
    <xdr:sp macro="" textlink="">
      <xdr:nvSpPr>
        <xdr:cNvPr id="614" name="楕円 613"/>
        <xdr:cNvSpPr/>
      </xdr:nvSpPr>
      <xdr:spPr>
        <a:xfrm>
          <a:off x="13652500" y="87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97185</xdr:rowOff>
    </xdr:from>
    <xdr:ext cx="534377" cy="259045"/>
    <xdr:sp macro="" textlink="">
      <xdr:nvSpPr>
        <xdr:cNvPr id="615" name="テキスト ボックス 614"/>
        <xdr:cNvSpPr txBox="1"/>
      </xdr:nvSpPr>
      <xdr:spPr>
        <a:xfrm>
          <a:off x="13436111" y="849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58115</xdr:rowOff>
    </xdr:from>
    <xdr:to>
      <xdr:col>67</xdr:col>
      <xdr:colOff>101600</xdr:colOff>
      <xdr:row>53</xdr:row>
      <xdr:rowOff>159715</xdr:rowOff>
    </xdr:to>
    <xdr:sp macro="" textlink="">
      <xdr:nvSpPr>
        <xdr:cNvPr id="616" name="楕円 615"/>
        <xdr:cNvSpPr/>
      </xdr:nvSpPr>
      <xdr:spPr>
        <a:xfrm>
          <a:off x="12763500" y="91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4792</xdr:rowOff>
    </xdr:from>
    <xdr:ext cx="534377" cy="259045"/>
    <xdr:sp macro="" textlink="">
      <xdr:nvSpPr>
        <xdr:cNvPr id="617" name="テキスト ボックス 616"/>
        <xdr:cNvSpPr txBox="1"/>
      </xdr:nvSpPr>
      <xdr:spPr>
        <a:xfrm>
          <a:off x="12547111" y="892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150121</xdr:rowOff>
    </xdr:from>
    <xdr:to>
      <xdr:col>85</xdr:col>
      <xdr:colOff>127000</xdr:colOff>
      <xdr:row>79</xdr:row>
      <xdr:rowOff>2787</xdr:rowOff>
    </xdr:to>
    <xdr:cxnSp macro="">
      <xdr:nvCxnSpPr>
        <xdr:cNvPr id="646" name="直線コネクタ 645"/>
        <xdr:cNvCxnSpPr/>
      </xdr:nvCxnSpPr>
      <xdr:spPr>
        <a:xfrm flipV="1">
          <a:off x="15481300" y="13523221"/>
          <a:ext cx="838200" cy="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7" name="災害復旧費平均値テキスト"/>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2787</xdr:rowOff>
    </xdr:from>
    <xdr:to>
      <xdr:col>81</xdr:col>
      <xdr:colOff>50800</xdr:colOff>
      <xdr:row>79</xdr:row>
      <xdr:rowOff>35116</xdr:rowOff>
    </xdr:to>
    <xdr:cxnSp macro="">
      <xdr:nvCxnSpPr>
        <xdr:cNvPr id="649" name="直線コネクタ 648"/>
        <xdr:cNvCxnSpPr/>
      </xdr:nvCxnSpPr>
      <xdr:spPr>
        <a:xfrm flipV="1">
          <a:off x="14592300" y="13547337"/>
          <a:ext cx="889000" cy="3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1" name="テキスト ボックス 650"/>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123661</xdr:rowOff>
    </xdr:from>
    <xdr:to>
      <xdr:col>76</xdr:col>
      <xdr:colOff>114300</xdr:colOff>
      <xdr:row>79</xdr:row>
      <xdr:rowOff>35116</xdr:rowOff>
    </xdr:to>
    <xdr:cxnSp macro="">
      <xdr:nvCxnSpPr>
        <xdr:cNvPr id="652" name="直線コネクタ 651"/>
        <xdr:cNvCxnSpPr/>
      </xdr:nvCxnSpPr>
      <xdr:spPr>
        <a:xfrm>
          <a:off x="13703300" y="13496761"/>
          <a:ext cx="889000" cy="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123661</xdr:rowOff>
    </xdr:from>
    <xdr:to>
      <xdr:col>71</xdr:col>
      <xdr:colOff>177800</xdr:colOff>
      <xdr:row>78</xdr:row>
      <xdr:rowOff>158369</xdr:rowOff>
    </xdr:to>
    <xdr:cxnSp macro="">
      <xdr:nvCxnSpPr>
        <xdr:cNvPr id="655" name="直線コネクタ 654"/>
        <xdr:cNvCxnSpPr/>
      </xdr:nvCxnSpPr>
      <xdr:spPr>
        <a:xfrm flipV="1">
          <a:off x="12814300" y="13496761"/>
          <a:ext cx="889000" cy="3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6" name="フローチャート: 判断 655"/>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24903</xdr:rowOff>
    </xdr:from>
    <xdr:ext cx="469744" cy="259045"/>
    <xdr:sp macro="" textlink="">
      <xdr:nvSpPr>
        <xdr:cNvPr id="657" name="テキスト ボックス 656"/>
        <xdr:cNvSpPr txBox="1"/>
      </xdr:nvSpPr>
      <xdr:spPr>
        <a:xfrm>
          <a:off x="13468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42190</xdr:rowOff>
    </xdr:from>
    <xdr:to>
      <xdr:col>67</xdr:col>
      <xdr:colOff>101600</xdr:colOff>
      <xdr:row>78</xdr:row>
      <xdr:rowOff>143790</xdr:rowOff>
    </xdr:to>
    <xdr:sp macro="" textlink="">
      <xdr:nvSpPr>
        <xdr:cNvPr id="658" name="フローチャート: 判断 657"/>
        <xdr:cNvSpPr/>
      </xdr:nvSpPr>
      <xdr:spPr>
        <a:xfrm>
          <a:off x="12763500" y="134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160317</xdr:rowOff>
    </xdr:from>
    <xdr:ext cx="469744" cy="259045"/>
    <xdr:sp macro="" textlink="">
      <xdr:nvSpPr>
        <xdr:cNvPr id="659" name="テキスト ボックス 658"/>
        <xdr:cNvSpPr txBox="1"/>
      </xdr:nvSpPr>
      <xdr:spPr>
        <a:xfrm>
          <a:off x="12579428" y="131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99321</xdr:rowOff>
    </xdr:from>
    <xdr:to>
      <xdr:col>85</xdr:col>
      <xdr:colOff>177800</xdr:colOff>
      <xdr:row>79</xdr:row>
      <xdr:rowOff>29471</xdr:rowOff>
    </xdr:to>
    <xdr:sp macro="" textlink="">
      <xdr:nvSpPr>
        <xdr:cNvPr id="665" name="楕円 664"/>
        <xdr:cNvSpPr/>
      </xdr:nvSpPr>
      <xdr:spPr>
        <a:xfrm>
          <a:off x="16268700" y="134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14248</xdr:rowOff>
    </xdr:from>
    <xdr:ext cx="469744" cy="259045"/>
    <xdr:sp macro="" textlink="">
      <xdr:nvSpPr>
        <xdr:cNvPr id="666" name="災害復旧費該当値テキスト"/>
        <xdr:cNvSpPr txBox="1"/>
      </xdr:nvSpPr>
      <xdr:spPr>
        <a:xfrm>
          <a:off x="16370300" y="1338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123437</xdr:rowOff>
    </xdr:from>
    <xdr:to>
      <xdr:col>81</xdr:col>
      <xdr:colOff>101600</xdr:colOff>
      <xdr:row>79</xdr:row>
      <xdr:rowOff>53587</xdr:rowOff>
    </xdr:to>
    <xdr:sp macro="" textlink="">
      <xdr:nvSpPr>
        <xdr:cNvPr id="667" name="楕円 666"/>
        <xdr:cNvSpPr/>
      </xdr:nvSpPr>
      <xdr:spPr>
        <a:xfrm>
          <a:off x="15430500" y="134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44714</xdr:rowOff>
    </xdr:from>
    <xdr:ext cx="469744" cy="259045"/>
    <xdr:sp macro="" textlink="">
      <xdr:nvSpPr>
        <xdr:cNvPr id="668" name="テキスト ボックス 667"/>
        <xdr:cNvSpPr txBox="1"/>
      </xdr:nvSpPr>
      <xdr:spPr>
        <a:xfrm>
          <a:off x="15246428" y="1358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155766</xdr:rowOff>
    </xdr:from>
    <xdr:to>
      <xdr:col>76</xdr:col>
      <xdr:colOff>165100</xdr:colOff>
      <xdr:row>79</xdr:row>
      <xdr:rowOff>85916</xdr:rowOff>
    </xdr:to>
    <xdr:sp macro="" textlink="">
      <xdr:nvSpPr>
        <xdr:cNvPr id="669" name="楕円 668"/>
        <xdr:cNvSpPr/>
      </xdr:nvSpPr>
      <xdr:spPr>
        <a:xfrm>
          <a:off x="14541500" y="135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77043</xdr:rowOff>
    </xdr:from>
    <xdr:ext cx="378565" cy="259045"/>
    <xdr:sp macro="" textlink="">
      <xdr:nvSpPr>
        <xdr:cNvPr id="670" name="テキスト ボックス 669"/>
        <xdr:cNvSpPr txBox="1"/>
      </xdr:nvSpPr>
      <xdr:spPr>
        <a:xfrm>
          <a:off x="14403017" y="1362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72861</xdr:rowOff>
    </xdr:from>
    <xdr:to>
      <xdr:col>72</xdr:col>
      <xdr:colOff>38100</xdr:colOff>
      <xdr:row>79</xdr:row>
      <xdr:rowOff>3011</xdr:rowOff>
    </xdr:to>
    <xdr:sp macro="" textlink="">
      <xdr:nvSpPr>
        <xdr:cNvPr id="671" name="楕円 670"/>
        <xdr:cNvSpPr/>
      </xdr:nvSpPr>
      <xdr:spPr>
        <a:xfrm>
          <a:off x="13652500" y="134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19538</xdr:rowOff>
    </xdr:from>
    <xdr:ext cx="469744" cy="259045"/>
    <xdr:sp macro="" textlink="">
      <xdr:nvSpPr>
        <xdr:cNvPr id="672" name="テキスト ボックス 671"/>
        <xdr:cNvSpPr txBox="1"/>
      </xdr:nvSpPr>
      <xdr:spPr>
        <a:xfrm>
          <a:off x="13468428" y="1322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107569</xdr:rowOff>
    </xdr:from>
    <xdr:to>
      <xdr:col>67</xdr:col>
      <xdr:colOff>101600</xdr:colOff>
      <xdr:row>79</xdr:row>
      <xdr:rowOff>37719</xdr:rowOff>
    </xdr:to>
    <xdr:sp macro="" textlink="">
      <xdr:nvSpPr>
        <xdr:cNvPr id="673" name="楕円 672"/>
        <xdr:cNvSpPr/>
      </xdr:nvSpPr>
      <xdr:spPr>
        <a:xfrm>
          <a:off x="12763500" y="134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28846</xdr:rowOff>
    </xdr:from>
    <xdr:ext cx="469744" cy="259045"/>
    <xdr:sp macro="" textlink="">
      <xdr:nvSpPr>
        <xdr:cNvPr id="674" name="テキスト ボックス 673"/>
        <xdr:cNvSpPr txBox="1"/>
      </xdr:nvSpPr>
      <xdr:spPr>
        <a:xfrm>
          <a:off x="12579428" y="1357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76784</xdr:rowOff>
    </xdr:from>
    <xdr:to>
      <xdr:col>85</xdr:col>
      <xdr:colOff>127000</xdr:colOff>
      <xdr:row>98</xdr:row>
      <xdr:rowOff>128499</xdr:rowOff>
    </xdr:to>
    <xdr:cxnSp macro="">
      <xdr:nvCxnSpPr>
        <xdr:cNvPr id="704" name="直線コネクタ 703"/>
        <xdr:cNvCxnSpPr/>
      </xdr:nvCxnSpPr>
      <xdr:spPr>
        <a:xfrm flipV="1">
          <a:off x="15481300" y="16878884"/>
          <a:ext cx="838200" cy="5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33914</xdr:rowOff>
    </xdr:from>
    <xdr:ext cx="534377" cy="259045"/>
    <xdr:sp macro="" textlink="">
      <xdr:nvSpPr>
        <xdr:cNvPr id="705" name="公債費平均値テキスト"/>
        <xdr:cNvSpPr txBox="1"/>
      </xdr:nvSpPr>
      <xdr:spPr>
        <a:xfrm>
          <a:off x="16370300" y="16493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128499</xdr:rowOff>
    </xdr:from>
    <xdr:to>
      <xdr:col>81</xdr:col>
      <xdr:colOff>50800</xdr:colOff>
      <xdr:row>98</xdr:row>
      <xdr:rowOff>166536</xdr:rowOff>
    </xdr:to>
    <xdr:cxnSp macro="">
      <xdr:nvCxnSpPr>
        <xdr:cNvPr id="707" name="直線コネクタ 706"/>
        <xdr:cNvCxnSpPr/>
      </xdr:nvCxnSpPr>
      <xdr:spPr>
        <a:xfrm flipV="1">
          <a:off x="14592300" y="16930599"/>
          <a:ext cx="889000" cy="3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141152</xdr:rowOff>
    </xdr:from>
    <xdr:ext cx="534377" cy="259045"/>
    <xdr:sp macro="" textlink="">
      <xdr:nvSpPr>
        <xdr:cNvPr id="709" name="テキスト ボックス 708"/>
        <xdr:cNvSpPr txBox="1"/>
      </xdr:nvSpPr>
      <xdr:spPr>
        <a:xfrm>
          <a:off x="15214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166536</xdr:rowOff>
    </xdr:from>
    <xdr:to>
      <xdr:col>76</xdr:col>
      <xdr:colOff>114300</xdr:colOff>
      <xdr:row>99</xdr:row>
      <xdr:rowOff>20662</xdr:rowOff>
    </xdr:to>
    <xdr:cxnSp macro="">
      <xdr:nvCxnSpPr>
        <xdr:cNvPr id="710" name="直線コネクタ 709"/>
        <xdr:cNvCxnSpPr/>
      </xdr:nvCxnSpPr>
      <xdr:spPr>
        <a:xfrm flipV="1">
          <a:off x="13703300" y="16968636"/>
          <a:ext cx="889000" cy="2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140797</xdr:rowOff>
    </xdr:from>
    <xdr:ext cx="534377" cy="259045"/>
    <xdr:sp macro="" textlink="">
      <xdr:nvSpPr>
        <xdr:cNvPr id="712" name="テキスト ボックス 711"/>
        <xdr:cNvSpPr txBox="1"/>
      </xdr:nvSpPr>
      <xdr:spPr>
        <a:xfrm>
          <a:off x="14325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20662</xdr:rowOff>
    </xdr:from>
    <xdr:to>
      <xdr:col>71</xdr:col>
      <xdr:colOff>177800</xdr:colOff>
      <xdr:row>99</xdr:row>
      <xdr:rowOff>21120</xdr:rowOff>
    </xdr:to>
    <xdr:cxnSp macro="">
      <xdr:nvCxnSpPr>
        <xdr:cNvPr id="713" name="直線コネクタ 712"/>
        <xdr:cNvCxnSpPr/>
      </xdr:nvCxnSpPr>
      <xdr:spPr>
        <a:xfrm flipV="1">
          <a:off x="12814300" y="1699421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4" name="フローチャート: 判断 713"/>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8641</xdr:rowOff>
    </xdr:from>
    <xdr:ext cx="534377" cy="259045"/>
    <xdr:sp macro="" textlink="">
      <xdr:nvSpPr>
        <xdr:cNvPr id="715" name="テキスト ボックス 714"/>
        <xdr:cNvSpPr txBox="1"/>
      </xdr:nvSpPr>
      <xdr:spPr>
        <a:xfrm>
          <a:off x="13436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96329</xdr:rowOff>
    </xdr:from>
    <xdr:to>
      <xdr:col>67</xdr:col>
      <xdr:colOff>101600</xdr:colOff>
      <xdr:row>98</xdr:row>
      <xdr:rowOff>26479</xdr:rowOff>
    </xdr:to>
    <xdr:sp macro="" textlink="">
      <xdr:nvSpPr>
        <xdr:cNvPr id="716" name="フローチャート: 判断 715"/>
        <xdr:cNvSpPr/>
      </xdr:nvSpPr>
      <xdr:spPr>
        <a:xfrm>
          <a:off x="12763500" y="1672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43006</xdr:rowOff>
    </xdr:from>
    <xdr:ext cx="534377" cy="259045"/>
    <xdr:sp macro="" textlink="">
      <xdr:nvSpPr>
        <xdr:cNvPr id="717" name="テキスト ボックス 716"/>
        <xdr:cNvSpPr txBox="1"/>
      </xdr:nvSpPr>
      <xdr:spPr>
        <a:xfrm>
          <a:off x="12547111" y="165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25984</xdr:rowOff>
    </xdr:from>
    <xdr:to>
      <xdr:col>85</xdr:col>
      <xdr:colOff>177800</xdr:colOff>
      <xdr:row>98</xdr:row>
      <xdr:rowOff>127584</xdr:rowOff>
    </xdr:to>
    <xdr:sp macro="" textlink="">
      <xdr:nvSpPr>
        <xdr:cNvPr id="723" name="楕円 722"/>
        <xdr:cNvSpPr/>
      </xdr:nvSpPr>
      <xdr:spPr>
        <a:xfrm>
          <a:off x="16268700" y="168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4411</xdr:rowOff>
    </xdr:from>
    <xdr:ext cx="534377" cy="259045"/>
    <xdr:sp macro="" textlink="">
      <xdr:nvSpPr>
        <xdr:cNvPr id="724" name="公債費該当値テキスト"/>
        <xdr:cNvSpPr txBox="1"/>
      </xdr:nvSpPr>
      <xdr:spPr>
        <a:xfrm>
          <a:off x="16370300" y="1680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77699</xdr:rowOff>
    </xdr:from>
    <xdr:to>
      <xdr:col>81</xdr:col>
      <xdr:colOff>101600</xdr:colOff>
      <xdr:row>99</xdr:row>
      <xdr:rowOff>7849</xdr:rowOff>
    </xdr:to>
    <xdr:sp macro="" textlink="">
      <xdr:nvSpPr>
        <xdr:cNvPr id="725" name="楕円 724"/>
        <xdr:cNvSpPr/>
      </xdr:nvSpPr>
      <xdr:spPr>
        <a:xfrm>
          <a:off x="15430500" y="168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170426</xdr:rowOff>
    </xdr:from>
    <xdr:ext cx="534377" cy="259045"/>
    <xdr:sp macro="" textlink="">
      <xdr:nvSpPr>
        <xdr:cNvPr id="726" name="テキスト ボックス 725"/>
        <xdr:cNvSpPr txBox="1"/>
      </xdr:nvSpPr>
      <xdr:spPr>
        <a:xfrm>
          <a:off x="15214111" y="169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115736</xdr:rowOff>
    </xdr:from>
    <xdr:to>
      <xdr:col>76</xdr:col>
      <xdr:colOff>165100</xdr:colOff>
      <xdr:row>99</xdr:row>
      <xdr:rowOff>45886</xdr:rowOff>
    </xdr:to>
    <xdr:sp macro="" textlink="">
      <xdr:nvSpPr>
        <xdr:cNvPr id="727" name="楕円 726"/>
        <xdr:cNvSpPr/>
      </xdr:nvSpPr>
      <xdr:spPr>
        <a:xfrm>
          <a:off x="14541500" y="1691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37013</xdr:rowOff>
    </xdr:from>
    <xdr:ext cx="534377" cy="259045"/>
    <xdr:sp macro="" textlink="">
      <xdr:nvSpPr>
        <xdr:cNvPr id="728" name="テキスト ボックス 727"/>
        <xdr:cNvSpPr txBox="1"/>
      </xdr:nvSpPr>
      <xdr:spPr>
        <a:xfrm>
          <a:off x="14325111" y="1701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141312</xdr:rowOff>
    </xdr:from>
    <xdr:to>
      <xdr:col>72</xdr:col>
      <xdr:colOff>38100</xdr:colOff>
      <xdr:row>99</xdr:row>
      <xdr:rowOff>71462</xdr:rowOff>
    </xdr:to>
    <xdr:sp macro="" textlink="">
      <xdr:nvSpPr>
        <xdr:cNvPr id="729" name="楕円 728"/>
        <xdr:cNvSpPr/>
      </xdr:nvSpPr>
      <xdr:spPr>
        <a:xfrm>
          <a:off x="13652500" y="169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62589</xdr:rowOff>
    </xdr:from>
    <xdr:ext cx="534377" cy="259045"/>
    <xdr:sp macro="" textlink="">
      <xdr:nvSpPr>
        <xdr:cNvPr id="730" name="テキスト ボックス 729"/>
        <xdr:cNvSpPr txBox="1"/>
      </xdr:nvSpPr>
      <xdr:spPr>
        <a:xfrm>
          <a:off x="13436111" y="170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141770</xdr:rowOff>
    </xdr:from>
    <xdr:to>
      <xdr:col>67</xdr:col>
      <xdr:colOff>101600</xdr:colOff>
      <xdr:row>99</xdr:row>
      <xdr:rowOff>71920</xdr:rowOff>
    </xdr:to>
    <xdr:sp macro="" textlink="">
      <xdr:nvSpPr>
        <xdr:cNvPr id="731" name="楕円 730"/>
        <xdr:cNvSpPr/>
      </xdr:nvSpPr>
      <xdr:spPr>
        <a:xfrm>
          <a:off x="12763500" y="169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63047</xdr:rowOff>
    </xdr:from>
    <xdr:ext cx="534377" cy="259045"/>
    <xdr:sp macro="" textlink="">
      <xdr:nvSpPr>
        <xdr:cNvPr id="732" name="テキスト ボックス 731"/>
        <xdr:cNvSpPr txBox="1"/>
      </xdr:nvSpPr>
      <xdr:spPr>
        <a:xfrm>
          <a:off x="12547111" y="1703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98715</xdr:rowOff>
    </xdr:from>
    <xdr:to>
      <xdr:col>116</xdr:col>
      <xdr:colOff>63500</xdr:colOff>
      <xdr:row>39</xdr:row>
      <xdr:rowOff>98878</xdr:rowOff>
    </xdr:to>
    <xdr:cxnSp macro="">
      <xdr:nvCxnSpPr>
        <xdr:cNvPr id="763" name="直線コネクタ 762"/>
        <xdr:cNvCxnSpPr/>
      </xdr:nvCxnSpPr>
      <xdr:spPr>
        <a:xfrm>
          <a:off x="21323300" y="6785265"/>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98715</xdr:rowOff>
    </xdr:from>
    <xdr:to>
      <xdr:col>111</xdr:col>
      <xdr:colOff>177800</xdr:colOff>
      <xdr:row>39</xdr:row>
      <xdr:rowOff>98878</xdr:rowOff>
    </xdr:to>
    <xdr:cxnSp macro="">
      <xdr:nvCxnSpPr>
        <xdr:cNvPr id="766" name="直線コネクタ 765"/>
        <xdr:cNvCxnSpPr/>
      </xdr:nvCxnSpPr>
      <xdr:spPr>
        <a:xfrm flipV="1">
          <a:off x="20434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3" name="フローチャート: 判断 772"/>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4" name="テキスト ボックス 773"/>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37628</xdr:rowOff>
    </xdr:from>
    <xdr:to>
      <xdr:col>98</xdr:col>
      <xdr:colOff>38100</xdr:colOff>
      <xdr:row>39</xdr:row>
      <xdr:rowOff>139228</xdr:rowOff>
    </xdr:to>
    <xdr:sp macro="" textlink="">
      <xdr:nvSpPr>
        <xdr:cNvPr id="775" name="フローチャート: 判断 774"/>
        <xdr:cNvSpPr/>
      </xdr:nvSpPr>
      <xdr:spPr>
        <a:xfrm>
          <a:off x="18605500" y="672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155755</xdr:rowOff>
    </xdr:from>
    <xdr:ext cx="313932" cy="259045"/>
    <xdr:sp macro="" textlink="">
      <xdr:nvSpPr>
        <xdr:cNvPr id="776" name="テキスト ボックス 775"/>
        <xdr:cNvSpPr txBox="1"/>
      </xdr:nvSpPr>
      <xdr:spPr>
        <a:xfrm>
          <a:off x="18499333" y="6499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47915</xdr:rowOff>
    </xdr:from>
    <xdr:to>
      <xdr:col>112</xdr:col>
      <xdr:colOff>38100</xdr:colOff>
      <xdr:row>39</xdr:row>
      <xdr:rowOff>149515</xdr:rowOff>
    </xdr:to>
    <xdr:sp macro="" textlink="">
      <xdr:nvSpPr>
        <xdr:cNvPr id="784" name="楕円 783"/>
        <xdr:cNvSpPr/>
      </xdr:nvSpPr>
      <xdr:spPr>
        <a:xfrm>
          <a:off x="2127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140642</xdr:rowOff>
    </xdr:from>
    <xdr:ext cx="249299" cy="259045"/>
    <xdr:sp macro="" textlink="">
      <xdr:nvSpPr>
        <xdr:cNvPr id="785" name="テキスト ボックス 784"/>
        <xdr:cNvSpPr txBox="1"/>
      </xdr:nvSpPr>
      <xdr:spPr>
        <a:xfrm>
          <a:off x="21198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教育費において、幼稚園・小中学校空調施設工事（皆増）、宮園小学校水泳プール改修工事（皆増）により、対前年度比</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12,303</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円の増となった。</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総務費では減債基金積立金が</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百万円の減、企業立地推進基金が</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百万円の減により、対前年度比</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13,047</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円の減少となった。</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今後は土木費等において維持補修費、更新費用などが増加し、更にはそれらに充当した地方債の償還金が公債費を増加させることが予想される。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また、民生費における保育園委託料、国民健康保険及び介護保険特別会計に対する繰出金、義務的経常費用である社会保障費が近年増加傾向にあるため、特別会計においては保険料の適正化を図り、保育関係事業などは積極的な補助金の活用など、財源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当町では当初予算において歳入は、見積もりが難しいためできる限り抑えて予算編成をしている。歳出については、予算執行時の節減により執行残を確保するように努めている。これにより、繰越金として翌年度の補正財源を確保しているため、実質収支額に対する標準財政規模比は高くなる傾向にある。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年度は実質収支額が対前年度比＋</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140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百万円となり、財政調整基金の取り崩し額は</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百万円とし、財政調整基金積立金を新たに</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111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百万円積み立てたので、実質単年度収支は対前年度＋</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8.58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％の増加となった。</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今後も、国・地方ともに経済の先行きが不透明なため、予期しない収入減少や不測の支出増加などに備え財政調整基金や減債基金への積み立てを行っていく。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一般会計・公営企業会計・公営事業会計のすべての会計において黒字となっている。</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一般会計においては、歳入歳出予算の的確な把握の中で、一定の留保財源を確保しつつ、財政調整基金や減債基金への予算積み立てなどを行い、実質収支の圧縮を図り、実質収支比率は、</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％以内を目指す。</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病院事業については、「森町病院事業第４次経営改革プラン」に基づき、更なる地域医療の充実と経営改善を図っていく。</a:t>
          </a: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国民健康保険などの特別会計においても保険税などの適正化を図り、普通会計の負担を減らしていくように努める。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8489643</v>
      </c>
      <c r="BO4" s="430"/>
      <c r="BP4" s="430"/>
      <c r="BQ4" s="430"/>
      <c r="BR4" s="430"/>
      <c r="BS4" s="430"/>
      <c r="BT4" s="430"/>
      <c r="BU4" s="431"/>
      <c r="BV4" s="429">
        <v>8218175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18.399999999999999</v>
      </c>
      <c r="CU4" s="436"/>
      <c r="CV4" s="436"/>
      <c r="CW4" s="436"/>
      <c r="CX4" s="436"/>
      <c r="CY4" s="436"/>
      <c r="CZ4" s="436"/>
      <c r="DA4" s="437"/>
      <c r="DB4" s="435">
        <v>15.9</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7537090</v>
      </c>
      <c r="BO5" s="467"/>
      <c r="BP5" s="467"/>
      <c r="BQ5" s="467"/>
      <c r="BR5" s="467"/>
      <c r="BS5" s="467"/>
      <c r="BT5" s="467"/>
      <c r="BU5" s="468"/>
      <c r="BV5" s="466">
        <v>7428670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87.6</v>
      </c>
      <c r="CU5" s="464"/>
      <c r="CV5" s="464"/>
      <c r="CW5" s="464"/>
      <c r="CX5" s="464"/>
      <c r="CY5" s="464"/>
      <c r="CZ5" s="464"/>
      <c r="DA5" s="465"/>
      <c r="DB5" s="463">
        <v>89.1</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952553</v>
      </c>
      <c r="BO6" s="467"/>
      <c r="BP6" s="467"/>
      <c r="BQ6" s="467"/>
      <c r="BR6" s="467"/>
      <c r="BS6" s="467"/>
      <c r="BT6" s="467"/>
      <c r="BU6" s="468"/>
      <c r="BV6" s="466">
        <v>789505</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93.7</v>
      </c>
      <c r="CU6" s="504"/>
      <c r="CV6" s="504"/>
      <c r="CW6" s="504"/>
      <c r="CX6" s="504"/>
      <c r="CY6" s="504"/>
      <c r="CZ6" s="504"/>
      <c r="DA6" s="505"/>
      <c r="DB6" s="503">
        <v>95.8</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23618</v>
      </c>
      <c r="BO7" s="467"/>
      <c r="BP7" s="467"/>
      <c r="BQ7" s="467"/>
      <c r="BR7" s="467"/>
      <c r="BS7" s="467"/>
      <c r="BT7" s="467"/>
      <c r="BU7" s="468"/>
      <c r="BV7" s="466">
        <v>432</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5044693</v>
      </c>
      <c r="CU7" s="467"/>
      <c r="CV7" s="467"/>
      <c r="CW7" s="467"/>
      <c r="CX7" s="467"/>
      <c r="CY7" s="467"/>
      <c r="CZ7" s="467"/>
      <c r="DA7" s="468"/>
      <c r="DB7" s="466">
        <v>4962181</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928935</v>
      </c>
      <c r="BO8" s="467"/>
      <c r="BP8" s="467"/>
      <c r="BQ8" s="467"/>
      <c r="BR8" s="467"/>
      <c r="BS8" s="467"/>
      <c r="BT8" s="467"/>
      <c r="BU8" s="468"/>
      <c r="BV8" s="466">
        <v>789073</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0.59</v>
      </c>
      <c r="CU8" s="507"/>
      <c r="CV8" s="507"/>
      <c r="CW8" s="507"/>
      <c r="CX8" s="507"/>
      <c r="CY8" s="507"/>
      <c r="CZ8" s="507"/>
      <c r="DA8" s="508"/>
      <c r="DB8" s="506">
        <v>0.6</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18528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139862</v>
      </c>
      <c r="BO9" s="467"/>
      <c r="BP9" s="467"/>
      <c r="BQ9" s="467"/>
      <c r="BR9" s="467"/>
      <c r="BS9" s="467"/>
      <c r="BT9" s="467"/>
      <c r="BU9" s="468"/>
      <c r="BV9" s="466">
        <v>-189179</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11.2</v>
      </c>
      <c r="CU9" s="464"/>
      <c r="CV9" s="464"/>
      <c r="CW9" s="464"/>
      <c r="CX9" s="464"/>
      <c r="CY9" s="464"/>
      <c r="CZ9" s="464"/>
      <c r="DA9" s="465"/>
      <c r="DB9" s="463">
        <v>10.199999999999999</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19435</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10698</v>
      </c>
      <c r="BO10" s="467"/>
      <c r="BP10" s="467"/>
      <c r="BQ10" s="467"/>
      <c r="BR10" s="467"/>
      <c r="BS10" s="467"/>
      <c r="BT10" s="467"/>
      <c r="BU10" s="468"/>
      <c r="BV10" s="466">
        <v>13149</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c r="A12" s="186"/>
      <c r="B12" s="526" t="s">
        <v>131</v>
      </c>
      <c r="C12" s="527"/>
      <c r="D12" s="527"/>
      <c r="E12" s="527"/>
      <c r="F12" s="527"/>
      <c r="G12" s="527"/>
      <c r="H12" s="527"/>
      <c r="I12" s="527"/>
      <c r="J12" s="527"/>
      <c r="K12" s="528"/>
      <c r="L12" s="535" t="s">
        <v>132</v>
      </c>
      <c r="M12" s="536"/>
      <c r="N12" s="536"/>
      <c r="O12" s="536"/>
      <c r="P12" s="536"/>
      <c r="Q12" s="537"/>
      <c r="R12" s="538">
        <v>18440</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100000</v>
      </c>
      <c r="BO12" s="467"/>
      <c r="BP12" s="467"/>
      <c r="BQ12" s="467"/>
      <c r="BR12" s="467"/>
      <c r="BS12" s="467"/>
      <c r="BT12" s="467"/>
      <c r="BU12" s="468"/>
      <c r="BV12" s="466">
        <v>200000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141</v>
      </c>
      <c r="N13" s="555"/>
      <c r="O13" s="555"/>
      <c r="P13" s="555"/>
      <c r="Q13" s="556"/>
      <c r="R13" s="547">
        <v>18081</v>
      </c>
      <c r="S13" s="548"/>
      <c r="T13" s="548"/>
      <c r="U13" s="548"/>
      <c r="V13" s="549"/>
      <c r="W13" s="482" t="s">
        <v>142</v>
      </c>
      <c r="X13" s="483"/>
      <c r="Y13" s="483"/>
      <c r="Z13" s="483"/>
      <c r="AA13" s="483"/>
      <c r="AB13" s="473"/>
      <c r="AC13" s="517">
        <v>856</v>
      </c>
      <c r="AD13" s="518"/>
      <c r="AE13" s="518"/>
      <c r="AF13" s="518"/>
      <c r="AG13" s="557"/>
      <c r="AH13" s="517">
        <v>991</v>
      </c>
      <c r="AI13" s="518"/>
      <c r="AJ13" s="518"/>
      <c r="AK13" s="518"/>
      <c r="AL13" s="519"/>
      <c r="AM13" s="495" t="s">
        <v>143</v>
      </c>
      <c r="AN13" s="496"/>
      <c r="AO13" s="496"/>
      <c r="AP13" s="496"/>
      <c r="AQ13" s="496"/>
      <c r="AR13" s="496"/>
      <c r="AS13" s="496"/>
      <c r="AT13" s="497"/>
      <c r="AU13" s="498" t="s">
        <v>127</v>
      </c>
      <c r="AV13" s="499"/>
      <c r="AW13" s="499"/>
      <c r="AX13" s="499"/>
      <c r="AY13" s="500" t="s">
        <v>144</v>
      </c>
      <c r="AZ13" s="501"/>
      <c r="BA13" s="501"/>
      <c r="BB13" s="501"/>
      <c r="BC13" s="501"/>
      <c r="BD13" s="501"/>
      <c r="BE13" s="501"/>
      <c r="BF13" s="501"/>
      <c r="BG13" s="501"/>
      <c r="BH13" s="501"/>
      <c r="BI13" s="501"/>
      <c r="BJ13" s="501"/>
      <c r="BK13" s="501"/>
      <c r="BL13" s="501"/>
      <c r="BM13" s="502"/>
      <c r="BN13" s="466">
        <v>50560</v>
      </c>
      <c r="BO13" s="467"/>
      <c r="BP13" s="467"/>
      <c r="BQ13" s="467"/>
      <c r="BR13" s="467"/>
      <c r="BS13" s="467"/>
      <c r="BT13" s="467"/>
      <c r="BU13" s="468"/>
      <c r="BV13" s="466">
        <v>-376030</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10.1</v>
      </c>
      <c r="CU13" s="464"/>
      <c r="CV13" s="464"/>
      <c r="CW13" s="464"/>
      <c r="CX13" s="464"/>
      <c r="CY13" s="464"/>
      <c r="CZ13" s="464"/>
      <c r="DA13" s="465"/>
      <c r="DB13" s="463">
        <v>9.3000000000000007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146</v>
      </c>
      <c r="M14" s="545"/>
      <c r="N14" s="545"/>
      <c r="O14" s="545"/>
      <c r="P14" s="545"/>
      <c r="Q14" s="546"/>
      <c r="R14" s="547">
        <v>18544</v>
      </c>
      <c r="S14" s="548"/>
      <c r="T14" s="548"/>
      <c r="U14" s="548"/>
      <c r="V14" s="549"/>
      <c r="W14" s="456"/>
      <c r="X14" s="457"/>
      <c r="Y14" s="457"/>
      <c r="Z14" s="457"/>
      <c r="AA14" s="457"/>
      <c r="AB14" s="446"/>
      <c r="AC14" s="550">
        <v>8.8000000000000007</v>
      </c>
      <c r="AD14" s="551"/>
      <c r="AE14" s="551"/>
      <c r="AF14" s="551"/>
      <c r="AG14" s="552"/>
      <c r="AH14" s="550">
        <v>9.6999999999999993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56.3</v>
      </c>
      <c r="CU14" s="562"/>
      <c r="CV14" s="562"/>
      <c r="CW14" s="562"/>
      <c r="CX14" s="562"/>
      <c r="CY14" s="562"/>
      <c r="CZ14" s="562"/>
      <c r="DA14" s="563"/>
      <c r="DB14" s="561">
        <v>56.9</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148</v>
      </c>
      <c r="N15" s="555"/>
      <c r="O15" s="555"/>
      <c r="P15" s="555"/>
      <c r="Q15" s="556"/>
      <c r="R15" s="547">
        <v>18254</v>
      </c>
      <c r="S15" s="548"/>
      <c r="T15" s="548"/>
      <c r="U15" s="548"/>
      <c r="V15" s="549"/>
      <c r="W15" s="482" t="s">
        <v>149</v>
      </c>
      <c r="X15" s="483"/>
      <c r="Y15" s="483"/>
      <c r="Z15" s="483"/>
      <c r="AA15" s="483"/>
      <c r="AB15" s="473"/>
      <c r="AC15" s="517">
        <v>3814</v>
      </c>
      <c r="AD15" s="518"/>
      <c r="AE15" s="518"/>
      <c r="AF15" s="518"/>
      <c r="AG15" s="557"/>
      <c r="AH15" s="517">
        <v>4047</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2379098</v>
      </c>
      <c r="BO15" s="430"/>
      <c r="BP15" s="430"/>
      <c r="BQ15" s="430"/>
      <c r="BR15" s="430"/>
      <c r="BS15" s="430"/>
      <c r="BT15" s="430"/>
      <c r="BU15" s="431"/>
      <c r="BV15" s="429">
        <v>2365633</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39.4</v>
      </c>
      <c r="AD16" s="551"/>
      <c r="AE16" s="551"/>
      <c r="AF16" s="551"/>
      <c r="AG16" s="552"/>
      <c r="AH16" s="550">
        <v>39.700000000000003</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4052513</v>
      </c>
      <c r="BO16" s="467"/>
      <c r="BP16" s="467"/>
      <c r="BQ16" s="467"/>
      <c r="BR16" s="467"/>
      <c r="BS16" s="467"/>
      <c r="BT16" s="467"/>
      <c r="BU16" s="468"/>
      <c r="BV16" s="466">
        <v>3979710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5008</v>
      </c>
      <c r="AD17" s="518"/>
      <c r="AE17" s="518"/>
      <c r="AF17" s="518"/>
      <c r="AG17" s="557"/>
      <c r="AH17" s="517">
        <v>5156</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3015629</v>
      </c>
      <c r="BO17" s="467"/>
      <c r="BP17" s="467"/>
      <c r="BQ17" s="467"/>
      <c r="BR17" s="467"/>
      <c r="BS17" s="467"/>
      <c r="BT17" s="467"/>
      <c r="BU17" s="468"/>
      <c r="BV17" s="466">
        <v>2994930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159</v>
      </c>
      <c r="C18" s="509"/>
      <c r="D18" s="509"/>
      <c r="E18" s="578"/>
      <c r="F18" s="578"/>
      <c r="G18" s="578"/>
      <c r="H18" s="578"/>
      <c r="I18" s="578"/>
      <c r="J18" s="578"/>
      <c r="K18" s="578"/>
      <c r="L18" s="579">
        <v>133.91</v>
      </c>
      <c r="M18" s="579"/>
      <c r="N18" s="579"/>
      <c r="O18" s="579"/>
      <c r="P18" s="579"/>
      <c r="Q18" s="579"/>
      <c r="R18" s="580"/>
      <c r="S18" s="580"/>
      <c r="T18" s="580"/>
      <c r="U18" s="580"/>
      <c r="V18" s="581"/>
      <c r="W18" s="484"/>
      <c r="X18" s="485"/>
      <c r="Y18" s="485"/>
      <c r="Z18" s="485"/>
      <c r="AA18" s="485"/>
      <c r="AB18" s="476"/>
      <c r="AC18" s="582">
        <v>51.7</v>
      </c>
      <c r="AD18" s="583"/>
      <c r="AE18" s="583"/>
      <c r="AF18" s="583"/>
      <c r="AG18" s="584"/>
      <c r="AH18" s="582">
        <v>50.6</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4681906</v>
      </c>
      <c r="BO18" s="467"/>
      <c r="BP18" s="467"/>
      <c r="BQ18" s="467"/>
      <c r="BR18" s="467"/>
      <c r="BS18" s="467"/>
      <c r="BT18" s="467"/>
      <c r="BU18" s="468"/>
      <c r="BV18" s="466">
        <v>4508406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161</v>
      </c>
      <c r="C19" s="509"/>
      <c r="D19" s="509"/>
      <c r="E19" s="578"/>
      <c r="F19" s="578"/>
      <c r="G19" s="578"/>
      <c r="H19" s="578"/>
      <c r="I19" s="578"/>
      <c r="J19" s="578"/>
      <c r="K19" s="578"/>
      <c r="L19" s="586">
        <v>138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6606370</v>
      </c>
      <c r="BO19" s="467"/>
      <c r="BP19" s="467"/>
      <c r="BQ19" s="467"/>
      <c r="BR19" s="467"/>
      <c r="BS19" s="467"/>
      <c r="BT19" s="467"/>
      <c r="BU19" s="468"/>
      <c r="BV19" s="466">
        <v>6500456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163</v>
      </c>
      <c r="C20" s="509"/>
      <c r="D20" s="509"/>
      <c r="E20" s="578"/>
      <c r="F20" s="578"/>
      <c r="G20" s="578"/>
      <c r="H20" s="578"/>
      <c r="I20" s="578"/>
      <c r="J20" s="578"/>
      <c r="K20" s="578"/>
      <c r="L20" s="586">
        <v>6133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8852791</v>
      </c>
      <c r="BO23" s="467"/>
      <c r="BP23" s="467"/>
      <c r="BQ23" s="467"/>
      <c r="BR23" s="467"/>
      <c r="BS23" s="467"/>
      <c r="BT23" s="467"/>
      <c r="BU23" s="468"/>
      <c r="BV23" s="466">
        <v>8852161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172</v>
      </c>
      <c r="F24" s="496"/>
      <c r="G24" s="496"/>
      <c r="H24" s="496"/>
      <c r="I24" s="496"/>
      <c r="J24" s="496"/>
      <c r="K24" s="497"/>
      <c r="L24" s="517">
        <v>1</v>
      </c>
      <c r="M24" s="518"/>
      <c r="N24" s="518"/>
      <c r="O24" s="518"/>
      <c r="P24" s="557"/>
      <c r="Q24" s="517">
        <v>6246</v>
      </c>
      <c r="R24" s="518"/>
      <c r="S24" s="518"/>
      <c r="T24" s="518"/>
      <c r="U24" s="518"/>
      <c r="V24" s="557"/>
      <c r="W24" s="616"/>
      <c r="X24" s="604"/>
      <c r="Y24" s="605"/>
      <c r="Z24" s="516" t="s">
        <v>173</v>
      </c>
      <c r="AA24" s="496"/>
      <c r="AB24" s="496"/>
      <c r="AC24" s="496"/>
      <c r="AD24" s="496"/>
      <c r="AE24" s="496"/>
      <c r="AF24" s="496"/>
      <c r="AG24" s="497"/>
      <c r="AH24" s="517">
        <v>124</v>
      </c>
      <c r="AI24" s="518"/>
      <c r="AJ24" s="518"/>
      <c r="AK24" s="518"/>
      <c r="AL24" s="557"/>
      <c r="AM24" s="517">
        <v>375968</v>
      </c>
      <c r="AN24" s="518"/>
      <c r="AO24" s="518"/>
      <c r="AP24" s="518"/>
      <c r="AQ24" s="518"/>
      <c r="AR24" s="557"/>
      <c r="AS24" s="517">
        <v>3032</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7196726</v>
      </c>
      <c r="BO24" s="467"/>
      <c r="BP24" s="467"/>
      <c r="BQ24" s="467"/>
      <c r="BR24" s="467"/>
      <c r="BS24" s="467"/>
      <c r="BT24" s="467"/>
      <c r="BU24" s="468"/>
      <c r="BV24" s="466">
        <v>7227756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175</v>
      </c>
      <c r="F25" s="496"/>
      <c r="G25" s="496"/>
      <c r="H25" s="496"/>
      <c r="I25" s="496"/>
      <c r="J25" s="496"/>
      <c r="K25" s="497"/>
      <c r="L25" s="517">
        <v>1</v>
      </c>
      <c r="M25" s="518"/>
      <c r="N25" s="518"/>
      <c r="O25" s="518"/>
      <c r="P25" s="557"/>
      <c r="Q25" s="517">
        <v>5760</v>
      </c>
      <c r="R25" s="518"/>
      <c r="S25" s="518"/>
      <c r="T25" s="518"/>
      <c r="U25" s="518"/>
      <c r="V25" s="557"/>
      <c r="W25" s="616"/>
      <c r="X25" s="604"/>
      <c r="Y25" s="605"/>
      <c r="Z25" s="516" t="s">
        <v>176</v>
      </c>
      <c r="AA25" s="496"/>
      <c r="AB25" s="496"/>
      <c r="AC25" s="496"/>
      <c r="AD25" s="496"/>
      <c r="AE25" s="496"/>
      <c r="AF25" s="496"/>
      <c r="AG25" s="497"/>
      <c r="AH25" s="517" t="s">
        <v>139</v>
      </c>
      <c r="AI25" s="518"/>
      <c r="AJ25" s="518"/>
      <c r="AK25" s="518"/>
      <c r="AL25" s="557"/>
      <c r="AM25" s="517" t="s">
        <v>139</v>
      </c>
      <c r="AN25" s="518"/>
      <c r="AO25" s="518"/>
      <c r="AP25" s="518"/>
      <c r="AQ25" s="518"/>
      <c r="AR25" s="557"/>
      <c r="AS25" s="517" t="s">
        <v>139</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31428</v>
      </c>
      <c r="BO25" s="430"/>
      <c r="BP25" s="430"/>
      <c r="BQ25" s="430"/>
      <c r="BR25" s="430"/>
      <c r="BS25" s="430"/>
      <c r="BT25" s="430"/>
      <c r="BU25" s="431"/>
      <c r="BV25" s="429">
        <v>65600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178</v>
      </c>
      <c r="F26" s="496"/>
      <c r="G26" s="496"/>
      <c r="H26" s="496"/>
      <c r="I26" s="496"/>
      <c r="J26" s="496"/>
      <c r="K26" s="497"/>
      <c r="L26" s="517">
        <v>1</v>
      </c>
      <c r="M26" s="518"/>
      <c r="N26" s="518"/>
      <c r="O26" s="518"/>
      <c r="P26" s="557"/>
      <c r="Q26" s="517">
        <v>5140</v>
      </c>
      <c r="R26" s="518"/>
      <c r="S26" s="518"/>
      <c r="T26" s="518"/>
      <c r="U26" s="518"/>
      <c r="V26" s="557"/>
      <c r="W26" s="616"/>
      <c r="X26" s="604"/>
      <c r="Y26" s="605"/>
      <c r="Z26" s="516" t="s">
        <v>179</v>
      </c>
      <c r="AA26" s="626"/>
      <c r="AB26" s="626"/>
      <c r="AC26" s="626"/>
      <c r="AD26" s="626"/>
      <c r="AE26" s="626"/>
      <c r="AF26" s="626"/>
      <c r="AG26" s="627"/>
      <c r="AH26" s="517">
        <v>8</v>
      </c>
      <c r="AI26" s="518"/>
      <c r="AJ26" s="518"/>
      <c r="AK26" s="518"/>
      <c r="AL26" s="557"/>
      <c r="AM26" s="517">
        <v>23544</v>
      </c>
      <c r="AN26" s="518"/>
      <c r="AO26" s="518"/>
      <c r="AP26" s="518"/>
      <c r="AQ26" s="518"/>
      <c r="AR26" s="557"/>
      <c r="AS26" s="517">
        <v>2943</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181</v>
      </c>
      <c r="F27" s="496"/>
      <c r="G27" s="496"/>
      <c r="H27" s="496"/>
      <c r="I27" s="496"/>
      <c r="J27" s="496"/>
      <c r="K27" s="497"/>
      <c r="L27" s="517">
        <v>1</v>
      </c>
      <c r="M27" s="518"/>
      <c r="N27" s="518"/>
      <c r="O27" s="518"/>
      <c r="P27" s="557"/>
      <c r="Q27" s="517">
        <v>2900</v>
      </c>
      <c r="R27" s="518"/>
      <c r="S27" s="518"/>
      <c r="T27" s="518"/>
      <c r="U27" s="518"/>
      <c r="V27" s="557"/>
      <c r="W27" s="616"/>
      <c r="X27" s="604"/>
      <c r="Y27" s="605"/>
      <c r="Z27" s="516" t="s">
        <v>182</v>
      </c>
      <c r="AA27" s="496"/>
      <c r="AB27" s="496"/>
      <c r="AC27" s="496"/>
      <c r="AD27" s="496"/>
      <c r="AE27" s="496"/>
      <c r="AF27" s="496"/>
      <c r="AG27" s="497"/>
      <c r="AH27" s="517">
        <v>19</v>
      </c>
      <c r="AI27" s="518"/>
      <c r="AJ27" s="518"/>
      <c r="AK27" s="518"/>
      <c r="AL27" s="557"/>
      <c r="AM27" s="517">
        <v>56772</v>
      </c>
      <c r="AN27" s="518"/>
      <c r="AO27" s="518"/>
      <c r="AP27" s="518"/>
      <c r="AQ27" s="518"/>
      <c r="AR27" s="557"/>
      <c r="AS27" s="517">
        <v>2988</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139</v>
      </c>
      <c r="BO27" s="640"/>
      <c r="BP27" s="640"/>
      <c r="BQ27" s="640"/>
      <c r="BR27" s="640"/>
      <c r="BS27" s="640"/>
      <c r="BT27" s="640"/>
      <c r="BU27" s="641"/>
      <c r="BV27" s="639" t="s">
        <v>139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184</v>
      </c>
      <c r="F28" s="496"/>
      <c r="G28" s="496"/>
      <c r="H28" s="496"/>
      <c r="I28" s="496"/>
      <c r="J28" s="496"/>
      <c r="K28" s="497"/>
      <c r="L28" s="517">
        <v>1</v>
      </c>
      <c r="M28" s="518"/>
      <c r="N28" s="518"/>
      <c r="O28" s="518"/>
      <c r="P28" s="557"/>
      <c r="Q28" s="517">
        <v>2270</v>
      </c>
      <c r="R28" s="518"/>
      <c r="S28" s="518"/>
      <c r="T28" s="518"/>
      <c r="U28" s="518"/>
      <c r="V28" s="557"/>
      <c r="W28" s="616"/>
      <c r="X28" s="604"/>
      <c r="Y28" s="605"/>
      <c r="Z28" s="516" t="s">
        <v>185</v>
      </c>
      <c r="AA28" s="496"/>
      <c r="AB28" s="496"/>
      <c r="AC28" s="496"/>
      <c r="AD28" s="496"/>
      <c r="AE28" s="496"/>
      <c r="AF28" s="496"/>
      <c r="AG28" s="497"/>
      <c r="AH28" s="517" t="s">
        <v>139</v>
      </c>
      <c r="AI28" s="518"/>
      <c r="AJ28" s="518"/>
      <c r="AK28" s="518"/>
      <c r="AL28" s="557"/>
      <c r="AM28" s="517" t="s">
        <v>139</v>
      </c>
      <c r="AN28" s="518"/>
      <c r="AO28" s="518"/>
      <c r="AP28" s="518"/>
      <c r="AQ28" s="518"/>
      <c r="AR28" s="557"/>
      <c r="AS28" s="517" t="s">
        <v>139</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2037711</v>
      </c>
      <c r="BO28" s="430"/>
      <c r="BP28" s="430"/>
      <c r="BQ28" s="430"/>
      <c r="BR28" s="430"/>
      <c r="BS28" s="430"/>
      <c r="BT28" s="430"/>
      <c r="BU28" s="431"/>
      <c r="BV28" s="429">
        <v>2027013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187</v>
      </c>
      <c r="F29" s="496"/>
      <c r="G29" s="496"/>
      <c r="H29" s="496"/>
      <c r="I29" s="496"/>
      <c r="J29" s="496"/>
      <c r="K29" s="497"/>
      <c r="L29" s="517">
        <v>10</v>
      </c>
      <c r="M29" s="518"/>
      <c r="N29" s="518"/>
      <c r="O29" s="518"/>
      <c r="P29" s="557"/>
      <c r="Q29" s="517">
        <v>2030</v>
      </c>
      <c r="R29" s="518"/>
      <c r="S29" s="518"/>
      <c r="T29" s="518"/>
      <c r="U29" s="518"/>
      <c r="V29" s="557"/>
      <c r="W29" s="617"/>
      <c r="X29" s="618"/>
      <c r="Y29" s="619"/>
      <c r="Z29" s="516" t="s">
        <v>188</v>
      </c>
      <c r="AA29" s="496"/>
      <c r="AB29" s="496"/>
      <c r="AC29" s="496"/>
      <c r="AD29" s="496"/>
      <c r="AE29" s="496"/>
      <c r="AF29" s="496"/>
      <c r="AG29" s="497"/>
      <c r="AH29" s="517">
        <v>143</v>
      </c>
      <c r="AI29" s="518"/>
      <c r="AJ29" s="518"/>
      <c r="AK29" s="518"/>
      <c r="AL29" s="557"/>
      <c r="AM29" s="517">
        <v>432740</v>
      </c>
      <c r="AN29" s="518"/>
      <c r="AO29" s="518"/>
      <c r="AP29" s="518"/>
      <c r="AQ29" s="518"/>
      <c r="AR29" s="557"/>
      <c r="AS29" s="517">
        <v>3026</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330620</v>
      </c>
      <c r="BO29" s="467"/>
      <c r="BP29" s="467"/>
      <c r="BQ29" s="467"/>
      <c r="BR29" s="467"/>
      <c r="BS29" s="467"/>
      <c r="BT29" s="467"/>
      <c r="BU29" s="468"/>
      <c r="BV29" s="466">
        <v>400378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96.9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676944</v>
      </c>
      <c r="BO30" s="640"/>
      <c r="BP30" s="640"/>
      <c r="BQ30" s="640"/>
      <c r="BR30" s="640"/>
      <c r="BS30" s="640"/>
      <c r="BT30" s="640"/>
      <c r="BU30" s="641"/>
      <c r="BV30" s="639">
        <v>694313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大久保簡易水道事業特別会計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中遠広域事務組合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周智郡土地開発公社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病院事業会計</v>
      </c>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三倉簡易水道事業特別会計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養護老人ホームとよおか管理組合</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株式会社アクティ森</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IF('各会計、関係団体の財政状況及び健全化判断比率'!B35="","",'各会計、関係団体の財政状況及び健全化判断比率'!B35)</f>
        <v>大河内簡易水道事業特別会計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袋井市森町広域行政組合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10</v>
      </c>
      <c r="BF37" s="652"/>
      <c r="BG37" s="653" t="str">
        <f>IF('各会計、関係団体の財政状況及び健全化判断比率'!B36="","",'各会計、関係団体の財政状況及び健全化判断比率'!B36)</f>
        <v>公共下水道事業特別会計</v>
      </c>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中東遠看護専門学校組合一般会計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中東遠看護専門学校組合奨学金貸与特別会計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東遠学園組合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太田川原野谷川治水水防組合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静岡地方税滞納整理機構</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静岡県後期高齢者医療広域連合一般会計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20</v>
      </c>
      <c r="BX43" s="652"/>
      <c r="BY43" s="653" t="str">
        <f>IF('各会計、関係団体の財政状況及び健全化判断比率'!B77="","",'各会計、関係団体の財政状況及び健全化判断比率'!B77)</f>
        <v>静岡県後期高齢者医療広域連合後期高齢者医療事業特別会計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QgHhrbj8xNcLhc43qX8wTP6YEhv+OxsoIVfEMO81CPFC/HobEvveWdxFiBwNzrXwSxFxMT8vUjvfPBf4+AIYEQ==" saltValue="6kvXY4tYAyiotPLxDv0H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4" t="s">
        <v>569</v>
      </c>
      <c r="D34" s="1244"/>
      <c r="E34" s="1245"/>
      <c r="F34" s="32">
        <v>18.489999999999998</v>
      </c>
      <c r="G34" s="33">
        <v>19.38</v>
      </c>
      <c r="H34" s="33">
        <v>19.690000000000001</v>
      </c>
      <c r="I34" s="33">
        <v>15.9</v>
      </c>
      <c r="J34" s="34">
        <v>18.41</v>
      </c>
      <c r="K34" s="22"/>
      <c r="L34" s="22"/>
      <c r="M34" s="22"/>
      <c r="N34" s="22"/>
      <c r="O34" s="22"/>
      <c r="P34" s="22"/>
    </row>
    <row r="35" spans="1:16" ht="39" customHeight="1">
      <c r="A35" s="22"/>
      <c r="B35" s="35"/>
      <c r="C35" s="1238" t="s">
        <v>570</v>
      </c>
      <c r="D35" s="1239"/>
      <c r="E35" s="1240"/>
      <c r="F35" s="36">
        <v>7.96</v>
      </c>
      <c r="G35" s="37">
        <v>7.84</v>
      </c>
      <c r="H35" s="37">
        <v>8.25</v>
      </c>
      <c r="I35" s="37">
        <v>8.18</v>
      </c>
      <c r="J35" s="38">
        <v>8.3800000000000008</v>
      </c>
      <c r="K35" s="22"/>
      <c r="L35" s="22"/>
      <c r="M35" s="22"/>
      <c r="N35" s="22"/>
      <c r="O35" s="22"/>
      <c r="P35" s="22"/>
    </row>
    <row r="36" spans="1:16" ht="39" customHeight="1">
      <c r="A36" s="22"/>
      <c r="B36" s="35"/>
      <c r="C36" s="1238" t="s">
        <v>571</v>
      </c>
      <c r="D36" s="1239"/>
      <c r="E36" s="1240"/>
      <c r="F36" s="36">
        <v>6.55</v>
      </c>
      <c r="G36" s="37">
        <v>3.69</v>
      </c>
      <c r="H36" s="37">
        <v>4.6399999999999997</v>
      </c>
      <c r="I36" s="37">
        <v>3.9</v>
      </c>
      <c r="J36" s="38">
        <v>4.1100000000000003</v>
      </c>
      <c r="K36" s="22"/>
      <c r="L36" s="22"/>
      <c r="M36" s="22"/>
      <c r="N36" s="22"/>
      <c r="O36" s="22"/>
      <c r="P36" s="22"/>
    </row>
    <row r="37" spans="1:16" ht="39" customHeight="1">
      <c r="A37" s="22"/>
      <c r="B37" s="35"/>
      <c r="C37" s="1238" t="s">
        <v>572</v>
      </c>
      <c r="D37" s="1239"/>
      <c r="E37" s="1240"/>
      <c r="F37" s="36">
        <v>1.96</v>
      </c>
      <c r="G37" s="37">
        <v>3.29</v>
      </c>
      <c r="H37" s="37">
        <v>4.95</v>
      </c>
      <c r="I37" s="37">
        <v>2.11</v>
      </c>
      <c r="J37" s="38">
        <v>3.61</v>
      </c>
      <c r="K37" s="22"/>
      <c r="L37" s="22"/>
      <c r="M37" s="22"/>
      <c r="N37" s="22"/>
      <c r="O37" s="22"/>
      <c r="P37" s="22"/>
    </row>
    <row r="38" spans="1:16" ht="39" customHeight="1">
      <c r="A38" s="22"/>
      <c r="B38" s="35"/>
      <c r="C38" s="1238" t="s">
        <v>573</v>
      </c>
      <c r="D38" s="1239"/>
      <c r="E38" s="1240"/>
      <c r="F38" s="36">
        <v>1.28</v>
      </c>
      <c r="G38" s="37">
        <v>2.1800000000000002</v>
      </c>
      <c r="H38" s="37">
        <v>1.7</v>
      </c>
      <c r="I38" s="37">
        <v>1.7</v>
      </c>
      <c r="J38" s="38">
        <v>1.43</v>
      </c>
      <c r="K38" s="22"/>
      <c r="L38" s="22"/>
      <c r="M38" s="22"/>
      <c r="N38" s="22"/>
      <c r="O38" s="22"/>
      <c r="P38" s="22"/>
    </row>
    <row r="39" spans="1:16" ht="39" customHeight="1">
      <c r="A39" s="22"/>
      <c r="B39" s="35"/>
      <c r="C39" s="1238" t="s">
        <v>574</v>
      </c>
      <c r="D39" s="1239"/>
      <c r="E39" s="1240"/>
      <c r="F39" s="36">
        <v>1.56</v>
      </c>
      <c r="G39" s="37">
        <v>1.76</v>
      </c>
      <c r="H39" s="37">
        <v>1.38</v>
      </c>
      <c r="I39" s="37">
        <v>2.93</v>
      </c>
      <c r="J39" s="38">
        <v>1.1100000000000001</v>
      </c>
      <c r="K39" s="22"/>
      <c r="L39" s="22"/>
      <c r="M39" s="22"/>
      <c r="N39" s="22"/>
      <c r="O39" s="22"/>
      <c r="P39" s="22"/>
    </row>
    <row r="40" spans="1:16" ht="39" customHeight="1">
      <c r="A40" s="22"/>
      <c r="B40" s="35"/>
      <c r="C40" s="1238" t="s">
        <v>575</v>
      </c>
      <c r="D40" s="1239"/>
      <c r="E40" s="1240"/>
      <c r="F40" s="36">
        <v>0</v>
      </c>
      <c r="G40" s="37">
        <v>0.01</v>
      </c>
      <c r="H40" s="37">
        <v>0</v>
      </c>
      <c r="I40" s="37">
        <v>0</v>
      </c>
      <c r="J40" s="38">
        <v>0.08</v>
      </c>
      <c r="K40" s="22"/>
      <c r="L40" s="22"/>
      <c r="M40" s="22"/>
      <c r="N40" s="22"/>
      <c r="O40" s="22"/>
      <c r="P40" s="22"/>
    </row>
    <row r="41" spans="1:16" ht="39" customHeight="1">
      <c r="A41" s="22"/>
      <c r="B41" s="35"/>
      <c r="C41" s="1238" t="s">
        <v>576</v>
      </c>
      <c r="D41" s="1239"/>
      <c r="E41" s="1240"/>
      <c r="F41" s="36">
        <v>0</v>
      </c>
      <c r="G41" s="37">
        <v>0</v>
      </c>
      <c r="H41" s="37">
        <v>0</v>
      </c>
      <c r="I41" s="37">
        <v>0</v>
      </c>
      <c r="J41" s="38">
        <v>0</v>
      </c>
      <c r="K41" s="22"/>
      <c r="L41" s="22"/>
      <c r="M41" s="22"/>
      <c r="N41" s="22"/>
      <c r="O41" s="22"/>
      <c r="P41" s="22"/>
    </row>
    <row r="42" spans="1:16" ht="39" customHeight="1">
      <c r="A42" s="22"/>
      <c r="B42" s="39"/>
      <c r="C42" s="1238" t="s">
        <v>577</v>
      </c>
      <c r="D42" s="1239"/>
      <c r="E42" s="1240"/>
      <c r="F42" s="36" t="s">
        <v>519</v>
      </c>
      <c r="G42" s="37" t="s">
        <v>519</v>
      </c>
      <c r="H42" s="37" t="s">
        <v>519</v>
      </c>
      <c r="I42" s="37" t="s">
        <v>519</v>
      </c>
      <c r="J42" s="38" t="s">
        <v>519</v>
      </c>
      <c r="K42" s="22"/>
      <c r="L42" s="22"/>
      <c r="M42" s="22"/>
      <c r="N42" s="22"/>
      <c r="O42" s="22"/>
      <c r="P42" s="22"/>
    </row>
    <row r="43" spans="1:16" ht="39" customHeight="1" thickBot="1">
      <c r="A43" s="22"/>
      <c r="B43" s="40"/>
      <c r="C43" s="1241" t="s">
        <v>578</v>
      </c>
      <c r="D43" s="1242"/>
      <c r="E43" s="1243"/>
      <c r="F43" s="41">
        <v>0.01</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YLUE4vLMpRb3BVYbgBv3tukTC20nJl+RrK86ZnloWJBoE7jx2QiVuQGWIXeBaCoGagci5nljYdrnQR376LM/A==" saltValue="kK3nPNClX817JaDw17d0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SheetLayoutView="55" workbookViewId="0">
      <selection activeCell="P44" sqref="P4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46" t="s">
        <v>11</v>
      </c>
      <c r="C45" s="1247"/>
      <c r="D45" s="58"/>
      <c r="E45" s="1252" t="s">
        <v>12</v>
      </c>
      <c r="F45" s="1252"/>
      <c r="G45" s="1252"/>
      <c r="H45" s="1252"/>
      <c r="I45" s="1252"/>
      <c r="J45" s="1253"/>
      <c r="K45" s="59">
        <v>620</v>
      </c>
      <c r="L45" s="60">
        <v>613</v>
      </c>
      <c r="M45" s="60">
        <v>642</v>
      </c>
      <c r="N45" s="60">
        <v>684</v>
      </c>
      <c r="O45" s="61">
        <v>755</v>
      </c>
      <c r="P45" s="48"/>
      <c r="Q45" s="48"/>
      <c r="R45" s="48"/>
      <c r="S45" s="48"/>
      <c r="T45" s="48"/>
      <c r="U45" s="48"/>
    </row>
    <row r="46" spans="1:21" ht="30.75" customHeight="1">
      <c r="A46" s="48"/>
      <c r="B46" s="1248"/>
      <c r="C46" s="1249"/>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c r="A47" s="48"/>
      <c r="B47" s="1248"/>
      <c r="C47" s="1249"/>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c r="A48" s="48"/>
      <c r="B48" s="1248"/>
      <c r="C48" s="1249"/>
      <c r="D48" s="62"/>
      <c r="E48" s="1254" t="s">
        <v>15</v>
      </c>
      <c r="F48" s="1254"/>
      <c r="G48" s="1254"/>
      <c r="H48" s="1254"/>
      <c r="I48" s="1254"/>
      <c r="J48" s="1255"/>
      <c r="K48" s="63">
        <v>346</v>
      </c>
      <c r="L48" s="64">
        <v>374</v>
      </c>
      <c r="M48" s="64">
        <v>365</v>
      </c>
      <c r="N48" s="64">
        <v>366</v>
      </c>
      <c r="O48" s="65">
        <v>371</v>
      </c>
      <c r="P48" s="48"/>
      <c r="Q48" s="48"/>
      <c r="R48" s="48"/>
      <c r="S48" s="48"/>
      <c r="T48" s="48"/>
      <c r="U48" s="48"/>
    </row>
    <row r="49" spans="1:21" ht="30.75" customHeight="1">
      <c r="A49" s="48"/>
      <c r="B49" s="1248"/>
      <c r="C49" s="1249"/>
      <c r="D49" s="62"/>
      <c r="E49" s="1254" t="s">
        <v>16</v>
      </c>
      <c r="F49" s="1254"/>
      <c r="G49" s="1254"/>
      <c r="H49" s="1254"/>
      <c r="I49" s="1254"/>
      <c r="J49" s="1255"/>
      <c r="K49" s="63">
        <v>99</v>
      </c>
      <c r="L49" s="64">
        <v>102</v>
      </c>
      <c r="M49" s="64">
        <v>95</v>
      </c>
      <c r="N49" s="64">
        <v>105</v>
      </c>
      <c r="O49" s="65">
        <v>89</v>
      </c>
      <c r="P49" s="48"/>
      <c r="Q49" s="48"/>
      <c r="R49" s="48"/>
      <c r="S49" s="48"/>
      <c r="T49" s="48"/>
      <c r="U49" s="48"/>
    </row>
    <row r="50" spans="1:21" ht="30.75" customHeight="1">
      <c r="A50" s="48"/>
      <c r="B50" s="1248"/>
      <c r="C50" s="1249"/>
      <c r="D50" s="62"/>
      <c r="E50" s="1254" t="s">
        <v>17</v>
      </c>
      <c r="F50" s="1254"/>
      <c r="G50" s="1254"/>
      <c r="H50" s="1254"/>
      <c r="I50" s="1254"/>
      <c r="J50" s="1255"/>
      <c r="K50" s="63" t="s">
        <v>519</v>
      </c>
      <c r="L50" s="64" t="s">
        <v>519</v>
      </c>
      <c r="M50" s="64" t="s">
        <v>519</v>
      </c>
      <c r="N50" s="64" t="s">
        <v>519</v>
      </c>
      <c r="O50" s="65" t="s">
        <v>519</v>
      </c>
      <c r="P50" s="48"/>
      <c r="Q50" s="48"/>
      <c r="R50" s="48"/>
      <c r="S50" s="48"/>
      <c r="T50" s="48"/>
      <c r="U50" s="48"/>
    </row>
    <row r="51" spans="1:21" ht="30.75" customHeight="1">
      <c r="A51" s="48"/>
      <c r="B51" s="1250"/>
      <c r="C51" s="1251"/>
      <c r="D51" s="66"/>
      <c r="E51" s="1254" t="s">
        <v>18</v>
      </c>
      <c r="F51" s="1254"/>
      <c r="G51" s="1254"/>
      <c r="H51" s="1254"/>
      <c r="I51" s="1254"/>
      <c r="J51" s="1255"/>
      <c r="K51" s="63" t="s">
        <v>519</v>
      </c>
      <c r="L51" s="64" t="s">
        <v>519</v>
      </c>
      <c r="M51" s="64" t="s">
        <v>519</v>
      </c>
      <c r="N51" s="64" t="s">
        <v>519</v>
      </c>
      <c r="O51" s="65" t="s">
        <v>519</v>
      </c>
      <c r="P51" s="48"/>
      <c r="Q51" s="48"/>
      <c r="R51" s="48"/>
      <c r="S51" s="48"/>
      <c r="T51" s="48"/>
      <c r="U51" s="48"/>
    </row>
    <row r="52" spans="1:21" ht="30.75" customHeight="1">
      <c r="A52" s="48"/>
      <c r="B52" s="1256" t="s">
        <v>19</v>
      </c>
      <c r="C52" s="1257"/>
      <c r="D52" s="66"/>
      <c r="E52" s="1254" t="s">
        <v>20</v>
      </c>
      <c r="F52" s="1254"/>
      <c r="G52" s="1254"/>
      <c r="H52" s="1254"/>
      <c r="I52" s="1254"/>
      <c r="J52" s="1255"/>
      <c r="K52" s="63">
        <v>701</v>
      </c>
      <c r="L52" s="64">
        <v>707</v>
      </c>
      <c r="M52" s="64">
        <v>703</v>
      </c>
      <c r="N52" s="64">
        <v>723</v>
      </c>
      <c r="O52" s="65">
        <v>734</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364</v>
      </c>
      <c r="L53" s="69">
        <v>382</v>
      </c>
      <c r="M53" s="69">
        <v>399</v>
      </c>
      <c r="N53" s="69">
        <v>432</v>
      </c>
      <c r="O53" s="70">
        <v>481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c r="B57" s="1262" t="s">
        <v>25</v>
      </c>
      <c r="C57" s="1263"/>
      <c r="D57" s="1266" t="s">
        <v>26</v>
      </c>
      <c r="E57" s="1267"/>
      <c r="F57" s="1267"/>
      <c r="G57" s="1267"/>
      <c r="H57" s="1267"/>
      <c r="I57" s="1267"/>
      <c r="J57" s="1268"/>
      <c r="K57" s="82" t="s">
        <v>600</v>
      </c>
      <c r="L57" s="83" t="s">
        <v>600</v>
      </c>
      <c r="M57" s="83" t="s">
        <v>600</v>
      </c>
      <c r="N57" s="83" t="s">
        <v>600</v>
      </c>
      <c r="O57" s="84" t="s">
        <v>600</v>
      </c>
    </row>
    <row r="58" spans="1:21" ht="31.5" customHeight="1" thickBot="1">
      <c r="B58" s="1264"/>
      <c r="C58" s="1265"/>
      <c r="D58" s="1269" t="s">
        <v>27</v>
      </c>
      <c r="E58" s="1270"/>
      <c r="F58" s="1270"/>
      <c r="G58" s="1270"/>
      <c r="H58" s="1270"/>
      <c r="I58" s="1270"/>
      <c r="J58" s="1271"/>
      <c r="K58" s="85" t="s">
        <v>600</v>
      </c>
      <c r="L58" s="86" t="s">
        <v>600</v>
      </c>
      <c r="M58" s="86" t="s">
        <v>600</v>
      </c>
      <c r="N58" s="86" t="s">
        <v>600</v>
      </c>
      <c r="O58" s="87" t="s">
        <v>600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woRL+eG6Rw6diD1LFtjpVuHrbkDhlT/IsNEpEvVHZU/NxD0B+zRYdOYwWR+5i7ditXsUZRwDJ0JEuymHNm16g==" saltValue="4d4UpOGg8Bv76BogFiFx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560</v>
      </c>
      <c r="J40" s="99" t="s">
        <v>561</v>
      </c>
      <c r="K40" s="99" t="s">
        <v>562</v>
      </c>
      <c r="L40" s="99" t="s">
        <v>563</v>
      </c>
      <c r="M40" s="100" t="s">
        <v>564</v>
      </c>
    </row>
    <row r="41" spans="2:13" ht="27.75" customHeight="1">
      <c r="B41" s="1272" t="s">
        <v>30</v>
      </c>
      <c r="C41" s="1273"/>
      <c r="D41" s="101"/>
      <c r="E41" s="1278" t="s">
        <v>31</v>
      </c>
      <c r="F41" s="1278"/>
      <c r="G41" s="1278"/>
      <c r="H41" s="1279"/>
      <c r="I41" s="102">
        <v>7221</v>
      </c>
      <c r="J41" s="103">
        <v>8419</v>
      </c>
      <c r="K41" s="103">
        <v>8880</v>
      </c>
      <c r="L41" s="103">
        <v>8852</v>
      </c>
      <c r="M41" s="104">
        <v>8853</v>
      </c>
    </row>
    <row r="42" spans="2:13" ht="27.75" customHeight="1">
      <c r="B42" s="1274"/>
      <c r="C42" s="1275"/>
      <c r="D42" s="105"/>
      <c r="E42" s="1280" t="s">
        <v>32</v>
      </c>
      <c r="F42" s="1280"/>
      <c r="G42" s="1280"/>
      <c r="H42" s="1281"/>
      <c r="I42" s="106" t="s">
        <v>519</v>
      </c>
      <c r="J42" s="107" t="s">
        <v>519</v>
      </c>
      <c r="K42" s="107" t="s">
        <v>519</v>
      </c>
      <c r="L42" s="107" t="s">
        <v>519</v>
      </c>
      <c r="M42" s="108" t="s">
        <v>519</v>
      </c>
    </row>
    <row r="43" spans="2:13" ht="27.75" customHeight="1">
      <c r="B43" s="1274"/>
      <c r="C43" s="1275"/>
      <c r="D43" s="105"/>
      <c r="E43" s="1280" t="s">
        <v>33</v>
      </c>
      <c r="F43" s="1280"/>
      <c r="G43" s="1280"/>
      <c r="H43" s="1281"/>
      <c r="I43" s="106">
        <v>4905</v>
      </c>
      <c r="J43" s="107">
        <v>4864</v>
      </c>
      <c r="K43" s="107">
        <v>4519</v>
      </c>
      <c r="L43" s="107">
        <v>4733</v>
      </c>
      <c r="M43" s="108">
        <v>4841</v>
      </c>
    </row>
    <row r="44" spans="2:13" ht="27.75" customHeight="1">
      <c r="B44" s="1274"/>
      <c r="C44" s="1275"/>
      <c r="D44" s="105"/>
      <c r="E44" s="1280" t="s">
        <v>34</v>
      </c>
      <c r="F44" s="1280"/>
      <c r="G44" s="1280"/>
      <c r="H44" s="1281"/>
      <c r="I44" s="106">
        <v>694</v>
      </c>
      <c r="J44" s="107">
        <v>654</v>
      </c>
      <c r="K44" s="107">
        <v>614</v>
      </c>
      <c r="L44" s="107">
        <v>534</v>
      </c>
      <c r="M44" s="108">
        <v>558</v>
      </c>
    </row>
    <row r="45" spans="2:13" ht="27.75" customHeight="1">
      <c r="B45" s="1274"/>
      <c r="C45" s="1275"/>
      <c r="D45" s="105"/>
      <c r="E45" s="1280" t="s">
        <v>35</v>
      </c>
      <c r="F45" s="1280"/>
      <c r="G45" s="1280"/>
      <c r="H45" s="1281"/>
      <c r="I45" s="106">
        <v>761</v>
      </c>
      <c r="J45" s="107">
        <v>637</v>
      </c>
      <c r="K45" s="107">
        <v>599</v>
      </c>
      <c r="L45" s="107">
        <v>523</v>
      </c>
      <c r="M45" s="108">
        <v>467</v>
      </c>
    </row>
    <row r="46" spans="2:13" ht="27.75" customHeight="1">
      <c r="B46" s="1274"/>
      <c r="C46" s="1275"/>
      <c r="D46" s="109"/>
      <c r="E46" s="1280" t="s">
        <v>36</v>
      </c>
      <c r="F46" s="1280"/>
      <c r="G46" s="1280"/>
      <c r="H46" s="1281"/>
      <c r="I46" s="106" t="s">
        <v>519</v>
      </c>
      <c r="J46" s="107" t="s">
        <v>519</v>
      </c>
      <c r="K46" s="107" t="s">
        <v>519</v>
      </c>
      <c r="L46" s="107" t="s">
        <v>519</v>
      </c>
      <c r="M46" s="108" t="s">
        <v>519</v>
      </c>
    </row>
    <row r="47" spans="2:13" ht="27.75" customHeight="1">
      <c r="B47" s="1274"/>
      <c r="C47" s="1275"/>
      <c r="D47" s="110"/>
      <c r="E47" s="1282" t="s">
        <v>37</v>
      </c>
      <c r="F47" s="1283"/>
      <c r="G47" s="1283"/>
      <c r="H47" s="1284"/>
      <c r="I47" s="106" t="s">
        <v>519</v>
      </c>
      <c r="J47" s="107" t="s">
        <v>519</v>
      </c>
      <c r="K47" s="107" t="s">
        <v>519</v>
      </c>
      <c r="L47" s="107" t="s">
        <v>519</v>
      </c>
      <c r="M47" s="108" t="s">
        <v>519</v>
      </c>
    </row>
    <row r="48" spans="2:13" ht="27.75" customHeight="1">
      <c r="B48" s="1274"/>
      <c r="C48" s="1275"/>
      <c r="D48" s="105"/>
      <c r="E48" s="1280" t="s">
        <v>38</v>
      </c>
      <c r="F48" s="1280"/>
      <c r="G48" s="1280"/>
      <c r="H48" s="1281"/>
      <c r="I48" s="106" t="s">
        <v>519</v>
      </c>
      <c r="J48" s="107" t="s">
        <v>519</v>
      </c>
      <c r="K48" s="107" t="s">
        <v>519</v>
      </c>
      <c r="L48" s="107" t="s">
        <v>519</v>
      </c>
      <c r="M48" s="108" t="s">
        <v>519</v>
      </c>
    </row>
    <row r="49" spans="2:13" ht="27.75" customHeight="1">
      <c r="B49" s="1276"/>
      <c r="C49" s="1277"/>
      <c r="D49" s="105"/>
      <c r="E49" s="1280" t="s">
        <v>39</v>
      </c>
      <c r="F49" s="1280"/>
      <c r="G49" s="1280"/>
      <c r="H49" s="1281"/>
      <c r="I49" s="106" t="s">
        <v>519</v>
      </c>
      <c r="J49" s="107" t="s">
        <v>519</v>
      </c>
      <c r="K49" s="107" t="s">
        <v>519</v>
      </c>
      <c r="L49" s="107" t="s">
        <v>519</v>
      </c>
      <c r="M49" s="108" t="s">
        <v>519</v>
      </c>
    </row>
    <row r="50" spans="2:13" ht="27.75" customHeight="1">
      <c r="B50" s="1285" t="s">
        <v>40</v>
      </c>
      <c r="C50" s="1286"/>
      <c r="D50" s="111"/>
      <c r="E50" s="1280" t="s">
        <v>41</v>
      </c>
      <c r="F50" s="1280"/>
      <c r="G50" s="1280"/>
      <c r="H50" s="1281"/>
      <c r="I50" s="106">
        <v>3141</v>
      </c>
      <c r="J50" s="107">
        <v>2842</v>
      </c>
      <c r="K50" s="107">
        <v>2932</v>
      </c>
      <c r="L50" s="107">
        <v>3172</v>
      </c>
      <c r="M50" s="108">
        <v>3095</v>
      </c>
    </row>
    <row r="51" spans="2:13" ht="27.75" customHeight="1">
      <c r="B51" s="1274"/>
      <c r="C51" s="1275"/>
      <c r="D51" s="105"/>
      <c r="E51" s="1280" t="s">
        <v>42</v>
      </c>
      <c r="F51" s="1280"/>
      <c r="G51" s="1280"/>
      <c r="H51" s="1281"/>
      <c r="I51" s="106">
        <v>811</v>
      </c>
      <c r="J51" s="107">
        <v>754</v>
      </c>
      <c r="K51" s="107">
        <v>730</v>
      </c>
      <c r="L51" s="107">
        <v>815</v>
      </c>
      <c r="M51" s="108">
        <v>867</v>
      </c>
    </row>
    <row r="52" spans="2:13" ht="27.75" customHeight="1">
      <c r="B52" s="1276"/>
      <c r="C52" s="1277"/>
      <c r="D52" s="105"/>
      <c r="E52" s="1280" t="s">
        <v>43</v>
      </c>
      <c r="F52" s="1280"/>
      <c r="G52" s="1280"/>
      <c r="H52" s="1281"/>
      <c r="I52" s="106">
        <v>7693</v>
      </c>
      <c r="J52" s="107">
        <v>8080</v>
      </c>
      <c r="K52" s="107">
        <v>8246</v>
      </c>
      <c r="L52" s="107">
        <v>8210</v>
      </c>
      <c r="M52" s="108">
        <v>8301</v>
      </c>
    </row>
    <row r="53" spans="2:13" ht="27.75" customHeight="1" thickBot="1">
      <c r="B53" s="1287" t="s">
        <v>44</v>
      </c>
      <c r="C53" s="1288"/>
      <c r="D53" s="112"/>
      <c r="E53" s="1289" t="s">
        <v>45</v>
      </c>
      <c r="F53" s="1289"/>
      <c r="G53" s="1289"/>
      <c r="H53" s="1290"/>
      <c r="I53" s="113">
        <v>1935</v>
      </c>
      <c r="J53" s="114">
        <v>2897</v>
      </c>
      <c r="K53" s="114">
        <v>2705</v>
      </c>
      <c r="L53" s="114">
        <v>2445</v>
      </c>
      <c r="M53" s="115">
        <v>2456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jDkrUkoXKrkIQLbUiNNnKZAH3hgsmbfcsa12GHFYj8vjypbj+jEyOaIB1HL5hRIH2cd0h6/Fg95kfHBrPZJQQ==" saltValue="hHhtr6ygoDFZFeYapfEk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562</v>
      </c>
      <c r="G54" s="124" t="s">
        <v>563</v>
      </c>
      <c r="H54" s="125" t="s">
        <v>564</v>
      </c>
    </row>
    <row r="55" spans="2:8" ht="52.5" customHeight="1">
      <c r="B55" s="126"/>
      <c r="C55" s="1299" t="s">
        <v>48</v>
      </c>
      <c r="D55" s="1299"/>
      <c r="E55" s="1300"/>
      <c r="F55" s="127">
        <v>2114</v>
      </c>
      <c r="G55" s="127">
        <v>2027</v>
      </c>
      <c r="H55" s="128">
        <v>2038</v>
      </c>
    </row>
    <row r="56" spans="2:8" ht="52.5" customHeight="1">
      <c r="B56" s="129"/>
      <c r="C56" s="1301" t="s">
        <v>49</v>
      </c>
      <c r="D56" s="1301"/>
      <c r="E56" s="1302"/>
      <c r="F56" s="130">
        <v>200</v>
      </c>
      <c r="G56" s="130">
        <v>400</v>
      </c>
      <c r="H56" s="131">
        <v>331</v>
      </c>
    </row>
    <row r="57" spans="2:8" ht="53.25" customHeight="1">
      <c r="B57" s="129"/>
      <c r="C57" s="1303" t="s">
        <v>50</v>
      </c>
      <c r="D57" s="1303"/>
      <c r="E57" s="1304"/>
      <c r="F57" s="132">
        <v>568</v>
      </c>
      <c r="G57" s="132">
        <v>694</v>
      </c>
      <c r="H57" s="133">
        <v>677</v>
      </c>
    </row>
    <row r="58" spans="2:8" ht="45.75" customHeight="1">
      <c r="B58" s="134"/>
      <c r="C58" s="1291" t="s">
        <v>601</v>
      </c>
      <c r="D58" s="1292"/>
      <c r="E58" s="1293"/>
      <c r="F58" s="135">
        <v>211</v>
      </c>
      <c r="G58" s="135">
        <v>211</v>
      </c>
      <c r="H58" s="136">
        <v>199</v>
      </c>
    </row>
    <row r="59" spans="2:8" ht="45.75" customHeight="1">
      <c r="B59" s="134"/>
      <c r="C59" s="1291" t="s">
        <v>602</v>
      </c>
      <c r="D59" s="1292"/>
      <c r="E59" s="1293"/>
      <c r="F59" s="135">
        <v>77</v>
      </c>
      <c r="G59" s="135">
        <v>179</v>
      </c>
      <c r="H59" s="136">
        <v>145</v>
      </c>
    </row>
    <row r="60" spans="2:8" ht="45.75" customHeight="1">
      <c r="B60" s="134"/>
      <c r="C60" s="1291" t="s">
        <v>603</v>
      </c>
      <c r="D60" s="1292"/>
      <c r="E60" s="1293"/>
      <c r="F60" s="135">
        <v>121</v>
      </c>
      <c r="G60" s="135">
        <v>121</v>
      </c>
      <c r="H60" s="136">
        <v>121</v>
      </c>
    </row>
    <row r="61" spans="2:8" ht="45.75" customHeight="1">
      <c r="B61" s="134"/>
      <c r="C61" s="1291" t="s">
        <v>604</v>
      </c>
      <c r="D61" s="1292"/>
      <c r="E61" s="1293"/>
      <c r="F61" s="135">
        <v>20</v>
      </c>
      <c r="G61" s="135">
        <v>49</v>
      </c>
      <c r="H61" s="136">
        <v>84</v>
      </c>
    </row>
    <row r="62" spans="2:8" ht="45.75" customHeight="1" thickBot="1">
      <c r="B62" s="137"/>
      <c r="C62" s="1294" t="s">
        <v>605</v>
      </c>
      <c r="D62" s="1295"/>
      <c r="E62" s="1296"/>
      <c r="F62" s="138">
        <v>40</v>
      </c>
      <c r="G62" s="138">
        <v>39</v>
      </c>
      <c r="H62" s="139">
        <v>38</v>
      </c>
    </row>
    <row r="63" spans="2:8" ht="52.5" customHeight="1" thickBot="1">
      <c r="B63" s="140"/>
      <c r="C63" s="1297" t="s">
        <v>51</v>
      </c>
      <c r="D63" s="1297"/>
      <c r="E63" s="1298"/>
      <c r="F63" s="141">
        <v>2882</v>
      </c>
      <c r="G63" s="141">
        <v>3122</v>
      </c>
      <c r="H63" s="142">
        <v>3045</v>
      </c>
    </row>
    <row r="64" spans="2:8" ht="15" customHeight="1"/>
    <row r="65" ht="0" hidden="1" customHeight="1"/>
    <row r="66" ht="0" hidden="1" customHeight="1"/>
  </sheetData>
  <sheetProtection algorithmName="SHA-512" hashValue="hIKUUXmP1Sd+PVQaliDPsPa7WXmBw4ovFnRgMeShPLu6qA0qs9Jr04LB7jXxPf1eeyiDXgXoGM/05X+NWSWK/w==" saltValue="lrC3/2/eO5ja9aQEjX8g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7" t="s">
        <v>617</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609</v>
      </c>
    </row>
    <row r="50" spans="1:109">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560</v>
      </c>
      <c r="BQ50" s="1320"/>
      <c r="BR50" s="1320"/>
      <c r="BS50" s="1320"/>
      <c r="BT50" s="1320"/>
      <c r="BU50" s="1320"/>
      <c r="BV50" s="1320"/>
      <c r="BW50" s="1320"/>
      <c r="BX50" s="1320" t="s">
        <v>561</v>
      </c>
      <c r="BY50" s="1320"/>
      <c r="BZ50" s="1320"/>
      <c r="CA50" s="1320"/>
      <c r="CB50" s="1320"/>
      <c r="CC50" s="1320"/>
      <c r="CD50" s="1320"/>
      <c r="CE50" s="1320"/>
      <c r="CF50" s="1320" t="s">
        <v>562</v>
      </c>
      <c r="CG50" s="1320"/>
      <c r="CH50" s="1320"/>
      <c r="CI50" s="1320"/>
      <c r="CJ50" s="1320"/>
      <c r="CK50" s="1320"/>
      <c r="CL50" s="1320"/>
      <c r="CM50" s="1320"/>
      <c r="CN50" s="1320" t="s">
        <v>563</v>
      </c>
      <c r="CO50" s="1320"/>
      <c r="CP50" s="1320"/>
      <c r="CQ50" s="1320"/>
      <c r="CR50" s="1320"/>
      <c r="CS50" s="1320"/>
      <c r="CT50" s="1320"/>
      <c r="CU50" s="1320"/>
      <c r="CV50" s="1320" t="s">
        <v>564</v>
      </c>
      <c r="CW50" s="1320"/>
      <c r="CX50" s="1320"/>
      <c r="CY50" s="1320"/>
      <c r="CZ50" s="1320"/>
      <c r="DA50" s="1320"/>
      <c r="DB50" s="1320"/>
      <c r="DC50" s="1320"/>
    </row>
    <row r="51" spans="1:109" ht="13.5" customHeight="1">
      <c r="B51" s="394"/>
      <c r="G51" s="1321"/>
      <c r="H51" s="1321"/>
      <c r="I51" s="1324"/>
      <c r="J51" s="1324"/>
      <c r="K51" s="1322"/>
      <c r="L51" s="1322"/>
      <c r="M51" s="1322"/>
      <c r="N51" s="1322"/>
      <c r="AM51" s="403"/>
      <c r="AN51" s="1323" t="s">
        <v>610</v>
      </c>
      <c r="AO51" s="1323"/>
      <c r="AP51" s="1323"/>
      <c r="AQ51" s="1323"/>
      <c r="AR51" s="1323"/>
      <c r="AS51" s="1323"/>
      <c r="AT51" s="1323"/>
      <c r="AU51" s="1323"/>
      <c r="AV51" s="1323"/>
      <c r="AW51" s="1323"/>
      <c r="AX51" s="1323"/>
      <c r="AY51" s="1323"/>
      <c r="AZ51" s="1323"/>
      <c r="BA51" s="1323"/>
      <c r="BB51" s="1323" t="s">
        <v>611</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5"/>
      <c r="CG51" s="1306"/>
      <c r="CH51" s="1306"/>
      <c r="CI51" s="1306"/>
      <c r="CJ51" s="1306"/>
      <c r="CK51" s="1306"/>
      <c r="CL51" s="1306"/>
      <c r="CM51" s="1306"/>
      <c r="CN51" s="1306">
        <v>56.9</v>
      </c>
      <c r="CO51" s="1306"/>
      <c r="CP51" s="1306"/>
      <c r="CQ51" s="1306"/>
      <c r="CR51" s="1306"/>
      <c r="CS51" s="1306"/>
      <c r="CT51" s="1306"/>
      <c r="CU51" s="1306"/>
      <c r="CV51" s="1305"/>
      <c r="CW51" s="1306"/>
      <c r="CX51" s="1306"/>
      <c r="CY51" s="1306"/>
      <c r="CZ51" s="1306"/>
      <c r="DA51" s="1306"/>
      <c r="DB51" s="1306"/>
      <c r="DC51" s="1306"/>
    </row>
    <row r="52" spans="1:109">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612</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5"/>
      <c r="CG53" s="1306"/>
      <c r="CH53" s="1306"/>
      <c r="CI53" s="1306"/>
      <c r="CJ53" s="1306"/>
      <c r="CK53" s="1306"/>
      <c r="CL53" s="1306"/>
      <c r="CM53" s="1306"/>
      <c r="CN53" s="1306">
        <v>43.6</v>
      </c>
      <c r="CO53" s="1306"/>
      <c r="CP53" s="1306"/>
      <c r="CQ53" s="1306"/>
      <c r="CR53" s="1306"/>
      <c r="CS53" s="1306"/>
      <c r="CT53" s="1306"/>
      <c r="CU53" s="1306"/>
      <c r="CV53" s="1305"/>
      <c r="CW53" s="1306"/>
      <c r="CX53" s="1306"/>
      <c r="CY53" s="1306"/>
      <c r="CZ53" s="1306"/>
      <c r="DA53" s="1306"/>
      <c r="DB53" s="1306"/>
      <c r="DC53" s="1306"/>
    </row>
    <row r="54" spans="1:109">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c r="A55" s="402"/>
      <c r="B55" s="394"/>
      <c r="G55" s="1316"/>
      <c r="H55" s="1316"/>
      <c r="I55" s="1316"/>
      <c r="J55" s="1316"/>
      <c r="K55" s="1322"/>
      <c r="L55" s="1322"/>
      <c r="M55" s="1322"/>
      <c r="N55" s="1322"/>
      <c r="AN55" s="1320" t="s">
        <v>613</v>
      </c>
      <c r="AO55" s="1320"/>
      <c r="AP55" s="1320"/>
      <c r="AQ55" s="1320"/>
      <c r="AR55" s="1320"/>
      <c r="AS55" s="1320"/>
      <c r="AT55" s="1320"/>
      <c r="AU55" s="1320"/>
      <c r="AV55" s="1320"/>
      <c r="AW55" s="1320"/>
      <c r="AX55" s="1320"/>
      <c r="AY55" s="1320"/>
      <c r="AZ55" s="1320"/>
      <c r="BA55" s="1320"/>
      <c r="BB55" s="1323" t="s">
        <v>614</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5"/>
      <c r="CG55" s="1306"/>
      <c r="CH55" s="1306"/>
      <c r="CI55" s="1306"/>
      <c r="CJ55" s="1306"/>
      <c r="CK55" s="1306"/>
      <c r="CL55" s="1306"/>
      <c r="CM55" s="1306"/>
      <c r="CN55" s="1306">
        <v>40.799999999999997</v>
      </c>
      <c r="CO55" s="1306"/>
      <c r="CP55" s="1306"/>
      <c r="CQ55" s="1306"/>
      <c r="CR55" s="1306"/>
      <c r="CS55" s="1306"/>
      <c r="CT55" s="1306"/>
      <c r="CU55" s="1306"/>
      <c r="CV55" s="1305"/>
      <c r="CW55" s="1306"/>
      <c r="CX55" s="1306"/>
      <c r="CY55" s="1306"/>
      <c r="CZ55" s="1306"/>
      <c r="DA55" s="1306"/>
      <c r="DB55" s="1306"/>
      <c r="DC55" s="1306"/>
    </row>
    <row r="56" spans="1:109">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612</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5"/>
      <c r="CG57" s="1306"/>
      <c r="CH57" s="1306"/>
      <c r="CI57" s="1306"/>
      <c r="CJ57" s="1306"/>
      <c r="CK57" s="1306"/>
      <c r="CL57" s="1306"/>
      <c r="CM57" s="1306"/>
      <c r="CN57" s="1306">
        <v>63.5</v>
      </c>
      <c r="CO57" s="1306"/>
      <c r="CP57" s="1306"/>
      <c r="CQ57" s="1306"/>
      <c r="CR57" s="1306"/>
      <c r="CS57" s="1306"/>
      <c r="CT57" s="1306"/>
      <c r="CU57" s="1306"/>
      <c r="CV57" s="1305"/>
      <c r="CW57" s="1306"/>
      <c r="CX57" s="1306"/>
      <c r="CY57" s="1306"/>
      <c r="CZ57" s="1306"/>
      <c r="DA57" s="1306"/>
      <c r="DB57" s="1306"/>
      <c r="DC57" s="1306"/>
      <c r="DD57" s="407"/>
      <c r="DE57" s="406"/>
    </row>
    <row r="58" spans="1:109" s="402" customFormat="1">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615</v>
      </c>
    </row>
    <row r="64" spans="1:109">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7" t="s">
        <v>618</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609</v>
      </c>
    </row>
    <row r="72" spans="2:107">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560</v>
      </c>
      <c r="BQ72" s="1320"/>
      <c r="BR72" s="1320"/>
      <c r="BS72" s="1320"/>
      <c r="BT72" s="1320"/>
      <c r="BU72" s="1320"/>
      <c r="BV72" s="1320"/>
      <c r="BW72" s="1320"/>
      <c r="BX72" s="1320" t="s">
        <v>561</v>
      </c>
      <c r="BY72" s="1320"/>
      <c r="BZ72" s="1320"/>
      <c r="CA72" s="1320"/>
      <c r="CB72" s="1320"/>
      <c r="CC72" s="1320"/>
      <c r="CD72" s="1320"/>
      <c r="CE72" s="1320"/>
      <c r="CF72" s="1320" t="s">
        <v>562</v>
      </c>
      <c r="CG72" s="1320"/>
      <c r="CH72" s="1320"/>
      <c r="CI72" s="1320"/>
      <c r="CJ72" s="1320"/>
      <c r="CK72" s="1320"/>
      <c r="CL72" s="1320"/>
      <c r="CM72" s="1320"/>
      <c r="CN72" s="1320" t="s">
        <v>563</v>
      </c>
      <c r="CO72" s="1320"/>
      <c r="CP72" s="1320"/>
      <c r="CQ72" s="1320"/>
      <c r="CR72" s="1320"/>
      <c r="CS72" s="1320"/>
      <c r="CT72" s="1320"/>
      <c r="CU72" s="1320"/>
      <c r="CV72" s="1320" t="s">
        <v>564</v>
      </c>
      <c r="CW72" s="1320"/>
      <c r="CX72" s="1320"/>
      <c r="CY72" s="1320"/>
      <c r="CZ72" s="1320"/>
      <c r="DA72" s="1320"/>
      <c r="DB72" s="1320"/>
      <c r="DC72" s="1320"/>
    </row>
    <row r="73" spans="2:107">
      <c r="B73" s="394"/>
      <c r="G73" s="1321"/>
      <c r="H73" s="1321"/>
      <c r="I73" s="1321"/>
      <c r="J73" s="1321"/>
      <c r="K73" s="1326"/>
      <c r="L73" s="1326"/>
      <c r="M73" s="1326"/>
      <c r="N73" s="1326"/>
      <c r="AM73" s="403"/>
      <c r="AN73" s="1323" t="s">
        <v>610</v>
      </c>
      <c r="AO73" s="1323"/>
      <c r="AP73" s="1323"/>
      <c r="AQ73" s="1323"/>
      <c r="AR73" s="1323"/>
      <c r="AS73" s="1323"/>
      <c r="AT73" s="1323"/>
      <c r="AU73" s="1323"/>
      <c r="AV73" s="1323"/>
      <c r="AW73" s="1323"/>
      <c r="AX73" s="1323"/>
      <c r="AY73" s="1323"/>
      <c r="AZ73" s="1323"/>
      <c r="BA73" s="1323"/>
      <c r="BB73" s="1323" t="s">
        <v>614</v>
      </c>
      <c r="BC73" s="1323"/>
      <c r="BD73" s="1323"/>
      <c r="BE73" s="1323"/>
      <c r="BF73" s="1323"/>
      <c r="BG73" s="1323"/>
      <c r="BH73" s="1323"/>
      <c r="BI73" s="1323"/>
      <c r="BJ73" s="1323"/>
      <c r="BK73" s="1323"/>
      <c r="BL73" s="1323"/>
      <c r="BM73" s="1323"/>
      <c r="BN73" s="1323"/>
      <c r="BO73" s="1323"/>
      <c r="BP73" s="1306">
        <v>44.8</v>
      </c>
      <c r="BQ73" s="1306"/>
      <c r="BR73" s="1306"/>
      <c r="BS73" s="1306"/>
      <c r="BT73" s="1306"/>
      <c r="BU73" s="1306"/>
      <c r="BV73" s="1306"/>
      <c r="BW73" s="1306"/>
      <c r="BX73" s="1306">
        <v>65.900000000000006</v>
      </c>
      <c r="BY73" s="1306"/>
      <c r="BZ73" s="1306"/>
      <c r="CA73" s="1306"/>
      <c r="CB73" s="1306"/>
      <c r="CC73" s="1306"/>
      <c r="CD73" s="1306"/>
      <c r="CE73" s="1306"/>
      <c r="CF73" s="1306">
        <v>62.6</v>
      </c>
      <c r="CG73" s="1306"/>
      <c r="CH73" s="1306"/>
      <c r="CI73" s="1306"/>
      <c r="CJ73" s="1306"/>
      <c r="CK73" s="1306"/>
      <c r="CL73" s="1306"/>
      <c r="CM73" s="1306"/>
      <c r="CN73" s="1306">
        <v>56.9</v>
      </c>
      <c r="CO73" s="1306"/>
      <c r="CP73" s="1306"/>
      <c r="CQ73" s="1306"/>
      <c r="CR73" s="1306"/>
      <c r="CS73" s="1306"/>
      <c r="CT73" s="1306"/>
      <c r="CU73" s="1306"/>
      <c r="CV73" s="1306">
        <v>56.3</v>
      </c>
      <c r="CW73" s="1306"/>
      <c r="CX73" s="1306"/>
      <c r="CY73" s="1306"/>
      <c r="CZ73" s="1306"/>
      <c r="DA73" s="1306"/>
      <c r="DB73" s="1306"/>
      <c r="DC73" s="1306"/>
    </row>
    <row r="74" spans="2:107">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616</v>
      </c>
      <c r="BC75" s="1323"/>
      <c r="BD75" s="1323"/>
      <c r="BE75" s="1323"/>
      <c r="BF75" s="1323"/>
      <c r="BG75" s="1323"/>
      <c r="BH75" s="1323"/>
      <c r="BI75" s="1323"/>
      <c r="BJ75" s="1323"/>
      <c r="BK75" s="1323"/>
      <c r="BL75" s="1323"/>
      <c r="BM75" s="1323"/>
      <c r="BN75" s="1323"/>
      <c r="BO75" s="1323"/>
      <c r="BP75" s="1306">
        <v>8.5</v>
      </c>
      <c r="BQ75" s="1306"/>
      <c r="BR75" s="1306"/>
      <c r="BS75" s="1306"/>
      <c r="BT75" s="1306"/>
      <c r="BU75" s="1306"/>
      <c r="BV75" s="1306"/>
      <c r="BW75" s="1306"/>
      <c r="BX75" s="1306">
        <v>8.5</v>
      </c>
      <c r="BY75" s="1306"/>
      <c r="BZ75" s="1306"/>
      <c r="CA75" s="1306"/>
      <c r="CB75" s="1306"/>
      <c r="CC75" s="1306"/>
      <c r="CD75" s="1306"/>
      <c r="CE75" s="1306"/>
      <c r="CF75" s="1306">
        <v>8.6999999999999993</v>
      </c>
      <c r="CG75" s="1306"/>
      <c r="CH75" s="1306"/>
      <c r="CI75" s="1306"/>
      <c r="CJ75" s="1306"/>
      <c r="CK75" s="1306"/>
      <c r="CL75" s="1306"/>
      <c r="CM75" s="1306"/>
      <c r="CN75" s="1306">
        <v>9.3000000000000007</v>
      </c>
      <c r="CO75" s="1306"/>
      <c r="CP75" s="1306"/>
      <c r="CQ75" s="1306"/>
      <c r="CR75" s="1306"/>
      <c r="CS75" s="1306"/>
      <c r="CT75" s="1306"/>
      <c r="CU75" s="1306"/>
      <c r="CV75" s="1306">
        <v>10.1</v>
      </c>
      <c r="CW75" s="1306"/>
      <c r="CX75" s="1306"/>
      <c r="CY75" s="1306"/>
      <c r="CZ75" s="1306"/>
      <c r="DA75" s="1306"/>
      <c r="DB75" s="1306"/>
      <c r="DC75" s="1306"/>
    </row>
    <row r="76" spans="2:107">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c r="B77" s="394"/>
      <c r="G77" s="1316"/>
      <c r="H77" s="1316"/>
      <c r="I77" s="1316"/>
      <c r="J77" s="1316"/>
      <c r="K77" s="1326"/>
      <c r="L77" s="1326"/>
      <c r="M77" s="1326"/>
      <c r="N77" s="1326"/>
      <c r="AN77" s="1320" t="s">
        <v>613</v>
      </c>
      <c r="AO77" s="1320"/>
      <c r="AP77" s="1320"/>
      <c r="AQ77" s="1320"/>
      <c r="AR77" s="1320"/>
      <c r="AS77" s="1320"/>
      <c r="AT77" s="1320"/>
      <c r="AU77" s="1320"/>
      <c r="AV77" s="1320"/>
      <c r="AW77" s="1320"/>
      <c r="AX77" s="1320"/>
      <c r="AY77" s="1320"/>
      <c r="AZ77" s="1320"/>
      <c r="BA77" s="1320"/>
      <c r="BB77" s="1323" t="s">
        <v>614</v>
      </c>
      <c r="BC77" s="1323"/>
      <c r="BD77" s="1323"/>
      <c r="BE77" s="1323"/>
      <c r="BF77" s="1323"/>
      <c r="BG77" s="1323"/>
      <c r="BH77" s="1323"/>
      <c r="BI77" s="1323"/>
      <c r="BJ77" s="1323"/>
      <c r="BK77" s="1323"/>
      <c r="BL77" s="1323"/>
      <c r="BM77" s="1323"/>
      <c r="BN77" s="1323"/>
      <c r="BO77" s="1323"/>
      <c r="BP77" s="1306">
        <v>40.299999999999997</v>
      </c>
      <c r="BQ77" s="1306"/>
      <c r="BR77" s="1306"/>
      <c r="BS77" s="1306"/>
      <c r="BT77" s="1306"/>
      <c r="BU77" s="1306"/>
      <c r="BV77" s="1306"/>
      <c r="BW77" s="1306"/>
      <c r="BX77" s="1306">
        <v>44.9</v>
      </c>
      <c r="BY77" s="1306"/>
      <c r="BZ77" s="1306"/>
      <c r="CA77" s="1306"/>
      <c r="CB77" s="1306"/>
      <c r="CC77" s="1306"/>
      <c r="CD77" s="1306"/>
      <c r="CE77" s="1306"/>
      <c r="CF77" s="1306">
        <v>44.9</v>
      </c>
      <c r="CG77" s="1306"/>
      <c r="CH77" s="1306"/>
      <c r="CI77" s="1306"/>
      <c r="CJ77" s="1306"/>
      <c r="CK77" s="1306"/>
      <c r="CL77" s="1306"/>
      <c r="CM77" s="1306"/>
      <c r="CN77" s="1306">
        <v>40.799999999999997</v>
      </c>
      <c r="CO77" s="1306"/>
      <c r="CP77" s="1306"/>
      <c r="CQ77" s="1306"/>
      <c r="CR77" s="1306"/>
      <c r="CS77" s="1306"/>
      <c r="CT77" s="1306"/>
      <c r="CU77" s="1306"/>
      <c r="CV77" s="1306">
        <v>38.5</v>
      </c>
      <c r="CW77" s="1306"/>
      <c r="CX77" s="1306"/>
      <c r="CY77" s="1306"/>
      <c r="CZ77" s="1306"/>
      <c r="DA77" s="1306"/>
      <c r="DB77" s="1306"/>
      <c r="DC77" s="1306"/>
    </row>
    <row r="78" spans="2:107">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616</v>
      </c>
      <c r="BC79" s="1323"/>
      <c r="BD79" s="1323"/>
      <c r="BE79" s="1323"/>
      <c r="BF79" s="1323"/>
      <c r="BG79" s="1323"/>
      <c r="BH79" s="1323"/>
      <c r="BI79" s="1323"/>
      <c r="BJ79" s="1323"/>
      <c r="BK79" s="1323"/>
      <c r="BL79" s="1323"/>
      <c r="BM79" s="1323"/>
      <c r="BN79" s="1323"/>
      <c r="BO79" s="1323"/>
      <c r="BP79" s="1306">
        <v>9.8000000000000007</v>
      </c>
      <c r="BQ79" s="1306"/>
      <c r="BR79" s="1306"/>
      <c r="BS79" s="1306"/>
      <c r="BT79" s="1306"/>
      <c r="BU79" s="1306"/>
      <c r="BV79" s="1306"/>
      <c r="BW79" s="1306"/>
      <c r="BX79" s="1306">
        <v>8.5</v>
      </c>
      <c r="BY79" s="1306"/>
      <c r="BZ79" s="1306"/>
      <c r="CA79" s="1306"/>
      <c r="CB79" s="1306"/>
      <c r="CC79" s="1306"/>
      <c r="CD79" s="1306"/>
      <c r="CE79" s="1306"/>
      <c r="CF79" s="1306">
        <v>9.1</v>
      </c>
      <c r="CG79" s="1306"/>
      <c r="CH79" s="1306"/>
      <c r="CI79" s="1306"/>
      <c r="CJ79" s="1306"/>
      <c r="CK79" s="1306"/>
      <c r="CL79" s="1306"/>
      <c r="CM79" s="1306"/>
      <c r="CN79" s="1306">
        <v>8.9</v>
      </c>
      <c r="CO79" s="1306"/>
      <c r="CP79" s="1306"/>
      <c r="CQ79" s="1306"/>
      <c r="CR79" s="1306"/>
      <c r="CS79" s="1306"/>
      <c r="CT79" s="1306"/>
      <c r="CU79" s="1306"/>
      <c r="CV79" s="1306">
        <v>8.9</v>
      </c>
      <c r="CW79" s="1306"/>
      <c r="CX79" s="1306"/>
      <c r="CY79" s="1306"/>
      <c r="CZ79" s="1306"/>
      <c r="DA79" s="1306"/>
      <c r="DB79" s="1306"/>
      <c r="DC79" s="1306"/>
    </row>
    <row r="80" spans="2:107">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9OWGJIDW+i517V0usTXLxdAzhn6Lup3axQgJGaLQ5xrt84FBA20u34VdVzPXggkaQoBf9xuvdDEbXF0MaCQUGg==" saltValue="Tr6oOympLZBk5JBLuM1fW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ECM30qAZAQt2idONV70dWTmTl9L7lPYxNIAWQTlFfAGcOtSOuobxvdRflrPv8TNOxzw86ftMxBaitPuG507Fg==" saltValue="mhvezyElWh1QzyrteEC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sDqb+VOoRpp67+/1ap8y5QxPscXgn9ALTq79pZE7KbXWvDTs3sMiALWOy1UebV4zYI6qcZIqg5ThxCQO1C6yg==" saltValue="DMbWAO9HCBij8glBJS+T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557</v>
      </c>
      <c r="G2" s="156"/>
      <c r="H2" s="157"/>
    </row>
    <row r="3" spans="1:8">
      <c r="A3" s="153" t="s">
        <v>550</v>
      </c>
      <c r="B3" s="158"/>
      <c r="C3" s="159"/>
      <c r="D3" s="160">
        <v>79902</v>
      </c>
      <c r="E3" s="161"/>
      <c r="F3" s="162">
        <v>87551</v>
      </c>
      <c r="G3" s="163"/>
      <c r="H3" s="164"/>
    </row>
    <row r="4" spans="1:8">
      <c r="A4" s="165"/>
      <c r="B4" s="166"/>
      <c r="C4" s="167"/>
      <c r="D4" s="168">
        <v>53683</v>
      </c>
      <c r="E4" s="169"/>
      <c r="F4" s="170">
        <v>43994</v>
      </c>
      <c r="G4" s="171"/>
      <c r="H4" s="172"/>
    </row>
    <row r="5" spans="1:8">
      <c r="A5" s="153" t="s">
        <v>552</v>
      </c>
      <c r="B5" s="158"/>
      <c r="C5" s="159"/>
      <c r="D5" s="160">
        <v>107995</v>
      </c>
      <c r="E5" s="161"/>
      <c r="F5" s="162">
        <v>77577</v>
      </c>
      <c r="G5" s="163"/>
      <c r="H5" s="164"/>
    </row>
    <row r="6" spans="1:8">
      <c r="A6" s="165"/>
      <c r="B6" s="166"/>
      <c r="C6" s="167"/>
      <c r="D6" s="168">
        <v>48715</v>
      </c>
      <c r="E6" s="169"/>
      <c r="F6" s="170">
        <v>40870</v>
      </c>
      <c r="G6" s="171"/>
      <c r="H6" s="172"/>
    </row>
    <row r="7" spans="1:8">
      <c r="A7" s="153" t="s">
        <v>553</v>
      </c>
      <c r="B7" s="158"/>
      <c r="C7" s="159"/>
      <c r="D7" s="160">
        <v>48429</v>
      </c>
      <c r="E7" s="161"/>
      <c r="F7" s="162">
        <v>115123</v>
      </c>
      <c r="G7" s="163"/>
      <c r="H7" s="164"/>
    </row>
    <row r="8" spans="1:8">
      <c r="A8" s="165"/>
      <c r="B8" s="166"/>
      <c r="C8" s="167"/>
      <c r="D8" s="168">
        <v>39547</v>
      </c>
      <c r="E8" s="169"/>
      <c r="F8" s="170">
        <v>46026</v>
      </c>
      <c r="G8" s="171"/>
      <c r="H8" s="172"/>
    </row>
    <row r="9" spans="1:8">
      <c r="A9" s="153" t="s">
        <v>554</v>
      </c>
      <c r="B9" s="158"/>
      <c r="C9" s="159"/>
      <c r="D9" s="160">
        <v>29173</v>
      </c>
      <c r="E9" s="161"/>
      <c r="F9" s="162">
        <v>98899</v>
      </c>
      <c r="G9" s="163"/>
      <c r="H9" s="164"/>
    </row>
    <row r="10" spans="1:8">
      <c r="A10" s="165"/>
      <c r="B10" s="166"/>
      <c r="C10" s="167"/>
      <c r="D10" s="168">
        <v>19148</v>
      </c>
      <c r="E10" s="169"/>
      <c r="F10" s="170">
        <v>43734</v>
      </c>
      <c r="G10" s="171"/>
      <c r="H10" s="172"/>
    </row>
    <row r="11" spans="1:8">
      <c r="A11" s="153" t="s">
        <v>555</v>
      </c>
      <c r="B11" s="158"/>
      <c r="C11" s="159"/>
      <c r="D11" s="160">
        <v>34640</v>
      </c>
      <c r="E11" s="161"/>
      <c r="F11" s="162">
        <v>96462</v>
      </c>
      <c r="G11" s="163"/>
      <c r="H11" s="164"/>
    </row>
    <row r="12" spans="1:8">
      <c r="A12" s="165"/>
      <c r="B12" s="166"/>
      <c r="C12" s="173"/>
      <c r="D12" s="168">
        <v>24432</v>
      </c>
      <c r="E12" s="169"/>
      <c r="F12" s="170">
        <v>39886</v>
      </c>
      <c r="G12" s="171"/>
      <c r="H12" s="172"/>
    </row>
    <row r="13" spans="1:8">
      <c r="A13" s="153"/>
      <c r="B13" s="158"/>
      <c r="C13" s="174"/>
      <c r="D13" s="175">
        <v>60028</v>
      </c>
      <c r="E13" s="176"/>
      <c r="F13" s="177">
        <v>95122</v>
      </c>
      <c r="G13" s="178"/>
      <c r="H13" s="164"/>
    </row>
    <row r="14" spans="1:8">
      <c r="A14" s="165"/>
      <c r="B14" s="166"/>
      <c r="C14" s="167"/>
      <c r="D14" s="168">
        <v>37105</v>
      </c>
      <c r="E14" s="169"/>
      <c r="F14" s="170">
        <v>42902</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18.5</v>
      </c>
      <c r="C19" s="179">
        <f>ROUND(VALUE(SUBSTITUTE(実質収支比率等に係る経年分析!G$48,"▲","-")),2)</f>
        <v>19.39</v>
      </c>
      <c r="D19" s="179">
        <f>ROUND(VALUE(SUBSTITUTE(実質収支比率等に係る経年分析!H$48,"▲","-")),2)</f>
        <v>19.690000000000001</v>
      </c>
      <c r="E19" s="179">
        <f>ROUND(VALUE(SUBSTITUTE(実質収支比率等に係る経年分析!I$48,"▲","-")),2)</f>
        <v>15.9</v>
      </c>
      <c r="F19" s="179">
        <f>ROUND(VALUE(SUBSTITUTE(実質収支比率等に係る経年分析!J$48,"▲","-")),2)</f>
        <v>18.41</v>
      </c>
    </row>
    <row r="20" spans="1:11">
      <c r="A20" s="179" t="s">
        <v>55</v>
      </c>
      <c r="B20" s="179">
        <f>ROUND(VALUE(SUBSTITUTE(実質収支比率等に係る経年分析!F$47,"▲","-")),2)</f>
        <v>42.15</v>
      </c>
      <c r="C20" s="179">
        <f>ROUND(VALUE(SUBSTITUTE(実質収支比率等に係る経年分析!G$47,"▲","-")),2)</f>
        <v>40.79</v>
      </c>
      <c r="D20" s="179">
        <f>ROUND(VALUE(SUBSTITUTE(実質収支比率等に係る経年分析!H$47,"▲","-")),2)</f>
        <v>42.55</v>
      </c>
      <c r="E20" s="179">
        <f>ROUND(VALUE(SUBSTITUTE(実質収支比率等に係る経年分析!I$47,"▲","-")),2)</f>
        <v>40.85</v>
      </c>
      <c r="F20" s="179">
        <f>ROUND(VALUE(SUBSTITUTE(実質収支比率等に係る経年分析!J$47,"▲","-")),2)</f>
        <v>40.39</v>
      </c>
    </row>
    <row r="21" spans="1:11">
      <c r="A21" s="179" t="s">
        <v>56</v>
      </c>
      <c r="B21" s="179">
        <f>IF(ISNUMBER(VALUE(SUBSTITUTE(実質収支比率等に係る経年分析!F$49,"▲","-"))),ROUND(VALUE(SUBSTITUTE(実質収支比率等に係る経年分析!F$49,"▲","-")),2),NA())</f>
        <v>-0.45</v>
      </c>
      <c r="C21" s="179">
        <f>IF(ISNUMBER(VALUE(SUBSTITUTE(実質収支比率等に係る経年分析!G$49,"▲","-"))),ROUND(VALUE(SUBSTITUTE(実質収支比率等に係る経年分析!G$49,"▲","-")),2),NA())</f>
        <v>-1.65</v>
      </c>
      <c r="D21" s="179">
        <f>IF(ISNUMBER(VALUE(SUBSTITUTE(実質収支比率等に係る経年分析!H$49,"▲","-"))),ROUND(VALUE(SUBSTITUTE(実質収支比率等に係る経年分析!H$49,"▲","-")),2),NA())</f>
        <v>-1.76</v>
      </c>
      <c r="E21" s="179">
        <f>IF(ISNUMBER(VALUE(SUBSTITUTE(実質収支比率等に係る経年分析!I$49,"▲","-"))),ROUND(VALUE(SUBSTITUTE(実質収支比率等に係る経年分析!I$49,"▲","-")),2),NA())</f>
        <v>-7.58</v>
      </c>
      <c r="F21" s="179">
        <f>IF(ISNUMBER(VALUE(SUBSTITUTE(実質収支比率等に係る経年分析!J$49,"▲","-"))),ROUND(VALUE(SUBSTITUTE(実質収支比率等に係る経年分析!J$49,"▲","-")),2),NA())</f>
        <v>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大久保簡易水道事業特別会計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1.56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1.76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1.38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2.93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1.1100000000000001</v>
      </c>
    </row>
    <row r="32" spans="1:11">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2.1800000000000002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1.43</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3.29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4.95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2.11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3.61</v>
      </c>
    </row>
    <row r="34" spans="1:16">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6.55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4.6399999999999997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4.1100000000000003</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7.84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8.18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8.3800000000000008</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18.489999999999998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19.690000000000001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18.41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701</v>
      </c>
      <c r="E42" s="181"/>
      <c r="F42" s="181"/>
      <c r="G42" s="181">
        <f>'実質公債費比率（分子）の構造'!L$52</f>
        <v>707</v>
      </c>
      <c r="H42" s="181"/>
      <c r="I42" s="181"/>
      <c r="J42" s="181">
        <f>'実質公債費比率（分子）の構造'!M$52</f>
        <v>703</v>
      </c>
      <c r="K42" s="181"/>
      <c r="L42" s="181"/>
      <c r="M42" s="181">
        <f>'実質公債費比率（分子）の構造'!N$52</f>
        <v>723</v>
      </c>
      <c r="N42" s="181"/>
      <c r="O42" s="181"/>
      <c r="P42" s="181">
        <f>'実質公債費比率（分子）の構造'!O$52</f>
        <v>734</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99</v>
      </c>
      <c r="C45" s="181"/>
      <c r="D45" s="181"/>
      <c r="E45" s="181">
        <f>'実質公債費比率（分子）の構造'!L$49</f>
        <v>102</v>
      </c>
      <c r="F45" s="181"/>
      <c r="G45" s="181"/>
      <c r="H45" s="181">
        <f>'実質公債費比率（分子）の構造'!M$49</f>
        <v>95</v>
      </c>
      <c r="I45" s="181"/>
      <c r="J45" s="181"/>
      <c r="K45" s="181">
        <f>'実質公債費比率（分子）の構造'!N$49</f>
        <v>105</v>
      </c>
      <c r="L45" s="181"/>
      <c r="M45" s="181"/>
      <c r="N45" s="181">
        <f>'実質公債費比率（分子）の構造'!O$49</f>
        <v>89</v>
      </c>
      <c r="O45" s="181"/>
      <c r="P45" s="181"/>
    </row>
    <row r="46" spans="1:16">
      <c r="A46" s="181" t="s">
        <v>67</v>
      </c>
      <c r="B46" s="181">
        <f>'実質公債費比率（分子）の構造'!K$48</f>
        <v>346</v>
      </c>
      <c r="C46" s="181"/>
      <c r="D46" s="181"/>
      <c r="E46" s="181">
        <f>'実質公債費比率（分子）の構造'!L$48</f>
        <v>374</v>
      </c>
      <c r="F46" s="181"/>
      <c r="G46" s="181"/>
      <c r="H46" s="181">
        <f>'実質公債費比率（分子）の構造'!M$48</f>
        <v>365</v>
      </c>
      <c r="I46" s="181"/>
      <c r="J46" s="181"/>
      <c r="K46" s="181">
        <f>'実質公債費比率（分子）の構造'!N$48</f>
        <v>366</v>
      </c>
      <c r="L46" s="181"/>
      <c r="M46" s="181"/>
      <c r="N46" s="181">
        <f>'実質公債費比率（分子）の構造'!O$48</f>
        <v>371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620</v>
      </c>
      <c r="C49" s="181"/>
      <c r="D49" s="181"/>
      <c r="E49" s="181">
        <f>'実質公債費比率（分子）の構造'!L$45</f>
        <v>613</v>
      </c>
      <c r="F49" s="181"/>
      <c r="G49" s="181"/>
      <c r="H49" s="181">
        <f>'実質公債費比率（分子）の構造'!M$45</f>
        <v>642</v>
      </c>
      <c r="I49" s="181"/>
      <c r="J49" s="181"/>
      <c r="K49" s="181">
        <f>'実質公債費比率（分子）の構造'!N$45</f>
        <v>684</v>
      </c>
      <c r="L49" s="181"/>
      <c r="M49" s="181"/>
      <c r="N49" s="181">
        <f>'実質公債費比率（分子）の構造'!O$45</f>
        <v>755</v>
      </c>
      <c r="O49" s="181"/>
      <c r="P49" s="181"/>
    </row>
    <row r="50" spans="1:16">
      <c r="A50" s="181" t="s">
        <v>71</v>
      </c>
      <c r="B50" s="181" t="e">
        <f>NA()</f>
        <v>#N/A</v>
      </c>
      <c r="C50" s="181">
        <f>IF(ISNUMBER('実質公債費比率（分子）の構造'!K$53),'実質公債費比率（分子）の構造'!K$53,NA())</f>
        <v>364</v>
      </c>
      <c r="D50" s="181" t="e">
        <f>NA()</f>
        <v>#N/A</v>
      </c>
      <c r="E50" s="181" t="e">
        <f>NA()</f>
        <v>#N/A</v>
      </c>
      <c r="F50" s="181">
        <f>IF(ISNUMBER('実質公債費比率（分子）の構造'!L$53),'実質公債費比率（分子）の構造'!L$53,NA())</f>
        <v>382</v>
      </c>
      <c r="G50" s="181" t="e">
        <f>NA()</f>
        <v>#N/A</v>
      </c>
      <c r="H50" s="181" t="e">
        <f>NA()</f>
        <v>#N/A</v>
      </c>
      <c r="I50" s="181">
        <f>IF(ISNUMBER('実質公債費比率（分子）の構造'!M$53),'実質公債費比率（分子）の構造'!M$53,NA())</f>
        <v>399</v>
      </c>
      <c r="J50" s="181" t="e">
        <f>NA()</f>
        <v>#N/A</v>
      </c>
      <c r="K50" s="181" t="e">
        <f>NA()</f>
        <v>#N/A</v>
      </c>
      <c r="L50" s="181">
        <f>IF(ISNUMBER('実質公債費比率（分子）の構造'!N$53),'実質公債費比率（分子）の構造'!N$53,NA())</f>
        <v>432</v>
      </c>
      <c r="M50" s="181" t="e">
        <f>NA()</f>
        <v>#N/A</v>
      </c>
      <c r="N50" s="181" t="e">
        <f>NA()</f>
        <v>#N/A</v>
      </c>
      <c r="O50" s="181">
        <f>IF(ISNUMBER('実質公債費比率（分子）の構造'!O$53),'実質公債費比率（分子）の構造'!O$53,NA())</f>
        <v>481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7693</v>
      </c>
      <c r="E56" s="180"/>
      <c r="F56" s="180"/>
      <c r="G56" s="180">
        <f>'将来負担比率（分子）の構造'!J$52</f>
        <v>8080</v>
      </c>
      <c r="H56" s="180"/>
      <c r="I56" s="180"/>
      <c r="J56" s="180">
        <f>'将来負担比率（分子）の構造'!K$52</f>
        <v>8246</v>
      </c>
      <c r="K56" s="180"/>
      <c r="L56" s="180"/>
      <c r="M56" s="180">
        <f>'将来負担比率（分子）の構造'!L$52</f>
        <v>8210</v>
      </c>
      <c r="N56" s="180"/>
      <c r="O56" s="180"/>
      <c r="P56" s="180">
        <f>'将来負担比率（分子）の構造'!M$52</f>
        <v>8301</v>
      </c>
    </row>
    <row r="57" spans="1:16">
      <c r="A57" s="180" t="s">
        <v>42</v>
      </c>
      <c r="B57" s="180"/>
      <c r="C57" s="180"/>
      <c r="D57" s="180">
        <f>'将来負担比率（分子）の構造'!I$51</f>
        <v>811</v>
      </c>
      <c r="E57" s="180"/>
      <c r="F57" s="180"/>
      <c r="G57" s="180">
        <f>'将来負担比率（分子）の構造'!J$51</f>
        <v>754</v>
      </c>
      <c r="H57" s="180"/>
      <c r="I57" s="180"/>
      <c r="J57" s="180">
        <f>'将来負担比率（分子）の構造'!K$51</f>
        <v>730</v>
      </c>
      <c r="K57" s="180"/>
      <c r="L57" s="180"/>
      <c r="M57" s="180">
        <f>'将来負担比率（分子）の構造'!L$51</f>
        <v>815</v>
      </c>
      <c r="N57" s="180"/>
      <c r="O57" s="180"/>
      <c r="P57" s="180">
        <f>'将来負担比率（分子）の構造'!M$51</f>
        <v>867</v>
      </c>
    </row>
    <row r="58" spans="1:16">
      <c r="A58" s="180" t="s">
        <v>41</v>
      </c>
      <c r="B58" s="180"/>
      <c r="C58" s="180"/>
      <c r="D58" s="180">
        <f>'将来負担比率（分子）の構造'!I$50</f>
        <v>3141</v>
      </c>
      <c r="E58" s="180"/>
      <c r="F58" s="180"/>
      <c r="G58" s="180">
        <f>'将来負担比率（分子）の構造'!J$50</f>
        <v>2842</v>
      </c>
      <c r="H58" s="180"/>
      <c r="I58" s="180"/>
      <c r="J58" s="180">
        <f>'将来負担比率（分子）の構造'!K$50</f>
        <v>2932</v>
      </c>
      <c r="K58" s="180"/>
      <c r="L58" s="180"/>
      <c r="M58" s="180">
        <f>'将来負担比率（分子）の構造'!L$50</f>
        <v>3172</v>
      </c>
      <c r="N58" s="180"/>
      <c r="O58" s="180"/>
      <c r="P58" s="180">
        <f>'将来負担比率（分子）の構造'!M$50</f>
        <v>3095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761</v>
      </c>
      <c r="C62" s="180"/>
      <c r="D62" s="180"/>
      <c r="E62" s="180">
        <f>'将来負担比率（分子）の構造'!J$45</f>
        <v>637</v>
      </c>
      <c r="F62" s="180"/>
      <c r="G62" s="180"/>
      <c r="H62" s="180">
        <f>'将来負担比率（分子）の構造'!K$45</f>
        <v>599</v>
      </c>
      <c r="I62" s="180"/>
      <c r="J62" s="180"/>
      <c r="K62" s="180">
        <f>'将来負担比率（分子）の構造'!L$45</f>
        <v>523</v>
      </c>
      <c r="L62" s="180"/>
      <c r="M62" s="180"/>
      <c r="N62" s="180">
        <f>'将来負担比率（分子）の構造'!M$45</f>
        <v>467</v>
      </c>
      <c r="O62" s="180"/>
      <c r="P62" s="180"/>
    </row>
    <row r="63" spans="1:16">
      <c r="A63" s="180" t="s">
        <v>34</v>
      </c>
      <c r="B63" s="180">
        <f>'将来負担比率（分子）の構造'!I$44</f>
        <v>694</v>
      </c>
      <c r="C63" s="180"/>
      <c r="D63" s="180"/>
      <c r="E63" s="180">
        <f>'将来負担比率（分子）の構造'!J$44</f>
        <v>654</v>
      </c>
      <c r="F63" s="180"/>
      <c r="G63" s="180"/>
      <c r="H63" s="180">
        <f>'将来負担比率（分子）の構造'!K$44</f>
        <v>614</v>
      </c>
      <c r="I63" s="180"/>
      <c r="J63" s="180"/>
      <c r="K63" s="180">
        <f>'将来負担比率（分子）の構造'!L$44</f>
        <v>534</v>
      </c>
      <c r="L63" s="180"/>
      <c r="M63" s="180"/>
      <c r="N63" s="180">
        <f>'将来負担比率（分子）の構造'!M$44</f>
        <v>558</v>
      </c>
      <c r="O63" s="180"/>
      <c r="P63" s="180"/>
    </row>
    <row r="64" spans="1:16">
      <c r="A64" s="180" t="s">
        <v>33</v>
      </c>
      <c r="B64" s="180">
        <f>'将来負担比率（分子）の構造'!I$43</f>
        <v>4905</v>
      </c>
      <c r="C64" s="180"/>
      <c r="D64" s="180"/>
      <c r="E64" s="180">
        <f>'将来負担比率（分子）の構造'!J$43</f>
        <v>4864</v>
      </c>
      <c r="F64" s="180"/>
      <c r="G64" s="180"/>
      <c r="H64" s="180">
        <f>'将来負担比率（分子）の構造'!K$43</f>
        <v>4519</v>
      </c>
      <c r="I64" s="180"/>
      <c r="J64" s="180"/>
      <c r="K64" s="180">
        <f>'将来負担比率（分子）の構造'!L$43</f>
        <v>4733</v>
      </c>
      <c r="L64" s="180"/>
      <c r="M64" s="180"/>
      <c r="N64" s="180">
        <f>'将来負担比率（分子）の構造'!M$43</f>
        <v>4841</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7221</v>
      </c>
      <c r="C66" s="180"/>
      <c r="D66" s="180"/>
      <c r="E66" s="180">
        <f>'将来負担比率（分子）の構造'!J$41</f>
        <v>8419</v>
      </c>
      <c r="F66" s="180"/>
      <c r="G66" s="180"/>
      <c r="H66" s="180">
        <f>'将来負担比率（分子）の構造'!K$41</f>
        <v>8880</v>
      </c>
      <c r="I66" s="180"/>
      <c r="J66" s="180"/>
      <c r="K66" s="180">
        <f>'将来負担比率（分子）の構造'!L$41</f>
        <v>8852</v>
      </c>
      <c r="L66" s="180"/>
      <c r="M66" s="180"/>
      <c r="N66" s="180">
        <f>'将来負担比率（分子）の構造'!M$41</f>
        <v>8853</v>
      </c>
      <c r="O66" s="180"/>
      <c r="P66" s="180"/>
    </row>
    <row r="67" spans="1:16">
      <c r="A67" s="180" t="s">
        <v>75</v>
      </c>
      <c r="B67" s="180" t="e">
        <f>NA()</f>
        <v>#N/A</v>
      </c>
      <c r="C67" s="180">
        <f>IF(ISNUMBER('将来負担比率（分子）の構造'!I$53), IF('将来負担比率（分子）の構造'!I$53 &lt; 0, 0, '将来負担比率（分子）の構造'!I$53), NA())</f>
        <v>1935</v>
      </c>
      <c r="D67" s="180" t="e">
        <f>NA()</f>
        <v>#N/A</v>
      </c>
      <c r="E67" s="180" t="e">
        <f>NA()</f>
        <v>#N/A</v>
      </c>
      <c r="F67" s="180">
        <f>IF(ISNUMBER('将来負担比率（分子）の構造'!J$53), IF('将来負担比率（分子）の構造'!J$53 &lt; 0, 0, '将来負担比率（分子）の構造'!J$53), NA())</f>
        <v>2897</v>
      </c>
      <c r="G67" s="180" t="e">
        <f>NA()</f>
        <v>#N/A</v>
      </c>
      <c r="H67" s="180" t="e">
        <f>NA()</f>
        <v>#N/A</v>
      </c>
      <c r="I67" s="180">
        <f>IF(ISNUMBER('将来負担比率（分子）の構造'!K$53), IF('将来負担比率（分子）の構造'!K$53 &lt; 0, 0, '将来負担比率（分子）の構造'!K$53), NA())</f>
        <v>2705</v>
      </c>
      <c r="J67" s="180" t="e">
        <f>NA()</f>
        <v>#N/A</v>
      </c>
      <c r="K67" s="180" t="e">
        <f>NA()</f>
        <v>#N/A</v>
      </c>
      <c r="L67" s="180">
        <f>IF(ISNUMBER('将来負担比率（分子）の構造'!L$53), IF('将来負担比率（分子）の構造'!L$53 &lt; 0, 0, '将来負担比率（分子）の構造'!L$53), NA())</f>
        <v>2445</v>
      </c>
      <c r="M67" s="180" t="e">
        <f>NA()</f>
        <v>#N/A</v>
      </c>
      <c r="N67" s="180" t="e">
        <f>NA()</f>
        <v>#N/A</v>
      </c>
      <c r="O67" s="180">
        <f>IF(ISNUMBER('将来負担比率（分子）の構造'!M$53), IF('将来負担比率（分子）の構造'!M$53 &lt; 0, 0, '将来負担比率（分子）の構造'!M$53), NA())</f>
        <v>2456</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2114</v>
      </c>
      <c r="C72" s="184">
        <f>基金残高に係る経年分析!G55</f>
        <v>2027</v>
      </c>
      <c r="D72" s="184">
        <f>基金残高に係る経年分析!H55</f>
        <v>2038</v>
      </c>
    </row>
    <row r="73" spans="1:16">
      <c r="A73" s="183" t="s">
        <v>78</v>
      </c>
      <c r="B73" s="184">
        <f>基金残高に係る経年分析!F56</f>
        <v>200</v>
      </c>
      <c r="C73" s="184">
        <f>基金残高に係る経年分析!G56</f>
        <v>400</v>
      </c>
      <c r="D73" s="184">
        <f>基金残高に係る経年分析!H56</f>
        <v>331</v>
      </c>
    </row>
    <row r="74" spans="1:16">
      <c r="A74" s="183" t="s">
        <v>79</v>
      </c>
      <c r="B74" s="184">
        <f>基金残高に係る経年分析!F57</f>
        <v>568</v>
      </c>
      <c r="C74" s="184">
        <f>基金残高に係る経年分析!G57</f>
        <v>694</v>
      </c>
      <c r="D74" s="184">
        <f>基金残高に係る経年分析!H57</f>
        <v>677</v>
      </c>
    </row>
  </sheetData>
  <sheetProtection algorithmName="SHA-512" hashValue="arDQ8fRPVW3McBKiLYKl7lLRw14K24LAaxKIMPy26uaffDH+m1jl3C48EYX8Fj1a+YOcHqt0OjIaRn9EsL5cqA==" saltValue="K/b7u0fds5Wj0I4yjWi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2728776</v>
      </c>
      <c r="S5" s="669"/>
      <c r="T5" s="669"/>
      <c r="U5" s="669"/>
      <c r="V5" s="669"/>
      <c r="W5" s="669"/>
      <c r="X5" s="669"/>
      <c r="Y5" s="670"/>
      <c r="Z5" s="671">
        <v>32.1</v>
      </c>
      <c r="AA5" s="671"/>
      <c r="AB5" s="671"/>
      <c r="AC5" s="671"/>
      <c r="AD5" s="672">
        <v>2680283</v>
      </c>
      <c r="AE5" s="672"/>
      <c r="AF5" s="672"/>
      <c r="AG5" s="672"/>
      <c r="AH5" s="672"/>
      <c r="AI5" s="672"/>
      <c r="AJ5" s="672"/>
      <c r="AK5" s="672"/>
      <c r="AL5" s="673">
        <v>53.6</v>
      </c>
      <c r="AM5" s="674"/>
      <c r="AN5" s="674"/>
      <c r="AO5" s="675"/>
      <c r="AP5" s="665" t="s">
        <v>226</v>
      </c>
      <c r="AQ5" s="666"/>
      <c r="AR5" s="666"/>
      <c r="AS5" s="666"/>
      <c r="AT5" s="666"/>
      <c r="AU5" s="666"/>
      <c r="AV5" s="666"/>
      <c r="AW5" s="666"/>
      <c r="AX5" s="666"/>
      <c r="AY5" s="666"/>
      <c r="AZ5" s="666"/>
      <c r="BA5" s="666"/>
      <c r="BB5" s="666"/>
      <c r="BC5" s="666"/>
      <c r="BD5" s="666"/>
      <c r="BE5" s="666"/>
      <c r="BF5" s="667"/>
      <c r="BG5" s="679">
        <v>2680283</v>
      </c>
      <c r="BH5" s="680"/>
      <c r="BI5" s="680"/>
      <c r="BJ5" s="680"/>
      <c r="BK5" s="680"/>
      <c r="BL5" s="680"/>
      <c r="BM5" s="680"/>
      <c r="BN5" s="681"/>
      <c r="BO5" s="682">
        <v>98.2</v>
      </c>
      <c r="BP5" s="682"/>
      <c r="BQ5" s="682"/>
      <c r="BR5" s="682"/>
      <c r="BS5" s="683" t="s">
        <v>227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219</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c r="B6" s="676" t="s">
        <v>231</v>
      </c>
      <c r="C6" s="677"/>
      <c r="D6" s="677"/>
      <c r="E6" s="677"/>
      <c r="F6" s="677"/>
      <c r="G6" s="677"/>
      <c r="H6" s="677"/>
      <c r="I6" s="677"/>
      <c r="J6" s="677"/>
      <c r="K6" s="677"/>
      <c r="L6" s="677"/>
      <c r="M6" s="677"/>
      <c r="N6" s="677"/>
      <c r="O6" s="677"/>
      <c r="P6" s="677"/>
      <c r="Q6" s="678"/>
      <c r="R6" s="679">
        <v>114696</v>
      </c>
      <c r="S6" s="680"/>
      <c r="T6" s="680"/>
      <c r="U6" s="680"/>
      <c r="V6" s="680"/>
      <c r="W6" s="680"/>
      <c r="X6" s="680"/>
      <c r="Y6" s="681"/>
      <c r="Z6" s="682">
        <v>1.4</v>
      </c>
      <c r="AA6" s="682"/>
      <c r="AB6" s="682"/>
      <c r="AC6" s="682"/>
      <c r="AD6" s="683">
        <v>114696</v>
      </c>
      <c r="AE6" s="683"/>
      <c r="AF6" s="683"/>
      <c r="AG6" s="683"/>
      <c r="AH6" s="683"/>
      <c r="AI6" s="683"/>
      <c r="AJ6" s="683"/>
      <c r="AK6" s="683"/>
      <c r="AL6" s="684">
        <v>2.2999999999999998</v>
      </c>
      <c r="AM6" s="685"/>
      <c r="AN6" s="685"/>
      <c r="AO6" s="686"/>
      <c r="AP6" s="676" t="s">
        <v>232</v>
      </c>
      <c r="AQ6" s="677"/>
      <c r="AR6" s="677"/>
      <c r="AS6" s="677"/>
      <c r="AT6" s="677"/>
      <c r="AU6" s="677"/>
      <c r="AV6" s="677"/>
      <c r="AW6" s="677"/>
      <c r="AX6" s="677"/>
      <c r="AY6" s="677"/>
      <c r="AZ6" s="677"/>
      <c r="BA6" s="677"/>
      <c r="BB6" s="677"/>
      <c r="BC6" s="677"/>
      <c r="BD6" s="677"/>
      <c r="BE6" s="677"/>
      <c r="BF6" s="678"/>
      <c r="BG6" s="679">
        <v>2680283</v>
      </c>
      <c r="BH6" s="680"/>
      <c r="BI6" s="680"/>
      <c r="BJ6" s="680"/>
      <c r="BK6" s="680"/>
      <c r="BL6" s="680"/>
      <c r="BM6" s="680"/>
      <c r="BN6" s="681"/>
      <c r="BO6" s="682">
        <v>98.2</v>
      </c>
      <c r="BP6" s="682"/>
      <c r="BQ6" s="682"/>
      <c r="BR6" s="682"/>
      <c r="BS6" s="683" t="s">
        <v>227</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89260</v>
      </c>
      <c r="CS6" s="680"/>
      <c r="CT6" s="680"/>
      <c r="CU6" s="680"/>
      <c r="CV6" s="680"/>
      <c r="CW6" s="680"/>
      <c r="CX6" s="680"/>
      <c r="CY6" s="681"/>
      <c r="CZ6" s="673">
        <v>1.2</v>
      </c>
      <c r="DA6" s="674"/>
      <c r="DB6" s="674"/>
      <c r="DC6" s="693"/>
      <c r="DD6" s="688" t="s">
        <v>227</v>
      </c>
      <c r="DE6" s="680"/>
      <c r="DF6" s="680"/>
      <c r="DG6" s="680"/>
      <c r="DH6" s="680"/>
      <c r="DI6" s="680"/>
      <c r="DJ6" s="680"/>
      <c r="DK6" s="680"/>
      <c r="DL6" s="680"/>
      <c r="DM6" s="680"/>
      <c r="DN6" s="680"/>
      <c r="DO6" s="680"/>
      <c r="DP6" s="681"/>
      <c r="DQ6" s="688">
        <v>89260</v>
      </c>
      <c r="DR6" s="680"/>
      <c r="DS6" s="680"/>
      <c r="DT6" s="680"/>
      <c r="DU6" s="680"/>
      <c r="DV6" s="680"/>
      <c r="DW6" s="680"/>
      <c r="DX6" s="680"/>
      <c r="DY6" s="680"/>
      <c r="DZ6" s="680"/>
      <c r="EA6" s="680"/>
      <c r="EB6" s="680"/>
      <c r="EC6" s="689"/>
    </row>
    <row r="7" spans="2:143" ht="11.25" customHeight="1">
      <c r="B7" s="676" t="s">
        <v>234</v>
      </c>
      <c r="C7" s="677"/>
      <c r="D7" s="677"/>
      <c r="E7" s="677"/>
      <c r="F7" s="677"/>
      <c r="G7" s="677"/>
      <c r="H7" s="677"/>
      <c r="I7" s="677"/>
      <c r="J7" s="677"/>
      <c r="K7" s="677"/>
      <c r="L7" s="677"/>
      <c r="M7" s="677"/>
      <c r="N7" s="677"/>
      <c r="O7" s="677"/>
      <c r="P7" s="677"/>
      <c r="Q7" s="678"/>
      <c r="R7" s="679">
        <v>4491</v>
      </c>
      <c r="S7" s="680"/>
      <c r="T7" s="680"/>
      <c r="U7" s="680"/>
      <c r="V7" s="680"/>
      <c r="W7" s="680"/>
      <c r="X7" s="680"/>
      <c r="Y7" s="681"/>
      <c r="Z7" s="682">
        <v>0.1</v>
      </c>
      <c r="AA7" s="682"/>
      <c r="AB7" s="682"/>
      <c r="AC7" s="682"/>
      <c r="AD7" s="683">
        <v>4491</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1224728</v>
      </c>
      <c r="BH7" s="680"/>
      <c r="BI7" s="680"/>
      <c r="BJ7" s="680"/>
      <c r="BK7" s="680"/>
      <c r="BL7" s="680"/>
      <c r="BM7" s="680"/>
      <c r="BN7" s="681"/>
      <c r="BO7" s="682">
        <v>44.9</v>
      </c>
      <c r="BP7" s="682"/>
      <c r="BQ7" s="682"/>
      <c r="BR7" s="682"/>
      <c r="BS7" s="683" t="s">
        <v>227</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927110</v>
      </c>
      <c r="CS7" s="680"/>
      <c r="CT7" s="680"/>
      <c r="CU7" s="680"/>
      <c r="CV7" s="680"/>
      <c r="CW7" s="680"/>
      <c r="CX7" s="680"/>
      <c r="CY7" s="681"/>
      <c r="CZ7" s="682">
        <v>12.3</v>
      </c>
      <c r="DA7" s="682"/>
      <c r="DB7" s="682"/>
      <c r="DC7" s="682"/>
      <c r="DD7" s="688">
        <v>7375</v>
      </c>
      <c r="DE7" s="680"/>
      <c r="DF7" s="680"/>
      <c r="DG7" s="680"/>
      <c r="DH7" s="680"/>
      <c r="DI7" s="680"/>
      <c r="DJ7" s="680"/>
      <c r="DK7" s="680"/>
      <c r="DL7" s="680"/>
      <c r="DM7" s="680"/>
      <c r="DN7" s="680"/>
      <c r="DO7" s="680"/>
      <c r="DP7" s="681"/>
      <c r="DQ7" s="688">
        <v>742204</v>
      </c>
      <c r="DR7" s="680"/>
      <c r="DS7" s="680"/>
      <c r="DT7" s="680"/>
      <c r="DU7" s="680"/>
      <c r="DV7" s="680"/>
      <c r="DW7" s="680"/>
      <c r="DX7" s="680"/>
      <c r="DY7" s="680"/>
      <c r="DZ7" s="680"/>
      <c r="EA7" s="680"/>
      <c r="EB7" s="680"/>
      <c r="EC7" s="689"/>
    </row>
    <row r="8" spans="2:143" ht="11.25" customHeight="1">
      <c r="B8" s="676" t="s">
        <v>237</v>
      </c>
      <c r="C8" s="677"/>
      <c r="D8" s="677"/>
      <c r="E8" s="677"/>
      <c r="F8" s="677"/>
      <c r="G8" s="677"/>
      <c r="H8" s="677"/>
      <c r="I8" s="677"/>
      <c r="J8" s="677"/>
      <c r="K8" s="677"/>
      <c r="L8" s="677"/>
      <c r="M8" s="677"/>
      <c r="N8" s="677"/>
      <c r="O8" s="677"/>
      <c r="P8" s="677"/>
      <c r="Q8" s="678"/>
      <c r="R8" s="679">
        <v>8549</v>
      </c>
      <c r="S8" s="680"/>
      <c r="T8" s="680"/>
      <c r="U8" s="680"/>
      <c r="V8" s="680"/>
      <c r="W8" s="680"/>
      <c r="X8" s="680"/>
      <c r="Y8" s="681"/>
      <c r="Z8" s="682">
        <v>0.1</v>
      </c>
      <c r="AA8" s="682"/>
      <c r="AB8" s="682"/>
      <c r="AC8" s="682"/>
      <c r="AD8" s="683">
        <v>8549</v>
      </c>
      <c r="AE8" s="683"/>
      <c r="AF8" s="683"/>
      <c r="AG8" s="683"/>
      <c r="AH8" s="683"/>
      <c r="AI8" s="683"/>
      <c r="AJ8" s="683"/>
      <c r="AK8" s="683"/>
      <c r="AL8" s="684">
        <v>0.2</v>
      </c>
      <c r="AM8" s="685"/>
      <c r="AN8" s="685"/>
      <c r="AO8" s="686"/>
      <c r="AP8" s="676" t="s">
        <v>238</v>
      </c>
      <c r="AQ8" s="677"/>
      <c r="AR8" s="677"/>
      <c r="AS8" s="677"/>
      <c r="AT8" s="677"/>
      <c r="AU8" s="677"/>
      <c r="AV8" s="677"/>
      <c r="AW8" s="677"/>
      <c r="AX8" s="677"/>
      <c r="AY8" s="677"/>
      <c r="AZ8" s="677"/>
      <c r="BA8" s="677"/>
      <c r="BB8" s="677"/>
      <c r="BC8" s="677"/>
      <c r="BD8" s="677"/>
      <c r="BE8" s="677"/>
      <c r="BF8" s="678"/>
      <c r="BG8" s="679">
        <v>34597</v>
      </c>
      <c r="BH8" s="680"/>
      <c r="BI8" s="680"/>
      <c r="BJ8" s="680"/>
      <c r="BK8" s="680"/>
      <c r="BL8" s="680"/>
      <c r="BM8" s="680"/>
      <c r="BN8" s="681"/>
      <c r="BO8" s="682">
        <v>1.3</v>
      </c>
      <c r="BP8" s="682"/>
      <c r="BQ8" s="682"/>
      <c r="BR8" s="682"/>
      <c r="BS8" s="688" t="s">
        <v>227</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1955503</v>
      </c>
      <c r="CS8" s="680"/>
      <c r="CT8" s="680"/>
      <c r="CU8" s="680"/>
      <c r="CV8" s="680"/>
      <c r="CW8" s="680"/>
      <c r="CX8" s="680"/>
      <c r="CY8" s="681"/>
      <c r="CZ8" s="682">
        <v>25.9</v>
      </c>
      <c r="DA8" s="682"/>
      <c r="DB8" s="682"/>
      <c r="DC8" s="682"/>
      <c r="DD8" s="688" t="s">
        <v>130</v>
      </c>
      <c r="DE8" s="680"/>
      <c r="DF8" s="680"/>
      <c r="DG8" s="680"/>
      <c r="DH8" s="680"/>
      <c r="DI8" s="680"/>
      <c r="DJ8" s="680"/>
      <c r="DK8" s="680"/>
      <c r="DL8" s="680"/>
      <c r="DM8" s="680"/>
      <c r="DN8" s="680"/>
      <c r="DO8" s="680"/>
      <c r="DP8" s="681"/>
      <c r="DQ8" s="688">
        <v>1114997</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8519</v>
      </c>
      <c r="S9" s="680"/>
      <c r="T9" s="680"/>
      <c r="U9" s="680"/>
      <c r="V9" s="680"/>
      <c r="W9" s="680"/>
      <c r="X9" s="680"/>
      <c r="Y9" s="681"/>
      <c r="Z9" s="682">
        <v>0.1</v>
      </c>
      <c r="AA9" s="682"/>
      <c r="AB9" s="682"/>
      <c r="AC9" s="682"/>
      <c r="AD9" s="683">
        <v>8519</v>
      </c>
      <c r="AE9" s="683"/>
      <c r="AF9" s="683"/>
      <c r="AG9" s="683"/>
      <c r="AH9" s="683"/>
      <c r="AI9" s="683"/>
      <c r="AJ9" s="683"/>
      <c r="AK9" s="683"/>
      <c r="AL9" s="684">
        <v>0.2</v>
      </c>
      <c r="AM9" s="685"/>
      <c r="AN9" s="685"/>
      <c r="AO9" s="686"/>
      <c r="AP9" s="676" t="s">
        <v>241</v>
      </c>
      <c r="AQ9" s="677"/>
      <c r="AR9" s="677"/>
      <c r="AS9" s="677"/>
      <c r="AT9" s="677"/>
      <c r="AU9" s="677"/>
      <c r="AV9" s="677"/>
      <c r="AW9" s="677"/>
      <c r="AX9" s="677"/>
      <c r="AY9" s="677"/>
      <c r="AZ9" s="677"/>
      <c r="BA9" s="677"/>
      <c r="BB9" s="677"/>
      <c r="BC9" s="677"/>
      <c r="BD9" s="677"/>
      <c r="BE9" s="677"/>
      <c r="BF9" s="678"/>
      <c r="BG9" s="679">
        <v>851678</v>
      </c>
      <c r="BH9" s="680"/>
      <c r="BI9" s="680"/>
      <c r="BJ9" s="680"/>
      <c r="BK9" s="680"/>
      <c r="BL9" s="680"/>
      <c r="BM9" s="680"/>
      <c r="BN9" s="681"/>
      <c r="BO9" s="682">
        <v>31.2</v>
      </c>
      <c r="BP9" s="682"/>
      <c r="BQ9" s="682"/>
      <c r="BR9" s="682"/>
      <c r="BS9" s="688" t="s">
        <v>227</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1142977</v>
      </c>
      <c r="CS9" s="680"/>
      <c r="CT9" s="680"/>
      <c r="CU9" s="680"/>
      <c r="CV9" s="680"/>
      <c r="CW9" s="680"/>
      <c r="CX9" s="680"/>
      <c r="CY9" s="681"/>
      <c r="CZ9" s="682">
        <v>15.2</v>
      </c>
      <c r="DA9" s="682"/>
      <c r="DB9" s="682"/>
      <c r="DC9" s="682"/>
      <c r="DD9" s="688">
        <v>22480</v>
      </c>
      <c r="DE9" s="680"/>
      <c r="DF9" s="680"/>
      <c r="DG9" s="680"/>
      <c r="DH9" s="680"/>
      <c r="DI9" s="680"/>
      <c r="DJ9" s="680"/>
      <c r="DK9" s="680"/>
      <c r="DL9" s="680"/>
      <c r="DM9" s="680"/>
      <c r="DN9" s="680"/>
      <c r="DO9" s="680"/>
      <c r="DP9" s="681"/>
      <c r="DQ9" s="688">
        <v>1082801</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227</v>
      </c>
      <c r="S10" s="680"/>
      <c r="T10" s="680"/>
      <c r="U10" s="680"/>
      <c r="V10" s="680"/>
      <c r="W10" s="680"/>
      <c r="X10" s="680"/>
      <c r="Y10" s="681"/>
      <c r="Z10" s="682" t="s">
        <v>130</v>
      </c>
      <c r="AA10" s="682"/>
      <c r="AB10" s="682"/>
      <c r="AC10" s="682"/>
      <c r="AD10" s="683" t="s">
        <v>227</v>
      </c>
      <c r="AE10" s="683"/>
      <c r="AF10" s="683"/>
      <c r="AG10" s="683"/>
      <c r="AH10" s="683"/>
      <c r="AI10" s="683"/>
      <c r="AJ10" s="683"/>
      <c r="AK10" s="683"/>
      <c r="AL10" s="684" t="s">
        <v>227</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55163</v>
      </c>
      <c r="BH10" s="680"/>
      <c r="BI10" s="680"/>
      <c r="BJ10" s="680"/>
      <c r="BK10" s="680"/>
      <c r="BL10" s="680"/>
      <c r="BM10" s="680"/>
      <c r="BN10" s="681"/>
      <c r="BO10" s="682">
        <v>2</v>
      </c>
      <c r="BP10" s="682"/>
      <c r="BQ10" s="682"/>
      <c r="BR10" s="682"/>
      <c r="BS10" s="688" t="s">
        <v>130</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5654</v>
      </c>
      <c r="CS10" s="680"/>
      <c r="CT10" s="680"/>
      <c r="CU10" s="680"/>
      <c r="CV10" s="680"/>
      <c r="CW10" s="680"/>
      <c r="CX10" s="680"/>
      <c r="CY10" s="681"/>
      <c r="CZ10" s="682">
        <v>0.1</v>
      </c>
      <c r="DA10" s="682"/>
      <c r="DB10" s="682"/>
      <c r="DC10" s="682"/>
      <c r="DD10" s="688" t="s">
        <v>130</v>
      </c>
      <c r="DE10" s="680"/>
      <c r="DF10" s="680"/>
      <c r="DG10" s="680"/>
      <c r="DH10" s="680"/>
      <c r="DI10" s="680"/>
      <c r="DJ10" s="680"/>
      <c r="DK10" s="680"/>
      <c r="DL10" s="680"/>
      <c r="DM10" s="680"/>
      <c r="DN10" s="680"/>
      <c r="DO10" s="680"/>
      <c r="DP10" s="681"/>
      <c r="DQ10" s="688">
        <v>5654</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130</v>
      </c>
      <c r="S11" s="680"/>
      <c r="T11" s="680"/>
      <c r="U11" s="680"/>
      <c r="V11" s="680"/>
      <c r="W11" s="680"/>
      <c r="X11" s="680"/>
      <c r="Y11" s="681"/>
      <c r="Z11" s="682" t="s">
        <v>227</v>
      </c>
      <c r="AA11" s="682"/>
      <c r="AB11" s="682"/>
      <c r="AC11" s="682"/>
      <c r="AD11" s="683" t="s">
        <v>227</v>
      </c>
      <c r="AE11" s="683"/>
      <c r="AF11" s="683"/>
      <c r="AG11" s="683"/>
      <c r="AH11" s="683"/>
      <c r="AI11" s="683"/>
      <c r="AJ11" s="683"/>
      <c r="AK11" s="683"/>
      <c r="AL11" s="684" t="s">
        <v>227</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283290</v>
      </c>
      <c r="BH11" s="680"/>
      <c r="BI11" s="680"/>
      <c r="BJ11" s="680"/>
      <c r="BK11" s="680"/>
      <c r="BL11" s="680"/>
      <c r="BM11" s="680"/>
      <c r="BN11" s="681"/>
      <c r="BO11" s="682">
        <v>10.4</v>
      </c>
      <c r="BP11" s="682"/>
      <c r="BQ11" s="682"/>
      <c r="BR11" s="682"/>
      <c r="BS11" s="688" t="s">
        <v>130</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198416</v>
      </c>
      <c r="CS11" s="680"/>
      <c r="CT11" s="680"/>
      <c r="CU11" s="680"/>
      <c r="CV11" s="680"/>
      <c r="CW11" s="680"/>
      <c r="CX11" s="680"/>
      <c r="CY11" s="681"/>
      <c r="CZ11" s="682">
        <v>2.6</v>
      </c>
      <c r="DA11" s="682"/>
      <c r="DB11" s="682"/>
      <c r="DC11" s="682"/>
      <c r="DD11" s="688">
        <v>24521</v>
      </c>
      <c r="DE11" s="680"/>
      <c r="DF11" s="680"/>
      <c r="DG11" s="680"/>
      <c r="DH11" s="680"/>
      <c r="DI11" s="680"/>
      <c r="DJ11" s="680"/>
      <c r="DK11" s="680"/>
      <c r="DL11" s="680"/>
      <c r="DM11" s="680"/>
      <c r="DN11" s="680"/>
      <c r="DO11" s="680"/>
      <c r="DP11" s="681"/>
      <c r="DQ11" s="688">
        <v>125155</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366505</v>
      </c>
      <c r="S12" s="680"/>
      <c r="T12" s="680"/>
      <c r="U12" s="680"/>
      <c r="V12" s="680"/>
      <c r="W12" s="680"/>
      <c r="X12" s="680"/>
      <c r="Y12" s="681"/>
      <c r="Z12" s="682">
        <v>4.3</v>
      </c>
      <c r="AA12" s="682"/>
      <c r="AB12" s="682"/>
      <c r="AC12" s="682"/>
      <c r="AD12" s="683">
        <v>366505</v>
      </c>
      <c r="AE12" s="683"/>
      <c r="AF12" s="683"/>
      <c r="AG12" s="683"/>
      <c r="AH12" s="683"/>
      <c r="AI12" s="683"/>
      <c r="AJ12" s="683"/>
      <c r="AK12" s="683"/>
      <c r="AL12" s="684">
        <v>7.3</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1299617</v>
      </c>
      <c r="BH12" s="680"/>
      <c r="BI12" s="680"/>
      <c r="BJ12" s="680"/>
      <c r="BK12" s="680"/>
      <c r="BL12" s="680"/>
      <c r="BM12" s="680"/>
      <c r="BN12" s="681"/>
      <c r="BO12" s="682">
        <v>47.6</v>
      </c>
      <c r="BP12" s="682"/>
      <c r="BQ12" s="682"/>
      <c r="BR12" s="682"/>
      <c r="BS12" s="688" t="s">
        <v>227</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187285</v>
      </c>
      <c r="CS12" s="680"/>
      <c r="CT12" s="680"/>
      <c r="CU12" s="680"/>
      <c r="CV12" s="680"/>
      <c r="CW12" s="680"/>
      <c r="CX12" s="680"/>
      <c r="CY12" s="681"/>
      <c r="CZ12" s="682">
        <v>2.5</v>
      </c>
      <c r="DA12" s="682"/>
      <c r="DB12" s="682"/>
      <c r="DC12" s="682"/>
      <c r="DD12" s="688">
        <v>300</v>
      </c>
      <c r="DE12" s="680"/>
      <c r="DF12" s="680"/>
      <c r="DG12" s="680"/>
      <c r="DH12" s="680"/>
      <c r="DI12" s="680"/>
      <c r="DJ12" s="680"/>
      <c r="DK12" s="680"/>
      <c r="DL12" s="680"/>
      <c r="DM12" s="680"/>
      <c r="DN12" s="680"/>
      <c r="DO12" s="680"/>
      <c r="DP12" s="681"/>
      <c r="DQ12" s="688">
        <v>106656</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v>72395</v>
      </c>
      <c r="S13" s="680"/>
      <c r="T13" s="680"/>
      <c r="U13" s="680"/>
      <c r="V13" s="680"/>
      <c r="W13" s="680"/>
      <c r="X13" s="680"/>
      <c r="Y13" s="681"/>
      <c r="Z13" s="682">
        <v>0.9</v>
      </c>
      <c r="AA13" s="682"/>
      <c r="AB13" s="682"/>
      <c r="AC13" s="682"/>
      <c r="AD13" s="683">
        <v>72395</v>
      </c>
      <c r="AE13" s="683"/>
      <c r="AF13" s="683"/>
      <c r="AG13" s="683"/>
      <c r="AH13" s="683"/>
      <c r="AI13" s="683"/>
      <c r="AJ13" s="683"/>
      <c r="AK13" s="683"/>
      <c r="AL13" s="684">
        <v>1.4</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1280939</v>
      </c>
      <c r="BH13" s="680"/>
      <c r="BI13" s="680"/>
      <c r="BJ13" s="680"/>
      <c r="BK13" s="680"/>
      <c r="BL13" s="680"/>
      <c r="BM13" s="680"/>
      <c r="BN13" s="681"/>
      <c r="BO13" s="682">
        <v>46.9</v>
      </c>
      <c r="BP13" s="682"/>
      <c r="BQ13" s="682"/>
      <c r="BR13" s="682"/>
      <c r="BS13" s="688" t="s">
        <v>130</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757217</v>
      </c>
      <c r="CS13" s="680"/>
      <c r="CT13" s="680"/>
      <c r="CU13" s="680"/>
      <c r="CV13" s="680"/>
      <c r="CW13" s="680"/>
      <c r="CX13" s="680"/>
      <c r="CY13" s="681"/>
      <c r="CZ13" s="682">
        <v>10</v>
      </c>
      <c r="DA13" s="682"/>
      <c r="DB13" s="682"/>
      <c r="DC13" s="682"/>
      <c r="DD13" s="688">
        <v>346559</v>
      </c>
      <c r="DE13" s="680"/>
      <c r="DF13" s="680"/>
      <c r="DG13" s="680"/>
      <c r="DH13" s="680"/>
      <c r="DI13" s="680"/>
      <c r="DJ13" s="680"/>
      <c r="DK13" s="680"/>
      <c r="DL13" s="680"/>
      <c r="DM13" s="680"/>
      <c r="DN13" s="680"/>
      <c r="DO13" s="680"/>
      <c r="DP13" s="681"/>
      <c r="DQ13" s="688">
        <v>460654</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227</v>
      </c>
      <c r="S14" s="680"/>
      <c r="T14" s="680"/>
      <c r="U14" s="680"/>
      <c r="V14" s="680"/>
      <c r="W14" s="680"/>
      <c r="X14" s="680"/>
      <c r="Y14" s="681"/>
      <c r="Z14" s="682" t="s">
        <v>130</v>
      </c>
      <c r="AA14" s="682"/>
      <c r="AB14" s="682"/>
      <c r="AC14" s="682"/>
      <c r="AD14" s="683" t="s">
        <v>227</v>
      </c>
      <c r="AE14" s="683"/>
      <c r="AF14" s="683"/>
      <c r="AG14" s="683"/>
      <c r="AH14" s="683"/>
      <c r="AI14" s="683"/>
      <c r="AJ14" s="683"/>
      <c r="AK14" s="683"/>
      <c r="AL14" s="684" t="s">
        <v>227</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64226</v>
      </c>
      <c r="BH14" s="680"/>
      <c r="BI14" s="680"/>
      <c r="BJ14" s="680"/>
      <c r="BK14" s="680"/>
      <c r="BL14" s="680"/>
      <c r="BM14" s="680"/>
      <c r="BN14" s="681"/>
      <c r="BO14" s="682">
        <v>2.4</v>
      </c>
      <c r="BP14" s="682"/>
      <c r="BQ14" s="682"/>
      <c r="BR14" s="682"/>
      <c r="BS14" s="688" t="s">
        <v>130</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417206</v>
      </c>
      <c r="CS14" s="680"/>
      <c r="CT14" s="680"/>
      <c r="CU14" s="680"/>
      <c r="CV14" s="680"/>
      <c r="CW14" s="680"/>
      <c r="CX14" s="680"/>
      <c r="CY14" s="681"/>
      <c r="CZ14" s="682">
        <v>5.5</v>
      </c>
      <c r="DA14" s="682"/>
      <c r="DB14" s="682"/>
      <c r="DC14" s="682"/>
      <c r="DD14" s="688">
        <v>20561</v>
      </c>
      <c r="DE14" s="680"/>
      <c r="DF14" s="680"/>
      <c r="DG14" s="680"/>
      <c r="DH14" s="680"/>
      <c r="DI14" s="680"/>
      <c r="DJ14" s="680"/>
      <c r="DK14" s="680"/>
      <c r="DL14" s="680"/>
      <c r="DM14" s="680"/>
      <c r="DN14" s="680"/>
      <c r="DO14" s="680"/>
      <c r="DP14" s="681"/>
      <c r="DQ14" s="688">
        <v>376692</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44251</v>
      </c>
      <c r="S15" s="680"/>
      <c r="T15" s="680"/>
      <c r="U15" s="680"/>
      <c r="V15" s="680"/>
      <c r="W15" s="680"/>
      <c r="X15" s="680"/>
      <c r="Y15" s="681"/>
      <c r="Z15" s="682">
        <v>0.5</v>
      </c>
      <c r="AA15" s="682"/>
      <c r="AB15" s="682"/>
      <c r="AC15" s="682"/>
      <c r="AD15" s="683">
        <v>44251</v>
      </c>
      <c r="AE15" s="683"/>
      <c r="AF15" s="683"/>
      <c r="AG15" s="683"/>
      <c r="AH15" s="683"/>
      <c r="AI15" s="683"/>
      <c r="AJ15" s="683"/>
      <c r="AK15" s="683"/>
      <c r="AL15" s="684">
        <v>0.9</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91712</v>
      </c>
      <c r="BH15" s="680"/>
      <c r="BI15" s="680"/>
      <c r="BJ15" s="680"/>
      <c r="BK15" s="680"/>
      <c r="BL15" s="680"/>
      <c r="BM15" s="680"/>
      <c r="BN15" s="681"/>
      <c r="BO15" s="682">
        <v>3.4</v>
      </c>
      <c r="BP15" s="682"/>
      <c r="BQ15" s="682"/>
      <c r="BR15" s="682"/>
      <c r="BS15" s="688" t="s">
        <v>130</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1037612</v>
      </c>
      <c r="CS15" s="680"/>
      <c r="CT15" s="680"/>
      <c r="CU15" s="680"/>
      <c r="CV15" s="680"/>
      <c r="CW15" s="680"/>
      <c r="CX15" s="680"/>
      <c r="CY15" s="681"/>
      <c r="CZ15" s="682">
        <v>13.8</v>
      </c>
      <c r="DA15" s="682"/>
      <c r="DB15" s="682"/>
      <c r="DC15" s="682"/>
      <c r="DD15" s="688">
        <v>216968</v>
      </c>
      <c r="DE15" s="680"/>
      <c r="DF15" s="680"/>
      <c r="DG15" s="680"/>
      <c r="DH15" s="680"/>
      <c r="DI15" s="680"/>
      <c r="DJ15" s="680"/>
      <c r="DK15" s="680"/>
      <c r="DL15" s="680"/>
      <c r="DM15" s="680"/>
      <c r="DN15" s="680"/>
      <c r="DO15" s="680"/>
      <c r="DP15" s="681"/>
      <c r="DQ15" s="688">
        <v>749205</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227</v>
      </c>
      <c r="S16" s="680"/>
      <c r="T16" s="680"/>
      <c r="U16" s="680"/>
      <c r="V16" s="680"/>
      <c r="W16" s="680"/>
      <c r="X16" s="680"/>
      <c r="Y16" s="681"/>
      <c r="Z16" s="682" t="s">
        <v>227</v>
      </c>
      <c r="AA16" s="682"/>
      <c r="AB16" s="682"/>
      <c r="AC16" s="682"/>
      <c r="AD16" s="683" t="s">
        <v>227</v>
      </c>
      <c r="AE16" s="683"/>
      <c r="AF16" s="683"/>
      <c r="AG16" s="683"/>
      <c r="AH16" s="683"/>
      <c r="AI16" s="683"/>
      <c r="AJ16" s="683"/>
      <c r="AK16" s="683"/>
      <c r="AL16" s="684" t="s">
        <v>130</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227</v>
      </c>
      <c r="BH16" s="680"/>
      <c r="BI16" s="680"/>
      <c r="BJ16" s="680"/>
      <c r="BK16" s="680"/>
      <c r="BL16" s="680"/>
      <c r="BM16" s="680"/>
      <c r="BN16" s="681"/>
      <c r="BO16" s="682" t="s">
        <v>227</v>
      </c>
      <c r="BP16" s="682"/>
      <c r="BQ16" s="682"/>
      <c r="BR16" s="682"/>
      <c r="BS16" s="688" t="s">
        <v>139</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63667</v>
      </c>
      <c r="CS16" s="680"/>
      <c r="CT16" s="680"/>
      <c r="CU16" s="680"/>
      <c r="CV16" s="680"/>
      <c r="CW16" s="680"/>
      <c r="CX16" s="680"/>
      <c r="CY16" s="681"/>
      <c r="CZ16" s="682">
        <v>0.8</v>
      </c>
      <c r="DA16" s="682"/>
      <c r="DB16" s="682"/>
      <c r="DC16" s="682"/>
      <c r="DD16" s="688" t="s">
        <v>227</v>
      </c>
      <c r="DE16" s="680"/>
      <c r="DF16" s="680"/>
      <c r="DG16" s="680"/>
      <c r="DH16" s="680"/>
      <c r="DI16" s="680"/>
      <c r="DJ16" s="680"/>
      <c r="DK16" s="680"/>
      <c r="DL16" s="680"/>
      <c r="DM16" s="680"/>
      <c r="DN16" s="680"/>
      <c r="DO16" s="680"/>
      <c r="DP16" s="681"/>
      <c r="DQ16" s="688">
        <v>61028</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13996</v>
      </c>
      <c r="S17" s="680"/>
      <c r="T17" s="680"/>
      <c r="U17" s="680"/>
      <c r="V17" s="680"/>
      <c r="W17" s="680"/>
      <c r="X17" s="680"/>
      <c r="Y17" s="681"/>
      <c r="Z17" s="682">
        <v>0.2</v>
      </c>
      <c r="AA17" s="682"/>
      <c r="AB17" s="682"/>
      <c r="AC17" s="682"/>
      <c r="AD17" s="683">
        <v>13996</v>
      </c>
      <c r="AE17" s="683"/>
      <c r="AF17" s="683"/>
      <c r="AG17" s="683"/>
      <c r="AH17" s="683"/>
      <c r="AI17" s="683"/>
      <c r="AJ17" s="683"/>
      <c r="AK17" s="683"/>
      <c r="AL17" s="684">
        <v>0.3</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227</v>
      </c>
      <c r="BH17" s="680"/>
      <c r="BI17" s="680"/>
      <c r="BJ17" s="680"/>
      <c r="BK17" s="680"/>
      <c r="BL17" s="680"/>
      <c r="BM17" s="680"/>
      <c r="BN17" s="681"/>
      <c r="BO17" s="682" t="s">
        <v>139</v>
      </c>
      <c r="BP17" s="682"/>
      <c r="BQ17" s="682"/>
      <c r="BR17" s="682"/>
      <c r="BS17" s="688" t="s">
        <v>130</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755183</v>
      </c>
      <c r="CS17" s="680"/>
      <c r="CT17" s="680"/>
      <c r="CU17" s="680"/>
      <c r="CV17" s="680"/>
      <c r="CW17" s="680"/>
      <c r="CX17" s="680"/>
      <c r="CY17" s="681"/>
      <c r="CZ17" s="682">
        <v>10</v>
      </c>
      <c r="DA17" s="682"/>
      <c r="DB17" s="682"/>
      <c r="DC17" s="682"/>
      <c r="DD17" s="688" t="s">
        <v>227</v>
      </c>
      <c r="DE17" s="680"/>
      <c r="DF17" s="680"/>
      <c r="DG17" s="680"/>
      <c r="DH17" s="680"/>
      <c r="DI17" s="680"/>
      <c r="DJ17" s="680"/>
      <c r="DK17" s="680"/>
      <c r="DL17" s="680"/>
      <c r="DM17" s="680"/>
      <c r="DN17" s="680"/>
      <c r="DO17" s="680"/>
      <c r="DP17" s="681"/>
      <c r="DQ17" s="688">
        <v>739511</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1946141</v>
      </c>
      <c r="S18" s="680"/>
      <c r="T18" s="680"/>
      <c r="U18" s="680"/>
      <c r="V18" s="680"/>
      <c r="W18" s="680"/>
      <c r="X18" s="680"/>
      <c r="Y18" s="681"/>
      <c r="Z18" s="682">
        <v>22.9</v>
      </c>
      <c r="AA18" s="682"/>
      <c r="AB18" s="682"/>
      <c r="AC18" s="682"/>
      <c r="AD18" s="683">
        <v>1673415</v>
      </c>
      <c r="AE18" s="683"/>
      <c r="AF18" s="683"/>
      <c r="AG18" s="683"/>
      <c r="AH18" s="683"/>
      <c r="AI18" s="683"/>
      <c r="AJ18" s="683"/>
      <c r="AK18" s="683"/>
      <c r="AL18" s="684">
        <v>33.5</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227</v>
      </c>
      <c r="BH18" s="680"/>
      <c r="BI18" s="680"/>
      <c r="BJ18" s="680"/>
      <c r="BK18" s="680"/>
      <c r="BL18" s="680"/>
      <c r="BM18" s="680"/>
      <c r="BN18" s="681"/>
      <c r="BO18" s="682" t="s">
        <v>227</v>
      </c>
      <c r="BP18" s="682"/>
      <c r="BQ18" s="682"/>
      <c r="BR18" s="682"/>
      <c r="BS18" s="688" t="s">
        <v>227</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227</v>
      </c>
      <c r="CS18" s="680"/>
      <c r="CT18" s="680"/>
      <c r="CU18" s="680"/>
      <c r="CV18" s="680"/>
      <c r="CW18" s="680"/>
      <c r="CX18" s="680"/>
      <c r="CY18" s="681"/>
      <c r="CZ18" s="682" t="s">
        <v>227</v>
      </c>
      <c r="DA18" s="682"/>
      <c r="DB18" s="682"/>
      <c r="DC18" s="682"/>
      <c r="DD18" s="688" t="s">
        <v>130</v>
      </c>
      <c r="DE18" s="680"/>
      <c r="DF18" s="680"/>
      <c r="DG18" s="680"/>
      <c r="DH18" s="680"/>
      <c r="DI18" s="680"/>
      <c r="DJ18" s="680"/>
      <c r="DK18" s="680"/>
      <c r="DL18" s="680"/>
      <c r="DM18" s="680"/>
      <c r="DN18" s="680"/>
      <c r="DO18" s="680"/>
      <c r="DP18" s="681"/>
      <c r="DQ18" s="688" t="s">
        <v>130</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1673415</v>
      </c>
      <c r="S19" s="680"/>
      <c r="T19" s="680"/>
      <c r="U19" s="680"/>
      <c r="V19" s="680"/>
      <c r="W19" s="680"/>
      <c r="X19" s="680"/>
      <c r="Y19" s="681"/>
      <c r="Z19" s="682">
        <v>19.7</v>
      </c>
      <c r="AA19" s="682"/>
      <c r="AB19" s="682"/>
      <c r="AC19" s="682"/>
      <c r="AD19" s="683">
        <v>1673415</v>
      </c>
      <c r="AE19" s="683"/>
      <c r="AF19" s="683"/>
      <c r="AG19" s="683"/>
      <c r="AH19" s="683"/>
      <c r="AI19" s="683"/>
      <c r="AJ19" s="683"/>
      <c r="AK19" s="683"/>
      <c r="AL19" s="684">
        <v>33.5</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48493</v>
      </c>
      <c r="BH19" s="680"/>
      <c r="BI19" s="680"/>
      <c r="BJ19" s="680"/>
      <c r="BK19" s="680"/>
      <c r="BL19" s="680"/>
      <c r="BM19" s="680"/>
      <c r="BN19" s="681"/>
      <c r="BO19" s="682">
        <v>1.8</v>
      </c>
      <c r="BP19" s="682"/>
      <c r="BQ19" s="682"/>
      <c r="BR19" s="682"/>
      <c r="BS19" s="688" t="s">
        <v>227</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227</v>
      </c>
      <c r="CS19" s="680"/>
      <c r="CT19" s="680"/>
      <c r="CU19" s="680"/>
      <c r="CV19" s="680"/>
      <c r="CW19" s="680"/>
      <c r="CX19" s="680"/>
      <c r="CY19" s="681"/>
      <c r="CZ19" s="682" t="s">
        <v>130</v>
      </c>
      <c r="DA19" s="682"/>
      <c r="DB19" s="682"/>
      <c r="DC19" s="682"/>
      <c r="DD19" s="688" t="s">
        <v>227</v>
      </c>
      <c r="DE19" s="680"/>
      <c r="DF19" s="680"/>
      <c r="DG19" s="680"/>
      <c r="DH19" s="680"/>
      <c r="DI19" s="680"/>
      <c r="DJ19" s="680"/>
      <c r="DK19" s="680"/>
      <c r="DL19" s="680"/>
      <c r="DM19" s="680"/>
      <c r="DN19" s="680"/>
      <c r="DO19" s="680"/>
      <c r="DP19" s="681"/>
      <c r="DQ19" s="688" t="s">
        <v>227</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272726</v>
      </c>
      <c r="S20" s="680"/>
      <c r="T20" s="680"/>
      <c r="U20" s="680"/>
      <c r="V20" s="680"/>
      <c r="W20" s="680"/>
      <c r="X20" s="680"/>
      <c r="Y20" s="681"/>
      <c r="Z20" s="682">
        <v>3.2</v>
      </c>
      <c r="AA20" s="682"/>
      <c r="AB20" s="682"/>
      <c r="AC20" s="682"/>
      <c r="AD20" s="683" t="s">
        <v>130</v>
      </c>
      <c r="AE20" s="683"/>
      <c r="AF20" s="683"/>
      <c r="AG20" s="683"/>
      <c r="AH20" s="683"/>
      <c r="AI20" s="683"/>
      <c r="AJ20" s="683"/>
      <c r="AK20" s="683"/>
      <c r="AL20" s="684" t="s">
        <v>227</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48493</v>
      </c>
      <c r="BH20" s="680"/>
      <c r="BI20" s="680"/>
      <c r="BJ20" s="680"/>
      <c r="BK20" s="680"/>
      <c r="BL20" s="680"/>
      <c r="BM20" s="680"/>
      <c r="BN20" s="681"/>
      <c r="BO20" s="682">
        <v>1.8</v>
      </c>
      <c r="BP20" s="682"/>
      <c r="BQ20" s="682"/>
      <c r="BR20" s="682"/>
      <c r="BS20" s="688" t="s">
        <v>227</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7537090</v>
      </c>
      <c r="CS20" s="680"/>
      <c r="CT20" s="680"/>
      <c r="CU20" s="680"/>
      <c r="CV20" s="680"/>
      <c r="CW20" s="680"/>
      <c r="CX20" s="680"/>
      <c r="CY20" s="681"/>
      <c r="CZ20" s="682">
        <v>100</v>
      </c>
      <c r="DA20" s="682"/>
      <c r="DB20" s="682"/>
      <c r="DC20" s="682"/>
      <c r="DD20" s="688">
        <v>638764</v>
      </c>
      <c r="DE20" s="680"/>
      <c r="DF20" s="680"/>
      <c r="DG20" s="680"/>
      <c r="DH20" s="680"/>
      <c r="DI20" s="680"/>
      <c r="DJ20" s="680"/>
      <c r="DK20" s="680"/>
      <c r="DL20" s="680"/>
      <c r="DM20" s="680"/>
      <c r="DN20" s="680"/>
      <c r="DO20" s="680"/>
      <c r="DP20" s="681"/>
      <c r="DQ20" s="688">
        <v>5653817</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t="s">
        <v>130</v>
      </c>
      <c r="S21" s="680"/>
      <c r="T21" s="680"/>
      <c r="U21" s="680"/>
      <c r="V21" s="680"/>
      <c r="W21" s="680"/>
      <c r="X21" s="680"/>
      <c r="Y21" s="681"/>
      <c r="Z21" s="682" t="s">
        <v>227</v>
      </c>
      <c r="AA21" s="682"/>
      <c r="AB21" s="682"/>
      <c r="AC21" s="682"/>
      <c r="AD21" s="683" t="s">
        <v>130</v>
      </c>
      <c r="AE21" s="683"/>
      <c r="AF21" s="683"/>
      <c r="AG21" s="683"/>
      <c r="AH21" s="683"/>
      <c r="AI21" s="683"/>
      <c r="AJ21" s="683"/>
      <c r="AK21" s="683"/>
      <c r="AL21" s="684" t="s">
        <v>227</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227</v>
      </c>
      <c r="BH21" s="680"/>
      <c r="BI21" s="680"/>
      <c r="BJ21" s="680"/>
      <c r="BK21" s="680"/>
      <c r="BL21" s="680"/>
      <c r="BM21" s="680"/>
      <c r="BN21" s="681"/>
      <c r="BO21" s="682" t="s">
        <v>227</v>
      </c>
      <c r="BP21" s="682"/>
      <c r="BQ21" s="682"/>
      <c r="BR21" s="682"/>
      <c r="BS21" s="688" t="s">
        <v>227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5308319</v>
      </c>
      <c r="S22" s="680"/>
      <c r="T22" s="680"/>
      <c r="U22" s="680"/>
      <c r="V22" s="680"/>
      <c r="W22" s="680"/>
      <c r="X22" s="680"/>
      <c r="Y22" s="681"/>
      <c r="Z22" s="682">
        <v>62.5</v>
      </c>
      <c r="AA22" s="682"/>
      <c r="AB22" s="682"/>
      <c r="AC22" s="682"/>
      <c r="AD22" s="683">
        <v>4987100</v>
      </c>
      <c r="AE22" s="683"/>
      <c r="AF22" s="683"/>
      <c r="AG22" s="683"/>
      <c r="AH22" s="683"/>
      <c r="AI22" s="683"/>
      <c r="AJ22" s="683"/>
      <c r="AK22" s="683"/>
      <c r="AL22" s="684">
        <v>99.8</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130</v>
      </c>
      <c r="BH22" s="680"/>
      <c r="BI22" s="680"/>
      <c r="BJ22" s="680"/>
      <c r="BK22" s="680"/>
      <c r="BL22" s="680"/>
      <c r="BM22" s="680"/>
      <c r="BN22" s="681"/>
      <c r="BO22" s="682" t="s">
        <v>227</v>
      </c>
      <c r="BP22" s="682"/>
      <c r="BQ22" s="682"/>
      <c r="BR22" s="682"/>
      <c r="BS22" s="688" t="s">
        <v>227</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2412</v>
      </c>
      <c r="S23" s="680"/>
      <c r="T23" s="680"/>
      <c r="U23" s="680"/>
      <c r="V23" s="680"/>
      <c r="W23" s="680"/>
      <c r="X23" s="680"/>
      <c r="Y23" s="681"/>
      <c r="Z23" s="682">
        <v>0</v>
      </c>
      <c r="AA23" s="682"/>
      <c r="AB23" s="682"/>
      <c r="AC23" s="682"/>
      <c r="AD23" s="683">
        <v>2412</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48493</v>
      </c>
      <c r="BH23" s="680"/>
      <c r="BI23" s="680"/>
      <c r="BJ23" s="680"/>
      <c r="BK23" s="680"/>
      <c r="BL23" s="680"/>
      <c r="BM23" s="680"/>
      <c r="BN23" s="681"/>
      <c r="BO23" s="682">
        <v>1.8</v>
      </c>
      <c r="BP23" s="682"/>
      <c r="BQ23" s="682"/>
      <c r="BR23" s="682"/>
      <c r="BS23" s="688" t="s">
        <v>227</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88707</v>
      </c>
      <c r="S24" s="680"/>
      <c r="T24" s="680"/>
      <c r="U24" s="680"/>
      <c r="V24" s="680"/>
      <c r="W24" s="680"/>
      <c r="X24" s="680"/>
      <c r="Y24" s="681"/>
      <c r="Z24" s="682">
        <v>1</v>
      </c>
      <c r="AA24" s="682"/>
      <c r="AB24" s="682"/>
      <c r="AC24" s="682"/>
      <c r="AD24" s="683" t="s">
        <v>227</v>
      </c>
      <c r="AE24" s="683"/>
      <c r="AF24" s="683"/>
      <c r="AG24" s="683"/>
      <c r="AH24" s="683"/>
      <c r="AI24" s="683"/>
      <c r="AJ24" s="683"/>
      <c r="AK24" s="683"/>
      <c r="AL24" s="684" t="s">
        <v>130</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227</v>
      </c>
      <c r="BH24" s="680"/>
      <c r="BI24" s="680"/>
      <c r="BJ24" s="680"/>
      <c r="BK24" s="680"/>
      <c r="BL24" s="680"/>
      <c r="BM24" s="680"/>
      <c r="BN24" s="681"/>
      <c r="BO24" s="682" t="s">
        <v>227</v>
      </c>
      <c r="BP24" s="682"/>
      <c r="BQ24" s="682"/>
      <c r="BR24" s="682"/>
      <c r="BS24" s="688" t="s">
        <v>227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2897812</v>
      </c>
      <c r="CS24" s="669"/>
      <c r="CT24" s="669"/>
      <c r="CU24" s="669"/>
      <c r="CV24" s="669"/>
      <c r="CW24" s="669"/>
      <c r="CX24" s="669"/>
      <c r="CY24" s="670"/>
      <c r="CZ24" s="673">
        <v>38.4</v>
      </c>
      <c r="DA24" s="674"/>
      <c r="DB24" s="674"/>
      <c r="DC24" s="693"/>
      <c r="DD24" s="712">
        <v>2142237</v>
      </c>
      <c r="DE24" s="669"/>
      <c r="DF24" s="669"/>
      <c r="DG24" s="669"/>
      <c r="DH24" s="669"/>
      <c r="DI24" s="669"/>
      <c r="DJ24" s="669"/>
      <c r="DK24" s="670"/>
      <c r="DL24" s="712">
        <v>2130582</v>
      </c>
      <c r="DM24" s="669"/>
      <c r="DN24" s="669"/>
      <c r="DO24" s="669"/>
      <c r="DP24" s="669"/>
      <c r="DQ24" s="669"/>
      <c r="DR24" s="669"/>
      <c r="DS24" s="669"/>
      <c r="DT24" s="669"/>
      <c r="DU24" s="669"/>
      <c r="DV24" s="670"/>
      <c r="DW24" s="673">
        <v>39.799999999999997</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70108</v>
      </c>
      <c r="S25" s="680"/>
      <c r="T25" s="680"/>
      <c r="U25" s="680"/>
      <c r="V25" s="680"/>
      <c r="W25" s="680"/>
      <c r="X25" s="680"/>
      <c r="Y25" s="681"/>
      <c r="Z25" s="682">
        <v>0.8</v>
      </c>
      <c r="AA25" s="682"/>
      <c r="AB25" s="682"/>
      <c r="AC25" s="682"/>
      <c r="AD25" s="683">
        <v>7190</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130</v>
      </c>
      <c r="BH25" s="680"/>
      <c r="BI25" s="680"/>
      <c r="BJ25" s="680"/>
      <c r="BK25" s="680"/>
      <c r="BL25" s="680"/>
      <c r="BM25" s="680"/>
      <c r="BN25" s="681"/>
      <c r="BO25" s="682" t="s">
        <v>130</v>
      </c>
      <c r="BP25" s="682"/>
      <c r="BQ25" s="682"/>
      <c r="BR25" s="682"/>
      <c r="BS25" s="688" t="s">
        <v>227</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1185748</v>
      </c>
      <c r="CS25" s="715"/>
      <c r="CT25" s="715"/>
      <c r="CU25" s="715"/>
      <c r="CV25" s="715"/>
      <c r="CW25" s="715"/>
      <c r="CX25" s="715"/>
      <c r="CY25" s="716"/>
      <c r="CZ25" s="684">
        <v>15.7</v>
      </c>
      <c r="DA25" s="713"/>
      <c r="DB25" s="713"/>
      <c r="DC25" s="717"/>
      <c r="DD25" s="688">
        <v>1140816</v>
      </c>
      <c r="DE25" s="715"/>
      <c r="DF25" s="715"/>
      <c r="DG25" s="715"/>
      <c r="DH25" s="715"/>
      <c r="DI25" s="715"/>
      <c r="DJ25" s="715"/>
      <c r="DK25" s="716"/>
      <c r="DL25" s="688">
        <v>1129239</v>
      </c>
      <c r="DM25" s="715"/>
      <c r="DN25" s="715"/>
      <c r="DO25" s="715"/>
      <c r="DP25" s="715"/>
      <c r="DQ25" s="715"/>
      <c r="DR25" s="715"/>
      <c r="DS25" s="715"/>
      <c r="DT25" s="715"/>
      <c r="DU25" s="715"/>
      <c r="DV25" s="716"/>
      <c r="DW25" s="684">
        <v>21.1</v>
      </c>
      <c r="DX25" s="713"/>
      <c r="DY25" s="713"/>
      <c r="DZ25" s="713"/>
      <c r="EA25" s="713"/>
      <c r="EB25" s="713"/>
      <c r="EC25" s="714"/>
    </row>
    <row r="26" spans="2:133" ht="11.25" customHeight="1">
      <c r="B26" s="676" t="s">
        <v>294</v>
      </c>
      <c r="C26" s="677"/>
      <c r="D26" s="677"/>
      <c r="E26" s="677"/>
      <c r="F26" s="677"/>
      <c r="G26" s="677"/>
      <c r="H26" s="677"/>
      <c r="I26" s="677"/>
      <c r="J26" s="677"/>
      <c r="K26" s="677"/>
      <c r="L26" s="677"/>
      <c r="M26" s="677"/>
      <c r="N26" s="677"/>
      <c r="O26" s="677"/>
      <c r="P26" s="677"/>
      <c r="Q26" s="678"/>
      <c r="R26" s="679">
        <v>9779</v>
      </c>
      <c r="S26" s="680"/>
      <c r="T26" s="680"/>
      <c r="U26" s="680"/>
      <c r="V26" s="680"/>
      <c r="W26" s="680"/>
      <c r="X26" s="680"/>
      <c r="Y26" s="681"/>
      <c r="Z26" s="682">
        <v>0.1</v>
      </c>
      <c r="AA26" s="682"/>
      <c r="AB26" s="682"/>
      <c r="AC26" s="682"/>
      <c r="AD26" s="683" t="s">
        <v>227</v>
      </c>
      <c r="AE26" s="683"/>
      <c r="AF26" s="683"/>
      <c r="AG26" s="683"/>
      <c r="AH26" s="683"/>
      <c r="AI26" s="683"/>
      <c r="AJ26" s="683"/>
      <c r="AK26" s="683"/>
      <c r="AL26" s="684" t="s">
        <v>130</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227</v>
      </c>
      <c r="BH26" s="680"/>
      <c r="BI26" s="680"/>
      <c r="BJ26" s="680"/>
      <c r="BK26" s="680"/>
      <c r="BL26" s="680"/>
      <c r="BM26" s="680"/>
      <c r="BN26" s="681"/>
      <c r="BO26" s="682" t="s">
        <v>227</v>
      </c>
      <c r="BP26" s="682"/>
      <c r="BQ26" s="682"/>
      <c r="BR26" s="682"/>
      <c r="BS26" s="688" t="s">
        <v>227</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799046</v>
      </c>
      <c r="CS26" s="680"/>
      <c r="CT26" s="680"/>
      <c r="CU26" s="680"/>
      <c r="CV26" s="680"/>
      <c r="CW26" s="680"/>
      <c r="CX26" s="680"/>
      <c r="CY26" s="681"/>
      <c r="CZ26" s="684">
        <v>10.6</v>
      </c>
      <c r="DA26" s="713"/>
      <c r="DB26" s="713"/>
      <c r="DC26" s="717"/>
      <c r="DD26" s="688">
        <v>758110</v>
      </c>
      <c r="DE26" s="680"/>
      <c r="DF26" s="680"/>
      <c r="DG26" s="680"/>
      <c r="DH26" s="680"/>
      <c r="DI26" s="680"/>
      <c r="DJ26" s="680"/>
      <c r="DK26" s="681"/>
      <c r="DL26" s="688" t="s">
        <v>130</v>
      </c>
      <c r="DM26" s="680"/>
      <c r="DN26" s="680"/>
      <c r="DO26" s="680"/>
      <c r="DP26" s="680"/>
      <c r="DQ26" s="680"/>
      <c r="DR26" s="680"/>
      <c r="DS26" s="680"/>
      <c r="DT26" s="680"/>
      <c r="DU26" s="680"/>
      <c r="DV26" s="681"/>
      <c r="DW26" s="684" t="s">
        <v>227</v>
      </c>
      <c r="DX26" s="713"/>
      <c r="DY26" s="713"/>
      <c r="DZ26" s="713"/>
      <c r="EA26" s="713"/>
      <c r="EB26" s="713"/>
      <c r="EC26" s="714"/>
    </row>
    <row r="27" spans="2:133" ht="11.25" customHeight="1">
      <c r="B27" s="676" t="s">
        <v>297</v>
      </c>
      <c r="C27" s="677"/>
      <c r="D27" s="677"/>
      <c r="E27" s="677"/>
      <c r="F27" s="677"/>
      <c r="G27" s="677"/>
      <c r="H27" s="677"/>
      <c r="I27" s="677"/>
      <c r="J27" s="677"/>
      <c r="K27" s="677"/>
      <c r="L27" s="677"/>
      <c r="M27" s="677"/>
      <c r="N27" s="677"/>
      <c r="O27" s="677"/>
      <c r="P27" s="677"/>
      <c r="Q27" s="678"/>
      <c r="R27" s="679">
        <v>552496</v>
      </c>
      <c r="S27" s="680"/>
      <c r="T27" s="680"/>
      <c r="U27" s="680"/>
      <c r="V27" s="680"/>
      <c r="W27" s="680"/>
      <c r="X27" s="680"/>
      <c r="Y27" s="681"/>
      <c r="Z27" s="682">
        <v>6.5</v>
      </c>
      <c r="AA27" s="682"/>
      <c r="AB27" s="682"/>
      <c r="AC27" s="682"/>
      <c r="AD27" s="683" t="s">
        <v>227</v>
      </c>
      <c r="AE27" s="683"/>
      <c r="AF27" s="683"/>
      <c r="AG27" s="683"/>
      <c r="AH27" s="683"/>
      <c r="AI27" s="683"/>
      <c r="AJ27" s="683"/>
      <c r="AK27" s="683"/>
      <c r="AL27" s="684" t="s">
        <v>130</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2728776</v>
      </c>
      <c r="BH27" s="680"/>
      <c r="BI27" s="680"/>
      <c r="BJ27" s="680"/>
      <c r="BK27" s="680"/>
      <c r="BL27" s="680"/>
      <c r="BM27" s="680"/>
      <c r="BN27" s="681"/>
      <c r="BO27" s="682">
        <v>100</v>
      </c>
      <c r="BP27" s="682"/>
      <c r="BQ27" s="682"/>
      <c r="BR27" s="682"/>
      <c r="BS27" s="688" t="s">
        <v>227</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956913</v>
      </c>
      <c r="CS27" s="715"/>
      <c r="CT27" s="715"/>
      <c r="CU27" s="715"/>
      <c r="CV27" s="715"/>
      <c r="CW27" s="715"/>
      <c r="CX27" s="715"/>
      <c r="CY27" s="716"/>
      <c r="CZ27" s="684">
        <v>12.7</v>
      </c>
      <c r="DA27" s="713"/>
      <c r="DB27" s="713"/>
      <c r="DC27" s="717"/>
      <c r="DD27" s="688">
        <v>261942</v>
      </c>
      <c r="DE27" s="715"/>
      <c r="DF27" s="715"/>
      <c r="DG27" s="715"/>
      <c r="DH27" s="715"/>
      <c r="DI27" s="715"/>
      <c r="DJ27" s="715"/>
      <c r="DK27" s="716"/>
      <c r="DL27" s="688">
        <v>261864</v>
      </c>
      <c r="DM27" s="715"/>
      <c r="DN27" s="715"/>
      <c r="DO27" s="715"/>
      <c r="DP27" s="715"/>
      <c r="DQ27" s="715"/>
      <c r="DR27" s="715"/>
      <c r="DS27" s="715"/>
      <c r="DT27" s="715"/>
      <c r="DU27" s="715"/>
      <c r="DV27" s="716"/>
      <c r="DW27" s="684">
        <v>4.9000000000000004</v>
      </c>
      <c r="DX27" s="713"/>
      <c r="DY27" s="713"/>
      <c r="DZ27" s="713"/>
      <c r="EA27" s="713"/>
      <c r="EB27" s="713"/>
      <c r="EC27" s="714"/>
    </row>
    <row r="28" spans="2:133" ht="11.25" customHeight="1">
      <c r="B28" s="721" t="s">
        <v>300</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130</v>
      </c>
      <c r="AA28" s="682"/>
      <c r="AB28" s="682"/>
      <c r="AC28" s="682"/>
      <c r="AD28" s="683" t="s">
        <v>227</v>
      </c>
      <c r="AE28" s="683"/>
      <c r="AF28" s="683"/>
      <c r="AG28" s="683"/>
      <c r="AH28" s="683"/>
      <c r="AI28" s="683"/>
      <c r="AJ28" s="683"/>
      <c r="AK28" s="683"/>
      <c r="AL28" s="684" t="s">
        <v>227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755151</v>
      </c>
      <c r="CS28" s="680"/>
      <c r="CT28" s="680"/>
      <c r="CU28" s="680"/>
      <c r="CV28" s="680"/>
      <c r="CW28" s="680"/>
      <c r="CX28" s="680"/>
      <c r="CY28" s="681"/>
      <c r="CZ28" s="684">
        <v>10</v>
      </c>
      <c r="DA28" s="713"/>
      <c r="DB28" s="713"/>
      <c r="DC28" s="717"/>
      <c r="DD28" s="688">
        <v>739479</v>
      </c>
      <c r="DE28" s="680"/>
      <c r="DF28" s="680"/>
      <c r="DG28" s="680"/>
      <c r="DH28" s="680"/>
      <c r="DI28" s="680"/>
      <c r="DJ28" s="680"/>
      <c r="DK28" s="681"/>
      <c r="DL28" s="688">
        <v>739479</v>
      </c>
      <c r="DM28" s="680"/>
      <c r="DN28" s="680"/>
      <c r="DO28" s="680"/>
      <c r="DP28" s="680"/>
      <c r="DQ28" s="680"/>
      <c r="DR28" s="680"/>
      <c r="DS28" s="680"/>
      <c r="DT28" s="680"/>
      <c r="DU28" s="680"/>
      <c r="DV28" s="681"/>
      <c r="DW28" s="684">
        <v>13.8</v>
      </c>
      <c r="DX28" s="713"/>
      <c r="DY28" s="713"/>
      <c r="DZ28" s="713"/>
      <c r="EA28" s="713"/>
      <c r="EB28" s="713"/>
      <c r="EC28" s="714"/>
    </row>
    <row r="29" spans="2:133" ht="11.25" customHeight="1">
      <c r="B29" s="676" t="s">
        <v>302</v>
      </c>
      <c r="C29" s="677"/>
      <c r="D29" s="677"/>
      <c r="E29" s="677"/>
      <c r="F29" s="677"/>
      <c r="G29" s="677"/>
      <c r="H29" s="677"/>
      <c r="I29" s="677"/>
      <c r="J29" s="677"/>
      <c r="K29" s="677"/>
      <c r="L29" s="677"/>
      <c r="M29" s="677"/>
      <c r="N29" s="677"/>
      <c r="O29" s="677"/>
      <c r="P29" s="677"/>
      <c r="Q29" s="678"/>
      <c r="R29" s="679">
        <v>473300</v>
      </c>
      <c r="S29" s="680"/>
      <c r="T29" s="680"/>
      <c r="U29" s="680"/>
      <c r="V29" s="680"/>
      <c r="W29" s="680"/>
      <c r="X29" s="680"/>
      <c r="Y29" s="681"/>
      <c r="Z29" s="682">
        <v>5.6</v>
      </c>
      <c r="AA29" s="682"/>
      <c r="AB29" s="682"/>
      <c r="AC29" s="682"/>
      <c r="AD29" s="683" t="s">
        <v>227</v>
      </c>
      <c r="AE29" s="683"/>
      <c r="AF29" s="683"/>
      <c r="AG29" s="683"/>
      <c r="AH29" s="683"/>
      <c r="AI29" s="683"/>
      <c r="AJ29" s="683"/>
      <c r="AK29" s="683"/>
      <c r="AL29" s="684" t="s">
        <v>227</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755151</v>
      </c>
      <c r="CS29" s="715"/>
      <c r="CT29" s="715"/>
      <c r="CU29" s="715"/>
      <c r="CV29" s="715"/>
      <c r="CW29" s="715"/>
      <c r="CX29" s="715"/>
      <c r="CY29" s="716"/>
      <c r="CZ29" s="684">
        <v>10</v>
      </c>
      <c r="DA29" s="713"/>
      <c r="DB29" s="713"/>
      <c r="DC29" s="717"/>
      <c r="DD29" s="688">
        <v>739479</v>
      </c>
      <c r="DE29" s="715"/>
      <c r="DF29" s="715"/>
      <c r="DG29" s="715"/>
      <c r="DH29" s="715"/>
      <c r="DI29" s="715"/>
      <c r="DJ29" s="715"/>
      <c r="DK29" s="716"/>
      <c r="DL29" s="688">
        <v>739479</v>
      </c>
      <c r="DM29" s="715"/>
      <c r="DN29" s="715"/>
      <c r="DO29" s="715"/>
      <c r="DP29" s="715"/>
      <c r="DQ29" s="715"/>
      <c r="DR29" s="715"/>
      <c r="DS29" s="715"/>
      <c r="DT29" s="715"/>
      <c r="DU29" s="715"/>
      <c r="DV29" s="716"/>
      <c r="DW29" s="684">
        <v>13.8</v>
      </c>
      <c r="DX29" s="713"/>
      <c r="DY29" s="713"/>
      <c r="DZ29" s="713"/>
      <c r="EA29" s="713"/>
      <c r="EB29" s="713"/>
      <c r="EC29" s="714"/>
    </row>
    <row r="30" spans="2:133" ht="11.25" customHeight="1">
      <c r="B30" s="676" t="s">
        <v>306</v>
      </c>
      <c r="C30" s="677"/>
      <c r="D30" s="677"/>
      <c r="E30" s="677"/>
      <c r="F30" s="677"/>
      <c r="G30" s="677"/>
      <c r="H30" s="677"/>
      <c r="I30" s="677"/>
      <c r="J30" s="677"/>
      <c r="K30" s="677"/>
      <c r="L30" s="677"/>
      <c r="M30" s="677"/>
      <c r="N30" s="677"/>
      <c r="O30" s="677"/>
      <c r="P30" s="677"/>
      <c r="Q30" s="678"/>
      <c r="R30" s="679">
        <v>19437</v>
      </c>
      <c r="S30" s="680"/>
      <c r="T30" s="680"/>
      <c r="U30" s="680"/>
      <c r="V30" s="680"/>
      <c r="W30" s="680"/>
      <c r="X30" s="680"/>
      <c r="Y30" s="681"/>
      <c r="Z30" s="682">
        <v>0.2</v>
      </c>
      <c r="AA30" s="682"/>
      <c r="AB30" s="682"/>
      <c r="AC30" s="682"/>
      <c r="AD30" s="683" t="s">
        <v>130</v>
      </c>
      <c r="AE30" s="683"/>
      <c r="AF30" s="683"/>
      <c r="AG30" s="683"/>
      <c r="AH30" s="683"/>
      <c r="AI30" s="683"/>
      <c r="AJ30" s="683"/>
      <c r="AK30" s="683"/>
      <c r="AL30" s="684" t="s">
        <v>227</v>
      </c>
      <c r="AM30" s="685"/>
      <c r="AN30" s="685"/>
      <c r="AO30" s="686"/>
      <c r="AP30" s="727" t="s">
        <v>307</v>
      </c>
      <c r="AQ30" s="728"/>
      <c r="AR30" s="728"/>
      <c r="AS30" s="728"/>
      <c r="AT30" s="733" t="s">
        <v>308</v>
      </c>
      <c r="AU30" s="230"/>
      <c r="AV30" s="230"/>
      <c r="AW30" s="230"/>
      <c r="AX30" s="665" t="s">
        <v>188</v>
      </c>
      <c r="AY30" s="666"/>
      <c r="AZ30" s="666"/>
      <c r="BA30" s="666"/>
      <c r="BB30" s="666"/>
      <c r="BC30" s="666"/>
      <c r="BD30" s="666"/>
      <c r="BE30" s="666"/>
      <c r="BF30" s="667"/>
      <c r="BG30" s="739">
        <v>99.6</v>
      </c>
      <c r="BH30" s="740"/>
      <c r="BI30" s="740"/>
      <c r="BJ30" s="740"/>
      <c r="BK30" s="740"/>
      <c r="BL30" s="740"/>
      <c r="BM30" s="674">
        <v>98</v>
      </c>
      <c r="BN30" s="740"/>
      <c r="BO30" s="740"/>
      <c r="BP30" s="740"/>
      <c r="BQ30" s="741"/>
      <c r="BR30" s="739">
        <v>99.1</v>
      </c>
      <c r="BS30" s="740"/>
      <c r="BT30" s="740"/>
      <c r="BU30" s="740"/>
      <c r="BV30" s="740"/>
      <c r="BW30" s="740"/>
      <c r="BX30" s="674">
        <v>96.7</v>
      </c>
      <c r="BY30" s="740"/>
      <c r="BZ30" s="740"/>
      <c r="CA30" s="740"/>
      <c r="CB30" s="741"/>
      <c r="CD30" s="744"/>
      <c r="CE30" s="745"/>
      <c r="CF30" s="694" t="s">
        <v>309</v>
      </c>
      <c r="CG30" s="695"/>
      <c r="CH30" s="695"/>
      <c r="CI30" s="695"/>
      <c r="CJ30" s="695"/>
      <c r="CK30" s="695"/>
      <c r="CL30" s="695"/>
      <c r="CM30" s="695"/>
      <c r="CN30" s="695"/>
      <c r="CO30" s="695"/>
      <c r="CP30" s="695"/>
      <c r="CQ30" s="696"/>
      <c r="CR30" s="679">
        <v>704170</v>
      </c>
      <c r="CS30" s="680"/>
      <c r="CT30" s="680"/>
      <c r="CU30" s="680"/>
      <c r="CV30" s="680"/>
      <c r="CW30" s="680"/>
      <c r="CX30" s="680"/>
      <c r="CY30" s="681"/>
      <c r="CZ30" s="684">
        <v>9.3000000000000007</v>
      </c>
      <c r="DA30" s="713"/>
      <c r="DB30" s="713"/>
      <c r="DC30" s="717"/>
      <c r="DD30" s="688">
        <v>688498</v>
      </c>
      <c r="DE30" s="680"/>
      <c r="DF30" s="680"/>
      <c r="DG30" s="680"/>
      <c r="DH30" s="680"/>
      <c r="DI30" s="680"/>
      <c r="DJ30" s="680"/>
      <c r="DK30" s="681"/>
      <c r="DL30" s="688">
        <v>688498</v>
      </c>
      <c r="DM30" s="680"/>
      <c r="DN30" s="680"/>
      <c r="DO30" s="680"/>
      <c r="DP30" s="680"/>
      <c r="DQ30" s="680"/>
      <c r="DR30" s="680"/>
      <c r="DS30" s="680"/>
      <c r="DT30" s="680"/>
      <c r="DU30" s="680"/>
      <c r="DV30" s="681"/>
      <c r="DW30" s="684">
        <v>12.9</v>
      </c>
      <c r="DX30" s="713"/>
      <c r="DY30" s="713"/>
      <c r="DZ30" s="713"/>
      <c r="EA30" s="713"/>
      <c r="EB30" s="713"/>
      <c r="EC30" s="714"/>
    </row>
    <row r="31" spans="2:133" ht="11.25" customHeight="1">
      <c r="B31" s="676" t="s">
        <v>310</v>
      </c>
      <c r="C31" s="677"/>
      <c r="D31" s="677"/>
      <c r="E31" s="677"/>
      <c r="F31" s="677"/>
      <c r="G31" s="677"/>
      <c r="H31" s="677"/>
      <c r="I31" s="677"/>
      <c r="J31" s="677"/>
      <c r="K31" s="677"/>
      <c r="L31" s="677"/>
      <c r="M31" s="677"/>
      <c r="N31" s="677"/>
      <c r="O31" s="677"/>
      <c r="P31" s="677"/>
      <c r="Q31" s="678"/>
      <c r="R31" s="679">
        <v>104873</v>
      </c>
      <c r="S31" s="680"/>
      <c r="T31" s="680"/>
      <c r="U31" s="680"/>
      <c r="V31" s="680"/>
      <c r="W31" s="680"/>
      <c r="X31" s="680"/>
      <c r="Y31" s="681"/>
      <c r="Z31" s="682">
        <v>1.2</v>
      </c>
      <c r="AA31" s="682"/>
      <c r="AB31" s="682"/>
      <c r="AC31" s="682"/>
      <c r="AD31" s="683" t="s">
        <v>227</v>
      </c>
      <c r="AE31" s="683"/>
      <c r="AF31" s="683"/>
      <c r="AG31" s="683"/>
      <c r="AH31" s="683"/>
      <c r="AI31" s="683"/>
      <c r="AJ31" s="683"/>
      <c r="AK31" s="683"/>
      <c r="AL31" s="684" t="s">
        <v>130</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99.5</v>
      </c>
      <c r="BH31" s="715"/>
      <c r="BI31" s="715"/>
      <c r="BJ31" s="715"/>
      <c r="BK31" s="715"/>
      <c r="BL31" s="715"/>
      <c r="BM31" s="685">
        <v>97.9</v>
      </c>
      <c r="BN31" s="737"/>
      <c r="BO31" s="737"/>
      <c r="BP31" s="737"/>
      <c r="BQ31" s="738"/>
      <c r="BR31" s="736">
        <v>99.2</v>
      </c>
      <c r="BS31" s="715"/>
      <c r="BT31" s="715"/>
      <c r="BU31" s="715"/>
      <c r="BV31" s="715"/>
      <c r="BW31" s="715"/>
      <c r="BX31" s="685">
        <v>96.6</v>
      </c>
      <c r="BY31" s="737"/>
      <c r="BZ31" s="737"/>
      <c r="CA31" s="737"/>
      <c r="CB31" s="738"/>
      <c r="CD31" s="744"/>
      <c r="CE31" s="745"/>
      <c r="CF31" s="694" t="s">
        <v>313</v>
      </c>
      <c r="CG31" s="695"/>
      <c r="CH31" s="695"/>
      <c r="CI31" s="695"/>
      <c r="CJ31" s="695"/>
      <c r="CK31" s="695"/>
      <c r="CL31" s="695"/>
      <c r="CM31" s="695"/>
      <c r="CN31" s="695"/>
      <c r="CO31" s="695"/>
      <c r="CP31" s="695"/>
      <c r="CQ31" s="696"/>
      <c r="CR31" s="679">
        <v>50981</v>
      </c>
      <c r="CS31" s="715"/>
      <c r="CT31" s="715"/>
      <c r="CU31" s="715"/>
      <c r="CV31" s="715"/>
      <c r="CW31" s="715"/>
      <c r="CX31" s="715"/>
      <c r="CY31" s="716"/>
      <c r="CZ31" s="684">
        <v>0.7</v>
      </c>
      <c r="DA31" s="713"/>
      <c r="DB31" s="713"/>
      <c r="DC31" s="717"/>
      <c r="DD31" s="688">
        <v>50981</v>
      </c>
      <c r="DE31" s="715"/>
      <c r="DF31" s="715"/>
      <c r="DG31" s="715"/>
      <c r="DH31" s="715"/>
      <c r="DI31" s="715"/>
      <c r="DJ31" s="715"/>
      <c r="DK31" s="716"/>
      <c r="DL31" s="688">
        <v>50981</v>
      </c>
      <c r="DM31" s="715"/>
      <c r="DN31" s="715"/>
      <c r="DO31" s="715"/>
      <c r="DP31" s="715"/>
      <c r="DQ31" s="715"/>
      <c r="DR31" s="715"/>
      <c r="DS31" s="715"/>
      <c r="DT31" s="715"/>
      <c r="DU31" s="715"/>
      <c r="DV31" s="716"/>
      <c r="DW31" s="684">
        <v>1</v>
      </c>
      <c r="DX31" s="713"/>
      <c r="DY31" s="713"/>
      <c r="DZ31" s="713"/>
      <c r="EA31" s="713"/>
      <c r="EB31" s="713"/>
      <c r="EC31" s="714"/>
    </row>
    <row r="32" spans="2:133" ht="11.25" customHeight="1">
      <c r="B32" s="676" t="s">
        <v>314</v>
      </c>
      <c r="C32" s="677"/>
      <c r="D32" s="677"/>
      <c r="E32" s="677"/>
      <c r="F32" s="677"/>
      <c r="G32" s="677"/>
      <c r="H32" s="677"/>
      <c r="I32" s="677"/>
      <c r="J32" s="677"/>
      <c r="K32" s="677"/>
      <c r="L32" s="677"/>
      <c r="M32" s="677"/>
      <c r="N32" s="677"/>
      <c r="O32" s="677"/>
      <c r="P32" s="677"/>
      <c r="Q32" s="678"/>
      <c r="R32" s="679">
        <v>266164</v>
      </c>
      <c r="S32" s="680"/>
      <c r="T32" s="680"/>
      <c r="U32" s="680"/>
      <c r="V32" s="680"/>
      <c r="W32" s="680"/>
      <c r="X32" s="680"/>
      <c r="Y32" s="681"/>
      <c r="Z32" s="682">
        <v>3.1</v>
      </c>
      <c r="AA32" s="682"/>
      <c r="AB32" s="682"/>
      <c r="AC32" s="682"/>
      <c r="AD32" s="683" t="s">
        <v>227</v>
      </c>
      <c r="AE32" s="683"/>
      <c r="AF32" s="683"/>
      <c r="AG32" s="683"/>
      <c r="AH32" s="683"/>
      <c r="AI32" s="683"/>
      <c r="AJ32" s="683"/>
      <c r="AK32" s="683"/>
      <c r="AL32" s="684" t="s">
        <v>130</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99.7</v>
      </c>
      <c r="BH32" s="749"/>
      <c r="BI32" s="749"/>
      <c r="BJ32" s="749"/>
      <c r="BK32" s="749"/>
      <c r="BL32" s="749"/>
      <c r="BM32" s="750">
        <v>97.9</v>
      </c>
      <c r="BN32" s="749"/>
      <c r="BO32" s="749"/>
      <c r="BP32" s="749"/>
      <c r="BQ32" s="751"/>
      <c r="BR32" s="748">
        <v>99.1</v>
      </c>
      <c r="BS32" s="749"/>
      <c r="BT32" s="749"/>
      <c r="BU32" s="749"/>
      <c r="BV32" s="749"/>
      <c r="BW32" s="749"/>
      <c r="BX32" s="750">
        <v>96.5</v>
      </c>
      <c r="BY32" s="749"/>
      <c r="BZ32" s="749"/>
      <c r="CA32" s="749"/>
      <c r="CB32" s="751"/>
      <c r="CD32" s="746"/>
      <c r="CE32" s="747"/>
      <c r="CF32" s="694" t="s">
        <v>316</v>
      </c>
      <c r="CG32" s="695"/>
      <c r="CH32" s="695"/>
      <c r="CI32" s="695"/>
      <c r="CJ32" s="695"/>
      <c r="CK32" s="695"/>
      <c r="CL32" s="695"/>
      <c r="CM32" s="695"/>
      <c r="CN32" s="695"/>
      <c r="CO32" s="695"/>
      <c r="CP32" s="695"/>
      <c r="CQ32" s="696"/>
      <c r="CR32" s="679" t="s">
        <v>227</v>
      </c>
      <c r="CS32" s="680"/>
      <c r="CT32" s="680"/>
      <c r="CU32" s="680"/>
      <c r="CV32" s="680"/>
      <c r="CW32" s="680"/>
      <c r="CX32" s="680"/>
      <c r="CY32" s="681"/>
      <c r="CZ32" s="684" t="s">
        <v>227</v>
      </c>
      <c r="DA32" s="713"/>
      <c r="DB32" s="713"/>
      <c r="DC32" s="717"/>
      <c r="DD32" s="688" t="s">
        <v>130</v>
      </c>
      <c r="DE32" s="680"/>
      <c r="DF32" s="680"/>
      <c r="DG32" s="680"/>
      <c r="DH32" s="680"/>
      <c r="DI32" s="680"/>
      <c r="DJ32" s="680"/>
      <c r="DK32" s="681"/>
      <c r="DL32" s="688" t="s">
        <v>227</v>
      </c>
      <c r="DM32" s="680"/>
      <c r="DN32" s="680"/>
      <c r="DO32" s="680"/>
      <c r="DP32" s="680"/>
      <c r="DQ32" s="680"/>
      <c r="DR32" s="680"/>
      <c r="DS32" s="680"/>
      <c r="DT32" s="680"/>
      <c r="DU32" s="680"/>
      <c r="DV32" s="681"/>
      <c r="DW32" s="684" t="s">
        <v>227</v>
      </c>
      <c r="DX32" s="713"/>
      <c r="DY32" s="713"/>
      <c r="DZ32" s="713"/>
      <c r="EA32" s="713"/>
      <c r="EB32" s="713"/>
      <c r="EC32" s="714"/>
    </row>
    <row r="33" spans="2:133" ht="11.25" customHeight="1">
      <c r="B33" s="676" t="s">
        <v>317</v>
      </c>
      <c r="C33" s="677"/>
      <c r="D33" s="677"/>
      <c r="E33" s="677"/>
      <c r="F33" s="677"/>
      <c r="G33" s="677"/>
      <c r="H33" s="677"/>
      <c r="I33" s="677"/>
      <c r="J33" s="677"/>
      <c r="K33" s="677"/>
      <c r="L33" s="677"/>
      <c r="M33" s="677"/>
      <c r="N33" s="677"/>
      <c r="O33" s="677"/>
      <c r="P33" s="677"/>
      <c r="Q33" s="678"/>
      <c r="R33" s="679">
        <v>689505</v>
      </c>
      <c r="S33" s="680"/>
      <c r="T33" s="680"/>
      <c r="U33" s="680"/>
      <c r="V33" s="680"/>
      <c r="W33" s="680"/>
      <c r="X33" s="680"/>
      <c r="Y33" s="681"/>
      <c r="Z33" s="682">
        <v>8.1</v>
      </c>
      <c r="AA33" s="682"/>
      <c r="AB33" s="682"/>
      <c r="AC33" s="682"/>
      <c r="AD33" s="683" t="s">
        <v>227</v>
      </c>
      <c r="AE33" s="683"/>
      <c r="AF33" s="683"/>
      <c r="AG33" s="683"/>
      <c r="AH33" s="683"/>
      <c r="AI33" s="683"/>
      <c r="AJ33" s="683"/>
      <c r="AK33" s="683"/>
      <c r="AL33" s="684" t="s">
        <v>227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3936847</v>
      </c>
      <c r="CS33" s="715"/>
      <c r="CT33" s="715"/>
      <c r="CU33" s="715"/>
      <c r="CV33" s="715"/>
      <c r="CW33" s="715"/>
      <c r="CX33" s="715"/>
      <c r="CY33" s="716"/>
      <c r="CZ33" s="684">
        <v>52.2</v>
      </c>
      <c r="DA33" s="713"/>
      <c r="DB33" s="713"/>
      <c r="DC33" s="717"/>
      <c r="DD33" s="688">
        <v>3297066</v>
      </c>
      <c r="DE33" s="715"/>
      <c r="DF33" s="715"/>
      <c r="DG33" s="715"/>
      <c r="DH33" s="715"/>
      <c r="DI33" s="715"/>
      <c r="DJ33" s="715"/>
      <c r="DK33" s="716"/>
      <c r="DL33" s="688">
        <v>2551324</v>
      </c>
      <c r="DM33" s="715"/>
      <c r="DN33" s="715"/>
      <c r="DO33" s="715"/>
      <c r="DP33" s="715"/>
      <c r="DQ33" s="715"/>
      <c r="DR33" s="715"/>
      <c r="DS33" s="715"/>
      <c r="DT33" s="715"/>
      <c r="DU33" s="715"/>
      <c r="DV33" s="716"/>
      <c r="DW33" s="684">
        <v>47.7</v>
      </c>
      <c r="DX33" s="713"/>
      <c r="DY33" s="713"/>
      <c r="DZ33" s="713"/>
      <c r="EA33" s="713"/>
      <c r="EB33" s="713"/>
      <c r="EC33" s="714"/>
    </row>
    <row r="34" spans="2:133" ht="11.25" customHeight="1">
      <c r="B34" s="676" t="s">
        <v>319</v>
      </c>
      <c r="C34" s="677"/>
      <c r="D34" s="677"/>
      <c r="E34" s="677"/>
      <c r="F34" s="677"/>
      <c r="G34" s="677"/>
      <c r="H34" s="677"/>
      <c r="I34" s="677"/>
      <c r="J34" s="677"/>
      <c r="K34" s="677"/>
      <c r="L34" s="677"/>
      <c r="M34" s="677"/>
      <c r="N34" s="677"/>
      <c r="O34" s="677"/>
      <c r="P34" s="677"/>
      <c r="Q34" s="678"/>
      <c r="R34" s="679">
        <v>199743</v>
      </c>
      <c r="S34" s="680"/>
      <c r="T34" s="680"/>
      <c r="U34" s="680"/>
      <c r="V34" s="680"/>
      <c r="W34" s="680"/>
      <c r="X34" s="680"/>
      <c r="Y34" s="681"/>
      <c r="Z34" s="682">
        <v>2.4</v>
      </c>
      <c r="AA34" s="682"/>
      <c r="AB34" s="682"/>
      <c r="AC34" s="682"/>
      <c r="AD34" s="683">
        <v>596</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1251618</v>
      </c>
      <c r="CS34" s="680"/>
      <c r="CT34" s="680"/>
      <c r="CU34" s="680"/>
      <c r="CV34" s="680"/>
      <c r="CW34" s="680"/>
      <c r="CX34" s="680"/>
      <c r="CY34" s="681"/>
      <c r="CZ34" s="684">
        <v>16.600000000000001</v>
      </c>
      <c r="DA34" s="713"/>
      <c r="DB34" s="713"/>
      <c r="DC34" s="717"/>
      <c r="DD34" s="688">
        <v>961230</v>
      </c>
      <c r="DE34" s="680"/>
      <c r="DF34" s="680"/>
      <c r="DG34" s="680"/>
      <c r="DH34" s="680"/>
      <c r="DI34" s="680"/>
      <c r="DJ34" s="680"/>
      <c r="DK34" s="681"/>
      <c r="DL34" s="688">
        <v>562798</v>
      </c>
      <c r="DM34" s="680"/>
      <c r="DN34" s="680"/>
      <c r="DO34" s="680"/>
      <c r="DP34" s="680"/>
      <c r="DQ34" s="680"/>
      <c r="DR34" s="680"/>
      <c r="DS34" s="680"/>
      <c r="DT34" s="680"/>
      <c r="DU34" s="680"/>
      <c r="DV34" s="681"/>
      <c r="DW34" s="684">
        <v>10.5</v>
      </c>
      <c r="DX34" s="713"/>
      <c r="DY34" s="713"/>
      <c r="DZ34" s="713"/>
      <c r="EA34" s="713"/>
      <c r="EB34" s="713"/>
      <c r="EC34" s="714"/>
    </row>
    <row r="35" spans="2:133" ht="11.25" customHeight="1">
      <c r="B35" s="676" t="s">
        <v>323</v>
      </c>
      <c r="C35" s="677"/>
      <c r="D35" s="677"/>
      <c r="E35" s="677"/>
      <c r="F35" s="677"/>
      <c r="G35" s="677"/>
      <c r="H35" s="677"/>
      <c r="I35" s="677"/>
      <c r="J35" s="677"/>
      <c r="K35" s="677"/>
      <c r="L35" s="677"/>
      <c r="M35" s="677"/>
      <c r="N35" s="677"/>
      <c r="O35" s="677"/>
      <c r="P35" s="677"/>
      <c r="Q35" s="678"/>
      <c r="R35" s="679">
        <v>704800</v>
      </c>
      <c r="S35" s="680"/>
      <c r="T35" s="680"/>
      <c r="U35" s="680"/>
      <c r="V35" s="680"/>
      <c r="W35" s="680"/>
      <c r="X35" s="680"/>
      <c r="Y35" s="681"/>
      <c r="Z35" s="682">
        <v>8.3000000000000007</v>
      </c>
      <c r="AA35" s="682"/>
      <c r="AB35" s="682"/>
      <c r="AC35" s="682"/>
      <c r="AD35" s="683" t="s">
        <v>130</v>
      </c>
      <c r="AE35" s="683"/>
      <c r="AF35" s="683"/>
      <c r="AG35" s="683"/>
      <c r="AH35" s="683"/>
      <c r="AI35" s="683"/>
      <c r="AJ35" s="683"/>
      <c r="AK35" s="683"/>
      <c r="AL35" s="684" t="s">
        <v>227</v>
      </c>
      <c r="AM35" s="685"/>
      <c r="AN35" s="685"/>
      <c r="AO35" s="686"/>
      <c r="AP35" s="234"/>
      <c r="AQ35" s="752" t="s">
        <v>324</v>
      </c>
      <c r="AR35" s="753"/>
      <c r="AS35" s="753"/>
      <c r="AT35" s="753"/>
      <c r="AU35" s="753"/>
      <c r="AV35" s="753"/>
      <c r="AW35" s="753"/>
      <c r="AX35" s="753"/>
      <c r="AY35" s="754"/>
      <c r="AZ35" s="668">
        <v>1457084</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56052</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80561</v>
      </c>
      <c r="CS35" s="715"/>
      <c r="CT35" s="715"/>
      <c r="CU35" s="715"/>
      <c r="CV35" s="715"/>
      <c r="CW35" s="715"/>
      <c r="CX35" s="715"/>
      <c r="CY35" s="716"/>
      <c r="CZ35" s="684">
        <v>1.1000000000000001</v>
      </c>
      <c r="DA35" s="713"/>
      <c r="DB35" s="713"/>
      <c r="DC35" s="717"/>
      <c r="DD35" s="688">
        <v>74845</v>
      </c>
      <c r="DE35" s="715"/>
      <c r="DF35" s="715"/>
      <c r="DG35" s="715"/>
      <c r="DH35" s="715"/>
      <c r="DI35" s="715"/>
      <c r="DJ35" s="715"/>
      <c r="DK35" s="716"/>
      <c r="DL35" s="688">
        <v>72530</v>
      </c>
      <c r="DM35" s="715"/>
      <c r="DN35" s="715"/>
      <c r="DO35" s="715"/>
      <c r="DP35" s="715"/>
      <c r="DQ35" s="715"/>
      <c r="DR35" s="715"/>
      <c r="DS35" s="715"/>
      <c r="DT35" s="715"/>
      <c r="DU35" s="715"/>
      <c r="DV35" s="716"/>
      <c r="DW35" s="684">
        <v>1.4</v>
      </c>
      <c r="DX35" s="713"/>
      <c r="DY35" s="713"/>
      <c r="DZ35" s="713"/>
      <c r="EA35" s="713"/>
      <c r="EB35" s="713"/>
      <c r="EC35" s="714"/>
    </row>
    <row r="36" spans="2:133" ht="11.25" customHeight="1">
      <c r="B36" s="676" t="s">
        <v>327</v>
      </c>
      <c r="C36" s="677"/>
      <c r="D36" s="677"/>
      <c r="E36" s="677"/>
      <c r="F36" s="677"/>
      <c r="G36" s="677"/>
      <c r="H36" s="677"/>
      <c r="I36" s="677"/>
      <c r="J36" s="677"/>
      <c r="K36" s="677"/>
      <c r="L36" s="677"/>
      <c r="M36" s="677"/>
      <c r="N36" s="677"/>
      <c r="O36" s="677"/>
      <c r="P36" s="677"/>
      <c r="Q36" s="678"/>
      <c r="R36" s="679" t="s">
        <v>227</v>
      </c>
      <c r="S36" s="680"/>
      <c r="T36" s="680"/>
      <c r="U36" s="680"/>
      <c r="V36" s="680"/>
      <c r="W36" s="680"/>
      <c r="X36" s="680"/>
      <c r="Y36" s="681"/>
      <c r="Z36" s="682" t="s">
        <v>227</v>
      </c>
      <c r="AA36" s="682"/>
      <c r="AB36" s="682"/>
      <c r="AC36" s="682"/>
      <c r="AD36" s="683" t="s">
        <v>130</v>
      </c>
      <c r="AE36" s="683"/>
      <c r="AF36" s="683"/>
      <c r="AG36" s="683"/>
      <c r="AH36" s="683"/>
      <c r="AI36" s="683"/>
      <c r="AJ36" s="683"/>
      <c r="AK36" s="683"/>
      <c r="AL36" s="684" t="s">
        <v>130</v>
      </c>
      <c r="AM36" s="685"/>
      <c r="AN36" s="685"/>
      <c r="AO36" s="686"/>
      <c r="AQ36" s="756" t="s">
        <v>328</v>
      </c>
      <c r="AR36" s="757"/>
      <c r="AS36" s="757"/>
      <c r="AT36" s="757"/>
      <c r="AU36" s="757"/>
      <c r="AV36" s="757"/>
      <c r="AW36" s="757"/>
      <c r="AX36" s="757"/>
      <c r="AY36" s="758"/>
      <c r="AZ36" s="679">
        <v>500000</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40194</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1610813</v>
      </c>
      <c r="CS36" s="680"/>
      <c r="CT36" s="680"/>
      <c r="CU36" s="680"/>
      <c r="CV36" s="680"/>
      <c r="CW36" s="680"/>
      <c r="CX36" s="680"/>
      <c r="CY36" s="681"/>
      <c r="CZ36" s="684">
        <v>21.4</v>
      </c>
      <c r="DA36" s="713"/>
      <c r="DB36" s="713"/>
      <c r="DC36" s="717"/>
      <c r="DD36" s="688">
        <v>1428861</v>
      </c>
      <c r="DE36" s="680"/>
      <c r="DF36" s="680"/>
      <c r="DG36" s="680"/>
      <c r="DH36" s="680"/>
      <c r="DI36" s="680"/>
      <c r="DJ36" s="680"/>
      <c r="DK36" s="681"/>
      <c r="DL36" s="688">
        <v>1137791</v>
      </c>
      <c r="DM36" s="680"/>
      <c r="DN36" s="680"/>
      <c r="DO36" s="680"/>
      <c r="DP36" s="680"/>
      <c r="DQ36" s="680"/>
      <c r="DR36" s="680"/>
      <c r="DS36" s="680"/>
      <c r="DT36" s="680"/>
      <c r="DU36" s="680"/>
      <c r="DV36" s="681"/>
      <c r="DW36" s="684">
        <v>21.3</v>
      </c>
      <c r="DX36" s="713"/>
      <c r="DY36" s="713"/>
      <c r="DZ36" s="713"/>
      <c r="EA36" s="713"/>
      <c r="EB36" s="713"/>
      <c r="EC36" s="714"/>
    </row>
    <row r="37" spans="2:133" ht="11.25" customHeight="1">
      <c r="B37" s="676" t="s">
        <v>331</v>
      </c>
      <c r="C37" s="677"/>
      <c r="D37" s="677"/>
      <c r="E37" s="677"/>
      <c r="F37" s="677"/>
      <c r="G37" s="677"/>
      <c r="H37" s="677"/>
      <c r="I37" s="677"/>
      <c r="J37" s="677"/>
      <c r="K37" s="677"/>
      <c r="L37" s="677"/>
      <c r="M37" s="677"/>
      <c r="N37" s="677"/>
      <c r="O37" s="677"/>
      <c r="P37" s="677"/>
      <c r="Q37" s="678"/>
      <c r="R37" s="679">
        <v>350000</v>
      </c>
      <c r="S37" s="680"/>
      <c r="T37" s="680"/>
      <c r="U37" s="680"/>
      <c r="V37" s="680"/>
      <c r="W37" s="680"/>
      <c r="X37" s="680"/>
      <c r="Y37" s="681"/>
      <c r="Z37" s="682">
        <v>4.0999999999999996</v>
      </c>
      <c r="AA37" s="682"/>
      <c r="AB37" s="682"/>
      <c r="AC37" s="682"/>
      <c r="AD37" s="683" t="s">
        <v>130</v>
      </c>
      <c r="AE37" s="683"/>
      <c r="AF37" s="683"/>
      <c r="AG37" s="683"/>
      <c r="AH37" s="683"/>
      <c r="AI37" s="683"/>
      <c r="AJ37" s="683"/>
      <c r="AK37" s="683"/>
      <c r="AL37" s="684" t="s">
        <v>227</v>
      </c>
      <c r="AM37" s="685"/>
      <c r="AN37" s="685"/>
      <c r="AO37" s="686"/>
      <c r="AQ37" s="756" t="s">
        <v>332</v>
      </c>
      <c r="AR37" s="757"/>
      <c r="AS37" s="757"/>
      <c r="AT37" s="757"/>
      <c r="AU37" s="757"/>
      <c r="AV37" s="757"/>
      <c r="AW37" s="757"/>
      <c r="AX37" s="757"/>
      <c r="AY37" s="758"/>
      <c r="AZ37" s="679">
        <v>166602</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2551</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635557</v>
      </c>
      <c r="CS37" s="715"/>
      <c r="CT37" s="715"/>
      <c r="CU37" s="715"/>
      <c r="CV37" s="715"/>
      <c r="CW37" s="715"/>
      <c r="CX37" s="715"/>
      <c r="CY37" s="716"/>
      <c r="CZ37" s="684">
        <v>8.4</v>
      </c>
      <c r="DA37" s="713"/>
      <c r="DB37" s="713"/>
      <c r="DC37" s="717"/>
      <c r="DD37" s="688">
        <v>635539</v>
      </c>
      <c r="DE37" s="715"/>
      <c r="DF37" s="715"/>
      <c r="DG37" s="715"/>
      <c r="DH37" s="715"/>
      <c r="DI37" s="715"/>
      <c r="DJ37" s="715"/>
      <c r="DK37" s="716"/>
      <c r="DL37" s="688">
        <v>461566</v>
      </c>
      <c r="DM37" s="715"/>
      <c r="DN37" s="715"/>
      <c r="DO37" s="715"/>
      <c r="DP37" s="715"/>
      <c r="DQ37" s="715"/>
      <c r="DR37" s="715"/>
      <c r="DS37" s="715"/>
      <c r="DT37" s="715"/>
      <c r="DU37" s="715"/>
      <c r="DV37" s="716"/>
      <c r="DW37" s="684">
        <v>8.6</v>
      </c>
      <c r="DX37" s="713"/>
      <c r="DY37" s="713"/>
      <c r="DZ37" s="713"/>
      <c r="EA37" s="713"/>
      <c r="EB37" s="713"/>
      <c r="EC37" s="714"/>
    </row>
    <row r="38" spans="2:133" ht="11.25" customHeight="1">
      <c r="B38" s="724" t="s">
        <v>335</v>
      </c>
      <c r="C38" s="725"/>
      <c r="D38" s="725"/>
      <c r="E38" s="725"/>
      <c r="F38" s="725"/>
      <c r="G38" s="725"/>
      <c r="H38" s="725"/>
      <c r="I38" s="725"/>
      <c r="J38" s="725"/>
      <c r="K38" s="725"/>
      <c r="L38" s="725"/>
      <c r="M38" s="725"/>
      <c r="N38" s="725"/>
      <c r="O38" s="725"/>
      <c r="P38" s="725"/>
      <c r="Q38" s="726"/>
      <c r="R38" s="759">
        <v>8489643</v>
      </c>
      <c r="S38" s="760"/>
      <c r="T38" s="760"/>
      <c r="U38" s="760"/>
      <c r="V38" s="760"/>
      <c r="W38" s="760"/>
      <c r="X38" s="760"/>
      <c r="Y38" s="761"/>
      <c r="Z38" s="762">
        <v>100</v>
      </c>
      <c r="AA38" s="762"/>
      <c r="AB38" s="762"/>
      <c r="AC38" s="762"/>
      <c r="AD38" s="763">
        <v>4997298</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20542</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4430</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936542</v>
      </c>
      <c r="CS38" s="680"/>
      <c r="CT38" s="680"/>
      <c r="CU38" s="680"/>
      <c r="CV38" s="680"/>
      <c r="CW38" s="680"/>
      <c r="CX38" s="680"/>
      <c r="CY38" s="681"/>
      <c r="CZ38" s="684">
        <v>12.4</v>
      </c>
      <c r="DA38" s="713"/>
      <c r="DB38" s="713"/>
      <c r="DC38" s="717"/>
      <c r="DD38" s="688">
        <v>832130</v>
      </c>
      <c r="DE38" s="680"/>
      <c r="DF38" s="680"/>
      <c r="DG38" s="680"/>
      <c r="DH38" s="680"/>
      <c r="DI38" s="680"/>
      <c r="DJ38" s="680"/>
      <c r="DK38" s="681"/>
      <c r="DL38" s="688">
        <v>778205</v>
      </c>
      <c r="DM38" s="680"/>
      <c r="DN38" s="680"/>
      <c r="DO38" s="680"/>
      <c r="DP38" s="680"/>
      <c r="DQ38" s="680"/>
      <c r="DR38" s="680"/>
      <c r="DS38" s="680"/>
      <c r="DT38" s="680"/>
      <c r="DU38" s="680"/>
      <c r="DV38" s="681"/>
      <c r="DW38" s="684">
        <v>14.6</v>
      </c>
      <c r="DX38" s="713"/>
      <c r="DY38" s="713"/>
      <c r="DZ38" s="713"/>
      <c r="EA38" s="713"/>
      <c r="EB38" s="713"/>
      <c r="EC38" s="714"/>
    </row>
    <row r="39" spans="2:133" ht="11.25" customHeight="1">
      <c r="AQ39" s="756" t="s">
        <v>339</v>
      </c>
      <c r="AR39" s="757"/>
      <c r="AS39" s="757"/>
      <c r="AT39" s="757"/>
      <c r="AU39" s="757"/>
      <c r="AV39" s="757"/>
      <c r="AW39" s="757"/>
      <c r="AX39" s="757"/>
      <c r="AY39" s="758"/>
      <c r="AZ39" s="679">
        <v>542</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105</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57313</v>
      </c>
      <c r="CS39" s="715"/>
      <c r="CT39" s="715"/>
      <c r="CU39" s="715"/>
      <c r="CV39" s="715"/>
      <c r="CW39" s="715"/>
      <c r="CX39" s="715"/>
      <c r="CY39" s="716"/>
      <c r="CZ39" s="684">
        <v>0.8</v>
      </c>
      <c r="DA39" s="713"/>
      <c r="DB39" s="713"/>
      <c r="DC39" s="717"/>
      <c r="DD39" s="688" t="s">
        <v>227</v>
      </c>
      <c r="DE39" s="715"/>
      <c r="DF39" s="715"/>
      <c r="DG39" s="715"/>
      <c r="DH39" s="715"/>
      <c r="DI39" s="715"/>
      <c r="DJ39" s="715"/>
      <c r="DK39" s="716"/>
      <c r="DL39" s="688" t="s">
        <v>130</v>
      </c>
      <c r="DM39" s="715"/>
      <c r="DN39" s="715"/>
      <c r="DO39" s="715"/>
      <c r="DP39" s="715"/>
      <c r="DQ39" s="715"/>
      <c r="DR39" s="715"/>
      <c r="DS39" s="715"/>
      <c r="DT39" s="715"/>
      <c r="DU39" s="715"/>
      <c r="DV39" s="716"/>
      <c r="DW39" s="684" t="s">
        <v>130</v>
      </c>
      <c r="DX39" s="713"/>
      <c r="DY39" s="713"/>
      <c r="DZ39" s="713"/>
      <c r="EA39" s="713"/>
      <c r="EB39" s="713"/>
      <c r="EC39" s="714"/>
    </row>
    <row r="40" spans="2:133" ht="11.25" customHeight="1">
      <c r="AQ40" s="756" t="s">
        <v>343</v>
      </c>
      <c r="AR40" s="757"/>
      <c r="AS40" s="757"/>
      <c r="AT40" s="757"/>
      <c r="AU40" s="757"/>
      <c r="AV40" s="757"/>
      <c r="AW40" s="757"/>
      <c r="AX40" s="757"/>
      <c r="AY40" s="758"/>
      <c r="AZ40" s="679">
        <v>149505</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227</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t="s">
        <v>130</v>
      </c>
      <c r="CS40" s="680"/>
      <c r="CT40" s="680"/>
      <c r="CU40" s="680"/>
      <c r="CV40" s="680"/>
      <c r="CW40" s="680"/>
      <c r="CX40" s="680"/>
      <c r="CY40" s="681"/>
      <c r="CZ40" s="684" t="s">
        <v>130</v>
      </c>
      <c r="DA40" s="713"/>
      <c r="DB40" s="713"/>
      <c r="DC40" s="717"/>
      <c r="DD40" s="688" t="s">
        <v>130</v>
      </c>
      <c r="DE40" s="680"/>
      <c r="DF40" s="680"/>
      <c r="DG40" s="680"/>
      <c r="DH40" s="680"/>
      <c r="DI40" s="680"/>
      <c r="DJ40" s="680"/>
      <c r="DK40" s="681"/>
      <c r="DL40" s="688" t="s">
        <v>130</v>
      </c>
      <c r="DM40" s="680"/>
      <c r="DN40" s="680"/>
      <c r="DO40" s="680"/>
      <c r="DP40" s="680"/>
      <c r="DQ40" s="680"/>
      <c r="DR40" s="680"/>
      <c r="DS40" s="680"/>
      <c r="DT40" s="680"/>
      <c r="DU40" s="680"/>
      <c r="DV40" s="681"/>
      <c r="DW40" s="684" t="s">
        <v>227</v>
      </c>
      <c r="DX40" s="713"/>
      <c r="DY40" s="713"/>
      <c r="DZ40" s="713"/>
      <c r="EA40" s="713"/>
      <c r="EB40" s="713"/>
      <c r="EC40" s="714"/>
    </row>
    <row r="41" spans="2:133" ht="11.25" customHeight="1">
      <c r="AQ41" s="766" t="s">
        <v>346</v>
      </c>
      <c r="AR41" s="767"/>
      <c r="AS41" s="767"/>
      <c r="AT41" s="767"/>
      <c r="AU41" s="767"/>
      <c r="AV41" s="767"/>
      <c r="AW41" s="767"/>
      <c r="AX41" s="767"/>
      <c r="AY41" s="768"/>
      <c r="AZ41" s="759">
        <v>619893</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312</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227</v>
      </c>
      <c r="CS41" s="715"/>
      <c r="CT41" s="715"/>
      <c r="CU41" s="715"/>
      <c r="CV41" s="715"/>
      <c r="CW41" s="715"/>
      <c r="CX41" s="715"/>
      <c r="CY41" s="716"/>
      <c r="CZ41" s="684" t="s">
        <v>130</v>
      </c>
      <c r="DA41" s="713"/>
      <c r="DB41" s="713"/>
      <c r="DC41" s="717"/>
      <c r="DD41" s="688" t="s">
        <v>227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702431</v>
      </c>
      <c r="CS42" s="680"/>
      <c r="CT42" s="680"/>
      <c r="CU42" s="680"/>
      <c r="CV42" s="680"/>
      <c r="CW42" s="680"/>
      <c r="CX42" s="680"/>
      <c r="CY42" s="681"/>
      <c r="CZ42" s="684">
        <v>9.3000000000000007</v>
      </c>
      <c r="DA42" s="685"/>
      <c r="DB42" s="685"/>
      <c r="DC42" s="780"/>
      <c r="DD42" s="688">
        <v>214514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14039</v>
      </c>
      <c r="CS43" s="715"/>
      <c r="CT43" s="715"/>
      <c r="CU43" s="715"/>
      <c r="CV43" s="715"/>
      <c r="CW43" s="715"/>
      <c r="CX43" s="715"/>
      <c r="CY43" s="716"/>
      <c r="CZ43" s="684">
        <v>0.2</v>
      </c>
      <c r="DA43" s="713"/>
      <c r="DB43" s="713"/>
      <c r="DC43" s="717"/>
      <c r="DD43" s="688">
        <v>14039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353</v>
      </c>
      <c r="CD44" s="791" t="s">
        <v>305</v>
      </c>
      <c r="CE44" s="792"/>
      <c r="CF44" s="676" t="s">
        <v>354</v>
      </c>
      <c r="CG44" s="677"/>
      <c r="CH44" s="677"/>
      <c r="CI44" s="677"/>
      <c r="CJ44" s="677"/>
      <c r="CK44" s="677"/>
      <c r="CL44" s="677"/>
      <c r="CM44" s="677"/>
      <c r="CN44" s="677"/>
      <c r="CO44" s="677"/>
      <c r="CP44" s="677"/>
      <c r="CQ44" s="678"/>
      <c r="CR44" s="679">
        <v>638764</v>
      </c>
      <c r="CS44" s="680"/>
      <c r="CT44" s="680"/>
      <c r="CU44" s="680"/>
      <c r="CV44" s="680"/>
      <c r="CW44" s="680"/>
      <c r="CX44" s="680"/>
      <c r="CY44" s="681"/>
      <c r="CZ44" s="684">
        <v>8.5</v>
      </c>
      <c r="DA44" s="685"/>
      <c r="DB44" s="685"/>
      <c r="DC44" s="780"/>
      <c r="DD44" s="688">
        <v>153486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355</v>
      </c>
      <c r="CG45" s="677"/>
      <c r="CH45" s="677"/>
      <c r="CI45" s="677"/>
      <c r="CJ45" s="677"/>
      <c r="CK45" s="677"/>
      <c r="CL45" s="677"/>
      <c r="CM45" s="677"/>
      <c r="CN45" s="677"/>
      <c r="CO45" s="677"/>
      <c r="CP45" s="677"/>
      <c r="CQ45" s="678"/>
      <c r="CR45" s="679">
        <v>162921</v>
      </c>
      <c r="CS45" s="715"/>
      <c r="CT45" s="715"/>
      <c r="CU45" s="715"/>
      <c r="CV45" s="715"/>
      <c r="CW45" s="715"/>
      <c r="CX45" s="715"/>
      <c r="CY45" s="716"/>
      <c r="CZ45" s="684">
        <v>2.2000000000000002</v>
      </c>
      <c r="DA45" s="713"/>
      <c r="DB45" s="713"/>
      <c r="DC45" s="717"/>
      <c r="DD45" s="688">
        <v>14572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356</v>
      </c>
      <c r="CG46" s="677"/>
      <c r="CH46" s="677"/>
      <c r="CI46" s="677"/>
      <c r="CJ46" s="677"/>
      <c r="CK46" s="677"/>
      <c r="CL46" s="677"/>
      <c r="CM46" s="677"/>
      <c r="CN46" s="677"/>
      <c r="CO46" s="677"/>
      <c r="CP46" s="677"/>
      <c r="CQ46" s="678"/>
      <c r="CR46" s="679">
        <v>450533</v>
      </c>
      <c r="CS46" s="680"/>
      <c r="CT46" s="680"/>
      <c r="CU46" s="680"/>
      <c r="CV46" s="680"/>
      <c r="CW46" s="680"/>
      <c r="CX46" s="680"/>
      <c r="CY46" s="681"/>
      <c r="CZ46" s="684">
        <v>6</v>
      </c>
      <c r="DA46" s="685"/>
      <c r="DB46" s="685"/>
      <c r="DC46" s="780"/>
      <c r="DD46" s="688">
        <v>131704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357</v>
      </c>
      <c r="CG47" s="677"/>
      <c r="CH47" s="677"/>
      <c r="CI47" s="677"/>
      <c r="CJ47" s="677"/>
      <c r="CK47" s="677"/>
      <c r="CL47" s="677"/>
      <c r="CM47" s="677"/>
      <c r="CN47" s="677"/>
      <c r="CO47" s="677"/>
      <c r="CP47" s="677"/>
      <c r="CQ47" s="678"/>
      <c r="CR47" s="679">
        <v>63667</v>
      </c>
      <c r="CS47" s="715"/>
      <c r="CT47" s="715"/>
      <c r="CU47" s="715"/>
      <c r="CV47" s="715"/>
      <c r="CW47" s="715"/>
      <c r="CX47" s="715"/>
      <c r="CY47" s="716"/>
      <c r="CZ47" s="684">
        <v>0.8</v>
      </c>
      <c r="DA47" s="713"/>
      <c r="DB47" s="713"/>
      <c r="DC47" s="717"/>
      <c r="DD47" s="688">
        <v>61028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358</v>
      </c>
      <c r="CG48" s="677"/>
      <c r="CH48" s="677"/>
      <c r="CI48" s="677"/>
      <c r="CJ48" s="677"/>
      <c r="CK48" s="677"/>
      <c r="CL48" s="677"/>
      <c r="CM48" s="677"/>
      <c r="CN48" s="677"/>
      <c r="CO48" s="677"/>
      <c r="CP48" s="677"/>
      <c r="CQ48" s="678"/>
      <c r="CR48" s="679" t="s">
        <v>130</v>
      </c>
      <c r="CS48" s="680"/>
      <c r="CT48" s="680"/>
      <c r="CU48" s="680"/>
      <c r="CV48" s="680"/>
      <c r="CW48" s="680"/>
      <c r="CX48" s="680"/>
      <c r="CY48" s="681"/>
      <c r="CZ48" s="684" t="s">
        <v>130</v>
      </c>
      <c r="DA48" s="685"/>
      <c r="DB48" s="685"/>
      <c r="DC48" s="780"/>
      <c r="DD48" s="688" t="s">
        <v>139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359</v>
      </c>
      <c r="CE49" s="725"/>
      <c r="CF49" s="725"/>
      <c r="CG49" s="725"/>
      <c r="CH49" s="725"/>
      <c r="CI49" s="725"/>
      <c r="CJ49" s="725"/>
      <c r="CK49" s="725"/>
      <c r="CL49" s="725"/>
      <c r="CM49" s="725"/>
      <c r="CN49" s="725"/>
      <c r="CO49" s="725"/>
      <c r="CP49" s="725"/>
      <c r="CQ49" s="726"/>
      <c r="CR49" s="759">
        <v>7537090</v>
      </c>
      <c r="CS49" s="749"/>
      <c r="CT49" s="749"/>
      <c r="CU49" s="749"/>
      <c r="CV49" s="749"/>
      <c r="CW49" s="749"/>
      <c r="CX49" s="749"/>
      <c r="CY49" s="781"/>
      <c r="CZ49" s="764">
        <v>100</v>
      </c>
      <c r="DA49" s="782"/>
      <c r="DB49" s="782"/>
      <c r="DC49" s="783"/>
      <c r="DD49" s="784">
        <v>5653817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PqaUugl/tL9FLZpUhgrVvL+2DcS0u1ZuLfzu8tSoyP7Q2IKBUIYYN8kBZWkB2zaHmeI8YPqv0bYzJFH8oQxnNA==" saltValue="stoRy+3CmpMfIbQw7h9V6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90" zoomScaleNormal="9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382</v>
      </c>
      <c r="C7" s="812"/>
      <c r="D7" s="812"/>
      <c r="E7" s="812"/>
      <c r="F7" s="812"/>
      <c r="G7" s="812"/>
      <c r="H7" s="812"/>
      <c r="I7" s="812"/>
      <c r="J7" s="812"/>
      <c r="K7" s="812"/>
      <c r="L7" s="812"/>
      <c r="M7" s="812"/>
      <c r="N7" s="812"/>
      <c r="O7" s="812"/>
      <c r="P7" s="813"/>
      <c r="Q7" s="814">
        <v>8490</v>
      </c>
      <c r="R7" s="815"/>
      <c r="S7" s="815"/>
      <c r="T7" s="815"/>
      <c r="U7" s="815"/>
      <c r="V7" s="815">
        <v>7537</v>
      </c>
      <c r="W7" s="815"/>
      <c r="X7" s="815"/>
      <c r="Y7" s="815"/>
      <c r="Z7" s="815"/>
      <c r="AA7" s="815">
        <v>953</v>
      </c>
      <c r="AB7" s="815"/>
      <c r="AC7" s="815"/>
      <c r="AD7" s="815"/>
      <c r="AE7" s="816"/>
      <c r="AF7" s="817">
        <v>929</v>
      </c>
      <c r="AG7" s="818"/>
      <c r="AH7" s="818"/>
      <c r="AI7" s="818"/>
      <c r="AJ7" s="819"/>
      <c r="AK7" s="854">
        <v>266</v>
      </c>
      <c r="AL7" s="855"/>
      <c r="AM7" s="855"/>
      <c r="AN7" s="855"/>
      <c r="AO7" s="855"/>
      <c r="AP7" s="855">
        <v>8853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598</v>
      </c>
      <c r="BS7" s="858" t="s">
        <v>596</v>
      </c>
      <c r="BT7" s="859"/>
      <c r="BU7" s="859"/>
      <c r="BV7" s="859"/>
      <c r="BW7" s="859"/>
      <c r="BX7" s="859"/>
      <c r="BY7" s="859"/>
      <c r="BZ7" s="859"/>
      <c r="CA7" s="859"/>
      <c r="CB7" s="859"/>
      <c r="CC7" s="859"/>
      <c r="CD7" s="859"/>
      <c r="CE7" s="859"/>
      <c r="CF7" s="859"/>
      <c r="CG7" s="860"/>
      <c r="CH7" s="851">
        <v>0</v>
      </c>
      <c r="CI7" s="852"/>
      <c r="CJ7" s="852"/>
      <c r="CK7" s="852"/>
      <c r="CL7" s="853"/>
      <c r="CM7" s="851">
        <v>10</v>
      </c>
      <c r="CN7" s="852"/>
      <c r="CO7" s="852"/>
      <c r="CP7" s="852"/>
      <c r="CQ7" s="853"/>
      <c r="CR7" s="851">
        <v>4</v>
      </c>
      <c r="CS7" s="852"/>
      <c r="CT7" s="852"/>
      <c r="CU7" s="852"/>
      <c r="CV7" s="853"/>
      <c r="CW7" s="851" t="s">
        <v>584</v>
      </c>
      <c r="CX7" s="852"/>
      <c r="CY7" s="852"/>
      <c r="CZ7" s="852"/>
      <c r="DA7" s="853"/>
      <c r="DB7" s="851" t="s">
        <v>584</v>
      </c>
      <c r="DC7" s="852"/>
      <c r="DD7" s="852"/>
      <c r="DE7" s="852"/>
      <c r="DF7" s="853"/>
      <c r="DG7" s="851" t="s">
        <v>584</v>
      </c>
      <c r="DH7" s="852"/>
      <c r="DI7" s="852"/>
      <c r="DJ7" s="852"/>
      <c r="DK7" s="853"/>
      <c r="DL7" s="851" t="s">
        <v>584</v>
      </c>
      <c r="DM7" s="852"/>
      <c r="DN7" s="852"/>
      <c r="DO7" s="852"/>
      <c r="DP7" s="853"/>
      <c r="DQ7" s="851" t="s">
        <v>584</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597</v>
      </c>
      <c r="BT8" s="849"/>
      <c r="BU8" s="849"/>
      <c r="BV8" s="849"/>
      <c r="BW8" s="849"/>
      <c r="BX8" s="849"/>
      <c r="BY8" s="849"/>
      <c r="BZ8" s="849"/>
      <c r="CA8" s="849"/>
      <c r="CB8" s="849"/>
      <c r="CC8" s="849"/>
      <c r="CD8" s="849"/>
      <c r="CE8" s="849"/>
      <c r="CF8" s="849"/>
      <c r="CG8" s="850"/>
      <c r="CH8" s="861">
        <v>-2</v>
      </c>
      <c r="CI8" s="862"/>
      <c r="CJ8" s="862"/>
      <c r="CK8" s="862"/>
      <c r="CL8" s="863"/>
      <c r="CM8" s="861">
        <v>25</v>
      </c>
      <c r="CN8" s="862"/>
      <c r="CO8" s="862"/>
      <c r="CP8" s="862"/>
      <c r="CQ8" s="863"/>
      <c r="CR8" s="861">
        <v>10</v>
      </c>
      <c r="CS8" s="862"/>
      <c r="CT8" s="862"/>
      <c r="CU8" s="862"/>
      <c r="CV8" s="863"/>
      <c r="CW8" s="861" t="s">
        <v>584</v>
      </c>
      <c r="CX8" s="862"/>
      <c r="CY8" s="862"/>
      <c r="CZ8" s="862"/>
      <c r="DA8" s="863"/>
      <c r="DB8" s="861" t="s">
        <v>584</v>
      </c>
      <c r="DC8" s="862"/>
      <c r="DD8" s="862"/>
      <c r="DE8" s="862"/>
      <c r="DF8" s="863"/>
      <c r="DG8" s="861" t="s">
        <v>584</v>
      </c>
      <c r="DH8" s="862"/>
      <c r="DI8" s="862"/>
      <c r="DJ8" s="862"/>
      <c r="DK8" s="863"/>
      <c r="DL8" s="861" t="s">
        <v>584</v>
      </c>
      <c r="DM8" s="862"/>
      <c r="DN8" s="862"/>
      <c r="DO8" s="862"/>
      <c r="DP8" s="863"/>
      <c r="DQ8" s="861" t="s">
        <v>584</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384</v>
      </c>
      <c r="B23" s="870" t="s">
        <v>385</v>
      </c>
      <c r="C23" s="871"/>
      <c r="D23" s="871"/>
      <c r="E23" s="871"/>
      <c r="F23" s="871"/>
      <c r="G23" s="871"/>
      <c r="H23" s="871"/>
      <c r="I23" s="871"/>
      <c r="J23" s="871"/>
      <c r="K23" s="871"/>
      <c r="L23" s="871"/>
      <c r="M23" s="871"/>
      <c r="N23" s="871"/>
      <c r="O23" s="871"/>
      <c r="P23" s="872"/>
      <c r="Q23" s="873">
        <v>8490</v>
      </c>
      <c r="R23" s="874"/>
      <c r="S23" s="874"/>
      <c r="T23" s="874"/>
      <c r="U23" s="874"/>
      <c r="V23" s="874">
        <v>7537</v>
      </c>
      <c r="W23" s="874"/>
      <c r="X23" s="874"/>
      <c r="Y23" s="874"/>
      <c r="Z23" s="874"/>
      <c r="AA23" s="874">
        <v>953</v>
      </c>
      <c r="AB23" s="874"/>
      <c r="AC23" s="874"/>
      <c r="AD23" s="874"/>
      <c r="AE23" s="875"/>
      <c r="AF23" s="876">
        <v>929</v>
      </c>
      <c r="AG23" s="874"/>
      <c r="AH23" s="874"/>
      <c r="AI23" s="874"/>
      <c r="AJ23" s="877"/>
      <c r="AK23" s="878"/>
      <c r="AL23" s="879"/>
      <c r="AM23" s="879"/>
      <c r="AN23" s="879"/>
      <c r="AO23" s="879"/>
      <c r="AP23" s="874">
        <v>8853</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365</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397</v>
      </c>
      <c r="C28" s="812"/>
      <c r="D28" s="812"/>
      <c r="E28" s="812"/>
      <c r="F28" s="812"/>
      <c r="G28" s="812"/>
      <c r="H28" s="812"/>
      <c r="I28" s="812"/>
      <c r="J28" s="812"/>
      <c r="K28" s="812"/>
      <c r="L28" s="812"/>
      <c r="M28" s="812"/>
      <c r="N28" s="812"/>
      <c r="O28" s="812"/>
      <c r="P28" s="813"/>
      <c r="Q28" s="902">
        <v>2148</v>
      </c>
      <c r="R28" s="903"/>
      <c r="S28" s="903"/>
      <c r="T28" s="903"/>
      <c r="U28" s="903"/>
      <c r="V28" s="903">
        <v>2092</v>
      </c>
      <c r="W28" s="903"/>
      <c r="X28" s="903"/>
      <c r="Y28" s="903"/>
      <c r="Z28" s="903"/>
      <c r="AA28" s="903">
        <v>56</v>
      </c>
      <c r="AB28" s="903"/>
      <c r="AC28" s="903"/>
      <c r="AD28" s="903"/>
      <c r="AE28" s="904"/>
      <c r="AF28" s="905">
        <v>56</v>
      </c>
      <c r="AG28" s="903"/>
      <c r="AH28" s="903"/>
      <c r="AI28" s="903"/>
      <c r="AJ28" s="906"/>
      <c r="AK28" s="907">
        <v>112</v>
      </c>
      <c r="AL28" s="898"/>
      <c r="AM28" s="898"/>
      <c r="AN28" s="898"/>
      <c r="AO28" s="898"/>
      <c r="AP28" s="898" t="s">
        <v>584</v>
      </c>
      <c r="AQ28" s="898"/>
      <c r="AR28" s="898"/>
      <c r="AS28" s="898"/>
      <c r="AT28" s="898"/>
      <c r="AU28" s="898" t="s">
        <v>584</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398</v>
      </c>
      <c r="C29" s="836"/>
      <c r="D29" s="836"/>
      <c r="E29" s="836"/>
      <c r="F29" s="836"/>
      <c r="G29" s="836"/>
      <c r="H29" s="836"/>
      <c r="I29" s="836"/>
      <c r="J29" s="836"/>
      <c r="K29" s="836"/>
      <c r="L29" s="836"/>
      <c r="M29" s="836"/>
      <c r="N29" s="836"/>
      <c r="O29" s="836"/>
      <c r="P29" s="837"/>
      <c r="Q29" s="838">
        <v>2351</v>
      </c>
      <c r="R29" s="839"/>
      <c r="S29" s="839"/>
      <c r="T29" s="839"/>
      <c r="U29" s="839"/>
      <c r="V29" s="839">
        <v>2169</v>
      </c>
      <c r="W29" s="839"/>
      <c r="X29" s="839"/>
      <c r="Y29" s="839"/>
      <c r="Z29" s="839"/>
      <c r="AA29" s="839">
        <v>182</v>
      </c>
      <c r="AB29" s="839"/>
      <c r="AC29" s="839"/>
      <c r="AD29" s="839"/>
      <c r="AE29" s="840"/>
      <c r="AF29" s="841">
        <v>182</v>
      </c>
      <c r="AG29" s="842"/>
      <c r="AH29" s="842"/>
      <c r="AI29" s="842"/>
      <c r="AJ29" s="843"/>
      <c r="AK29" s="910">
        <v>310</v>
      </c>
      <c r="AL29" s="911"/>
      <c r="AM29" s="911"/>
      <c r="AN29" s="911"/>
      <c r="AO29" s="911"/>
      <c r="AP29" s="911" t="s">
        <v>584</v>
      </c>
      <c r="AQ29" s="911"/>
      <c r="AR29" s="911"/>
      <c r="AS29" s="911"/>
      <c r="AT29" s="911"/>
      <c r="AU29" s="911" t="s">
        <v>584</v>
      </c>
      <c r="AV29" s="911"/>
      <c r="AW29" s="911"/>
      <c r="AX29" s="911"/>
      <c r="AY29" s="911"/>
      <c r="AZ29" s="912" t="s">
        <v>584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399</v>
      </c>
      <c r="C30" s="836"/>
      <c r="D30" s="836"/>
      <c r="E30" s="836"/>
      <c r="F30" s="836"/>
      <c r="G30" s="836"/>
      <c r="H30" s="836"/>
      <c r="I30" s="836"/>
      <c r="J30" s="836"/>
      <c r="K30" s="836"/>
      <c r="L30" s="836"/>
      <c r="M30" s="836"/>
      <c r="N30" s="836"/>
      <c r="O30" s="836"/>
      <c r="P30" s="837"/>
      <c r="Q30" s="838">
        <v>205</v>
      </c>
      <c r="R30" s="839"/>
      <c r="S30" s="839"/>
      <c r="T30" s="839"/>
      <c r="U30" s="839"/>
      <c r="V30" s="839">
        <v>201</v>
      </c>
      <c r="W30" s="839"/>
      <c r="X30" s="839"/>
      <c r="Y30" s="839"/>
      <c r="Z30" s="839"/>
      <c r="AA30" s="839">
        <v>4</v>
      </c>
      <c r="AB30" s="839"/>
      <c r="AC30" s="839"/>
      <c r="AD30" s="839"/>
      <c r="AE30" s="840"/>
      <c r="AF30" s="841">
        <v>4</v>
      </c>
      <c r="AG30" s="842"/>
      <c r="AH30" s="842"/>
      <c r="AI30" s="842"/>
      <c r="AJ30" s="843"/>
      <c r="AK30" s="910">
        <v>51</v>
      </c>
      <c r="AL30" s="911"/>
      <c r="AM30" s="911"/>
      <c r="AN30" s="911"/>
      <c r="AO30" s="911"/>
      <c r="AP30" s="911" t="s">
        <v>584</v>
      </c>
      <c r="AQ30" s="911"/>
      <c r="AR30" s="911"/>
      <c r="AS30" s="911"/>
      <c r="AT30" s="911"/>
      <c r="AU30" s="911" t="s">
        <v>584</v>
      </c>
      <c r="AV30" s="911"/>
      <c r="AW30" s="911"/>
      <c r="AX30" s="911"/>
      <c r="AY30" s="911"/>
      <c r="AZ30" s="912" t="s">
        <v>584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400</v>
      </c>
      <c r="C31" s="836"/>
      <c r="D31" s="836"/>
      <c r="E31" s="836"/>
      <c r="F31" s="836"/>
      <c r="G31" s="836"/>
      <c r="H31" s="836"/>
      <c r="I31" s="836"/>
      <c r="J31" s="836"/>
      <c r="K31" s="836"/>
      <c r="L31" s="836"/>
      <c r="M31" s="836"/>
      <c r="N31" s="836"/>
      <c r="O31" s="836"/>
      <c r="P31" s="837"/>
      <c r="Q31" s="838">
        <v>342</v>
      </c>
      <c r="R31" s="839"/>
      <c r="S31" s="839"/>
      <c r="T31" s="839"/>
      <c r="U31" s="839"/>
      <c r="V31" s="839">
        <v>355</v>
      </c>
      <c r="W31" s="839"/>
      <c r="X31" s="839"/>
      <c r="Y31" s="839"/>
      <c r="Z31" s="839"/>
      <c r="AA31" s="839">
        <v>-13</v>
      </c>
      <c r="AB31" s="839"/>
      <c r="AC31" s="839"/>
      <c r="AD31" s="839"/>
      <c r="AE31" s="840"/>
      <c r="AF31" s="841">
        <v>423</v>
      </c>
      <c r="AG31" s="842"/>
      <c r="AH31" s="842"/>
      <c r="AI31" s="842"/>
      <c r="AJ31" s="843"/>
      <c r="AK31" s="910">
        <v>21</v>
      </c>
      <c r="AL31" s="911"/>
      <c r="AM31" s="911"/>
      <c r="AN31" s="911"/>
      <c r="AO31" s="911"/>
      <c r="AP31" s="911">
        <v>776</v>
      </c>
      <c r="AQ31" s="911"/>
      <c r="AR31" s="911"/>
      <c r="AS31" s="911"/>
      <c r="AT31" s="911"/>
      <c r="AU31" s="911" t="s">
        <v>584</v>
      </c>
      <c r="AV31" s="911"/>
      <c r="AW31" s="911"/>
      <c r="AX31" s="911"/>
      <c r="AY31" s="911"/>
      <c r="AZ31" s="912" t="s">
        <v>584</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402</v>
      </c>
      <c r="C32" s="836"/>
      <c r="D32" s="836"/>
      <c r="E32" s="836"/>
      <c r="F32" s="836"/>
      <c r="G32" s="836"/>
      <c r="H32" s="836"/>
      <c r="I32" s="836"/>
      <c r="J32" s="836"/>
      <c r="K32" s="836"/>
      <c r="L32" s="836"/>
      <c r="M32" s="836"/>
      <c r="N32" s="836"/>
      <c r="O32" s="836"/>
      <c r="P32" s="837"/>
      <c r="Q32" s="838">
        <v>2795</v>
      </c>
      <c r="R32" s="839"/>
      <c r="S32" s="839"/>
      <c r="T32" s="839"/>
      <c r="U32" s="839"/>
      <c r="V32" s="839">
        <v>2806</v>
      </c>
      <c r="W32" s="839"/>
      <c r="X32" s="839"/>
      <c r="Y32" s="839"/>
      <c r="Z32" s="839"/>
      <c r="AA32" s="839">
        <v>-11</v>
      </c>
      <c r="AB32" s="839"/>
      <c r="AC32" s="839"/>
      <c r="AD32" s="839"/>
      <c r="AE32" s="840"/>
      <c r="AF32" s="841">
        <v>207</v>
      </c>
      <c r="AG32" s="842"/>
      <c r="AH32" s="842"/>
      <c r="AI32" s="842"/>
      <c r="AJ32" s="843"/>
      <c r="AK32" s="910">
        <v>500</v>
      </c>
      <c r="AL32" s="911"/>
      <c r="AM32" s="911"/>
      <c r="AN32" s="911"/>
      <c r="AO32" s="911"/>
      <c r="AP32" s="911">
        <v>2137</v>
      </c>
      <c r="AQ32" s="911"/>
      <c r="AR32" s="911"/>
      <c r="AS32" s="911"/>
      <c r="AT32" s="911"/>
      <c r="AU32" s="911">
        <v>1381</v>
      </c>
      <c r="AV32" s="911"/>
      <c r="AW32" s="911"/>
      <c r="AX32" s="911"/>
      <c r="AY32" s="911"/>
      <c r="AZ32" s="912" t="s">
        <v>584</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404</v>
      </c>
      <c r="C33" s="836"/>
      <c r="D33" s="836"/>
      <c r="E33" s="836"/>
      <c r="F33" s="836"/>
      <c r="G33" s="836"/>
      <c r="H33" s="836"/>
      <c r="I33" s="836"/>
      <c r="J33" s="836"/>
      <c r="K33" s="836"/>
      <c r="L33" s="836"/>
      <c r="M33" s="836"/>
      <c r="N33" s="836"/>
      <c r="O33" s="836"/>
      <c r="P33" s="837"/>
      <c r="Q33" s="838">
        <v>1</v>
      </c>
      <c r="R33" s="839"/>
      <c r="S33" s="839"/>
      <c r="T33" s="839"/>
      <c r="U33" s="839"/>
      <c r="V33" s="839">
        <v>1</v>
      </c>
      <c r="W33" s="839"/>
      <c r="X33" s="839"/>
      <c r="Y33" s="839"/>
      <c r="Z33" s="839"/>
      <c r="AA33" s="839">
        <v>0</v>
      </c>
      <c r="AB33" s="839"/>
      <c r="AC33" s="839"/>
      <c r="AD33" s="839"/>
      <c r="AE33" s="840"/>
      <c r="AF33" s="841">
        <v>0</v>
      </c>
      <c r="AG33" s="842"/>
      <c r="AH33" s="842"/>
      <c r="AI33" s="842"/>
      <c r="AJ33" s="843"/>
      <c r="AK33" s="910">
        <v>0</v>
      </c>
      <c r="AL33" s="911"/>
      <c r="AM33" s="911"/>
      <c r="AN33" s="911"/>
      <c r="AO33" s="911"/>
      <c r="AP33" s="911" t="s">
        <v>584</v>
      </c>
      <c r="AQ33" s="911"/>
      <c r="AR33" s="911"/>
      <c r="AS33" s="911"/>
      <c r="AT33" s="911"/>
      <c r="AU33" s="911" t="s">
        <v>584</v>
      </c>
      <c r="AV33" s="911"/>
      <c r="AW33" s="911"/>
      <c r="AX33" s="911"/>
      <c r="AY33" s="911"/>
      <c r="AZ33" s="912" t="s">
        <v>584</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406</v>
      </c>
      <c r="C34" s="836"/>
      <c r="D34" s="836"/>
      <c r="E34" s="836"/>
      <c r="F34" s="836"/>
      <c r="G34" s="836"/>
      <c r="H34" s="836"/>
      <c r="I34" s="836"/>
      <c r="J34" s="836"/>
      <c r="K34" s="836"/>
      <c r="L34" s="836"/>
      <c r="M34" s="836"/>
      <c r="N34" s="836"/>
      <c r="O34" s="836"/>
      <c r="P34" s="837"/>
      <c r="Q34" s="838">
        <v>3</v>
      </c>
      <c r="R34" s="839"/>
      <c r="S34" s="839"/>
      <c r="T34" s="839"/>
      <c r="U34" s="839"/>
      <c r="V34" s="839">
        <v>2</v>
      </c>
      <c r="W34" s="839"/>
      <c r="X34" s="839"/>
      <c r="Y34" s="839"/>
      <c r="Z34" s="839"/>
      <c r="AA34" s="839">
        <v>0</v>
      </c>
      <c r="AB34" s="839"/>
      <c r="AC34" s="839"/>
      <c r="AD34" s="839"/>
      <c r="AE34" s="840"/>
      <c r="AF34" s="841">
        <v>0</v>
      </c>
      <c r="AG34" s="842"/>
      <c r="AH34" s="842"/>
      <c r="AI34" s="842"/>
      <c r="AJ34" s="843"/>
      <c r="AK34" s="910">
        <v>1</v>
      </c>
      <c r="AL34" s="911"/>
      <c r="AM34" s="911"/>
      <c r="AN34" s="911"/>
      <c r="AO34" s="911"/>
      <c r="AP34" s="911">
        <v>3</v>
      </c>
      <c r="AQ34" s="911"/>
      <c r="AR34" s="911"/>
      <c r="AS34" s="911"/>
      <c r="AT34" s="911"/>
      <c r="AU34" s="911">
        <v>1</v>
      </c>
      <c r="AV34" s="911"/>
      <c r="AW34" s="911"/>
      <c r="AX34" s="911"/>
      <c r="AY34" s="911"/>
      <c r="AZ34" s="912" t="s">
        <v>584</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408</v>
      </c>
      <c r="C35" s="836"/>
      <c r="D35" s="836"/>
      <c r="E35" s="836"/>
      <c r="F35" s="836"/>
      <c r="G35" s="836"/>
      <c r="H35" s="836"/>
      <c r="I35" s="836"/>
      <c r="J35" s="836"/>
      <c r="K35" s="836"/>
      <c r="L35" s="836"/>
      <c r="M35" s="836"/>
      <c r="N35" s="836"/>
      <c r="O35" s="836"/>
      <c r="P35" s="837"/>
      <c r="Q35" s="838">
        <v>0</v>
      </c>
      <c r="R35" s="839"/>
      <c r="S35" s="839"/>
      <c r="T35" s="839"/>
      <c r="U35" s="839"/>
      <c r="V35" s="839">
        <v>0</v>
      </c>
      <c r="W35" s="839"/>
      <c r="X35" s="839"/>
      <c r="Y35" s="839"/>
      <c r="Z35" s="839"/>
      <c r="AA35" s="839">
        <v>0</v>
      </c>
      <c r="AB35" s="839"/>
      <c r="AC35" s="839"/>
      <c r="AD35" s="839"/>
      <c r="AE35" s="840"/>
      <c r="AF35" s="841">
        <v>0</v>
      </c>
      <c r="AG35" s="842"/>
      <c r="AH35" s="842"/>
      <c r="AI35" s="842"/>
      <c r="AJ35" s="843"/>
      <c r="AK35" s="910" t="s">
        <v>584</v>
      </c>
      <c r="AL35" s="911"/>
      <c r="AM35" s="911"/>
      <c r="AN35" s="911"/>
      <c r="AO35" s="911"/>
      <c r="AP35" s="911" t="s">
        <v>584</v>
      </c>
      <c r="AQ35" s="911"/>
      <c r="AR35" s="911"/>
      <c r="AS35" s="911"/>
      <c r="AT35" s="911"/>
      <c r="AU35" s="911" t="s">
        <v>584</v>
      </c>
      <c r="AV35" s="911"/>
      <c r="AW35" s="911"/>
      <c r="AX35" s="911"/>
      <c r="AY35" s="911"/>
      <c r="AZ35" s="912" t="s">
        <v>584</v>
      </c>
      <c r="BA35" s="912"/>
      <c r="BB35" s="912"/>
      <c r="BC35" s="912"/>
      <c r="BD35" s="912"/>
      <c r="BE35" s="908" t="s">
        <v>409</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t="s">
        <v>410</v>
      </c>
      <c r="C36" s="836"/>
      <c r="D36" s="836"/>
      <c r="E36" s="836"/>
      <c r="F36" s="836"/>
      <c r="G36" s="836"/>
      <c r="H36" s="836"/>
      <c r="I36" s="836"/>
      <c r="J36" s="836"/>
      <c r="K36" s="836"/>
      <c r="L36" s="836"/>
      <c r="M36" s="836"/>
      <c r="N36" s="836"/>
      <c r="O36" s="836"/>
      <c r="P36" s="837"/>
      <c r="Q36" s="838">
        <v>906</v>
      </c>
      <c r="R36" s="839"/>
      <c r="S36" s="839"/>
      <c r="T36" s="839"/>
      <c r="U36" s="839"/>
      <c r="V36" s="839">
        <v>845</v>
      </c>
      <c r="W36" s="839"/>
      <c r="X36" s="839"/>
      <c r="Y36" s="839"/>
      <c r="Z36" s="839"/>
      <c r="AA36" s="839">
        <v>61</v>
      </c>
      <c r="AB36" s="839"/>
      <c r="AC36" s="839"/>
      <c r="AD36" s="839"/>
      <c r="AE36" s="840"/>
      <c r="AF36" s="841">
        <v>72</v>
      </c>
      <c r="AG36" s="842"/>
      <c r="AH36" s="842"/>
      <c r="AI36" s="842"/>
      <c r="AJ36" s="843"/>
      <c r="AK36" s="910">
        <v>167</v>
      </c>
      <c r="AL36" s="911"/>
      <c r="AM36" s="911"/>
      <c r="AN36" s="911"/>
      <c r="AO36" s="911"/>
      <c r="AP36" s="911">
        <v>3588</v>
      </c>
      <c r="AQ36" s="911"/>
      <c r="AR36" s="911"/>
      <c r="AS36" s="911"/>
      <c r="AT36" s="911"/>
      <c r="AU36" s="911">
        <v>3459</v>
      </c>
      <c r="AV36" s="911"/>
      <c r="AW36" s="911"/>
      <c r="AX36" s="911"/>
      <c r="AY36" s="911"/>
      <c r="AZ36" s="912" t="s">
        <v>584</v>
      </c>
      <c r="BA36" s="912"/>
      <c r="BB36" s="912"/>
      <c r="BC36" s="912"/>
      <c r="BD36" s="912"/>
      <c r="BE36" s="908" t="s">
        <v>405</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384</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946</v>
      </c>
      <c r="AG63" s="922"/>
      <c r="AH63" s="922"/>
      <c r="AI63" s="922"/>
      <c r="AJ63" s="923"/>
      <c r="AK63" s="924"/>
      <c r="AL63" s="919"/>
      <c r="AM63" s="919"/>
      <c r="AN63" s="919"/>
      <c r="AO63" s="919"/>
      <c r="AP63" s="922">
        <v>6504</v>
      </c>
      <c r="AQ63" s="922"/>
      <c r="AR63" s="922"/>
      <c r="AS63" s="922"/>
      <c r="AT63" s="922"/>
      <c r="AU63" s="922">
        <v>4841</v>
      </c>
      <c r="AV63" s="922"/>
      <c r="AW63" s="922"/>
      <c r="AX63" s="922"/>
      <c r="AY63" s="922"/>
      <c r="AZ63" s="926"/>
      <c r="BA63" s="926"/>
      <c r="BB63" s="926"/>
      <c r="BC63" s="926"/>
      <c r="BD63" s="926"/>
      <c r="BE63" s="927"/>
      <c r="BF63" s="927"/>
      <c r="BG63" s="927"/>
      <c r="BH63" s="927"/>
      <c r="BI63" s="928"/>
      <c r="BJ63" s="929" t="s">
        <v>386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417</v>
      </c>
      <c r="AB66" s="798"/>
      <c r="AC66" s="798"/>
      <c r="AD66" s="798"/>
      <c r="AE66" s="799"/>
      <c r="AF66" s="932" t="s">
        <v>418</v>
      </c>
      <c r="AG66" s="893"/>
      <c r="AH66" s="893"/>
      <c r="AI66" s="893"/>
      <c r="AJ66" s="933"/>
      <c r="AK66" s="797" t="s">
        <v>419</v>
      </c>
      <c r="AL66" s="821"/>
      <c r="AM66" s="821"/>
      <c r="AN66" s="821"/>
      <c r="AO66" s="822"/>
      <c r="AP66" s="797" t="s">
        <v>420</v>
      </c>
      <c r="AQ66" s="798"/>
      <c r="AR66" s="798"/>
      <c r="AS66" s="798"/>
      <c r="AT66" s="799"/>
      <c r="AU66" s="797" t="s">
        <v>421</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585</v>
      </c>
      <c r="C68" s="950"/>
      <c r="D68" s="950"/>
      <c r="E68" s="950"/>
      <c r="F68" s="950"/>
      <c r="G68" s="950"/>
      <c r="H68" s="950"/>
      <c r="I68" s="950"/>
      <c r="J68" s="950"/>
      <c r="K68" s="950"/>
      <c r="L68" s="950"/>
      <c r="M68" s="950"/>
      <c r="N68" s="950"/>
      <c r="O68" s="950"/>
      <c r="P68" s="951"/>
      <c r="Q68" s="952">
        <v>956</v>
      </c>
      <c r="R68" s="946"/>
      <c r="S68" s="946"/>
      <c r="T68" s="946"/>
      <c r="U68" s="946"/>
      <c r="V68" s="946">
        <v>850</v>
      </c>
      <c r="W68" s="946"/>
      <c r="X68" s="946"/>
      <c r="Y68" s="946"/>
      <c r="Z68" s="946"/>
      <c r="AA68" s="946">
        <v>106</v>
      </c>
      <c r="AB68" s="946"/>
      <c r="AC68" s="946"/>
      <c r="AD68" s="946"/>
      <c r="AE68" s="946"/>
      <c r="AF68" s="946">
        <v>59</v>
      </c>
      <c r="AG68" s="946"/>
      <c r="AH68" s="946"/>
      <c r="AI68" s="946"/>
      <c r="AJ68" s="946"/>
      <c r="AK68" s="946">
        <v>30</v>
      </c>
      <c r="AL68" s="946"/>
      <c r="AM68" s="946"/>
      <c r="AN68" s="946"/>
      <c r="AO68" s="946"/>
      <c r="AP68" s="946">
        <v>789</v>
      </c>
      <c r="AQ68" s="946"/>
      <c r="AR68" s="946"/>
      <c r="AS68" s="946"/>
      <c r="AT68" s="946"/>
      <c r="AU68" s="946">
        <v>53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586</v>
      </c>
      <c r="C69" s="954"/>
      <c r="D69" s="954"/>
      <c r="E69" s="954"/>
      <c r="F69" s="954"/>
      <c r="G69" s="954"/>
      <c r="H69" s="954"/>
      <c r="I69" s="954"/>
      <c r="J69" s="954"/>
      <c r="K69" s="954"/>
      <c r="L69" s="954"/>
      <c r="M69" s="954"/>
      <c r="N69" s="954"/>
      <c r="O69" s="954"/>
      <c r="P69" s="955"/>
      <c r="Q69" s="956">
        <v>116</v>
      </c>
      <c r="R69" s="911"/>
      <c r="S69" s="911"/>
      <c r="T69" s="911"/>
      <c r="U69" s="911"/>
      <c r="V69" s="911">
        <v>114</v>
      </c>
      <c r="W69" s="911"/>
      <c r="X69" s="911"/>
      <c r="Y69" s="911"/>
      <c r="Z69" s="911"/>
      <c r="AA69" s="911">
        <v>2</v>
      </c>
      <c r="AB69" s="911"/>
      <c r="AC69" s="911"/>
      <c r="AD69" s="911"/>
      <c r="AE69" s="911"/>
      <c r="AF69" s="911">
        <v>2</v>
      </c>
      <c r="AG69" s="911"/>
      <c r="AH69" s="911"/>
      <c r="AI69" s="911"/>
      <c r="AJ69" s="911"/>
      <c r="AK69" s="911" t="s">
        <v>584</v>
      </c>
      <c r="AL69" s="911"/>
      <c r="AM69" s="911"/>
      <c r="AN69" s="911"/>
      <c r="AO69" s="911"/>
      <c r="AP69" s="911" t="s">
        <v>599</v>
      </c>
      <c r="AQ69" s="911"/>
      <c r="AR69" s="911"/>
      <c r="AS69" s="911"/>
      <c r="AT69" s="911"/>
      <c r="AU69" s="911" t="s">
        <v>584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587</v>
      </c>
      <c r="C70" s="954"/>
      <c r="D70" s="954"/>
      <c r="E70" s="954"/>
      <c r="F70" s="954"/>
      <c r="G70" s="954"/>
      <c r="H70" s="954"/>
      <c r="I70" s="954"/>
      <c r="J70" s="954"/>
      <c r="K70" s="954"/>
      <c r="L70" s="954"/>
      <c r="M70" s="954"/>
      <c r="N70" s="954"/>
      <c r="O70" s="954"/>
      <c r="P70" s="955"/>
      <c r="Q70" s="956">
        <v>4016</v>
      </c>
      <c r="R70" s="911"/>
      <c r="S70" s="911"/>
      <c r="T70" s="911"/>
      <c r="U70" s="911"/>
      <c r="V70" s="911">
        <v>3970</v>
      </c>
      <c r="W70" s="911"/>
      <c r="X70" s="911"/>
      <c r="Y70" s="911"/>
      <c r="Z70" s="911"/>
      <c r="AA70" s="911">
        <v>46</v>
      </c>
      <c r="AB70" s="911"/>
      <c r="AC70" s="911"/>
      <c r="AD70" s="911"/>
      <c r="AE70" s="911"/>
      <c r="AF70" s="911">
        <v>22</v>
      </c>
      <c r="AG70" s="911"/>
      <c r="AH70" s="911"/>
      <c r="AI70" s="911"/>
      <c r="AJ70" s="911"/>
      <c r="AK70" s="911">
        <v>8</v>
      </c>
      <c r="AL70" s="911"/>
      <c r="AM70" s="911"/>
      <c r="AN70" s="911"/>
      <c r="AO70" s="911"/>
      <c r="AP70" s="911">
        <v>2793</v>
      </c>
      <c r="AQ70" s="911"/>
      <c r="AR70" s="911"/>
      <c r="AS70" s="911"/>
      <c r="AT70" s="911"/>
      <c r="AU70" s="911">
        <v>505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588</v>
      </c>
      <c r="C71" s="954"/>
      <c r="D71" s="954"/>
      <c r="E71" s="954"/>
      <c r="F71" s="954"/>
      <c r="G71" s="954"/>
      <c r="H71" s="954"/>
      <c r="I71" s="954"/>
      <c r="J71" s="954"/>
      <c r="K71" s="954"/>
      <c r="L71" s="954"/>
      <c r="M71" s="954"/>
      <c r="N71" s="954"/>
      <c r="O71" s="954"/>
      <c r="P71" s="955"/>
      <c r="Q71" s="956">
        <v>325</v>
      </c>
      <c r="R71" s="911"/>
      <c r="S71" s="911"/>
      <c r="T71" s="911"/>
      <c r="U71" s="911"/>
      <c r="V71" s="911">
        <v>320</v>
      </c>
      <c r="W71" s="911"/>
      <c r="X71" s="911"/>
      <c r="Y71" s="911"/>
      <c r="Z71" s="911"/>
      <c r="AA71" s="911">
        <v>5</v>
      </c>
      <c r="AB71" s="911"/>
      <c r="AC71" s="911"/>
      <c r="AD71" s="911"/>
      <c r="AE71" s="911"/>
      <c r="AF71" s="911">
        <v>5</v>
      </c>
      <c r="AG71" s="911"/>
      <c r="AH71" s="911"/>
      <c r="AI71" s="911"/>
      <c r="AJ71" s="911"/>
      <c r="AK71" s="911" t="s">
        <v>584</v>
      </c>
      <c r="AL71" s="911"/>
      <c r="AM71" s="911"/>
      <c r="AN71" s="911"/>
      <c r="AO71" s="911"/>
      <c r="AP71" s="911">
        <v>21</v>
      </c>
      <c r="AQ71" s="911"/>
      <c r="AR71" s="911"/>
      <c r="AS71" s="911"/>
      <c r="AT71" s="911"/>
      <c r="AU71" s="911" t="s">
        <v>584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589</v>
      </c>
      <c r="C72" s="954"/>
      <c r="D72" s="954"/>
      <c r="E72" s="954"/>
      <c r="F72" s="954"/>
      <c r="G72" s="954"/>
      <c r="H72" s="954"/>
      <c r="I72" s="954"/>
      <c r="J72" s="954"/>
      <c r="K72" s="954"/>
      <c r="L72" s="954"/>
      <c r="M72" s="954"/>
      <c r="N72" s="954"/>
      <c r="O72" s="954"/>
      <c r="P72" s="955"/>
      <c r="Q72" s="956">
        <v>118</v>
      </c>
      <c r="R72" s="911"/>
      <c r="S72" s="911"/>
      <c r="T72" s="911"/>
      <c r="U72" s="911"/>
      <c r="V72" s="911">
        <v>106</v>
      </c>
      <c r="W72" s="911"/>
      <c r="X72" s="911"/>
      <c r="Y72" s="911"/>
      <c r="Z72" s="911"/>
      <c r="AA72" s="911">
        <v>11</v>
      </c>
      <c r="AB72" s="911"/>
      <c r="AC72" s="911"/>
      <c r="AD72" s="911"/>
      <c r="AE72" s="911"/>
      <c r="AF72" s="911">
        <v>11</v>
      </c>
      <c r="AG72" s="911"/>
      <c r="AH72" s="911"/>
      <c r="AI72" s="911"/>
      <c r="AJ72" s="911"/>
      <c r="AK72" s="911">
        <v>55</v>
      </c>
      <c r="AL72" s="911"/>
      <c r="AM72" s="911"/>
      <c r="AN72" s="911"/>
      <c r="AO72" s="911"/>
      <c r="AP72" s="911" t="s">
        <v>584</v>
      </c>
      <c r="AQ72" s="911"/>
      <c r="AR72" s="911"/>
      <c r="AS72" s="911"/>
      <c r="AT72" s="911"/>
      <c r="AU72" s="911" t="s">
        <v>584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590</v>
      </c>
      <c r="C73" s="954"/>
      <c r="D73" s="954"/>
      <c r="E73" s="954"/>
      <c r="F73" s="954"/>
      <c r="G73" s="954"/>
      <c r="H73" s="954"/>
      <c r="I73" s="954"/>
      <c r="J73" s="954"/>
      <c r="K73" s="954"/>
      <c r="L73" s="954"/>
      <c r="M73" s="954"/>
      <c r="N73" s="954"/>
      <c r="O73" s="954"/>
      <c r="P73" s="955"/>
      <c r="Q73" s="956">
        <v>659</v>
      </c>
      <c r="R73" s="911"/>
      <c r="S73" s="911"/>
      <c r="T73" s="911"/>
      <c r="U73" s="911"/>
      <c r="V73" s="911">
        <v>645</v>
      </c>
      <c r="W73" s="911"/>
      <c r="X73" s="911"/>
      <c r="Y73" s="911"/>
      <c r="Z73" s="911"/>
      <c r="AA73" s="911">
        <v>14</v>
      </c>
      <c r="AB73" s="911"/>
      <c r="AC73" s="911"/>
      <c r="AD73" s="911"/>
      <c r="AE73" s="911"/>
      <c r="AF73" s="911">
        <v>14</v>
      </c>
      <c r="AG73" s="911"/>
      <c r="AH73" s="911"/>
      <c r="AI73" s="911"/>
      <c r="AJ73" s="911"/>
      <c r="AK73" s="911" t="s">
        <v>584</v>
      </c>
      <c r="AL73" s="911"/>
      <c r="AM73" s="911"/>
      <c r="AN73" s="911"/>
      <c r="AO73" s="911"/>
      <c r="AP73" s="911" t="s">
        <v>584</v>
      </c>
      <c r="AQ73" s="911"/>
      <c r="AR73" s="911"/>
      <c r="AS73" s="911"/>
      <c r="AT73" s="911"/>
      <c r="AU73" s="911" t="s">
        <v>584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591</v>
      </c>
      <c r="C74" s="954"/>
      <c r="D74" s="954"/>
      <c r="E74" s="954"/>
      <c r="F74" s="954"/>
      <c r="G74" s="954"/>
      <c r="H74" s="954"/>
      <c r="I74" s="954"/>
      <c r="J74" s="954"/>
      <c r="K74" s="954"/>
      <c r="L74" s="954"/>
      <c r="M74" s="954"/>
      <c r="N74" s="954"/>
      <c r="O74" s="954"/>
      <c r="P74" s="955"/>
      <c r="Q74" s="956">
        <v>6</v>
      </c>
      <c r="R74" s="911"/>
      <c r="S74" s="911"/>
      <c r="T74" s="911"/>
      <c r="U74" s="911"/>
      <c r="V74" s="911">
        <v>6</v>
      </c>
      <c r="W74" s="911"/>
      <c r="X74" s="911"/>
      <c r="Y74" s="911"/>
      <c r="Z74" s="911"/>
      <c r="AA74" s="911">
        <v>0</v>
      </c>
      <c r="AB74" s="911"/>
      <c r="AC74" s="911"/>
      <c r="AD74" s="911"/>
      <c r="AE74" s="911"/>
      <c r="AF74" s="911">
        <v>0</v>
      </c>
      <c r="AG74" s="911"/>
      <c r="AH74" s="911"/>
      <c r="AI74" s="911"/>
      <c r="AJ74" s="911"/>
      <c r="AK74" s="911" t="s">
        <v>584</v>
      </c>
      <c r="AL74" s="911"/>
      <c r="AM74" s="911"/>
      <c r="AN74" s="911"/>
      <c r="AO74" s="911"/>
      <c r="AP74" s="911" t="s">
        <v>584</v>
      </c>
      <c r="AQ74" s="911"/>
      <c r="AR74" s="911"/>
      <c r="AS74" s="911"/>
      <c r="AT74" s="911"/>
      <c r="AU74" s="911" t="s">
        <v>584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592</v>
      </c>
      <c r="C75" s="954"/>
      <c r="D75" s="954"/>
      <c r="E75" s="954"/>
      <c r="F75" s="954"/>
      <c r="G75" s="954"/>
      <c r="H75" s="954"/>
      <c r="I75" s="954"/>
      <c r="J75" s="954"/>
      <c r="K75" s="954"/>
      <c r="L75" s="954"/>
      <c r="M75" s="954"/>
      <c r="N75" s="954"/>
      <c r="O75" s="954"/>
      <c r="P75" s="955"/>
      <c r="Q75" s="959">
        <v>297</v>
      </c>
      <c r="R75" s="960"/>
      <c r="S75" s="960"/>
      <c r="T75" s="960"/>
      <c r="U75" s="910"/>
      <c r="V75" s="961">
        <v>286</v>
      </c>
      <c r="W75" s="960"/>
      <c r="X75" s="960"/>
      <c r="Y75" s="960"/>
      <c r="Z75" s="910"/>
      <c r="AA75" s="961">
        <v>11</v>
      </c>
      <c r="AB75" s="960"/>
      <c r="AC75" s="960"/>
      <c r="AD75" s="960"/>
      <c r="AE75" s="910"/>
      <c r="AF75" s="961">
        <v>11</v>
      </c>
      <c r="AG75" s="960"/>
      <c r="AH75" s="960"/>
      <c r="AI75" s="960"/>
      <c r="AJ75" s="910"/>
      <c r="AK75" s="961">
        <v>5</v>
      </c>
      <c r="AL75" s="960"/>
      <c r="AM75" s="960"/>
      <c r="AN75" s="960"/>
      <c r="AO75" s="910"/>
      <c r="AP75" s="961" t="s">
        <v>584</v>
      </c>
      <c r="AQ75" s="960"/>
      <c r="AR75" s="960"/>
      <c r="AS75" s="960"/>
      <c r="AT75" s="910"/>
      <c r="AU75" s="961" t="s">
        <v>584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593</v>
      </c>
      <c r="C76" s="954"/>
      <c r="D76" s="954"/>
      <c r="E76" s="954"/>
      <c r="F76" s="954"/>
      <c r="G76" s="954"/>
      <c r="H76" s="954"/>
      <c r="I76" s="954"/>
      <c r="J76" s="954"/>
      <c r="K76" s="954"/>
      <c r="L76" s="954"/>
      <c r="M76" s="954"/>
      <c r="N76" s="954"/>
      <c r="O76" s="954"/>
      <c r="P76" s="955"/>
      <c r="Q76" s="959">
        <v>1556</v>
      </c>
      <c r="R76" s="960"/>
      <c r="S76" s="960"/>
      <c r="T76" s="960"/>
      <c r="U76" s="910"/>
      <c r="V76" s="961">
        <v>1545</v>
      </c>
      <c r="W76" s="960"/>
      <c r="X76" s="960"/>
      <c r="Y76" s="960"/>
      <c r="Z76" s="910"/>
      <c r="AA76" s="961">
        <v>10</v>
      </c>
      <c r="AB76" s="960"/>
      <c r="AC76" s="960"/>
      <c r="AD76" s="960"/>
      <c r="AE76" s="910"/>
      <c r="AF76" s="961">
        <v>10</v>
      </c>
      <c r="AG76" s="960"/>
      <c r="AH76" s="960"/>
      <c r="AI76" s="960"/>
      <c r="AJ76" s="910"/>
      <c r="AK76" s="961" t="s">
        <v>584</v>
      </c>
      <c r="AL76" s="960"/>
      <c r="AM76" s="960"/>
      <c r="AN76" s="960"/>
      <c r="AO76" s="910"/>
      <c r="AP76" s="961" t="s">
        <v>584</v>
      </c>
      <c r="AQ76" s="960"/>
      <c r="AR76" s="960"/>
      <c r="AS76" s="960"/>
      <c r="AT76" s="910"/>
      <c r="AU76" s="961" t="s">
        <v>584</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594</v>
      </c>
      <c r="C77" s="954"/>
      <c r="D77" s="954"/>
      <c r="E77" s="954"/>
      <c r="F77" s="954"/>
      <c r="G77" s="954"/>
      <c r="H77" s="954"/>
      <c r="I77" s="954"/>
      <c r="J77" s="954"/>
      <c r="K77" s="954"/>
      <c r="L77" s="954"/>
      <c r="M77" s="954"/>
      <c r="N77" s="954"/>
      <c r="O77" s="954"/>
      <c r="P77" s="955"/>
      <c r="Q77" s="959">
        <v>422222</v>
      </c>
      <c r="R77" s="960"/>
      <c r="S77" s="960"/>
      <c r="T77" s="960"/>
      <c r="U77" s="910"/>
      <c r="V77" s="961">
        <v>410039</v>
      </c>
      <c r="W77" s="960"/>
      <c r="X77" s="960"/>
      <c r="Y77" s="960"/>
      <c r="Z77" s="910"/>
      <c r="AA77" s="961">
        <v>12183</v>
      </c>
      <c r="AB77" s="960"/>
      <c r="AC77" s="960"/>
      <c r="AD77" s="960"/>
      <c r="AE77" s="910"/>
      <c r="AF77" s="961">
        <v>12183</v>
      </c>
      <c r="AG77" s="960"/>
      <c r="AH77" s="960"/>
      <c r="AI77" s="960"/>
      <c r="AJ77" s="910"/>
      <c r="AK77" s="961">
        <v>1416</v>
      </c>
      <c r="AL77" s="960"/>
      <c r="AM77" s="960"/>
      <c r="AN77" s="960"/>
      <c r="AO77" s="910"/>
      <c r="AP77" s="961" t="s">
        <v>584</v>
      </c>
      <c r="AQ77" s="960"/>
      <c r="AR77" s="960"/>
      <c r="AS77" s="960"/>
      <c r="AT77" s="910"/>
      <c r="AU77" s="961" t="s">
        <v>584</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595</v>
      </c>
      <c r="C78" s="954"/>
      <c r="D78" s="954"/>
      <c r="E78" s="954"/>
      <c r="F78" s="954"/>
      <c r="G78" s="954"/>
      <c r="H78" s="954"/>
      <c r="I78" s="954"/>
      <c r="J78" s="954"/>
      <c r="K78" s="954"/>
      <c r="L78" s="954"/>
      <c r="M78" s="954"/>
      <c r="N78" s="954"/>
      <c r="O78" s="954"/>
      <c r="P78" s="955"/>
      <c r="Q78" s="956">
        <v>4705</v>
      </c>
      <c r="R78" s="911"/>
      <c r="S78" s="911"/>
      <c r="T78" s="911"/>
      <c r="U78" s="911"/>
      <c r="V78" s="911">
        <v>4309</v>
      </c>
      <c r="W78" s="911"/>
      <c r="X78" s="911"/>
      <c r="Y78" s="911"/>
      <c r="Z78" s="911"/>
      <c r="AA78" s="911">
        <v>396</v>
      </c>
      <c r="AB78" s="911"/>
      <c r="AC78" s="911"/>
      <c r="AD78" s="911"/>
      <c r="AE78" s="911"/>
      <c r="AF78" s="911">
        <v>396</v>
      </c>
      <c r="AG78" s="911"/>
      <c r="AH78" s="911"/>
      <c r="AI78" s="911"/>
      <c r="AJ78" s="911"/>
      <c r="AK78" s="911" t="s">
        <v>584</v>
      </c>
      <c r="AL78" s="911"/>
      <c r="AM78" s="911"/>
      <c r="AN78" s="911"/>
      <c r="AO78" s="911"/>
      <c r="AP78" s="911" t="s">
        <v>584</v>
      </c>
      <c r="AQ78" s="911"/>
      <c r="AR78" s="911"/>
      <c r="AS78" s="911"/>
      <c r="AT78" s="911"/>
      <c r="AU78" s="911" t="s">
        <v>584</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384</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12713</v>
      </c>
      <c r="AG88" s="922"/>
      <c r="AH88" s="922"/>
      <c r="AI88" s="922"/>
      <c r="AJ88" s="922"/>
      <c r="AK88" s="919"/>
      <c r="AL88" s="919"/>
      <c r="AM88" s="919"/>
      <c r="AN88" s="919"/>
      <c r="AO88" s="919"/>
      <c r="AP88" s="922">
        <v>3603</v>
      </c>
      <c r="AQ88" s="922"/>
      <c r="AR88" s="922"/>
      <c r="AS88" s="922"/>
      <c r="AT88" s="922"/>
      <c r="AU88" s="922">
        <v>558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423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14</v>
      </c>
      <c r="CS102" s="930"/>
      <c r="CT102" s="930"/>
      <c r="CU102" s="930"/>
      <c r="CV102" s="973"/>
      <c r="CW102" s="972" t="s">
        <v>584</v>
      </c>
      <c r="CX102" s="930"/>
      <c r="CY102" s="930"/>
      <c r="CZ102" s="930"/>
      <c r="DA102" s="973"/>
      <c r="DB102" s="972" t="s">
        <v>584</v>
      </c>
      <c r="DC102" s="930"/>
      <c r="DD102" s="930"/>
      <c r="DE102" s="930"/>
      <c r="DF102" s="973"/>
      <c r="DG102" s="972" t="s">
        <v>584</v>
      </c>
      <c r="DH102" s="930"/>
      <c r="DI102" s="930"/>
      <c r="DJ102" s="930"/>
      <c r="DK102" s="973"/>
      <c r="DL102" s="972" t="s">
        <v>584</v>
      </c>
      <c r="DM102" s="930"/>
      <c r="DN102" s="930"/>
      <c r="DO102" s="930"/>
      <c r="DP102" s="973"/>
      <c r="DQ102" s="972" t="s">
        <v>584</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431</v>
      </c>
      <c r="AB109" s="975"/>
      <c r="AC109" s="975"/>
      <c r="AD109" s="975"/>
      <c r="AE109" s="976"/>
      <c r="AF109" s="974" t="s">
        <v>304</v>
      </c>
      <c r="AG109" s="975"/>
      <c r="AH109" s="975"/>
      <c r="AI109" s="975"/>
      <c r="AJ109" s="976"/>
      <c r="AK109" s="974" t="s">
        <v>303</v>
      </c>
      <c r="AL109" s="975"/>
      <c r="AM109" s="975"/>
      <c r="AN109" s="975"/>
      <c r="AO109" s="976"/>
      <c r="AP109" s="974" t="s">
        <v>432</v>
      </c>
      <c r="AQ109" s="975"/>
      <c r="AR109" s="975"/>
      <c r="AS109" s="975"/>
      <c r="AT109" s="977"/>
      <c r="AU109" s="994" t="s">
        <v>430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431</v>
      </c>
      <c r="BR109" s="975"/>
      <c r="BS109" s="975"/>
      <c r="BT109" s="975"/>
      <c r="BU109" s="976"/>
      <c r="BV109" s="974" t="s">
        <v>304</v>
      </c>
      <c r="BW109" s="975"/>
      <c r="BX109" s="975"/>
      <c r="BY109" s="975"/>
      <c r="BZ109" s="976"/>
      <c r="CA109" s="974" t="s">
        <v>303</v>
      </c>
      <c r="CB109" s="975"/>
      <c r="CC109" s="975"/>
      <c r="CD109" s="975"/>
      <c r="CE109" s="976"/>
      <c r="CF109" s="995" t="s">
        <v>432</v>
      </c>
      <c r="CG109" s="995"/>
      <c r="CH109" s="995"/>
      <c r="CI109" s="995"/>
      <c r="CJ109" s="995"/>
      <c r="CK109" s="974" t="s">
        <v>433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431</v>
      </c>
      <c r="DH109" s="975"/>
      <c r="DI109" s="975"/>
      <c r="DJ109" s="975"/>
      <c r="DK109" s="976"/>
      <c r="DL109" s="974" t="s">
        <v>304</v>
      </c>
      <c r="DM109" s="975"/>
      <c r="DN109" s="975"/>
      <c r="DO109" s="975"/>
      <c r="DP109" s="976"/>
      <c r="DQ109" s="974" t="s">
        <v>303</v>
      </c>
      <c r="DR109" s="975"/>
      <c r="DS109" s="975"/>
      <c r="DT109" s="975"/>
      <c r="DU109" s="976"/>
      <c r="DV109" s="974" t="s">
        <v>432</v>
      </c>
      <c r="DW109" s="975"/>
      <c r="DX109" s="975"/>
      <c r="DY109" s="975"/>
      <c r="DZ109" s="977"/>
    </row>
    <row r="110" spans="1:131" s="246" customFormat="1" ht="26.25" customHeight="1">
      <c r="A110" s="978" t="s">
        <v>434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642375</v>
      </c>
      <c r="AB110" s="982"/>
      <c r="AC110" s="982"/>
      <c r="AD110" s="982"/>
      <c r="AE110" s="983"/>
      <c r="AF110" s="984">
        <v>683938</v>
      </c>
      <c r="AG110" s="982"/>
      <c r="AH110" s="982"/>
      <c r="AI110" s="982"/>
      <c r="AJ110" s="983"/>
      <c r="AK110" s="984">
        <v>755151</v>
      </c>
      <c r="AL110" s="982"/>
      <c r="AM110" s="982"/>
      <c r="AN110" s="982"/>
      <c r="AO110" s="983"/>
      <c r="AP110" s="985">
        <v>17.3</v>
      </c>
      <c r="AQ110" s="986"/>
      <c r="AR110" s="986"/>
      <c r="AS110" s="986"/>
      <c r="AT110" s="987"/>
      <c r="AU110" s="988" t="s">
        <v>73</v>
      </c>
      <c r="AV110" s="989"/>
      <c r="AW110" s="989"/>
      <c r="AX110" s="989"/>
      <c r="AY110" s="989"/>
      <c r="AZ110" s="1030" t="s">
        <v>435</v>
      </c>
      <c r="BA110" s="979"/>
      <c r="BB110" s="979"/>
      <c r="BC110" s="979"/>
      <c r="BD110" s="979"/>
      <c r="BE110" s="979"/>
      <c r="BF110" s="979"/>
      <c r="BG110" s="979"/>
      <c r="BH110" s="979"/>
      <c r="BI110" s="979"/>
      <c r="BJ110" s="979"/>
      <c r="BK110" s="979"/>
      <c r="BL110" s="979"/>
      <c r="BM110" s="979"/>
      <c r="BN110" s="979"/>
      <c r="BO110" s="979"/>
      <c r="BP110" s="980"/>
      <c r="BQ110" s="1016">
        <v>8880075</v>
      </c>
      <c r="BR110" s="1017"/>
      <c r="BS110" s="1017"/>
      <c r="BT110" s="1017"/>
      <c r="BU110" s="1017"/>
      <c r="BV110" s="1017">
        <v>8852161</v>
      </c>
      <c r="BW110" s="1017"/>
      <c r="BX110" s="1017"/>
      <c r="BY110" s="1017"/>
      <c r="BZ110" s="1017"/>
      <c r="CA110" s="1017">
        <v>8852791</v>
      </c>
      <c r="CB110" s="1017"/>
      <c r="CC110" s="1017"/>
      <c r="CD110" s="1017"/>
      <c r="CE110" s="1017"/>
      <c r="CF110" s="1031">
        <v>203.1</v>
      </c>
      <c r="CG110" s="1032"/>
      <c r="CH110" s="1032"/>
      <c r="CI110" s="1032"/>
      <c r="CJ110" s="1032"/>
      <c r="CK110" s="1033" t="s">
        <v>436</v>
      </c>
      <c r="CL110" s="1034"/>
      <c r="CM110" s="1013" t="s">
        <v>437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130</v>
      </c>
      <c r="DH110" s="1017"/>
      <c r="DI110" s="1017"/>
      <c r="DJ110" s="1017"/>
      <c r="DK110" s="1017"/>
      <c r="DL110" s="1017" t="s">
        <v>438</v>
      </c>
      <c r="DM110" s="1017"/>
      <c r="DN110" s="1017"/>
      <c r="DO110" s="1017"/>
      <c r="DP110" s="1017"/>
      <c r="DQ110" s="1017" t="s">
        <v>438</v>
      </c>
      <c r="DR110" s="1017"/>
      <c r="DS110" s="1017"/>
      <c r="DT110" s="1017"/>
      <c r="DU110" s="1017"/>
      <c r="DV110" s="1018" t="s">
        <v>439</v>
      </c>
      <c r="DW110" s="1018"/>
      <c r="DX110" s="1018"/>
      <c r="DY110" s="1018"/>
      <c r="DZ110" s="1019"/>
    </row>
    <row r="111" spans="1:131" s="246" customFormat="1" ht="26.25" customHeight="1">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438</v>
      </c>
      <c r="AB111" s="1024"/>
      <c r="AC111" s="1024"/>
      <c r="AD111" s="1024"/>
      <c r="AE111" s="1025"/>
      <c r="AF111" s="1026" t="s">
        <v>130</v>
      </c>
      <c r="AG111" s="1024"/>
      <c r="AH111" s="1024"/>
      <c r="AI111" s="1024"/>
      <c r="AJ111" s="1025"/>
      <c r="AK111" s="1026" t="s">
        <v>438</v>
      </c>
      <c r="AL111" s="1024"/>
      <c r="AM111" s="1024"/>
      <c r="AN111" s="1024"/>
      <c r="AO111" s="1025"/>
      <c r="AP111" s="1027" t="s">
        <v>441</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t="s">
        <v>130</v>
      </c>
      <c r="BR111" s="1010"/>
      <c r="BS111" s="1010"/>
      <c r="BT111" s="1010"/>
      <c r="BU111" s="1010"/>
      <c r="BV111" s="1010" t="s">
        <v>130</v>
      </c>
      <c r="BW111" s="1010"/>
      <c r="BX111" s="1010"/>
      <c r="BY111" s="1010"/>
      <c r="BZ111" s="1010"/>
      <c r="CA111" s="1010" t="s">
        <v>130</v>
      </c>
      <c r="CB111" s="1010"/>
      <c r="CC111" s="1010"/>
      <c r="CD111" s="1010"/>
      <c r="CE111" s="1010"/>
      <c r="CF111" s="1004" t="s">
        <v>439</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441</v>
      </c>
      <c r="DM111" s="1010"/>
      <c r="DN111" s="1010"/>
      <c r="DO111" s="1010"/>
      <c r="DP111" s="1010"/>
      <c r="DQ111" s="1010" t="s">
        <v>438</v>
      </c>
      <c r="DR111" s="1010"/>
      <c r="DS111" s="1010"/>
      <c r="DT111" s="1010"/>
      <c r="DU111" s="1010"/>
      <c r="DV111" s="1011" t="s">
        <v>439</v>
      </c>
      <c r="DW111" s="1011"/>
      <c r="DX111" s="1011"/>
      <c r="DY111" s="1011"/>
      <c r="DZ111" s="1012"/>
    </row>
    <row r="112" spans="1:131" s="246" customFormat="1" ht="26.25" customHeight="1">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446</v>
      </c>
      <c r="AB112" s="1049"/>
      <c r="AC112" s="1049"/>
      <c r="AD112" s="1049"/>
      <c r="AE112" s="1050"/>
      <c r="AF112" s="1051" t="s">
        <v>439</v>
      </c>
      <c r="AG112" s="1049"/>
      <c r="AH112" s="1049"/>
      <c r="AI112" s="1049"/>
      <c r="AJ112" s="1050"/>
      <c r="AK112" s="1051" t="s">
        <v>439</v>
      </c>
      <c r="AL112" s="1049"/>
      <c r="AM112" s="1049"/>
      <c r="AN112" s="1049"/>
      <c r="AO112" s="1050"/>
      <c r="AP112" s="1052" t="s">
        <v>438</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4519198</v>
      </c>
      <c r="BR112" s="1010"/>
      <c r="BS112" s="1010"/>
      <c r="BT112" s="1010"/>
      <c r="BU112" s="1010"/>
      <c r="BV112" s="1010">
        <v>4732526</v>
      </c>
      <c r="BW112" s="1010"/>
      <c r="BX112" s="1010"/>
      <c r="BY112" s="1010"/>
      <c r="BZ112" s="1010"/>
      <c r="CA112" s="1010">
        <v>4841052</v>
      </c>
      <c r="CB112" s="1010"/>
      <c r="CC112" s="1010"/>
      <c r="CD112" s="1010"/>
      <c r="CE112" s="1010"/>
      <c r="CF112" s="1004">
        <v>111</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439</v>
      </c>
      <c r="DH112" s="1010"/>
      <c r="DI112" s="1010"/>
      <c r="DJ112" s="1010"/>
      <c r="DK112" s="1010"/>
      <c r="DL112" s="1010" t="s">
        <v>130</v>
      </c>
      <c r="DM112" s="1010"/>
      <c r="DN112" s="1010"/>
      <c r="DO112" s="1010"/>
      <c r="DP112" s="1010"/>
      <c r="DQ112" s="1010" t="s">
        <v>439</v>
      </c>
      <c r="DR112" s="1010"/>
      <c r="DS112" s="1010"/>
      <c r="DT112" s="1010"/>
      <c r="DU112" s="1010"/>
      <c r="DV112" s="1011" t="s">
        <v>130</v>
      </c>
      <c r="DW112" s="1011"/>
      <c r="DX112" s="1011"/>
      <c r="DY112" s="1011"/>
      <c r="DZ112" s="1012"/>
    </row>
    <row r="113" spans="1:130" s="246" customFormat="1" ht="26.25" customHeight="1">
      <c r="A113" s="1044"/>
      <c r="B113" s="1045"/>
      <c r="C113" s="1040" t="s">
        <v>449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364760</v>
      </c>
      <c r="AB113" s="1024"/>
      <c r="AC113" s="1024"/>
      <c r="AD113" s="1024"/>
      <c r="AE113" s="1025"/>
      <c r="AF113" s="1026">
        <v>365829</v>
      </c>
      <c r="AG113" s="1024"/>
      <c r="AH113" s="1024"/>
      <c r="AI113" s="1024"/>
      <c r="AJ113" s="1025"/>
      <c r="AK113" s="1026">
        <v>370819</v>
      </c>
      <c r="AL113" s="1024"/>
      <c r="AM113" s="1024"/>
      <c r="AN113" s="1024"/>
      <c r="AO113" s="1025"/>
      <c r="AP113" s="1027">
        <v>8.5</v>
      </c>
      <c r="AQ113" s="1028"/>
      <c r="AR113" s="1028"/>
      <c r="AS113" s="1028"/>
      <c r="AT113" s="1029"/>
      <c r="AU113" s="990"/>
      <c r="AV113" s="991"/>
      <c r="AW113" s="991"/>
      <c r="AX113" s="991"/>
      <c r="AY113" s="991"/>
      <c r="AZ113" s="1039" t="s">
        <v>450</v>
      </c>
      <c r="BA113" s="1040"/>
      <c r="BB113" s="1040"/>
      <c r="BC113" s="1040"/>
      <c r="BD113" s="1040"/>
      <c r="BE113" s="1040"/>
      <c r="BF113" s="1040"/>
      <c r="BG113" s="1040"/>
      <c r="BH113" s="1040"/>
      <c r="BI113" s="1040"/>
      <c r="BJ113" s="1040"/>
      <c r="BK113" s="1040"/>
      <c r="BL113" s="1040"/>
      <c r="BM113" s="1040"/>
      <c r="BN113" s="1040"/>
      <c r="BO113" s="1040"/>
      <c r="BP113" s="1041"/>
      <c r="BQ113" s="1009">
        <v>614104</v>
      </c>
      <c r="BR113" s="1010"/>
      <c r="BS113" s="1010"/>
      <c r="BT113" s="1010"/>
      <c r="BU113" s="1010"/>
      <c r="BV113" s="1010">
        <v>534292</v>
      </c>
      <c r="BW113" s="1010"/>
      <c r="BX113" s="1010"/>
      <c r="BY113" s="1010"/>
      <c r="BZ113" s="1010"/>
      <c r="CA113" s="1010">
        <v>558343</v>
      </c>
      <c r="CB113" s="1010"/>
      <c r="CC113" s="1010"/>
      <c r="CD113" s="1010"/>
      <c r="CE113" s="1010"/>
      <c r="CF113" s="1004">
        <v>12.8</v>
      </c>
      <c r="CG113" s="1005"/>
      <c r="CH113" s="1005"/>
      <c r="CI113" s="1005"/>
      <c r="CJ113" s="1005"/>
      <c r="CK113" s="1035"/>
      <c r="CL113" s="1036"/>
      <c r="CM113" s="1006" t="s">
        <v>451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438</v>
      </c>
      <c r="DH113" s="1049"/>
      <c r="DI113" s="1049"/>
      <c r="DJ113" s="1049"/>
      <c r="DK113" s="1050"/>
      <c r="DL113" s="1051" t="s">
        <v>438</v>
      </c>
      <c r="DM113" s="1049"/>
      <c r="DN113" s="1049"/>
      <c r="DO113" s="1049"/>
      <c r="DP113" s="1050"/>
      <c r="DQ113" s="1051" t="s">
        <v>446</v>
      </c>
      <c r="DR113" s="1049"/>
      <c r="DS113" s="1049"/>
      <c r="DT113" s="1049"/>
      <c r="DU113" s="1050"/>
      <c r="DV113" s="1052" t="s">
        <v>441</v>
      </c>
      <c r="DW113" s="1053"/>
      <c r="DX113" s="1053"/>
      <c r="DY113" s="1053"/>
      <c r="DZ113" s="1054"/>
    </row>
    <row r="114" spans="1:130" s="246" customFormat="1" ht="26.25" customHeight="1">
      <c r="A114" s="1044"/>
      <c r="B114" s="1045"/>
      <c r="C114" s="1040" t="s">
        <v>452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95462</v>
      </c>
      <c r="AB114" s="1049"/>
      <c r="AC114" s="1049"/>
      <c r="AD114" s="1049"/>
      <c r="AE114" s="1050"/>
      <c r="AF114" s="1051">
        <v>104733</v>
      </c>
      <c r="AG114" s="1049"/>
      <c r="AH114" s="1049"/>
      <c r="AI114" s="1049"/>
      <c r="AJ114" s="1050"/>
      <c r="AK114" s="1051">
        <v>89116</v>
      </c>
      <c r="AL114" s="1049"/>
      <c r="AM114" s="1049"/>
      <c r="AN114" s="1049"/>
      <c r="AO114" s="1050"/>
      <c r="AP114" s="1052">
        <v>2</v>
      </c>
      <c r="AQ114" s="1053"/>
      <c r="AR114" s="1053"/>
      <c r="AS114" s="1053"/>
      <c r="AT114" s="1054"/>
      <c r="AU114" s="990"/>
      <c r="AV114" s="991"/>
      <c r="AW114" s="991"/>
      <c r="AX114" s="991"/>
      <c r="AY114" s="991"/>
      <c r="AZ114" s="1039" t="s">
        <v>453</v>
      </c>
      <c r="BA114" s="1040"/>
      <c r="BB114" s="1040"/>
      <c r="BC114" s="1040"/>
      <c r="BD114" s="1040"/>
      <c r="BE114" s="1040"/>
      <c r="BF114" s="1040"/>
      <c r="BG114" s="1040"/>
      <c r="BH114" s="1040"/>
      <c r="BI114" s="1040"/>
      <c r="BJ114" s="1040"/>
      <c r="BK114" s="1040"/>
      <c r="BL114" s="1040"/>
      <c r="BM114" s="1040"/>
      <c r="BN114" s="1040"/>
      <c r="BO114" s="1040"/>
      <c r="BP114" s="1041"/>
      <c r="BQ114" s="1009">
        <v>599207</v>
      </c>
      <c r="BR114" s="1010"/>
      <c r="BS114" s="1010"/>
      <c r="BT114" s="1010"/>
      <c r="BU114" s="1010"/>
      <c r="BV114" s="1010">
        <v>523020</v>
      </c>
      <c r="BW114" s="1010"/>
      <c r="BX114" s="1010"/>
      <c r="BY114" s="1010"/>
      <c r="BZ114" s="1010"/>
      <c r="CA114" s="1010">
        <v>466966</v>
      </c>
      <c r="CB114" s="1010"/>
      <c r="CC114" s="1010"/>
      <c r="CD114" s="1010"/>
      <c r="CE114" s="1010"/>
      <c r="CF114" s="1004">
        <v>10.7</v>
      </c>
      <c r="CG114" s="1005"/>
      <c r="CH114" s="1005"/>
      <c r="CI114" s="1005"/>
      <c r="CJ114" s="1005"/>
      <c r="CK114" s="1035"/>
      <c r="CL114" s="1036"/>
      <c r="CM114" s="1006" t="s">
        <v>454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441</v>
      </c>
      <c r="DH114" s="1049"/>
      <c r="DI114" s="1049"/>
      <c r="DJ114" s="1049"/>
      <c r="DK114" s="1050"/>
      <c r="DL114" s="1051" t="s">
        <v>130</v>
      </c>
      <c r="DM114" s="1049"/>
      <c r="DN114" s="1049"/>
      <c r="DO114" s="1049"/>
      <c r="DP114" s="1050"/>
      <c r="DQ114" s="1051" t="s">
        <v>439</v>
      </c>
      <c r="DR114" s="1049"/>
      <c r="DS114" s="1049"/>
      <c r="DT114" s="1049"/>
      <c r="DU114" s="1050"/>
      <c r="DV114" s="1052" t="s">
        <v>441</v>
      </c>
      <c r="DW114" s="1053"/>
      <c r="DX114" s="1053"/>
      <c r="DY114" s="1053"/>
      <c r="DZ114" s="1054"/>
    </row>
    <row r="115" spans="1:130" s="246" customFormat="1" ht="26.25" customHeight="1">
      <c r="A115" s="1044"/>
      <c r="B115" s="1045"/>
      <c r="C115" s="1040" t="s">
        <v>455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446</v>
      </c>
      <c r="AB115" s="1024"/>
      <c r="AC115" s="1024"/>
      <c r="AD115" s="1024"/>
      <c r="AE115" s="1025"/>
      <c r="AF115" s="1026" t="s">
        <v>439</v>
      </c>
      <c r="AG115" s="1024"/>
      <c r="AH115" s="1024"/>
      <c r="AI115" s="1024"/>
      <c r="AJ115" s="1025"/>
      <c r="AK115" s="1026" t="s">
        <v>439</v>
      </c>
      <c r="AL115" s="1024"/>
      <c r="AM115" s="1024"/>
      <c r="AN115" s="1024"/>
      <c r="AO115" s="1025"/>
      <c r="AP115" s="1027" t="s">
        <v>446</v>
      </c>
      <c r="AQ115" s="1028"/>
      <c r="AR115" s="1028"/>
      <c r="AS115" s="1028"/>
      <c r="AT115" s="1029"/>
      <c r="AU115" s="990"/>
      <c r="AV115" s="991"/>
      <c r="AW115" s="991"/>
      <c r="AX115" s="991"/>
      <c r="AY115" s="991"/>
      <c r="AZ115" s="1039" t="s">
        <v>456</v>
      </c>
      <c r="BA115" s="1040"/>
      <c r="BB115" s="1040"/>
      <c r="BC115" s="1040"/>
      <c r="BD115" s="1040"/>
      <c r="BE115" s="1040"/>
      <c r="BF115" s="1040"/>
      <c r="BG115" s="1040"/>
      <c r="BH115" s="1040"/>
      <c r="BI115" s="1040"/>
      <c r="BJ115" s="1040"/>
      <c r="BK115" s="1040"/>
      <c r="BL115" s="1040"/>
      <c r="BM115" s="1040"/>
      <c r="BN115" s="1040"/>
      <c r="BO115" s="1040"/>
      <c r="BP115" s="1041"/>
      <c r="BQ115" s="1009" t="s">
        <v>439</v>
      </c>
      <c r="BR115" s="1010"/>
      <c r="BS115" s="1010"/>
      <c r="BT115" s="1010"/>
      <c r="BU115" s="1010"/>
      <c r="BV115" s="1010" t="s">
        <v>130</v>
      </c>
      <c r="BW115" s="1010"/>
      <c r="BX115" s="1010"/>
      <c r="BY115" s="1010"/>
      <c r="BZ115" s="1010"/>
      <c r="CA115" s="1010" t="s">
        <v>439</v>
      </c>
      <c r="CB115" s="1010"/>
      <c r="CC115" s="1010"/>
      <c r="CD115" s="1010"/>
      <c r="CE115" s="1010"/>
      <c r="CF115" s="1004" t="s">
        <v>439</v>
      </c>
      <c r="CG115" s="1005"/>
      <c r="CH115" s="1005"/>
      <c r="CI115" s="1005"/>
      <c r="CJ115" s="1005"/>
      <c r="CK115" s="1035"/>
      <c r="CL115" s="1036"/>
      <c r="CM115" s="1039" t="s">
        <v>457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439</v>
      </c>
      <c r="DH115" s="1049"/>
      <c r="DI115" s="1049"/>
      <c r="DJ115" s="1049"/>
      <c r="DK115" s="1050"/>
      <c r="DL115" s="1051" t="s">
        <v>438</v>
      </c>
      <c r="DM115" s="1049"/>
      <c r="DN115" s="1049"/>
      <c r="DO115" s="1049"/>
      <c r="DP115" s="1050"/>
      <c r="DQ115" s="1051" t="s">
        <v>130</v>
      </c>
      <c r="DR115" s="1049"/>
      <c r="DS115" s="1049"/>
      <c r="DT115" s="1049"/>
      <c r="DU115" s="1050"/>
      <c r="DV115" s="1052" t="s">
        <v>130</v>
      </c>
      <c r="DW115" s="1053"/>
      <c r="DX115" s="1053"/>
      <c r="DY115" s="1053"/>
      <c r="DZ115" s="1054"/>
    </row>
    <row r="116" spans="1:130" s="246" customFormat="1" ht="26.25" customHeight="1">
      <c r="A116" s="1046"/>
      <c r="B116" s="1047"/>
      <c r="C116" s="1055" t="s">
        <v>458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130</v>
      </c>
      <c r="AB116" s="1049"/>
      <c r="AC116" s="1049"/>
      <c r="AD116" s="1049"/>
      <c r="AE116" s="1050"/>
      <c r="AF116" s="1051" t="s">
        <v>439</v>
      </c>
      <c r="AG116" s="1049"/>
      <c r="AH116" s="1049"/>
      <c r="AI116" s="1049"/>
      <c r="AJ116" s="1050"/>
      <c r="AK116" s="1051" t="s">
        <v>441</v>
      </c>
      <c r="AL116" s="1049"/>
      <c r="AM116" s="1049"/>
      <c r="AN116" s="1049"/>
      <c r="AO116" s="1050"/>
      <c r="AP116" s="1052" t="s">
        <v>130</v>
      </c>
      <c r="AQ116" s="1053"/>
      <c r="AR116" s="1053"/>
      <c r="AS116" s="1053"/>
      <c r="AT116" s="1054"/>
      <c r="AU116" s="990"/>
      <c r="AV116" s="991"/>
      <c r="AW116" s="991"/>
      <c r="AX116" s="991"/>
      <c r="AY116" s="991"/>
      <c r="AZ116" s="1057" t="s">
        <v>459</v>
      </c>
      <c r="BA116" s="1058"/>
      <c r="BB116" s="1058"/>
      <c r="BC116" s="1058"/>
      <c r="BD116" s="1058"/>
      <c r="BE116" s="1058"/>
      <c r="BF116" s="1058"/>
      <c r="BG116" s="1058"/>
      <c r="BH116" s="1058"/>
      <c r="BI116" s="1058"/>
      <c r="BJ116" s="1058"/>
      <c r="BK116" s="1058"/>
      <c r="BL116" s="1058"/>
      <c r="BM116" s="1058"/>
      <c r="BN116" s="1058"/>
      <c r="BO116" s="1058"/>
      <c r="BP116" s="1059"/>
      <c r="BQ116" s="1009" t="s">
        <v>439</v>
      </c>
      <c r="BR116" s="1010"/>
      <c r="BS116" s="1010"/>
      <c r="BT116" s="1010"/>
      <c r="BU116" s="1010"/>
      <c r="BV116" s="1010" t="s">
        <v>441</v>
      </c>
      <c r="BW116" s="1010"/>
      <c r="BX116" s="1010"/>
      <c r="BY116" s="1010"/>
      <c r="BZ116" s="1010"/>
      <c r="CA116" s="1010" t="s">
        <v>438</v>
      </c>
      <c r="CB116" s="1010"/>
      <c r="CC116" s="1010"/>
      <c r="CD116" s="1010"/>
      <c r="CE116" s="1010"/>
      <c r="CF116" s="1004" t="s">
        <v>439</v>
      </c>
      <c r="CG116" s="1005"/>
      <c r="CH116" s="1005"/>
      <c r="CI116" s="1005"/>
      <c r="CJ116" s="1005"/>
      <c r="CK116" s="1035"/>
      <c r="CL116" s="1036"/>
      <c r="CM116" s="1006" t="s">
        <v>460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441</v>
      </c>
      <c r="DH116" s="1049"/>
      <c r="DI116" s="1049"/>
      <c r="DJ116" s="1049"/>
      <c r="DK116" s="1050"/>
      <c r="DL116" s="1051" t="s">
        <v>439</v>
      </c>
      <c r="DM116" s="1049"/>
      <c r="DN116" s="1049"/>
      <c r="DO116" s="1049"/>
      <c r="DP116" s="1050"/>
      <c r="DQ116" s="1051" t="s">
        <v>446</v>
      </c>
      <c r="DR116" s="1049"/>
      <c r="DS116" s="1049"/>
      <c r="DT116" s="1049"/>
      <c r="DU116" s="1050"/>
      <c r="DV116" s="1052" t="s">
        <v>130</v>
      </c>
      <c r="DW116" s="1053"/>
      <c r="DX116" s="1053"/>
      <c r="DY116" s="1053"/>
      <c r="DZ116" s="1054"/>
    </row>
    <row r="117" spans="1:130" s="246" customFormat="1" ht="26.25" customHeight="1">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461</v>
      </c>
      <c r="Z117" s="976"/>
      <c r="AA117" s="1066">
        <v>1102597</v>
      </c>
      <c r="AB117" s="1067"/>
      <c r="AC117" s="1067"/>
      <c r="AD117" s="1067"/>
      <c r="AE117" s="1068"/>
      <c r="AF117" s="1069">
        <v>1154500</v>
      </c>
      <c r="AG117" s="1067"/>
      <c r="AH117" s="1067"/>
      <c r="AI117" s="1067"/>
      <c r="AJ117" s="1068"/>
      <c r="AK117" s="1069">
        <v>1215086</v>
      </c>
      <c r="AL117" s="1067"/>
      <c r="AM117" s="1067"/>
      <c r="AN117" s="1067"/>
      <c r="AO117" s="1068"/>
      <c r="AP117" s="1070"/>
      <c r="AQ117" s="1071"/>
      <c r="AR117" s="1071"/>
      <c r="AS117" s="1071"/>
      <c r="AT117" s="1072"/>
      <c r="AU117" s="990"/>
      <c r="AV117" s="991"/>
      <c r="AW117" s="991"/>
      <c r="AX117" s="991"/>
      <c r="AY117" s="991"/>
      <c r="AZ117" s="1057" t="s">
        <v>462</v>
      </c>
      <c r="BA117" s="1058"/>
      <c r="BB117" s="1058"/>
      <c r="BC117" s="1058"/>
      <c r="BD117" s="1058"/>
      <c r="BE117" s="1058"/>
      <c r="BF117" s="1058"/>
      <c r="BG117" s="1058"/>
      <c r="BH117" s="1058"/>
      <c r="BI117" s="1058"/>
      <c r="BJ117" s="1058"/>
      <c r="BK117" s="1058"/>
      <c r="BL117" s="1058"/>
      <c r="BM117" s="1058"/>
      <c r="BN117" s="1058"/>
      <c r="BO117" s="1058"/>
      <c r="BP117" s="1059"/>
      <c r="BQ117" s="1009" t="s">
        <v>446</v>
      </c>
      <c r="BR117" s="1010"/>
      <c r="BS117" s="1010"/>
      <c r="BT117" s="1010"/>
      <c r="BU117" s="1010"/>
      <c r="BV117" s="1010" t="s">
        <v>446</v>
      </c>
      <c r="BW117" s="1010"/>
      <c r="BX117" s="1010"/>
      <c r="BY117" s="1010"/>
      <c r="BZ117" s="1010"/>
      <c r="CA117" s="1010" t="s">
        <v>446</v>
      </c>
      <c r="CB117" s="1010"/>
      <c r="CC117" s="1010"/>
      <c r="CD117" s="1010"/>
      <c r="CE117" s="1010"/>
      <c r="CF117" s="1004" t="s">
        <v>446</v>
      </c>
      <c r="CG117" s="1005"/>
      <c r="CH117" s="1005"/>
      <c r="CI117" s="1005"/>
      <c r="CJ117" s="1005"/>
      <c r="CK117" s="1035"/>
      <c r="CL117" s="1036"/>
      <c r="CM117" s="1006" t="s">
        <v>463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446</v>
      </c>
      <c r="DH117" s="1049"/>
      <c r="DI117" s="1049"/>
      <c r="DJ117" s="1049"/>
      <c r="DK117" s="1050"/>
      <c r="DL117" s="1051" t="s">
        <v>446</v>
      </c>
      <c r="DM117" s="1049"/>
      <c r="DN117" s="1049"/>
      <c r="DO117" s="1049"/>
      <c r="DP117" s="1050"/>
      <c r="DQ117" s="1051" t="s">
        <v>446</v>
      </c>
      <c r="DR117" s="1049"/>
      <c r="DS117" s="1049"/>
      <c r="DT117" s="1049"/>
      <c r="DU117" s="1050"/>
      <c r="DV117" s="1052" t="s">
        <v>446</v>
      </c>
      <c r="DW117" s="1053"/>
      <c r="DX117" s="1053"/>
      <c r="DY117" s="1053"/>
      <c r="DZ117" s="1054"/>
    </row>
    <row r="118" spans="1:130" s="246" customFormat="1" ht="26.25" customHeight="1">
      <c r="A118" s="994" t="s">
        <v>433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431</v>
      </c>
      <c r="AB118" s="975"/>
      <c r="AC118" s="975"/>
      <c r="AD118" s="975"/>
      <c r="AE118" s="976"/>
      <c r="AF118" s="974" t="s">
        <v>304</v>
      </c>
      <c r="AG118" s="975"/>
      <c r="AH118" s="975"/>
      <c r="AI118" s="975"/>
      <c r="AJ118" s="976"/>
      <c r="AK118" s="974" t="s">
        <v>303</v>
      </c>
      <c r="AL118" s="975"/>
      <c r="AM118" s="975"/>
      <c r="AN118" s="975"/>
      <c r="AO118" s="976"/>
      <c r="AP118" s="1061" t="s">
        <v>432</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465</v>
      </c>
      <c r="BR118" s="1088"/>
      <c r="BS118" s="1088"/>
      <c r="BT118" s="1088"/>
      <c r="BU118" s="1088"/>
      <c r="BV118" s="1088" t="s">
        <v>465</v>
      </c>
      <c r="BW118" s="1088"/>
      <c r="BX118" s="1088"/>
      <c r="BY118" s="1088"/>
      <c r="BZ118" s="1088"/>
      <c r="CA118" s="1088" t="s">
        <v>441</v>
      </c>
      <c r="CB118" s="1088"/>
      <c r="CC118" s="1088"/>
      <c r="CD118" s="1088"/>
      <c r="CE118" s="1088"/>
      <c r="CF118" s="1004" t="s">
        <v>465</v>
      </c>
      <c r="CG118" s="1005"/>
      <c r="CH118" s="1005"/>
      <c r="CI118" s="1005"/>
      <c r="CJ118" s="1005"/>
      <c r="CK118" s="1035"/>
      <c r="CL118" s="1036"/>
      <c r="CM118" s="1006" t="s">
        <v>466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465</v>
      </c>
      <c r="DH118" s="1049"/>
      <c r="DI118" s="1049"/>
      <c r="DJ118" s="1049"/>
      <c r="DK118" s="1050"/>
      <c r="DL118" s="1051" t="s">
        <v>467</v>
      </c>
      <c r="DM118" s="1049"/>
      <c r="DN118" s="1049"/>
      <c r="DO118" s="1049"/>
      <c r="DP118" s="1050"/>
      <c r="DQ118" s="1051" t="s">
        <v>465</v>
      </c>
      <c r="DR118" s="1049"/>
      <c r="DS118" s="1049"/>
      <c r="DT118" s="1049"/>
      <c r="DU118" s="1050"/>
      <c r="DV118" s="1052" t="s">
        <v>465</v>
      </c>
      <c r="DW118" s="1053"/>
      <c r="DX118" s="1053"/>
      <c r="DY118" s="1053"/>
      <c r="DZ118" s="1054"/>
    </row>
    <row r="119" spans="1:130" s="246" customFormat="1" ht="26.25" customHeight="1">
      <c r="A119" s="1148" t="s">
        <v>436</v>
      </c>
      <c r="B119" s="1034"/>
      <c r="C119" s="1013" t="s">
        <v>437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465</v>
      </c>
      <c r="AB119" s="982"/>
      <c r="AC119" s="982"/>
      <c r="AD119" s="982"/>
      <c r="AE119" s="983"/>
      <c r="AF119" s="984" t="s">
        <v>465</v>
      </c>
      <c r="AG119" s="982"/>
      <c r="AH119" s="982"/>
      <c r="AI119" s="982"/>
      <c r="AJ119" s="983"/>
      <c r="AK119" s="984" t="s">
        <v>467</v>
      </c>
      <c r="AL119" s="982"/>
      <c r="AM119" s="982"/>
      <c r="AN119" s="982"/>
      <c r="AO119" s="983"/>
      <c r="AP119" s="985" t="s">
        <v>467</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468</v>
      </c>
      <c r="BP119" s="1096"/>
      <c r="BQ119" s="1087">
        <v>14612584</v>
      </c>
      <c r="BR119" s="1088"/>
      <c r="BS119" s="1088"/>
      <c r="BT119" s="1088"/>
      <c r="BU119" s="1088"/>
      <c r="BV119" s="1088">
        <v>14641999</v>
      </c>
      <c r="BW119" s="1088"/>
      <c r="BX119" s="1088"/>
      <c r="BY119" s="1088"/>
      <c r="BZ119" s="1088"/>
      <c r="CA119" s="1088">
        <v>14719152</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465</v>
      </c>
      <c r="DH119" s="1074"/>
      <c r="DI119" s="1074"/>
      <c r="DJ119" s="1074"/>
      <c r="DK119" s="1075"/>
      <c r="DL119" s="1073" t="s">
        <v>465</v>
      </c>
      <c r="DM119" s="1074"/>
      <c r="DN119" s="1074"/>
      <c r="DO119" s="1074"/>
      <c r="DP119" s="1075"/>
      <c r="DQ119" s="1073" t="s">
        <v>441</v>
      </c>
      <c r="DR119" s="1074"/>
      <c r="DS119" s="1074"/>
      <c r="DT119" s="1074"/>
      <c r="DU119" s="1075"/>
      <c r="DV119" s="1076" t="s">
        <v>441</v>
      </c>
      <c r="DW119" s="1077"/>
      <c r="DX119" s="1077"/>
      <c r="DY119" s="1077"/>
      <c r="DZ119" s="1078"/>
    </row>
    <row r="120" spans="1:130" s="246" customFormat="1" ht="26.25" customHeight="1">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441</v>
      </c>
      <c r="AB120" s="1049"/>
      <c r="AC120" s="1049"/>
      <c r="AD120" s="1049"/>
      <c r="AE120" s="1050"/>
      <c r="AF120" s="1051" t="s">
        <v>467</v>
      </c>
      <c r="AG120" s="1049"/>
      <c r="AH120" s="1049"/>
      <c r="AI120" s="1049"/>
      <c r="AJ120" s="1050"/>
      <c r="AK120" s="1051" t="s">
        <v>465</v>
      </c>
      <c r="AL120" s="1049"/>
      <c r="AM120" s="1049"/>
      <c r="AN120" s="1049"/>
      <c r="AO120" s="1050"/>
      <c r="AP120" s="1052" t="s">
        <v>441</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2931903</v>
      </c>
      <c r="BR120" s="1017"/>
      <c r="BS120" s="1017"/>
      <c r="BT120" s="1017"/>
      <c r="BU120" s="1017"/>
      <c r="BV120" s="1017">
        <v>3171849</v>
      </c>
      <c r="BW120" s="1017"/>
      <c r="BX120" s="1017"/>
      <c r="BY120" s="1017"/>
      <c r="BZ120" s="1017"/>
      <c r="CA120" s="1017">
        <v>3095420</v>
      </c>
      <c r="CB120" s="1017"/>
      <c r="CC120" s="1017"/>
      <c r="CD120" s="1017"/>
      <c r="CE120" s="1017"/>
      <c r="CF120" s="1031">
        <v>71</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2860336</v>
      </c>
      <c r="DH120" s="1017"/>
      <c r="DI120" s="1017"/>
      <c r="DJ120" s="1017"/>
      <c r="DK120" s="1017"/>
      <c r="DL120" s="1017">
        <v>3260307</v>
      </c>
      <c r="DM120" s="1017"/>
      <c r="DN120" s="1017"/>
      <c r="DO120" s="1017"/>
      <c r="DP120" s="1017"/>
      <c r="DQ120" s="1017">
        <v>3458927</v>
      </c>
      <c r="DR120" s="1017"/>
      <c r="DS120" s="1017"/>
      <c r="DT120" s="1017"/>
      <c r="DU120" s="1017"/>
      <c r="DV120" s="1018">
        <v>79.3</v>
      </c>
      <c r="DW120" s="1018"/>
      <c r="DX120" s="1018"/>
      <c r="DY120" s="1018"/>
      <c r="DZ120" s="1019"/>
    </row>
    <row r="121" spans="1:130" s="246" customFormat="1" ht="26.25" customHeight="1">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441</v>
      </c>
      <c r="AB121" s="1049"/>
      <c r="AC121" s="1049"/>
      <c r="AD121" s="1049"/>
      <c r="AE121" s="1050"/>
      <c r="AF121" s="1051" t="s">
        <v>465</v>
      </c>
      <c r="AG121" s="1049"/>
      <c r="AH121" s="1049"/>
      <c r="AI121" s="1049"/>
      <c r="AJ121" s="1050"/>
      <c r="AK121" s="1051" t="s">
        <v>467</v>
      </c>
      <c r="AL121" s="1049"/>
      <c r="AM121" s="1049"/>
      <c r="AN121" s="1049"/>
      <c r="AO121" s="1050"/>
      <c r="AP121" s="1052" t="s">
        <v>465</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730373</v>
      </c>
      <c r="BR121" s="1010"/>
      <c r="BS121" s="1010"/>
      <c r="BT121" s="1010"/>
      <c r="BU121" s="1010"/>
      <c r="BV121" s="1010">
        <v>815450</v>
      </c>
      <c r="BW121" s="1010"/>
      <c r="BX121" s="1010"/>
      <c r="BY121" s="1010"/>
      <c r="BZ121" s="1010"/>
      <c r="CA121" s="1010">
        <v>866856</v>
      </c>
      <c r="CB121" s="1010"/>
      <c r="CC121" s="1010"/>
      <c r="CD121" s="1010"/>
      <c r="CE121" s="1010"/>
      <c r="CF121" s="1004">
        <v>19.899999999999999</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1656660</v>
      </c>
      <c r="DH121" s="1010"/>
      <c r="DI121" s="1010"/>
      <c r="DJ121" s="1010"/>
      <c r="DK121" s="1010"/>
      <c r="DL121" s="1010">
        <v>1470438</v>
      </c>
      <c r="DM121" s="1010"/>
      <c r="DN121" s="1010"/>
      <c r="DO121" s="1010"/>
      <c r="DP121" s="1010"/>
      <c r="DQ121" s="1010">
        <v>1380790</v>
      </c>
      <c r="DR121" s="1010"/>
      <c r="DS121" s="1010"/>
      <c r="DT121" s="1010"/>
      <c r="DU121" s="1010"/>
      <c r="DV121" s="1011">
        <v>31.7</v>
      </c>
      <c r="DW121" s="1011"/>
      <c r="DX121" s="1011"/>
      <c r="DY121" s="1011"/>
      <c r="DZ121" s="1012"/>
    </row>
    <row r="122" spans="1:130" s="246" customFormat="1" ht="26.25" customHeight="1">
      <c r="A122" s="1149"/>
      <c r="B122" s="1036"/>
      <c r="C122" s="1006" t="s">
        <v>454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441</v>
      </c>
      <c r="AB122" s="1049"/>
      <c r="AC122" s="1049"/>
      <c r="AD122" s="1049"/>
      <c r="AE122" s="1050"/>
      <c r="AF122" s="1051" t="s">
        <v>465</v>
      </c>
      <c r="AG122" s="1049"/>
      <c r="AH122" s="1049"/>
      <c r="AI122" s="1049"/>
      <c r="AJ122" s="1050"/>
      <c r="AK122" s="1051" t="s">
        <v>465</v>
      </c>
      <c r="AL122" s="1049"/>
      <c r="AM122" s="1049"/>
      <c r="AN122" s="1049"/>
      <c r="AO122" s="1050"/>
      <c r="AP122" s="1052" t="s">
        <v>465</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8245643</v>
      </c>
      <c r="BR122" s="1088"/>
      <c r="BS122" s="1088"/>
      <c r="BT122" s="1088"/>
      <c r="BU122" s="1088"/>
      <c r="BV122" s="1088">
        <v>8209774</v>
      </c>
      <c r="BW122" s="1088"/>
      <c r="BX122" s="1088"/>
      <c r="BY122" s="1088"/>
      <c r="BZ122" s="1088"/>
      <c r="CA122" s="1088">
        <v>8301316</v>
      </c>
      <c r="CB122" s="1088"/>
      <c r="CC122" s="1088"/>
      <c r="CD122" s="1088"/>
      <c r="CE122" s="1088"/>
      <c r="CF122" s="1108">
        <v>190.4</v>
      </c>
      <c r="CG122" s="1109"/>
      <c r="CH122" s="1109"/>
      <c r="CI122" s="1109"/>
      <c r="CJ122" s="1109"/>
      <c r="CK122" s="1100"/>
      <c r="CL122" s="1101"/>
      <c r="CM122" s="1101"/>
      <c r="CN122" s="1101"/>
      <c r="CO122" s="1102"/>
      <c r="CP122" s="1110" t="s">
        <v>406</v>
      </c>
      <c r="CQ122" s="1111"/>
      <c r="CR122" s="1111"/>
      <c r="CS122" s="1111"/>
      <c r="CT122" s="1111"/>
      <c r="CU122" s="1111"/>
      <c r="CV122" s="1111"/>
      <c r="CW122" s="1111"/>
      <c r="CX122" s="1111"/>
      <c r="CY122" s="1111"/>
      <c r="CZ122" s="1111"/>
      <c r="DA122" s="1111"/>
      <c r="DB122" s="1111"/>
      <c r="DC122" s="1111"/>
      <c r="DD122" s="1111"/>
      <c r="DE122" s="1111"/>
      <c r="DF122" s="1112"/>
      <c r="DG122" s="1009">
        <v>2202</v>
      </c>
      <c r="DH122" s="1010"/>
      <c r="DI122" s="1010"/>
      <c r="DJ122" s="1010"/>
      <c r="DK122" s="1010"/>
      <c r="DL122" s="1010">
        <v>1781</v>
      </c>
      <c r="DM122" s="1010"/>
      <c r="DN122" s="1010"/>
      <c r="DO122" s="1010"/>
      <c r="DP122" s="1010"/>
      <c r="DQ122" s="1010">
        <v>1335</v>
      </c>
      <c r="DR122" s="1010"/>
      <c r="DS122" s="1010"/>
      <c r="DT122" s="1010"/>
      <c r="DU122" s="1010"/>
      <c r="DV122" s="1011">
        <v>0</v>
      </c>
      <c r="DW122" s="1011"/>
      <c r="DX122" s="1011"/>
      <c r="DY122" s="1011"/>
      <c r="DZ122" s="1012"/>
    </row>
    <row r="123" spans="1:130" s="246" customFormat="1" ht="26.25" customHeight="1">
      <c r="A123" s="1149"/>
      <c r="B123" s="1036"/>
      <c r="C123" s="1006" t="s">
        <v>460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467</v>
      </c>
      <c r="AB123" s="1049"/>
      <c r="AC123" s="1049"/>
      <c r="AD123" s="1049"/>
      <c r="AE123" s="1050"/>
      <c r="AF123" s="1051" t="s">
        <v>441</v>
      </c>
      <c r="AG123" s="1049"/>
      <c r="AH123" s="1049"/>
      <c r="AI123" s="1049"/>
      <c r="AJ123" s="1050"/>
      <c r="AK123" s="1051" t="s">
        <v>467</v>
      </c>
      <c r="AL123" s="1049"/>
      <c r="AM123" s="1049"/>
      <c r="AN123" s="1049"/>
      <c r="AO123" s="1050"/>
      <c r="AP123" s="1052" t="s">
        <v>467</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478</v>
      </c>
      <c r="BP123" s="1096"/>
      <c r="BQ123" s="1155">
        <v>11907919</v>
      </c>
      <c r="BR123" s="1156"/>
      <c r="BS123" s="1156"/>
      <c r="BT123" s="1156"/>
      <c r="BU123" s="1156"/>
      <c r="BV123" s="1156">
        <v>12197073</v>
      </c>
      <c r="BW123" s="1156"/>
      <c r="BX123" s="1156"/>
      <c r="BY123" s="1156"/>
      <c r="BZ123" s="1156"/>
      <c r="CA123" s="1156">
        <v>12263592</v>
      </c>
      <c r="CB123" s="1156"/>
      <c r="CC123" s="1156"/>
      <c r="CD123" s="1156"/>
      <c r="CE123" s="1156"/>
      <c r="CF123" s="1089"/>
      <c r="CG123" s="1090"/>
      <c r="CH123" s="1090"/>
      <c r="CI123" s="1090"/>
      <c r="CJ123" s="1091"/>
      <c r="CK123" s="1100"/>
      <c r="CL123" s="1101"/>
      <c r="CM123" s="1101"/>
      <c r="CN123" s="1101"/>
      <c r="CO123" s="1102"/>
      <c r="CP123" s="1110" t="s">
        <v>479</v>
      </c>
      <c r="CQ123" s="1111"/>
      <c r="CR123" s="1111"/>
      <c r="CS123" s="1111"/>
      <c r="CT123" s="1111"/>
      <c r="CU123" s="1111"/>
      <c r="CV123" s="1111"/>
      <c r="CW123" s="1111"/>
      <c r="CX123" s="1111"/>
      <c r="CY123" s="1111"/>
      <c r="CZ123" s="1111"/>
      <c r="DA123" s="1111"/>
      <c r="DB123" s="1111"/>
      <c r="DC123" s="1111"/>
      <c r="DD123" s="1111"/>
      <c r="DE123" s="1111"/>
      <c r="DF123" s="1112"/>
      <c r="DG123" s="1048" t="s">
        <v>480</v>
      </c>
      <c r="DH123" s="1049"/>
      <c r="DI123" s="1049"/>
      <c r="DJ123" s="1049"/>
      <c r="DK123" s="1050"/>
      <c r="DL123" s="1051" t="s">
        <v>480</v>
      </c>
      <c r="DM123" s="1049"/>
      <c r="DN123" s="1049"/>
      <c r="DO123" s="1049"/>
      <c r="DP123" s="1050"/>
      <c r="DQ123" s="1051" t="s">
        <v>480</v>
      </c>
      <c r="DR123" s="1049"/>
      <c r="DS123" s="1049"/>
      <c r="DT123" s="1049"/>
      <c r="DU123" s="1050"/>
      <c r="DV123" s="1052" t="s">
        <v>480</v>
      </c>
      <c r="DW123" s="1053"/>
      <c r="DX123" s="1053"/>
      <c r="DY123" s="1053"/>
      <c r="DZ123" s="1054"/>
    </row>
    <row r="124" spans="1:130" s="246" customFormat="1" ht="26.25" customHeight="1" thickBot="1">
      <c r="A124" s="1149"/>
      <c r="B124" s="1036"/>
      <c r="C124" s="1006" t="s">
        <v>463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480</v>
      </c>
      <c r="AB124" s="1049"/>
      <c r="AC124" s="1049"/>
      <c r="AD124" s="1049"/>
      <c r="AE124" s="1050"/>
      <c r="AF124" s="1051" t="s">
        <v>480</v>
      </c>
      <c r="AG124" s="1049"/>
      <c r="AH124" s="1049"/>
      <c r="AI124" s="1049"/>
      <c r="AJ124" s="1050"/>
      <c r="AK124" s="1051" t="s">
        <v>480</v>
      </c>
      <c r="AL124" s="1049"/>
      <c r="AM124" s="1049"/>
      <c r="AN124" s="1049"/>
      <c r="AO124" s="1050"/>
      <c r="AP124" s="1052" t="s">
        <v>480</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62.6</v>
      </c>
      <c r="BR124" s="1118"/>
      <c r="BS124" s="1118"/>
      <c r="BT124" s="1118"/>
      <c r="BU124" s="1118"/>
      <c r="BV124" s="1118">
        <v>56.9</v>
      </c>
      <c r="BW124" s="1118"/>
      <c r="BX124" s="1118"/>
      <c r="BY124" s="1118"/>
      <c r="BZ124" s="1118"/>
      <c r="CA124" s="1118">
        <v>56.3</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t="s">
        <v>480</v>
      </c>
      <c r="DH124" s="1074"/>
      <c r="DI124" s="1074"/>
      <c r="DJ124" s="1074"/>
      <c r="DK124" s="1075"/>
      <c r="DL124" s="1073" t="s">
        <v>480</v>
      </c>
      <c r="DM124" s="1074"/>
      <c r="DN124" s="1074"/>
      <c r="DO124" s="1074"/>
      <c r="DP124" s="1075"/>
      <c r="DQ124" s="1073" t="s">
        <v>480</v>
      </c>
      <c r="DR124" s="1074"/>
      <c r="DS124" s="1074"/>
      <c r="DT124" s="1074"/>
      <c r="DU124" s="1075"/>
      <c r="DV124" s="1076" t="s">
        <v>480</v>
      </c>
      <c r="DW124" s="1077"/>
      <c r="DX124" s="1077"/>
      <c r="DY124" s="1077"/>
      <c r="DZ124" s="1078"/>
    </row>
    <row r="125" spans="1:130" s="246" customFormat="1" ht="26.25" customHeight="1">
      <c r="A125" s="1149"/>
      <c r="B125" s="1036"/>
      <c r="C125" s="1006" t="s">
        <v>466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480</v>
      </c>
      <c r="AB125" s="1049"/>
      <c r="AC125" s="1049"/>
      <c r="AD125" s="1049"/>
      <c r="AE125" s="1050"/>
      <c r="AF125" s="1051" t="s">
        <v>480</v>
      </c>
      <c r="AG125" s="1049"/>
      <c r="AH125" s="1049"/>
      <c r="AI125" s="1049"/>
      <c r="AJ125" s="1050"/>
      <c r="AK125" s="1051" t="s">
        <v>480</v>
      </c>
      <c r="AL125" s="1049"/>
      <c r="AM125" s="1049"/>
      <c r="AN125" s="1049"/>
      <c r="AO125" s="1050"/>
      <c r="AP125" s="1052" t="s">
        <v>480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480</v>
      </c>
      <c r="DH125" s="1017"/>
      <c r="DI125" s="1017"/>
      <c r="DJ125" s="1017"/>
      <c r="DK125" s="1017"/>
      <c r="DL125" s="1017" t="s">
        <v>480</v>
      </c>
      <c r="DM125" s="1017"/>
      <c r="DN125" s="1017"/>
      <c r="DO125" s="1017"/>
      <c r="DP125" s="1017"/>
      <c r="DQ125" s="1017" t="s">
        <v>480</v>
      </c>
      <c r="DR125" s="1017"/>
      <c r="DS125" s="1017"/>
      <c r="DT125" s="1017"/>
      <c r="DU125" s="1017"/>
      <c r="DV125" s="1018" t="s">
        <v>480</v>
      </c>
      <c r="DW125" s="1018"/>
      <c r="DX125" s="1018"/>
      <c r="DY125" s="1018"/>
      <c r="DZ125" s="1019"/>
    </row>
    <row r="126" spans="1:130" s="246" customFormat="1" ht="26.25" customHeight="1" thickBot="1">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480</v>
      </c>
      <c r="AB126" s="1049"/>
      <c r="AC126" s="1049"/>
      <c r="AD126" s="1049"/>
      <c r="AE126" s="1050"/>
      <c r="AF126" s="1051" t="s">
        <v>480</v>
      </c>
      <c r="AG126" s="1049"/>
      <c r="AH126" s="1049"/>
      <c r="AI126" s="1049"/>
      <c r="AJ126" s="1050"/>
      <c r="AK126" s="1051" t="s">
        <v>480</v>
      </c>
      <c r="AL126" s="1049"/>
      <c r="AM126" s="1049"/>
      <c r="AN126" s="1049"/>
      <c r="AO126" s="1050"/>
      <c r="AP126" s="1052" t="s">
        <v>480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480</v>
      </c>
      <c r="DH126" s="1010"/>
      <c r="DI126" s="1010"/>
      <c r="DJ126" s="1010"/>
      <c r="DK126" s="1010"/>
      <c r="DL126" s="1010" t="s">
        <v>480</v>
      </c>
      <c r="DM126" s="1010"/>
      <c r="DN126" s="1010"/>
      <c r="DO126" s="1010"/>
      <c r="DP126" s="1010"/>
      <c r="DQ126" s="1010" t="s">
        <v>480</v>
      </c>
      <c r="DR126" s="1010"/>
      <c r="DS126" s="1010"/>
      <c r="DT126" s="1010"/>
      <c r="DU126" s="1010"/>
      <c r="DV126" s="1011" t="s">
        <v>480</v>
      </c>
      <c r="DW126" s="1011"/>
      <c r="DX126" s="1011"/>
      <c r="DY126" s="1011"/>
      <c r="DZ126" s="1012"/>
    </row>
    <row r="127" spans="1:130" s="246" customFormat="1" ht="26.25" customHeight="1">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480</v>
      </c>
      <c r="AB127" s="1049"/>
      <c r="AC127" s="1049"/>
      <c r="AD127" s="1049"/>
      <c r="AE127" s="1050"/>
      <c r="AF127" s="1051" t="s">
        <v>480</v>
      </c>
      <c r="AG127" s="1049"/>
      <c r="AH127" s="1049"/>
      <c r="AI127" s="1049"/>
      <c r="AJ127" s="1050"/>
      <c r="AK127" s="1051" t="s">
        <v>480</v>
      </c>
      <c r="AL127" s="1049"/>
      <c r="AM127" s="1049"/>
      <c r="AN127" s="1049"/>
      <c r="AO127" s="1050"/>
      <c r="AP127" s="1052" t="s">
        <v>480</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480</v>
      </c>
      <c r="DH127" s="1010"/>
      <c r="DI127" s="1010"/>
      <c r="DJ127" s="1010"/>
      <c r="DK127" s="1010"/>
      <c r="DL127" s="1010" t="s">
        <v>480</v>
      </c>
      <c r="DM127" s="1010"/>
      <c r="DN127" s="1010"/>
      <c r="DO127" s="1010"/>
      <c r="DP127" s="1010"/>
      <c r="DQ127" s="1010" t="s">
        <v>480</v>
      </c>
      <c r="DR127" s="1010"/>
      <c r="DS127" s="1010"/>
      <c r="DT127" s="1010"/>
      <c r="DU127" s="1010"/>
      <c r="DV127" s="1011" t="s">
        <v>480</v>
      </c>
      <c r="DW127" s="1011"/>
      <c r="DX127" s="1011"/>
      <c r="DY127" s="1011"/>
      <c r="DZ127" s="1012"/>
    </row>
    <row r="128" spans="1:130" s="246" customFormat="1" ht="26.25" customHeight="1" thickBot="1">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52611</v>
      </c>
      <c r="AB128" s="1138"/>
      <c r="AC128" s="1138"/>
      <c r="AD128" s="1138"/>
      <c r="AE128" s="1139"/>
      <c r="AF128" s="1140">
        <v>51345</v>
      </c>
      <c r="AG128" s="1138"/>
      <c r="AH128" s="1138"/>
      <c r="AI128" s="1138"/>
      <c r="AJ128" s="1139"/>
      <c r="AK128" s="1140">
        <v>48986</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480</v>
      </c>
      <c r="BG128" s="1145"/>
      <c r="BH128" s="1145"/>
      <c r="BI128" s="1145"/>
      <c r="BJ128" s="1145"/>
      <c r="BK128" s="1145"/>
      <c r="BL128" s="1146"/>
      <c r="BM128" s="1144">
        <v>14.97</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t="s">
        <v>480</v>
      </c>
      <c r="DH128" s="1130"/>
      <c r="DI128" s="1130"/>
      <c r="DJ128" s="1130"/>
      <c r="DK128" s="1130"/>
      <c r="DL128" s="1130" t="s">
        <v>480</v>
      </c>
      <c r="DM128" s="1130"/>
      <c r="DN128" s="1130"/>
      <c r="DO128" s="1130"/>
      <c r="DP128" s="1130"/>
      <c r="DQ128" s="1130" t="s">
        <v>480</v>
      </c>
      <c r="DR128" s="1130"/>
      <c r="DS128" s="1130"/>
      <c r="DT128" s="1130"/>
      <c r="DU128" s="1130"/>
      <c r="DV128" s="1131" t="s">
        <v>480</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4967798</v>
      </c>
      <c r="AB129" s="1049"/>
      <c r="AC129" s="1049"/>
      <c r="AD129" s="1049"/>
      <c r="AE129" s="1050"/>
      <c r="AF129" s="1051">
        <v>4962181</v>
      </c>
      <c r="AG129" s="1049"/>
      <c r="AH129" s="1049"/>
      <c r="AI129" s="1049"/>
      <c r="AJ129" s="1050"/>
      <c r="AK129" s="1051">
        <v>5044693</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480</v>
      </c>
      <c r="BG129" s="1159"/>
      <c r="BH129" s="1159"/>
      <c r="BI129" s="1159"/>
      <c r="BJ129" s="1159"/>
      <c r="BK129" s="1159"/>
      <c r="BL129" s="1160"/>
      <c r="BM129" s="1158">
        <v>19.97</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650167</v>
      </c>
      <c r="AB130" s="1049"/>
      <c r="AC130" s="1049"/>
      <c r="AD130" s="1049"/>
      <c r="AE130" s="1050"/>
      <c r="AF130" s="1051">
        <v>672185</v>
      </c>
      <c r="AG130" s="1049"/>
      <c r="AH130" s="1049"/>
      <c r="AI130" s="1049"/>
      <c r="AJ130" s="1050"/>
      <c r="AK130" s="1051">
        <v>685159</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10.1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4317631</v>
      </c>
      <c r="AB131" s="1074"/>
      <c r="AC131" s="1074"/>
      <c r="AD131" s="1074"/>
      <c r="AE131" s="1075"/>
      <c r="AF131" s="1073">
        <v>4289996</v>
      </c>
      <c r="AG131" s="1074"/>
      <c r="AH131" s="1074"/>
      <c r="AI131" s="1074"/>
      <c r="AJ131" s="1075"/>
      <c r="AK131" s="1073">
        <v>4359534</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v>56.3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9.2601475210000004</v>
      </c>
      <c r="AB132" s="1190"/>
      <c r="AC132" s="1190"/>
      <c r="AD132" s="1190"/>
      <c r="AE132" s="1191"/>
      <c r="AF132" s="1192">
        <v>10.04593011</v>
      </c>
      <c r="AG132" s="1190"/>
      <c r="AH132" s="1190"/>
      <c r="AI132" s="1190"/>
      <c r="AJ132" s="1191"/>
      <c r="AK132" s="1192">
        <v>11.03193598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8.6999999999999993</v>
      </c>
      <c r="AB133" s="1173"/>
      <c r="AC133" s="1173"/>
      <c r="AD133" s="1173"/>
      <c r="AE133" s="1174"/>
      <c r="AF133" s="1172">
        <v>9.3000000000000007</v>
      </c>
      <c r="AG133" s="1173"/>
      <c r="AH133" s="1173"/>
      <c r="AI133" s="1173"/>
      <c r="AJ133" s="1174"/>
      <c r="AK133" s="1172">
        <v>10.1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MR/7+R5nwKOvlvt+KqncBpPMPxFvitbMMXIh+WFNMZbmw4JDw33ssh31R7zswusS8xnI52+Zchpg1wJm2DW3w==" saltValue="k+TGxdI84D+BK9h1sK8V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iwGw6KBPbA7gB6cZjZh7rIfV/z1UdeSFHslgU1XtEWw8ZIjC7UNdcWsKPDBaEqYcwwM6gWoS6ej1+YR5j0kNsg==" saltValue="OWp4KowH/lExHeX04S5e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3"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yHNy6J4LJK0ec1V+uclkBrZJiIyiwg0Ij+GbLPiKKJ5n8YhDiK/iD66qepFa7dXA2lGoYiAEzoT4x6e7Ir9Fw==" saltValue="/f6VB32ePcRkhCvA3wf0H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1185748</v>
      </c>
      <c r="AP9" s="312">
        <v>64303</v>
      </c>
      <c r="AQ9" s="313">
        <v>81866</v>
      </c>
      <c r="AR9" s="314">
        <v>-21.5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146707</v>
      </c>
      <c r="AP10" s="315">
        <v>7956</v>
      </c>
      <c r="AQ10" s="316">
        <v>9373</v>
      </c>
      <c r="AR10" s="317">
        <v>-15.1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163653</v>
      </c>
      <c r="AP11" s="315">
        <v>8875</v>
      </c>
      <c r="AQ11" s="316">
        <v>11195</v>
      </c>
      <c r="AR11" s="317">
        <v>-20.7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v>54538</v>
      </c>
      <c r="AP12" s="315">
        <v>2958</v>
      </c>
      <c r="AQ12" s="316">
        <v>1565</v>
      </c>
      <c r="AR12" s="317">
        <v>89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518</v>
      </c>
      <c r="AL13" s="1213"/>
      <c r="AM13" s="1213"/>
      <c r="AN13" s="1214"/>
      <c r="AO13" s="315" t="s">
        <v>519</v>
      </c>
      <c r="AP13" s="315" t="s">
        <v>519</v>
      </c>
      <c r="AQ13" s="316" t="s">
        <v>519</v>
      </c>
      <c r="AR13" s="317" t="s">
        <v>519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65663</v>
      </c>
      <c r="AP14" s="315">
        <v>3561</v>
      </c>
      <c r="AQ14" s="316">
        <v>4756</v>
      </c>
      <c r="AR14" s="317">
        <v>-25.1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14039</v>
      </c>
      <c r="AP15" s="315">
        <v>761</v>
      </c>
      <c r="AQ15" s="316">
        <v>1563</v>
      </c>
      <c r="AR15" s="317">
        <v>-51.3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-86124</v>
      </c>
      <c r="AP16" s="315">
        <v>-4670</v>
      </c>
      <c r="AQ16" s="316">
        <v>-7824</v>
      </c>
      <c r="AR16" s="317">
        <v>-40.299999999999997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1544224</v>
      </c>
      <c r="AP17" s="315">
        <v>83743</v>
      </c>
      <c r="AQ17" s="316">
        <v>102493</v>
      </c>
      <c r="AR17" s="317">
        <v>-18.3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7.75</v>
      </c>
      <c r="AP21" s="328">
        <v>9.5299999999999994</v>
      </c>
      <c r="AQ21" s="329">
        <v>-1.78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96.9</v>
      </c>
      <c r="AP22" s="333">
        <v>96.6</v>
      </c>
      <c r="AQ22" s="334">
        <v>0.3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755151</v>
      </c>
      <c r="AP32" s="342">
        <v>40952</v>
      </c>
      <c r="AQ32" s="343">
        <v>54189</v>
      </c>
      <c r="AR32" s="344">
        <v>-24.4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519</v>
      </c>
      <c r="AP33" s="342" t="s">
        <v>519</v>
      </c>
      <c r="AQ33" s="343" t="s">
        <v>519</v>
      </c>
      <c r="AR33" s="344" t="s">
        <v>519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519</v>
      </c>
      <c r="AP34" s="342" t="s">
        <v>519</v>
      </c>
      <c r="AQ34" s="343">
        <v>69</v>
      </c>
      <c r="AR34" s="344" t="s">
        <v>519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370819</v>
      </c>
      <c r="AP35" s="342">
        <v>20109</v>
      </c>
      <c r="AQ35" s="343">
        <v>21047</v>
      </c>
      <c r="AR35" s="344">
        <v>-4.5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v>89116</v>
      </c>
      <c r="AP36" s="342">
        <v>4833</v>
      </c>
      <c r="AQ36" s="343">
        <v>3967</v>
      </c>
      <c r="AR36" s="344">
        <v>21.8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t="s">
        <v>519</v>
      </c>
      <c r="AP37" s="342" t="s">
        <v>519</v>
      </c>
      <c r="AQ37" s="343">
        <v>1992</v>
      </c>
      <c r="AR37" s="344" t="s">
        <v>519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t="s">
        <v>519</v>
      </c>
      <c r="AP38" s="345" t="s">
        <v>519</v>
      </c>
      <c r="AQ38" s="346">
        <v>4</v>
      </c>
      <c r="AR38" s="334" t="s">
        <v>519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-48986</v>
      </c>
      <c r="AP39" s="342">
        <v>-2657</v>
      </c>
      <c r="AQ39" s="343">
        <v>-3421</v>
      </c>
      <c r="AR39" s="344">
        <v>-22.3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-685159</v>
      </c>
      <c r="AP40" s="342">
        <v>-37156</v>
      </c>
      <c r="AQ40" s="343">
        <v>-53760</v>
      </c>
      <c r="AR40" s="344">
        <v>-30.9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480941</v>
      </c>
      <c r="AP41" s="342">
        <v>26081</v>
      </c>
      <c r="AQ41" s="343">
        <v>24086</v>
      </c>
      <c r="AR41" s="344">
        <v>8.3000000000000007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1544098</v>
      </c>
      <c r="AN51" s="364">
        <v>79902</v>
      </c>
      <c r="AO51" s="365">
        <v>45.3</v>
      </c>
      <c r="AP51" s="366">
        <v>87551</v>
      </c>
      <c r="AQ51" s="367">
        <v>6.8</v>
      </c>
      <c r="AR51" s="368">
        <v>38.5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1037432</v>
      </c>
      <c r="AN52" s="372">
        <v>53683</v>
      </c>
      <c r="AO52" s="373">
        <v>88.8</v>
      </c>
      <c r="AP52" s="374">
        <v>43994</v>
      </c>
      <c r="AQ52" s="375">
        <v>27.6</v>
      </c>
      <c r="AR52" s="376">
        <v>61.2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2061618</v>
      </c>
      <c r="AN53" s="364">
        <v>107995</v>
      </c>
      <c r="AO53" s="365">
        <v>35.200000000000003</v>
      </c>
      <c r="AP53" s="366">
        <v>77577</v>
      </c>
      <c r="AQ53" s="367">
        <v>-11.4</v>
      </c>
      <c r="AR53" s="368">
        <v>46.6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929970</v>
      </c>
      <c r="AN54" s="372">
        <v>48715</v>
      </c>
      <c r="AO54" s="373">
        <v>-9.3000000000000007</v>
      </c>
      <c r="AP54" s="374">
        <v>40870</v>
      </c>
      <c r="AQ54" s="375">
        <v>-7.1</v>
      </c>
      <c r="AR54" s="376">
        <v>-2.2000000000000002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911096</v>
      </c>
      <c r="AN55" s="364">
        <v>48429</v>
      </c>
      <c r="AO55" s="365">
        <v>-55.2</v>
      </c>
      <c r="AP55" s="366">
        <v>115123</v>
      </c>
      <c r="AQ55" s="367">
        <v>48.4</v>
      </c>
      <c r="AR55" s="368">
        <v>-103.6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744002</v>
      </c>
      <c r="AN56" s="372">
        <v>39547</v>
      </c>
      <c r="AO56" s="373">
        <v>-18.8</v>
      </c>
      <c r="AP56" s="374">
        <v>46026</v>
      </c>
      <c r="AQ56" s="375">
        <v>12.6</v>
      </c>
      <c r="AR56" s="376">
        <v>-31.4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540989</v>
      </c>
      <c r="AN57" s="364">
        <v>29173</v>
      </c>
      <c r="AO57" s="365">
        <v>-39.799999999999997</v>
      </c>
      <c r="AP57" s="366">
        <v>98899</v>
      </c>
      <c r="AQ57" s="367">
        <v>-14.1</v>
      </c>
      <c r="AR57" s="368">
        <v>-25.7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355074</v>
      </c>
      <c r="AN58" s="372">
        <v>19148</v>
      </c>
      <c r="AO58" s="373">
        <v>-51.6</v>
      </c>
      <c r="AP58" s="374">
        <v>43734</v>
      </c>
      <c r="AQ58" s="375">
        <v>-5</v>
      </c>
      <c r="AR58" s="376">
        <v>-46.6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638764</v>
      </c>
      <c r="AN59" s="364">
        <v>34640</v>
      </c>
      <c r="AO59" s="365">
        <v>18.7</v>
      </c>
      <c r="AP59" s="366">
        <v>96462</v>
      </c>
      <c r="AQ59" s="367">
        <v>-2.5</v>
      </c>
      <c r="AR59" s="368">
        <v>21.2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450533</v>
      </c>
      <c r="AN60" s="372">
        <v>24432</v>
      </c>
      <c r="AO60" s="373">
        <v>27.6</v>
      </c>
      <c r="AP60" s="374">
        <v>39886</v>
      </c>
      <c r="AQ60" s="375">
        <v>-8.8000000000000007</v>
      </c>
      <c r="AR60" s="376">
        <v>36.4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1139313</v>
      </c>
      <c r="AN61" s="379">
        <v>60028</v>
      </c>
      <c r="AO61" s="380">
        <v>0.8</v>
      </c>
      <c r="AP61" s="381">
        <v>95122</v>
      </c>
      <c r="AQ61" s="382">
        <v>5.4</v>
      </c>
      <c r="AR61" s="368">
        <v>-4.5999999999999996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703402</v>
      </c>
      <c r="AN62" s="372">
        <v>37105</v>
      </c>
      <c r="AO62" s="373">
        <v>7.3</v>
      </c>
      <c r="AP62" s="374">
        <v>42902</v>
      </c>
      <c r="AQ62" s="375">
        <v>3.9</v>
      </c>
      <c r="AR62" s="376">
        <v>3.4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1dekI2kq/xx0SlZRFeAsieX+zBEfAmdbsctPU7IeqOoHymoLucDwerVkrflWlKuRF6rV+1aMIuHNnjNlTH6thQ==" saltValue="8OkwCqW18U0wL1JEnwqF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JLgd4KyDBilAXZWb18tCots65vr+a0pNEjfnH/Rj9PZ/K5vZW3rylyo4z3KG7qjIrCouujQyu46XT/2QU3qA==" saltValue="qtTnmtHoFpL0msv2wUpm9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0536iiFpe93YAd1gUZ/2dN06QybUaB030XAJH/6txTlFysBocHCEWkuxSLHYyGNtM4FNeEWMx4Dphn/IErHbw==" saltValue="Va+hnDJ7aiiU2RFxO/ktI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2" t="s">
        <v>3</v>
      </c>
      <c r="D47" s="1232"/>
      <c r="E47" s="1233"/>
      <c r="F47" s="11">
        <v>42.15</v>
      </c>
      <c r="G47" s="12">
        <v>40.79</v>
      </c>
      <c r="H47" s="12">
        <v>42.55</v>
      </c>
      <c r="I47" s="12">
        <v>40.85</v>
      </c>
      <c r="J47" s="13">
        <v>40.39</v>
      </c>
    </row>
    <row r="48" spans="2:10" ht="57.75" customHeight="1">
      <c r="B48" s="14"/>
      <c r="C48" s="1234" t="s">
        <v>4</v>
      </c>
      <c r="D48" s="1234"/>
      <c r="E48" s="1235"/>
      <c r="F48" s="15">
        <v>18.5</v>
      </c>
      <c r="G48" s="16">
        <v>19.39</v>
      </c>
      <c r="H48" s="16">
        <v>19.690000000000001</v>
      </c>
      <c r="I48" s="16">
        <v>15.9</v>
      </c>
      <c r="J48" s="17">
        <v>18.41</v>
      </c>
    </row>
    <row r="49" spans="2:10" ht="57.75" customHeight="1" thickBot="1">
      <c r="B49" s="18"/>
      <c r="C49" s="1236" t="s">
        <v>5</v>
      </c>
      <c r="D49" s="1236"/>
      <c r="E49" s="1237"/>
      <c r="F49" s="19" t="s">
        <v>565</v>
      </c>
      <c r="G49" s="20" t="s">
        <v>566</v>
      </c>
      <c r="H49" s="20" t="s">
        <v>567</v>
      </c>
      <c r="I49" s="20" t="s">
        <v>568</v>
      </c>
      <c r="J49" s="21">
        <v>1</v>
      </c>
    </row>
    <row r="50" spans="2:10" ht="13.5" customHeight="1"/>
    <row r="51" spans="2:10" ht="13.5" hidden="1" customHeight="1"/>
    <row r="52" spans="2:10" ht="13.5" hidden="1" customHeight="1"/>
    <row r="53" spans="2:10" ht="13.5" hidden="1" customHeight="1"/>
  </sheetData>
  <sheetProtection algorithmName="SHA-512" hashValue="4RxJQPA1PmNZxfvZLLJnLwN5ibIcyQ2H9qdWSL3NcBcR40hUZvwm6Ov/NQU5TcCmwR3jXV/aLct64RM3QiPUHA==" saltValue="Jn/R3pYKQbMErLjP1gbD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cp:lastModifiedBy>
  <cp:lastPrinted>2020-09-15T02:16:36Z</cp:lastPrinted>
  <dcterms:created xsi:type="dcterms:W3CDTF">2020-02-10T04:17:15Z</dcterms:created>
  <dcterms:modified xsi:type="dcterms:W3CDTF">2020-09-23T01:15:41Z</dcterms:modified>
  <cp:category/>
</cp:coreProperties>
</file>