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Z:\共有\補佐用\☆05財政状況資料集\令和元年度決算\10月15日〆切追加分\提出用（最終）\"/>
    </mc:Choice>
  </mc:AlternateContent>
  <xr:revisionPtr revIDLastSave="0" documentId="13_ncr:1_{858CF5BE-5D58-4033-BEA9-BD9C791243F5}" xr6:coauthVersionLast="45" xr6:coauthVersionMax="45" xr10:uidLastSave="{00000000-0000-0000-0000-000000000000}"/>
  <bookViews>
    <workbookView xWindow="-120" yWindow="-120" windowWidth="20730" windowHeight="11160" tabRatio="7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C37" i="10"/>
  <c r="CO36" i="10"/>
  <c r="BE36" i="10"/>
  <c r="AM36" i="10"/>
  <c r="BE35" i="10"/>
  <c r="CO34" i="10"/>
  <c r="CO35" i="10" s="1"/>
  <c r="BW34" i="10"/>
  <c r="BW35" i="10" s="1"/>
  <c r="BW36" i="10" s="1"/>
  <c r="BW37" i="10" s="1"/>
  <c r="C34" i="10"/>
  <c r="C35" i="10" s="1"/>
  <c r="C36"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alcChain>
</file>

<file path=xl/sharedStrings.xml><?xml version="1.0" encoding="utf-8"?>
<sst xmlns="http://schemas.openxmlformats.org/spreadsheetml/2006/main" count="1124" uniqueCount="611">
  <si>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</si>
  <si>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</si>
  <si>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</si>
  <si>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</si>
  <si>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</si>
  <si>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</si>
  <si>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</si>
  <si>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</si>
  <si>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</si>
  <si>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</si>
  <si>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</si>
  <si>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</si>
  <si>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</si>
  <si>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</si>
  <si>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</si>
  <si>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</si>
  <si>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</si>
  <si>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</si>
  <si>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</si>
  <si>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</si>
  <si>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</si>
  <si>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</si>
  <si>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</si>
  <si>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</si>
  <si>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</si>
  <si>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</si>
  <si>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</si>
  <si>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</si>
  <si>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</si>
  <si>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</si>
  <si>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</si>
  <si>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</si>
  <si>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</si>
  <si>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</si>
  <si>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</si>
  <si>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</si>
  <si>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</si>
  <si>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</si>
  <si>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</si>
  <si>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</si>
  <si>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</si>
  <si>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</si>
  <si>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</si>
  <si>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</si>
  <si>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</si>
  <si>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</si>
  <si>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</si>
  <si>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</si>
  <si>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</si>
  <si>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</si>
  <si>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</si>
  <si>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</si>
  <si>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</si>
  <si>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</si>
  <si>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</si>
  <si>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</si>
  <si>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</si>
  <si>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</si>
  <si>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</si>
  <si>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</si>
  <si>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</si>
  <si>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</si>
  <si>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</si>
  <si>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</si>
  <si>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</si>
  <si>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</si>
  <si>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</si>
  <si>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</si>
  <si>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</si>
  <si>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</si>
  <si>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</si>
  <si>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</si>
  <si>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</si>
  <si>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</si>
  <si>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</si>
  <si>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</si>
  <si>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</si>
  <si>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</si>
  <si>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</si>
  <si>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</si>
  <si>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</si>
  <si>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</si>
  <si>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</si>
  <si>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</si>
  <si>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</si>
  <si>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</si>
  <si>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</si>
  <si>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</si>
  <si>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</si>
  <si>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</si>
  <si>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</si>
  <si>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</si>
  <si>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</si>
  <si>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</si>
  <si>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</si>
  <si>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</si>
  <si>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</si>
  <si>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</si>
  <si>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</si>
  <si>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</si>
  <si>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</si>
  <si>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</si>
  <si>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</si>
  <si>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</si>
  <si>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</si>
  <si>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</si>
  <si>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</si>
  <si>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</si>
  <si>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</si>
  <si>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</si>
  <si>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</si>
  <si>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</si>
  <si>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</si>
  <si>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</si>
  <si>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</si>
  <si>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</si>
  <si>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</si>
  <si>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</si>
  <si>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</si>
  <si>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</si>
  <si>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</si>
  <si>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</si>
  <si>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</si>
  <si>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</si>
  <si>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</si>
  <si>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</si>
  <si>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</si>
  <si>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</si>
  <si>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</si>
  <si>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</si>
  <si>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</si>
  <si>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</si>
  <si>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</si>
  <si>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</si>
  <si>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</si>
  <si>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</si>
  <si>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</si>
  <si>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</si>
  <si>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</si>
  <si>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</si>
  <si>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</si>
  <si>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</si>
  <si>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</si>
  <si>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</si>
  <si>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</si>
  <si>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</si>
  <si>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</si>
  <si>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</si>
  <si>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</si>
  <si>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</si>
  <si>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</si>
  <si>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</si>
  <si>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</si>
  <si>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</si>
  <si>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</si>
  <si>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</si>
  <si>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</si>
  <si>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</si>
  <si>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</si>
  <si>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</si>
  <si>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</si>
  <si>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</si>
  <si>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</si>
  <si>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</si>
  <si>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</si>
  <si>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</si>
  <si>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</si>
  <si>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</si>
  <si>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</si>
  <si>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</si>
  <si>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</si>
  <si>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</si>
  <si>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</si>
  <si>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</si>
  <si>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</si>
  <si>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</si>
  <si>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</si>
  <si>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</si>
  <si>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</si>
  <si>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</si>
  <si>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</si>
  <si>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</si>
  <si>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</si>
  <si>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</si>
  <si>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</si>
  <si>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</si>
  <si>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</si>
  <si>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</si>
  <si>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</si>
  <si>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</si>
  <si>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</si>
  <si>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</si>
  <si>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</si>
  <si>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</si>
  <si>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</si>
  <si>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</si>
  <si>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</si>
  <si>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</si>
  <si>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</si>
  <si>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</si>
  <si>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</si>
  <si>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</si>
  <si>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</si>
  <si>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</si>
  <si>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</si>
  <si>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</si>
  <si>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</si>
  <si>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</si>
  <si>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</si>
  <si>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</si>
  <si>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</si>
  <si>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</si>
  <si>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</si>
  <si>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</si>
  <si>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静岡県伊東市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</si>
  <si>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</si>
  <si>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</si>
  <si>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</si>
  <si>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</si>
  <si>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</si>
  <si>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</si>
  <si>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</si>
  <si>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</si>
  <si>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</si>
  <si>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</si>
  <si>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</si>
  <si>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</si>
  <si>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</si>
  <si>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</si>
  <si>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</si>
  <si>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</si>
  <si>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</si>
  <si>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</si>
  <si>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</si>
  <si>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</si>
  <si>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</si>
  <si>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</si>
  <si>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</si>
  <si>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</si>
  <si>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</si>
  <si>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</si>
  <si>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</si>
  <si>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</si>
  <si>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</si>
  <si>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</si>
  <si>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</si>
  <si>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</si>
  <si>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</si>
  <si>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</si>
  <si>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</si>
  <si>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</si>
  <si>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</si>
  <si>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</si>
  <si>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</si>
  <si>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</si>
  <si>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</si>
  <si>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</si>
  <si>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</si>
  <si>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</si>
  <si>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</si>
  <si>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</si>
  <si>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</si>
  <si>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</si>
  <si>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</si>
  <si>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</si>
  <si>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</si>
  <si>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</si>
  <si>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</si>
  <si>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</si>
  <si>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</si>
  <si>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</si>
  <si>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</si>
  <si>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</si>
  <si>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</si>
  <si>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</si>
  <si>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</si>
  <si>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</si>
  <si>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</si>
  <si>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</si>
  <si>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</si>
  <si>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</si>
  <si>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</si>
  <si>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</si>
  <si>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</si>
  <si>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</si>
  <si>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</si>
  <si>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</si>
  <si>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</si>
  <si>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</si>
  <si>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</si>
  <si>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</si>
  <si>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</si>
  <si>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</si>
  <si>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</si>
  <si>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</si>
  <si>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</si>
  <si>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</si>
  <si>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</si>
  <si>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</si>
  <si>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</si>
  <si>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</si>
  <si>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</si>
  <si>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</si>
  <si>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</si>
  <si>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</si>
  <si>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</si>
  <si>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</si>
  <si>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</si>
  <si>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</si>
  <si>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</si>
  <si>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</si>
  <si>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</si>
  <si>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</si>
  <si>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</si>
  <si>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</si>
  <si>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</si>
  <si>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</si>
  <si>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</si>
  <si>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</si>
  <si>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</si>
  <si>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</si>
  <si>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</si>
  <si>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</si>
  <si>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</si>
  <si>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</si>
  <si>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</si>
  <si>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</si>
  <si>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</si>
  <si>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</si>
  <si>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</si>
  <si>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</si>
  <si>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</si>
  <si>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</si>
  <si>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</si>
  <si>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</si>
  <si>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</si>
  <si>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</si>
  <si>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</si>
  <si>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</si>
  <si>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</si>
  <si>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</si>
  <si>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</si>
  <si>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</si>
  <si>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</si>
  <si>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</si>
  <si>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</si>
  <si>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</si>
  <si>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</si>
  <si>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</si>
  <si>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</si>
  <si>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</si>
  <si>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</si>
  <si>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</si>
  <si>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</si>
  <si>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</si>
  <si>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</si>
  <si>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</si>
  <si>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</si>
  <si>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</si>
  <si>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</si>
  <si>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</si>
  <si>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</si>
  <si>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</si>
  <si>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</si>
  <si>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</si>
  <si>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</si>
  <si>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</si>
  <si>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静岡県伊東市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</si>
  <si>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</si>
  <si>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</si>
  <si>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</si>
  <si>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</si>
  <si>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</si>
  <si>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</si>
  <si>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</si>
  <si>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</si>
  <si>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</si>
  <si>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</si>
  <si>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</si>
  <si>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</si>
  <si>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</si>
  <si>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</si>
  <si>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</si>
  <si>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</si>
  <si>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</si>
  <si>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</si>
  <si>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</si>
  <si>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</si>
  <si>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</si>
  <si>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</si>
  <si>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</si>
  <si>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</si>
  <si>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</si>
  <si>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</si>
  <si>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</si>
  <si>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</si>
  <si>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</si>
  <si>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</si>
  <si>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</si>
  <si>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</si>
  <si>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</si>
  <si>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</si>
  <si>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</si>
  <si>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</si>
  <si>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</si>
  <si>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</si>
  <si>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介護保険事業特別会計</t>
    <phoneticPr fontId="5"/>
  </si>
  <si>
    <t>後期高齢者医療特別会計</t>
    <phoneticPr fontId="5"/>
  </si>
  <si>
    <t>病院事業会計</t>
    <phoneticPr fontId="5"/>
  </si>
  <si>
    <t>法適用企業</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</si>
  <si>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</si>
  <si>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</si>
  <si>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</si>
  <si>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</si>
  <si>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</si>
  <si>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</si>
  <si>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</si>
  <si>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</si>
  <si>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</si>
  <si>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</si>
  <si>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</si>
  <si>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</si>
  <si>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</si>
  <si>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</si>
  <si>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</si>
  <si>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</si>
  <si>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</si>
  <si>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</si>
  <si>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</si>
  <si>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</si>
  <si>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</si>
  <si>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</si>
  <si>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</si>
  <si>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</si>
  <si>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</si>
  <si>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</si>
  <si>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</si>
  <si>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</si>
  <si>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</si>
  <si>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</si>
  <si>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</si>
  <si>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</si>
  <si>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</si>
  <si>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</si>
  <si>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</si>
  <si>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</si>
  <si>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</si>
  <si>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</si>
  <si>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</si>
  <si>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</si>
  <si>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</si>
  <si>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</si>
  <si>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</si>
  <si>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</si>
  <si>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</si>
  <si>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</si>
  <si>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</si>
  <si>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</si>
  <si>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</si>
  <si>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</si>
  <si>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</si>
  <si>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</si>
  <si>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</si>
  <si>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</si>
  <si>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</si>
  <si>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</si>
  <si>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</si>
  <si>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</si>
  <si>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</si>
  <si>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</si>
  <si>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</si>
  <si>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</si>
  <si>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</si>
  <si>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</si>
  <si>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</si>
  <si>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</si>
  <si>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</si>
  <si>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</si>
  <si>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</si>
  <si>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</si>
  <si>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</si>
  <si>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</si>
  <si>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</si>
  <si>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</si>
  <si>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</si>
  <si>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</si>
  <si>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</si>
  <si>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</si>
  <si>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</si>
  <si>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</si>
  <si>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</si>
  <si>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</si>
  <si>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</si>
  <si>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</si>
  <si>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</si>
  <si>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</si>
  <si>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</si>
  <si>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</si>
  <si>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</si>
  <si>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</si>
  <si>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</si>
  <si>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</si>
  <si>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</si>
  <si>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</si>
  <si>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</si>
  <si>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</si>
  <si>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</si>
  <si>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</si>
  <si>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</si>
  <si>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</si>
  <si>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</si>
  <si>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</si>
  <si>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</si>
  <si>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</si>
  <si>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</si>
  <si>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</si>
  <si>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</si>
  <si>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</si>
  <si>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</si>
  <si>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</si>
  <si>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</si>
  <si>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</si>
  <si>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</si>
  <si>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</si>
  <si>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</si>
  <si>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</si>
  <si>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</si>
  <si>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</si>
  <si>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</si>
  <si>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</si>
  <si>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</si>
  <si>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</si>
  <si>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</si>
  <si>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</si>
  <si>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</si>
  <si>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</si>
  <si>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</si>
  <si>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</si>
  <si>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</si>
  <si>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</si>
  <si>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</si>
  <si>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</si>
  <si>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</si>
  <si>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</si>
  <si>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</si>
  <si>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</si>
  <si>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</si>
  <si>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</si>
  <si>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</si>
  <si>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</si>
  <si>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</si>
  <si>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</si>
  <si>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</si>
  <si>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</si>
  <si>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</si>
  <si>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</si>
  <si>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</si>
  <si>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</si>
  <si>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</si>
  <si>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</si>
  <si>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</si>
  <si>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</si>
  <si>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</si>
  <si>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</si>
  <si>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</si>
  <si>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</si>
  <si>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</si>
  <si>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0.89</t>
  </si>
  <si>
    <t>▲ 0.05</t>
  </si>
  <si>
    <t>▲ 2.84</t>
  </si>
  <si>
    <t>水道事業会計</t>
  </si>
  <si>
    <t>病院事業会計</t>
  </si>
  <si>
    <t>競輪事業特別会計</t>
  </si>
  <si>
    <t>一般会計</t>
  </si>
  <si>
    <t>国民健康保険事業特別会計</t>
  </si>
  <si>
    <t>介護保険事業特別会計</t>
  </si>
  <si>
    <t>下水道事業特別会計</t>
  </si>
  <si>
    <t>後期高齢者医療特別会計</t>
  </si>
  <si>
    <t>その他会計（赤字）</t>
  </si>
  <si>
    <t>その他会計（黒字）</t>
  </si>
  <si>
    <t>H26末</t>
    <phoneticPr fontId="5"/>
  </si>
  <si>
    <t>H27末</t>
    <phoneticPr fontId="5"/>
  </si>
  <si>
    <t>H28末</t>
    <phoneticPr fontId="5"/>
  </si>
  <si>
    <t>H29末</t>
    <phoneticPr fontId="5"/>
  </si>
  <si>
    <t>H30末</t>
    <phoneticPr fontId="5"/>
  </si>
  <si>
    <t>静岡県後期高齢者医療広域連合（普通会計）</t>
    <rPh sb="0" eb="3">
      <t>シズオカケン</t>
    </rPh>
    <rPh sb="3" eb="5">
      <t>コウキ</t>
    </rPh>
    <rPh sb="5" eb="8">
      <t>コウレイシャ</t>
    </rPh>
    <rPh sb="8" eb="10">
      <t>イリョウ</t>
    </rPh>
    <rPh sb="10" eb="12">
      <t>コウイキ</t>
    </rPh>
    <rPh sb="12" eb="14">
      <t>レンゴウ</t>
    </rPh>
    <rPh sb="15" eb="17">
      <t>フツウ</t>
    </rPh>
    <rPh sb="17" eb="19">
      <t>カイケイ</t>
    </rPh>
    <phoneticPr fontId="12"/>
  </si>
  <si>
    <t>静岡県後期高齢者医療広域連合（事業会計）</t>
    <rPh sb="0" eb="3">
      <t>シズオカケン</t>
    </rPh>
    <rPh sb="3" eb="5">
      <t>コウキ</t>
    </rPh>
    <rPh sb="5" eb="8">
      <t>コウレイシャ</t>
    </rPh>
    <rPh sb="8" eb="10">
      <t>イリョウ</t>
    </rPh>
    <rPh sb="10" eb="12">
      <t>コウイキ</t>
    </rPh>
    <rPh sb="12" eb="14">
      <t>レンゴウ</t>
    </rPh>
    <rPh sb="15" eb="17">
      <t>ジギョウ</t>
    </rPh>
    <rPh sb="17" eb="19">
      <t>カイケイ</t>
    </rPh>
    <phoneticPr fontId="12"/>
  </si>
  <si>
    <t>静岡地方税滞納整理機構</t>
    <rPh sb="0" eb="2">
      <t>シズオカ</t>
    </rPh>
    <rPh sb="2" eb="5">
      <t>チホウゼイ</t>
    </rPh>
    <rPh sb="5" eb="7">
      <t>タイノウ</t>
    </rPh>
    <rPh sb="7" eb="9">
      <t>セイリ</t>
    </rPh>
    <rPh sb="9" eb="11">
      <t>キコウ</t>
    </rPh>
    <phoneticPr fontId="12"/>
  </si>
  <si>
    <t>駿東伊豆消防組合</t>
    <rPh sb="0" eb="2">
      <t>スントウ</t>
    </rPh>
    <rPh sb="2" eb="4">
      <t>イズ</t>
    </rPh>
    <rPh sb="4" eb="6">
      <t>ショウボウ</t>
    </rPh>
    <rPh sb="6" eb="8">
      <t>クミアイ</t>
    </rPh>
    <phoneticPr fontId="12"/>
  </si>
  <si>
    <t>伊東マリンタウン株式会社</t>
    <rPh sb="0" eb="2">
      <t>イトウ</t>
    </rPh>
    <rPh sb="8" eb="12">
      <t>カブシキガイシャ</t>
    </rPh>
    <phoneticPr fontId="12"/>
  </si>
  <si>
    <t>公益財団法人伊東市振興公社</t>
    <rPh sb="0" eb="2">
      <t>コウエキ</t>
    </rPh>
    <rPh sb="2" eb="4">
      <t>ザイダン</t>
    </rPh>
    <rPh sb="4" eb="6">
      <t>ホウジン</t>
    </rPh>
    <rPh sb="6" eb="9">
      <t>イトウシ</t>
    </rPh>
    <rPh sb="9" eb="11">
      <t>シンコウ</t>
    </rPh>
    <rPh sb="11" eb="13">
      <t>コウシャ</t>
    </rPh>
    <phoneticPr fontId="12"/>
  </si>
  <si>
    <t>-</t>
    <phoneticPr fontId="2"/>
  </si>
  <si>
    <t>-</t>
    <phoneticPr fontId="2"/>
  </si>
  <si>
    <t>医療施設設置等基金</t>
    <rPh sb="6" eb="7">
      <t>トウ</t>
    </rPh>
    <rPh sb="7" eb="9">
      <t>キキン</t>
    </rPh>
    <phoneticPr fontId="2"/>
  </si>
  <si>
    <t>福祉基金</t>
    <rPh sb="0" eb="2">
      <t>フクシ</t>
    </rPh>
    <rPh sb="2" eb="4">
      <t>キキン</t>
    </rPh>
    <phoneticPr fontId="2"/>
  </si>
  <si>
    <t>ふるさと伊東応援基金</t>
  </si>
  <si>
    <t>文化施設整備基金</t>
    <rPh sb="0" eb="2">
      <t>ブンカ</t>
    </rPh>
    <rPh sb="2" eb="4">
      <t>シセツ</t>
    </rPh>
    <rPh sb="4" eb="6">
      <t>セイビ</t>
    </rPh>
    <rPh sb="6" eb="8">
      <t>キキン</t>
    </rPh>
    <phoneticPr fontId="5"/>
  </si>
  <si>
    <t>体育施設整備基金</t>
    <rPh sb="0" eb="4">
      <t>タイイクシセツ</t>
    </rPh>
    <rPh sb="4" eb="8">
      <t>セイビキキン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</si>
  <si>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</si>
  <si>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</si>
  <si>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</si>
  <si>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</si>
  <si>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平均と比べ低い比率となっており、有形固定資産減価償却率については、類似団体平均と同程度であることから、今後についても、将来負担比率を抑えつつ、施設の効率的な更新を図っていく。</t>
    <rPh sb="1" eb="3">
      <t>ショウライ</t>
    </rPh>
    <rPh sb="3" eb="5">
      <t>フタン</t>
    </rPh>
    <rPh sb="5" eb="7">
      <t>ヒリツ</t>
    </rPh>
    <rPh sb="9" eb="11">
      <t>ルイジ</t>
    </rPh>
    <rPh sb="11" eb="13">
      <t>ダンタイ</t>
    </rPh>
    <rPh sb="13" eb="15">
      <t>ヘイキン</t>
    </rPh>
    <rPh sb="16" eb="17">
      <t>クラ</t>
    </rPh>
    <rPh sb="18" eb="19">
      <t>ヒク</t>
    </rPh>
    <rPh sb="20" eb="21">
      <t>ヒ</t>
    </rPh>
    <rPh sb="21" eb="22">
      <t>リツ</t>
    </rPh>
    <rPh sb="29" eb="31">
      <t>ユウケイ</t>
    </rPh>
    <rPh sb="31" eb="33">
      <t>コテイ</t>
    </rPh>
    <rPh sb="33" eb="35">
      <t>シサン</t>
    </rPh>
    <rPh sb="35" eb="37">
      <t>ゲンカ</t>
    </rPh>
    <rPh sb="37" eb="39">
      <t>ショウキャク</t>
    </rPh>
    <rPh sb="39" eb="40">
      <t>リツ</t>
    </rPh>
    <rPh sb="46" eb="48">
      <t>ルイジ</t>
    </rPh>
    <rPh sb="48" eb="50">
      <t>ダンタイ</t>
    </rPh>
    <rPh sb="50" eb="52">
      <t>ヘイキン</t>
    </rPh>
    <rPh sb="53" eb="56">
      <t>ドウテイド</t>
    </rPh>
    <rPh sb="64" eb="66">
      <t>コンゴ</t>
    </rPh>
    <rPh sb="72" eb="74">
      <t>ショウライ</t>
    </rPh>
    <rPh sb="74" eb="76">
      <t>フタン</t>
    </rPh>
    <rPh sb="76" eb="78">
      <t>ヒリツ</t>
    </rPh>
    <rPh sb="79" eb="80">
      <t>オサ</t>
    </rPh>
    <rPh sb="84" eb="86">
      <t>シセツ</t>
    </rPh>
    <rPh sb="87" eb="89">
      <t>コウリツ</t>
    </rPh>
    <rPh sb="89" eb="90">
      <t>テキ</t>
    </rPh>
    <rPh sb="91" eb="93">
      <t>コウシン</t>
    </rPh>
    <rPh sb="94" eb="95">
      <t>ハカ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</si>
  <si>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</si>
  <si>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</si>
  <si>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</si>
  <si>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</si>
  <si>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</si>
  <si>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</si>
  <si>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についてはともに、類似団体と比較して、低い数値となっている。実質公債費比率については、年度によりバラツキはあるものの、類似団体の平均的な数値となっている。過去、数年続いた大規模建設事業の地方債の償還が本格的に始まっており、数値の悪化が懸念されることから、地方債の発行を抑制し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</si>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</sst>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BCBFE52-1733-46EE-8BD8-D03AD7DD3EB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c:ext xmlns:c16="http://schemas.microsoft.com/office/drawing/2014/chart" uri="{C3380CC4-5D6E-409C-BE32-E72D297353CC}">
              <c16:uniqueId val="{00000000-9F11-4D84-8557-1336D9186C4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37859</c:v>
                </c:pt>
                <c:pt idx="1">
                  <c:v>55196</c:v>
                </c:pt>
                <c:pt idx="2">
                  <c:v>29505</c:v>
                </c:pt>
                <c:pt idx="3">
                  <c:v>25361</c:v>
                </c:pt>
                <c:pt idx="4">
                  <c:v>31333</c:v>
                </c:pt>
              </c:numCache>
            </c:numRef>
          </c:val>
          <c:smooth val="0"/>
          <c:extLst>
            <c:ext xmlns:c16="http://schemas.microsoft.com/office/drawing/2014/chart" uri="{C3380CC4-5D6E-409C-BE32-E72D297353CC}">
              <c16:uniqueId val="{00000001-9F11-4D84-8557-1336D9186C4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3.87</c:v>
                </c:pt>
                <c:pt idx="1">
                  <c:v>3.67</c:v>
                </c:pt>
                <c:pt idx="2">
                  <c:v>5.12</c:v>
                </c:pt>
                <c:pt idx="3">
                  <c:v>5.0999999999999996</c:v>
                </c:pt>
                <c:pt idx="4">
                  <c:v>2.2599999999999998</c:v>
                </c:pt>
              </c:numCache>
            </c:numRef>
          </c:val>
          <c:extLst>
            <c:ext xmlns:c16="http://schemas.microsoft.com/office/drawing/2014/chart" uri="{C3380CC4-5D6E-409C-BE32-E72D297353CC}">
              <c16:uniqueId val="{00000000-A76F-4056-9A73-108D2DC651D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21.35</c:v>
                </c:pt>
                <c:pt idx="1">
                  <c:v>20.93</c:v>
                </c:pt>
                <c:pt idx="2">
                  <c:v>20.67</c:v>
                </c:pt>
                <c:pt idx="3">
                  <c:v>20.8</c:v>
                </c:pt>
                <c:pt idx="4">
                  <c:v>20.84</c:v>
                </c:pt>
              </c:numCache>
            </c:numRef>
          </c:val>
          <c:extLst>
            <c:ext xmlns:c16="http://schemas.microsoft.com/office/drawing/2014/chart" uri="{C3380CC4-5D6E-409C-BE32-E72D297353CC}">
              <c16:uniqueId val="{00000001-A76F-4056-9A73-108D2DC651D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2.17</c:v>
                </c:pt>
                <c:pt idx="1">
                  <c:v>-0.89</c:v>
                </c:pt>
                <c:pt idx="2">
                  <c:v>1.51</c:v>
                </c:pt>
                <c:pt idx="3">
                  <c:v>-0.05</c:v>
                </c:pt>
                <c:pt idx="4">
                  <c:v>-2.84</c:v>
                </c:pt>
              </c:numCache>
            </c:numRef>
          </c:val>
          <c:smooth val="0"/>
          <c:extLst>
            <c:ext xmlns:c16="http://schemas.microsoft.com/office/drawing/2014/chart" uri="{C3380CC4-5D6E-409C-BE32-E72D297353CC}">
              <c16:uniqueId val="{00000002-A76F-4056-9A73-108D2DC651D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0.03</c:v>
                </c:pt>
                <c:pt idx="8">
                  <c:v>#N/A</c:v>
                </c:pt>
                <c:pt idx="9">
                  <c:v>0</c:v>
                </c:pt>
              </c:numCache>
            </c:numRef>
          </c:val>
          <c:extLst>
            <c:ext xmlns:c16="http://schemas.microsoft.com/office/drawing/2014/chart" uri="{C3380CC4-5D6E-409C-BE32-E72D297353CC}">
              <c16:uniqueId val="{00000000-302F-4AC1-8A7F-EAD05B564E3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02F-4AC1-8A7F-EAD05B564E30}"/>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0.11</c:v>
                </c:pt>
                <c:pt idx="2">
                  <c:v>#N/A</c:v>
                </c:pt>
                <c:pt idx="3">
                  <c:v>0.13</c:v>
                </c:pt>
                <c:pt idx="4">
                  <c:v>#N/A</c:v>
                </c:pt>
                <c:pt idx="5">
                  <c:v>0.08</c:v>
                </c:pt>
                <c:pt idx="6">
                  <c:v>#N/A</c:v>
                </c:pt>
                <c:pt idx="7">
                  <c:v>0.16</c:v>
                </c:pt>
                <c:pt idx="8">
                  <c:v>#N/A</c:v>
                </c:pt>
                <c:pt idx="9">
                  <c:v>0.14000000000000001</c:v>
                </c:pt>
              </c:numCache>
            </c:numRef>
          </c:val>
          <c:extLst>
            <c:ext xmlns:c16="http://schemas.microsoft.com/office/drawing/2014/chart" uri="{C3380CC4-5D6E-409C-BE32-E72D297353CC}">
              <c16:uniqueId val="{00000002-302F-4AC1-8A7F-EAD05B564E30}"/>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c:v>
                </c:pt>
                <c:pt idx="2">
                  <c:v>#N/A</c:v>
                </c:pt>
                <c:pt idx="3">
                  <c:v>0.05</c:v>
                </c:pt>
                <c:pt idx="4">
                  <c:v>#N/A</c:v>
                </c:pt>
                <c:pt idx="5">
                  <c:v>0.05</c:v>
                </c:pt>
                <c:pt idx="6">
                  <c:v>#N/A</c:v>
                </c:pt>
                <c:pt idx="7">
                  <c:v>0.04</c:v>
                </c:pt>
                <c:pt idx="8">
                  <c:v>#N/A</c:v>
                </c:pt>
                <c:pt idx="9">
                  <c:v>0.28000000000000003</c:v>
                </c:pt>
              </c:numCache>
            </c:numRef>
          </c:val>
          <c:extLst>
            <c:ext xmlns:c16="http://schemas.microsoft.com/office/drawing/2014/chart" uri="{C3380CC4-5D6E-409C-BE32-E72D297353CC}">
              <c16:uniqueId val="{00000003-302F-4AC1-8A7F-EAD05B564E30}"/>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c:v>
                </c:pt>
                <c:pt idx="2">
                  <c:v>#N/A</c:v>
                </c:pt>
                <c:pt idx="3">
                  <c:v>0.43</c:v>
                </c:pt>
                <c:pt idx="4">
                  <c:v>#N/A</c:v>
                </c:pt>
                <c:pt idx="5">
                  <c:v>1</c:v>
                </c:pt>
                <c:pt idx="6">
                  <c:v>#N/A</c:v>
                </c:pt>
                <c:pt idx="7">
                  <c:v>1.18</c:v>
                </c:pt>
                <c:pt idx="8">
                  <c:v>#N/A</c:v>
                </c:pt>
                <c:pt idx="9">
                  <c:v>0.28999999999999998</c:v>
                </c:pt>
              </c:numCache>
            </c:numRef>
          </c:val>
          <c:extLst>
            <c:ext xmlns:c16="http://schemas.microsoft.com/office/drawing/2014/chart" uri="{C3380CC4-5D6E-409C-BE32-E72D297353CC}">
              <c16:uniqueId val="{00000004-302F-4AC1-8A7F-EAD05B564E30}"/>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3.48</c:v>
                </c:pt>
                <c:pt idx="2">
                  <c:v>#N/A</c:v>
                </c:pt>
                <c:pt idx="3">
                  <c:v>3.99</c:v>
                </c:pt>
                <c:pt idx="4">
                  <c:v>#N/A</c:v>
                </c:pt>
                <c:pt idx="5">
                  <c:v>4.07</c:v>
                </c:pt>
                <c:pt idx="6">
                  <c:v>#N/A</c:v>
                </c:pt>
                <c:pt idx="7">
                  <c:v>1.7</c:v>
                </c:pt>
                <c:pt idx="8">
                  <c:v>#N/A</c:v>
                </c:pt>
                <c:pt idx="9">
                  <c:v>0.9</c:v>
                </c:pt>
              </c:numCache>
            </c:numRef>
          </c:val>
          <c:extLst>
            <c:ext xmlns:c16="http://schemas.microsoft.com/office/drawing/2014/chart" uri="{C3380CC4-5D6E-409C-BE32-E72D297353CC}">
              <c16:uniqueId val="{00000005-302F-4AC1-8A7F-EAD05B564E30}"/>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3.87</c:v>
                </c:pt>
                <c:pt idx="2">
                  <c:v>#N/A</c:v>
                </c:pt>
                <c:pt idx="3">
                  <c:v>3.66</c:v>
                </c:pt>
                <c:pt idx="4">
                  <c:v>#N/A</c:v>
                </c:pt>
                <c:pt idx="5">
                  <c:v>5.12</c:v>
                </c:pt>
                <c:pt idx="6">
                  <c:v>#N/A</c:v>
                </c:pt>
                <c:pt idx="7">
                  <c:v>5.05</c:v>
                </c:pt>
                <c:pt idx="8">
                  <c:v>#N/A</c:v>
                </c:pt>
                <c:pt idx="9">
                  <c:v>2.25</c:v>
                </c:pt>
              </c:numCache>
            </c:numRef>
          </c:val>
          <c:extLst>
            <c:ext xmlns:c16="http://schemas.microsoft.com/office/drawing/2014/chart" uri="{C3380CC4-5D6E-409C-BE32-E72D297353CC}">
              <c16:uniqueId val="{00000006-302F-4AC1-8A7F-EAD05B564E30}"/>
            </c:ext>
          </c:extLst>
        </c:ser>
        <c:ser>
          <c:idx val="7"/>
          <c:order val="7"/>
          <c:tx>
            <c:strRef>
              <c:f>データシート!$A$34</c:f>
              <c:strCache>
                <c:ptCount val="1"/>
                <c:pt idx="0">
                  <c:v>競輪事業特別会計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1.79</c:v>
                </c:pt>
                <c:pt idx="2">
                  <c:v>#N/A</c:v>
                </c:pt>
                <c:pt idx="3">
                  <c:v>3.49</c:v>
                </c:pt>
                <c:pt idx="4">
                  <c:v>#N/A</c:v>
                </c:pt>
                <c:pt idx="5">
                  <c:v>4.1900000000000004</c:v>
                </c:pt>
                <c:pt idx="6">
                  <c:v>#N/A</c:v>
                </c:pt>
                <c:pt idx="7">
                  <c:v>2.83</c:v>
                </c:pt>
                <c:pt idx="8">
                  <c:v>#N/A</c:v>
                </c:pt>
                <c:pt idx="9">
                  <c:v>2.27</c:v>
                </c:pt>
              </c:numCache>
            </c:numRef>
          </c:val>
          <c:extLst>
            <c:ext xmlns:c16="http://schemas.microsoft.com/office/drawing/2014/chart" uri="{C3380CC4-5D6E-409C-BE32-E72D297353CC}">
              <c16:uniqueId val="{00000007-302F-4AC1-8A7F-EAD05B564E30}"/>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7.55</c:v>
                </c:pt>
                <c:pt idx="2">
                  <c:v>#N/A</c:v>
                </c:pt>
                <c:pt idx="3">
                  <c:v>6.34</c:v>
                </c:pt>
                <c:pt idx="4">
                  <c:v>#N/A</c:v>
                </c:pt>
                <c:pt idx="5">
                  <c:v>7.26</c:v>
                </c:pt>
                <c:pt idx="6">
                  <c:v>#N/A</c:v>
                </c:pt>
                <c:pt idx="7">
                  <c:v>8.39</c:v>
                </c:pt>
                <c:pt idx="8">
                  <c:v>#N/A</c:v>
                </c:pt>
                <c:pt idx="9">
                  <c:v>8.86</c:v>
                </c:pt>
              </c:numCache>
            </c:numRef>
          </c:val>
          <c:extLst>
            <c:ext xmlns:c16="http://schemas.microsoft.com/office/drawing/2014/chart" uri="{C3380CC4-5D6E-409C-BE32-E72D297353CC}">
              <c16:uniqueId val="{00000008-302F-4AC1-8A7F-EAD05B564E3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10.64</c:v>
                </c:pt>
                <c:pt idx="2">
                  <c:v>#N/A</c:v>
                </c:pt>
                <c:pt idx="3">
                  <c:v>11.51</c:v>
                </c:pt>
                <c:pt idx="4">
                  <c:v>#N/A</c:v>
                </c:pt>
                <c:pt idx="5">
                  <c:v>10.82</c:v>
                </c:pt>
                <c:pt idx="6">
                  <c:v>#N/A</c:v>
                </c:pt>
                <c:pt idx="7">
                  <c:v>11.74</c:v>
                </c:pt>
                <c:pt idx="8">
                  <c:v>#N/A</c:v>
                </c:pt>
                <c:pt idx="9">
                  <c:v>12.13</c:v>
                </c:pt>
              </c:numCache>
            </c:numRef>
          </c:val>
          <c:extLst>
            <c:ext xmlns:c16="http://schemas.microsoft.com/office/drawing/2014/chart" uri="{C3380CC4-5D6E-409C-BE32-E72D297353CC}">
              <c16:uniqueId val="{00000009-302F-4AC1-8A7F-EAD05B564E3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2138</c:v>
                </c:pt>
                <c:pt idx="5">
                  <c:v>2227</c:v>
                </c:pt>
                <c:pt idx="8">
                  <c:v>2379</c:v>
                </c:pt>
                <c:pt idx="11">
                  <c:v>2437</c:v>
                </c:pt>
                <c:pt idx="14">
                  <c:v>2408</c:v>
                </c:pt>
              </c:numCache>
            </c:numRef>
          </c:val>
          <c:extLst>
            <c:ext xmlns:c16="http://schemas.microsoft.com/office/drawing/2014/chart" uri="{C3380CC4-5D6E-409C-BE32-E72D297353CC}">
              <c16:uniqueId val="{00000000-E122-4A53-8890-C6D81339904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122-4A53-8890-C6D81339904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c:v>
                </c:pt>
                <c:pt idx="3">
                  <c:v>11</c:v>
                </c:pt>
                <c:pt idx="6">
                  <c:v>10</c:v>
                </c:pt>
                <c:pt idx="9">
                  <c:v>16</c:v>
                </c:pt>
                <c:pt idx="12">
                  <c:v>7</c:v>
                </c:pt>
              </c:numCache>
            </c:numRef>
          </c:val>
          <c:extLst>
            <c:ext xmlns:c16="http://schemas.microsoft.com/office/drawing/2014/chart" uri="{C3380CC4-5D6E-409C-BE32-E72D297353CC}">
              <c16:uniqueId val="{00000002-E122-4A53-8890-C6D81339904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3</c:v>
                </c:pt>
              </c:numCache>
            </c:numRef>
          </c:val>
          <c:extLst>
            <c:ext xmlns:c16="http://schemas.microsoft.com/office/drawing/2014/chart" uri="{C3380CC4-5D6E-409C-BE32-E72D297353CC}">
              <c16:uniqueId val="{00000003-E122-4A53-8890-C6D81339904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675</c:v>
                </c:pt>
                <c:pt idx="3">
                  <c:v>649</c:v>
                </c:pt>
                <c:pt idx="6">
                  <c:v>604</c:v>
                </c:pt>
                <c:pt idx="9">
                  <c:v>648</c:v>
                </c:pt>
                <c:pt idx="12">
                  <c:v>702</c:v>
                </c:pt>
              </c:numCache>
            </c:numRef>
          </c:val>
          <c:extLst>
            <c:ext xmlns:c16="http://schemas.microsoft.com/office/drawing/2014/chart" uri="{C3380CC4-5D6E-409C-BE32-E72D297353CC}">
              <c16:uniqueId val="{00000004-E122-4A53-8890-C6D81339904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22-4A53-8890-C6D81339904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122-4A53-8890-C6D81339904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2486</c:v>
                </c:pt>
                <c:pt idx="3">
                  <c:v>2388</c:v>
                </c:pt>
                <c:pt idx="6">
                  <c:v>2587</c:v>
                </c:pt>
                <c:pt idx="9">
                  <c:v>2629</c:v>
                </c:pt>
                <c:pt idx="12">
                  <c:v>2518</c:v>
                </c:pt>
              </c:numCache>
            </c:numRef>
          </c:val>
          <c:extLst>
            <c:ext xmlns:c16="http://schemas.microsoft.com/office/drawing/2014/chart" uri="{C3380CC4-5D6E-409C-BE32-E72D297353CC}">
              <c16:uniqueId val="{00000007-E122-4A53-8890-C6D81339904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1028</c:v>
                </c:pt>
                <c:pt idx="2">
                  <c:v>#N/A</c:v>
                </c:pt>
                <c:pt idx="3">
                  <c:v>#N/A</c:v>
                </c:pt>
                <c:pt idx="4">
                  <c:v>821</c:v>
                </c:pt>
                <c:pt idx="5">
                  <c:v>#N/A</c:v>
                </c:pt>
                <c:pt idx="6">
                  <c:v>#N/A</c:v>
                </c:pt>
                <c:pt idx="7">
                  <c:v>822</c:v>
                </c:pt>
                <c:pt idx="8">
                  <c:v>#N/A</c:v>
                </c:pt>
                <c:pt idx="9">
                  <c:v>#N/A</c:v>
                </c:pt>
                <c:pt idx="10">
                  <c:v>856</c:v>
                </c:pt>
                <c:pt idx="11">
                  <c:v>#N/A</c:v>
                </c:pt>
                <c:pt idx="12">
                  <c:v>#N/A</c:v>
                </c:pt>
                <c:pt idx="13">
                  <c:v>822</c:v>
                </c:pt>
                <c:pt idx="14">
                  <c:v>#N/A</c:v>
                </c:pt>
              </c:numCache>
            </c:numRef>
          </c:val>
          <c:smooth val="0"/>
          <c:extLst>
            <c:ext xmlns:c16="http://schemas.microsoft.com/office/drawing/2014/chart" uri="{C3380CC4-5D6E-409C-BE32-E72D297353CC}">
              <c16:uniqueId val="{00000008-E122-4A53-8890-C6D81339904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24068</c:v>
                </c:pt>
                <c:pt idx="5">
                  <c:v>24089</c:v>
                </c:pt>
                <c:pt idx="8">
                  <c:v>24082</c:v>
                </c:pt>
                <c:pt idx="11">
                  <c:v>23951</c:v>
                </c:pt>
                <c:pt idx="14">
                  <c:v>23595</c:v>
                </c:pt>
              </c:numCache>
            </c:numRef>
          </c:val>
          <c:extLst>
            <c:ext xmlns:c16="http://schemas.microsoft.com/office/drawing/2014/chart" uri="{C3380CC4-5D6E-409C-BE32-E72D297353CC}">
              <c16:uniqueId val="{00000000-8F10-4331-B0DB-4FCA50A77F2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9544</c:v>
                </c:pt>
                <c:pt idx="5">
                  <c:v>9277</c:v>
                </c:pt>
                <c:pt idx="8">
                  <c:v>8370</c:v>
                </c:pt>
                <c:pt idx="11">
                  <c:v>7609</c:v>
                </c:pt>
                <c:pt idx="14">
                  <c:v>6810</c:v>
                </c:pt>
              </c:numCache>
            </c:numRef>
          </c:val>
          <c:extLst>
            <c:ext xmlns:c16="http://schemas.microsoft.com/office/drawing/2014/chart" uri="{C3380CC4-5D6E-409C-BE32-E72D297353CC}">
              <c16:uniqueId val="{00000001-8F10-4331-B0DB-4FCA50A77F2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6508</c:v>
                </c:pt>
                <c:pt idx="5">
                  <c:v>6999</c:v>
                </c:pt>
                <c:pt idx="8">
                  <c:v>7912</c:v>
                </c:pt>
                <c:pt idx="11">
                  <c:v>9257</c:v>
                </c:pt>
                <c:pt idx="14">
                  <c:v>9793</c:v>
                </c:pt>
              </c:numCache>
            </c:numRef>
          </c:val>
          <c:extLst>
            <c:ext xmlns:c16="http://schemas.microsoft.com/office/drawing/2014/chart" uri="{C3380CC4-5D6E-409C-BE32-E72D297353CC}">
              <c16:uniqueId val="{00000002-8F10-4331-B0DB-4FCA50A77F2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F10-4331-B0DB-4FCA50A77F2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F10-4331-B0DB-4FCA50A77F2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10-4331-B0DB-4FCA50A77F2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5434</c:v>
                </c:pt>
                <c:pt idx="3">
                  <c:v>5509</c:v>
                </c:pt>
                <c:pt idx="6">
                  <c:v>5423</c:v>
                </c:pt>
                <c:pt idx="9">
                  <c:v>5422</c:v>
                </c:pt>
                <c:pt idx="12">
                  <c:v>5444</c:v>
                </c:pt>
              </c:numCache>
            </c:numRef>
          </c:val>
          <c:extLst>
            <c:ext xmlns:c16="http://schemas.microsoft.com/office/drawing/2014/chart" uri="{C3380CC4-5D6E-409C-BE32-E72D297353CC}">
              <c16:uniqueId val="{00000006-8F10-4331-B0DB-4FCA50A77F2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24</c:v>
                </c:pt>
                <c:pt idx="6">
                  <c:v>52</c:v>
                </c:pt>
                <c:pt idx="9">
                  <c:v>78</c:v>
                </c:pt>
                <c:pt idx="12">
                  <c:v>114</c:v>
                </c:pt>
              </c:numCache>
            </c:numRef>
          </c:val>
          <c:extLst>
            <c:ext xmlns:c16="http://schemas.microsoft.com/office/drawing/2014/chart" uri="{C3380CC4-5D6E-409C-BE32-E72D297353CC}">
              <c16:uniqueId val="{00000007-8F10-4331-B0DB-4FCA50A77F2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11180</c:v>
                </c:pt>
                <c:pt idx="3">
                  <c:v>10906</c:v>
                </c:pt>
                <c:pt idx="6">
                  <c:v>10844</c:v>
                </c:pt>
                <c:pt idx="9">
                  <c:v>10467</c:v>
                </c:pt>
                <c:pt idx="12">
                  <c:v>10425</c:v>
                </c:pt>
              </c:numCache>
            </c:numRef>
          </c:val>
          <c:extLst>
            <c:ext xmlns:c16="http://schemas.microsoft.com/office/drawing/2014/chart" uri="{C3380CC4-5D6E-409C-BE32-E72D297353CC}">
              <c16:uniqueId val="{00000008-8F10-4331-B0DB-4FCA50A77F2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F10-4331-B0DB-4FCA50A77F2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25254</c:v>
                </c:pt>
                <c:pt idx="3">
                  <c:v>26069</c:v>
                </c:pt>
                <c:pt idx="6">
                  <c:v>25618</c:v>
                </c:pt>
                <c:pt idx="9">
                  <c:v>26206</c:v>
                </c:pt>
                <c:pt idx="12">
                  <c:v>25751</c:v>
                </c:pt>
              </c:numCache>
            </c:numRef>
          </c:val>
          <c:extLst>
            <c:ext xmlns:c16="http://schemas.microsoft.com/office/drawing/2014/chart" uri="{C3380CC4-5D6E-409C-BE32-E72D297353CC}">
              <c16:uniqueId val="{0000000A-8F10-4331-B0DB-4FCA50A77F2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1748</c:v>
                </c:pt>
                <c:pt idx="2">
                  <c:v>#N/A</c:v>
                </c:pt>
                <c:pt idx="3">
                  <c:v>#N/A</c:v>
                </c:pt>
                <c:pt idx="4">
                  <c:v>2144</c:v>
                </c:pt>
                <c:pt idx="5">
                  <c:v>#N/A</c:v>
                </c:pt>
                <c:pt idx="6">
                  <c:v>#N/A</c:v>
                </c:pt>
                <c:pt idx="7">
                  <c:v>1572</c:v>
                </c:pt>
                <c:pt idx="8">
                  <c:v>#N/A</c:v>
                </c:pt>
                <c:pt idx="9">
                  <c:v>#N/A</c:v>
                </c:pt>
                <c:pt idx="10">
                  <c:v>1356</c:v>
                </c:pt>
                <c:pt idx="11">
                  <c:v>#N/A</c:v>
                </c:pt>
                <c:pt idx="12">
                  <c:v>#N/A</c:v>
                </c:pt>
                <c:pt idx="13">
                  <c:v>1536</c:v>
                </c:pt>
                <c:pt idx="14">
                  <c:v>#N/A</c:v>
                </c:pt>
              </c:numCache>
            </c:numRef>
          </c:val>
          <c:smooth val="0"/>
          <c:extLst>
            <c:ext xmlns:c16="http://schemas.microsoft.com/office/drawing/2014/chart" uri="{C3380CC4-5D6E-409C-BE32-E72D297353CC}">
              <c16:uniqueId val="{0000000B-8F10-4331-B0DB-4FCA50A77F2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3189</c:v>
                </c:pt>
                <c:pt idx="1">
                  <c:v>3190</c:v>
                </c:pt>
                <c:pt idx="2">
                  <c:v>3191</c:v>
                </c:pt>
              </c:numCache>
            </c:numRef>
          </c:val>
          <c:extLst>
            <c:ext xmlns:c16="http://schemas.microsoft.com/office/drawing/2014/chart" uri="{C3380CC4-5D6E-409C-BE32-E72D297353CC}">
              <c16:uniqueId val="{00000000-E241-4854-A7A6-ED801573263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1112</c:v>
                </c:pt>
                <c:pt idx="1">
                  <c:v>1173</c:v>
                </c:pt>
                <c:pt idx="2">
                  <c:v>873</c:v>
                </c:pt>
              </c:numCache>
            </c:numRef>
          </c:val>
          <c:extLst>
            <c:ext xmlns:c16="http://schemas.microsoft.com/office/drawing/2014/chart" uri="{C3380CC4-5D6E-409C-BE32-E72D297353CC}">
              <c16:uniqueId val="{00000001-E241-4854-A7A6-ED801573263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1217</c:v>
                </c:pt>
                <c:pt idx="1">
                  <c:v>1528</c:v>
                </c:pt>
                <c:pt idx="2">
                  <c:v>1721</c:v>
                </c:pt>
              </c:numCache>
            </c:numRef>
          </c:val>
          <c:extLst>
            <c:ext xmlns:c16="http://schemas.microsoft.com/office/drawing/2014/chart" uri="{C3380CC4-5D6E-409C-BE32-E72D297353CC}">
              <c16:uniqueId val="{00000002-E241-4854-A7A6-ED801573263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{BF859FE6-E76A-405B-BD46-A169A092DB72}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8D3-48E3-9C05-1AD150C151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{83E68853-EDB7-43A3-BAEB-C6C5CBEE259E}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8D3-48E3-9C05-1AD150C151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{0279DE5B-113B-43E9-B2D3-EEEE3D1EB1BA}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8D3-48E3-9C05-1AD150C151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{A3F87C28-4FB2-4E69-9431-DC070C219674}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8D3-48E3-9C05-1AD150C151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{815801A9-2F98-4D64-BBCA-194DF6A31210}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8D3-48E3-9C05-1AD150C151A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{4DE6A0BA-9587-4723-BD24-EC17EFB31720}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8D3-48E3-9C05-1AD150C151A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{F53E24B2-549D-4347-9E32-45BD895C74A8}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8D3-48E3-9C05-1AD150C151A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{BDB65401-5F6B-4710-B9EE-08D566E1D522}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8D3-48E3-9C05-1AD150C151A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{B1B35E2F-C9D7-494A-974C-2D0D770D1E46}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8D3-48E3-9C05-1AD150C151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57.2</c:v>
                </c:pt>
                <c:pt idx="8">
                  <c:v>57.3</c:v>
                </c:pt>
                <c:pt idx="16">
                  <c:v>58.6</c:v>
                </c:pt>
                <c:pt idx="24">
                  <c:v>59.9</c:v>
                </c:pt>
                <c:pt idx="32">
                  <c:v>61.3</c:v>
                </c:pt>
              </c:numCache>
            </c:numRef>
          </c:xVal>
          <c:yVal>
            <c:numRef>
              <c:f>公会計指標分析・財政指標組合せ分析表!$BP$51:$DC$51</c:f>
              <c:numCache>
                <c:formatCode>#,##0.0;"▲ "#,##0.0</c:formatCode>
                <c:ptCount val="40"/>
                <c:pt idx="0">
                  <c:v>12.6</c:v>
                </c:pt>
                <c:pt idx="8">
                  <c:v>15.7</c:v>
                </c:pt>
                <c:pt idx="16">
                  <c:v>11.4</c:v>
                </c:pt>
                <c:pt idx="24">
                  <c:v>9.9</c:v>
                </c:pt>
                <c:pt idx="32">
                  <c:v>11.3</c:v>
                </c:pt>
              </c:numCache>
            </c:numRef>
          </c:yVal>
          <c:smooth val="0"/>
          <c:extLst>
            <c:ext xmlns:c16="http://schemas.microsoft.com/office/drawing/2014/chart" uri="{C3380CC4-5D6E-409C-BE32-E72D297353CC}">
              <c16:uniqueId val="{00000009-C8D3-48E3-9C05-1AD150C151A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{DA8CA617-EE1B-4FB7-AB78-B62A826ACB9E}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8D3-48E3-9C05-1AD150C151A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{4A700959-AD76-42BC-9A5D-A4817B25B089}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8D3-48E3-9C05-1AD150C151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{E1E59B93-1E08-4A7A-9F36-49FDA098D344}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8D3-48E3-9C05-1AD150C151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{B8E9FD00-A1CF-40DD-A272-7FD99DE8026D}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8D3-48E3-9C05-1AD150C151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{34C6FA4A-D6D9-4CF0-BB34-17F39B19275B}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8D3-48E3-9C05-1AD150C151A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{2CDE042D-F93D-48E9-889E-BDBCE01322A6}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8D3-48E3-9C05-1AD150C151A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{B66E8B06-693F-4BF0-B77B-EEFFD22ECBEF}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8D3-48E3-9C05-1AD150C151A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{9F94AB70-CB36-4ED0-BF56-A6880753C9A4}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8D3-48E3-9C05-1AD150C151A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{90F15FC4-6E70-4266-93B8-4173C0871C2D}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8D3-48E3-9C05-1AD150C151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56.8</c:v>
                </c:pt>
                <c:pt idx="8">
                  <c:v>60.4</c:v>
                </c:pt>
                <c:pt idx="16">
                  <c:v>59.3</c:v>
                </c:pt>
                <c:pt idx="24">
                  <c:v>59.9</c:v>
                </c:pt>
                <c:pt idx="32">
                  <c:v>61.5</c:v>
                </c:pt>
              </c:numCache>
            </c:numRef>
          </c:xVal>
          <c:yVal>
            <c:numRef>
              <c:f>公会計指標分析・財政指標組合せ分析表!$BP$55:$DC$55</c:f>
              <c:numCache>
                <c:formatCode>#,##0.0;"▲ "#,##0.0</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C8D3-48E3-9C05-1AD150C151A3}"/>
            </c:ext>
          </c:extLst>
        </c:ser>
        <c:dLbls>
          <c:showLegendKey val="0"/>
          <c:showVal val="1"/>
          <c:showCatName val="0"/>
          <c:showSerName val="0"/>
          <c:showPercent val="0"/>
          <c:showBubbleSize val="0"/>
        </c:dLbls>
        <c:axId val="46179840"/>
        <c:axId val="46181760"/>
      </c:scatterChart>
      <c:valAx>
        <c:axId val="46179840"/>
        <c:scaling>
          <c:orientation val="minMax"/>
          <c:max val="61.9"/>
          <c:min val="56.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{396C098C-5667-4A4D-8AE9-AAE8161F40A8}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C51-4CB4-8C5F-B07AADD0A39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{4BB37EBF-6001-49D9-9616-09307B0CB41F}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C51-4CB4-8C5F-B07AADD0A39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{4D3A83AE-E89D-4EB0-8F0B-5B392275E1F0}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C51-4CB4-8C5F-B07AADD0A39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{6055A503-6F91-4DC0-A8E7-1A4CACE2F8EE}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C51-4CB4-8C5F-B07AADD0A39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{EEC6C1B6-8D18-4C7A-946C-5B80C72741A5}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C51-4CB4-8C5F-B07AADD0A39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{B2E9128A-B726-492A-91B3-0B4FC0FC6793}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C51-4CB4-8C5F-B07AADD0A39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{54E2D46D-1C25-44BB-9B73-926E38CB875C}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C51-4CB4-8C5F-B07AADD0A399}"/>
                </c:ext>
              </c:extLst>
            </c:dLbl>
            <c:dLbl>
              <c:idx val="24"/>
              <c:layout>
                <c:manualLayout>
                  <c:x val="-4.5096530706953748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{C924718C-4607-4E54-A4D8-D8DA8373D573}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C51-4CB4-8C5F-B07AADD0A399}"/>
                </c:ext>
              </c:extLst>
            </c:dLbl>
            <c:dLbl>
              <c:idx val="32"/>
              <c:layout>
                <c:manualLayout>
                  <c:x val="-1.8171803637232503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{B5C8BD13-B176-4630-97EF-88994661E2AF}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C51-4CB4-8C5F-B07AADD0A39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c:v>
                </c:pt>
                <c:pt idx="8">
                  <c:v>7</c:v>
                </c:pt>
                <c:pt idx="16">
                  <c:v>6.4</c:v>
                </c:pt>
                <c:pt idx="24">
                  <c:v>6.1</c:v>
                </c:pt>
                <c:pt idx="32">
                  <c:v>6.1</c:v>
                </c:pt>
              </c:numCache>
            </c:numRef>
          </c:xVal>
          <c:yVal>
            <c:numRef>
              <c:f>公会計指標分析・財政指標組合せ分析表!$BP$73:$DC$73</c:f>
              <c:numCache>
                <c:formatCode>#,##0.0;"▲ "#,##0.0</c:formatCode>
                <c:ptCount val="40"/>
                <c:pt idx="0">
                  <c:v>12.6</c:v>
                </c:pt>
                <c:pt idx="8">
                  <c:v>15.7</c:v>
                </c:pt>
                <c:pt idx="16">
                  <c:v>11.4</c:v>
                </c:pt>
                <c:pt idx="24">
                  <c:v>9.9</c:v>
                </c:pt>
                <c:pt idx="32">
                  <c:v>11.3</c:v>
                </c:pt>
              </c:numCache>
            </c:numRef>
          </c:yVal>
          <c:smooth val="0"/>
          <c:extLst>
            <c:ext xmlns:c16="http://schemas.microsoft.com/office/drawing/2014/chart" uri="{C3380CC4-5D6E-409C-BE32-E72D297353CC}">
              <c16:uniqueId val="{00000009-BC51-4CB4-8C5F-B07AADD0A39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{EAAD1A55-B53F-4574-ABBC-FF71AE8B5148}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C51-4CB4-8C5F-B07AADD0A39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{D48DF8A3-5B6C-4DA8-AC92-7CDD90FED801}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C51-4CB4-8C5F-B07AADD0A39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{86939F2C-B7C9-40FD-86E7-C4ECF8A9C051}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C51-4CB4-8C5F-B07AADD0A39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{FD98DDAE-8AF4-4589-B610-791E70F3D524}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C51-4CB4-8C5F-B07AADD0A39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{40A935E1-4080-4C1E-A874-44A39F7363AE}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C51-4CB4-8C5F-B07AADD0A39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{60C1BC81-79BB-427E-B9ED-DB10919C9D31}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C51-4CB4-8C5F-B07AADD0A39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{FF472251-8ACD-4DB1-9BEA-40E59B24BDFC}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C51-4CB4-8C5F-B07AADD0A39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{465C95DD-773F-4273-B210-4B38C62488F2}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C51-4CB4-8C5F-B07AADD0A39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{C6AAEFFD-8DAB-4CCF-A60E-12D156F79766}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C51-4CB4-8C5F-B07AADD0A39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6.6</c:v>
                </c:pt>
                <c:pt idx="24">
                  <c:v>6.4</c:v>
                </c:pt>
                <c:pt idx="32">
                  <c:v>6.3</c:v>
                </c:pt>
              </c:numCache>
            </c:numRef>
          </c:xVal>
          <c:yVal>
            <c:numRef>
              <c:f>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BC51-4CB4-8C5F-B07AADD0A399}"/>
            </c:ext>
          </c:extLst>
        </c:ser>
        <c:dLbls>
          <c:showLegendKey val="0"/>
          <c:showVal val="1"/>
          <c:showCatName val="0"/>
          <c:showSerName val="0"/>
          <c:showPercent val="0"/>
          <c:showBubbleSize val="0"/>
        </c:dLbls>
        <c:axId val="84219776"/>
        <c:axId val="84234240"/>
      </c:scatterChart>
      <c:valAx>
        <c:axId val="84219776"/>
        <c:scaling>
          <c:orientation val="minMax"/>
          <c:max val="8.1999999999999993"/>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0"/>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下水道事業債に係る元利償還金に対する繰入金が増加しているものの、元利償還金が減少していることから、分子の数値は、前年度と比べ</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過年度の大規模事業に係る地方債の償還が本格化し、今後、新図書館建設などの大規模事業も予定されていることから、地方債発行額の抑制と財政の弾力性確保に努めていく。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下水道事業債に係る繰入見込額や駿東伊豆消防組合の起債に係る組合等負担見込額が増加しているものの、償還が終了した地方債の元金償還金が新たに償還を開始した地方債の元金償還額を上回ったことにより一般会計等に係る地方債現在高が減少し、将来負担額も減少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しかしながら、充当可能基金が増加しているものの、充当可能な都市計画税収入が大きく減少したことから、分子の数値は増加している。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近年実施した学校給食センター建設や健康福祉センター建設等の大規模事業の実施に伴い地方債残高が増加していることから、全ての会計において現在の負担と将来の負担のバランスを念頭に置き、基金残高の維持と地方債残高の圧縮を両立させながら、財政の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静岡県伊東市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老朽化が進む図書館の建て替えやサッカー場建設に向けた基金を増額したたものの、減債基金を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百万円取り崩したため、基金全体では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財政調整基金については、災害時対応等のため標準財政規模の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億円）を維持しつつ、当初予算等では財政調整機能を果たすべく取崩し及び積立てを実施していく。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減債基金については、学校給食センター等のこれまでの大型事業の起債の償還に充てるため取崩しをしながら、今後の大型事業を見据え、財政状況を勘案しながら積み立てを実施していく。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の特定目的基金については、将来負担を軽減するために設置している基金については、財政状況を勘案しながら積立てを実施していく。その他の基金については、基金を活用しながら行政サービスの向上や市民福祉の増進のために効果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・医療施設設置等基金：市医療施設の設置資金及び安定的な医療提供体制整備資金に充当する。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・ふるさと伊東応援基金：伊東市を愛し、応援しようとする個人又は団体から寄せられた寄附金を適正に管理し、寄附者の意向を反映した事業に効果的に充当する。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・文化施設整備基金：文化施設（図書館・文化ホール）の整備に充当する。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・体育施設整備基金：体育施設（サッカー場・総合運動公園）の整備に充当する。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・福祉基金：市民の社会奉仕活動の推進、社会福祉事業の充実及び災害被災者の福祉の増進を図るため充当する。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・文化施設整備基金：老朽化が進む図書館及び新文化ホールの建設に向け増額。</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・体育施設整備基金：市民運動場人工芝生化等に向け増額</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図書館・文化ホール、サッカー場の建設に向け、文化施設整備基金と体育施設整備基金、また、公共施設の老朽化対策のため公共施設総合管理基金については、財政状況を見ながら積立てを実施していく。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401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百万円の積立てを実施したが、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百万円を取り崩したため、基金運用利子分のみの微増となった。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災害時対応等のため標準財政規模の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億円）を維持しつつ、当初予算等では財政調整機能を果たすべく取崩し及び積立てを実施していく。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環境美化センターや学校給食センターの本格的な元金償還が始まっていることから、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減債基金については、これまでの大型事業（学校給食センターなど）の起債の償還に充てるため取崩しをしながら、今後の大型事業を見据え、積み立てを実施していく。</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A66E75D-59EE-4EE2-AC6E-B770FF5347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281BD3A-8E91-4964-9773-BE43FBCEC6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1CC60162-FD6F-411C-BE61-DE87606AB82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F7E8C36-3104-485E-A02C-6519AF5E045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BDE2C1F4-68FF-41F6-BD3F-A312D945D92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4CCEAD9B-D123-4C7B-BA97-814ABEB9417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F505ECAB-3DA2-4CFB-AE8D-F11FF560BFA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C5AE5002-C9B3-4CDE-BC5A-589C7523558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A6E5EE8-ACEE-4E6E-AE55-A7D9E7FE54F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0FC12A9-01E8-4C65-994C-52F83EBD0AD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4D4F43B8-2904-406A-8481-F47B3C40DA0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BA98F514-89E2-42B6-B588-073C8593748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68,487
67,862
124.10
27,818,000
27,300,743
346,325
15,312,861
24,671,880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B99FBA8F-B86B-48F3-AF16-D0D31EA0B33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F796869E-1634-4A8F-B360-38332A6A384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FA57097-F76D-4DE4-B51F-DCD2A44FCA9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237A8F18-9875-4BD1-81E8-13E4D940BC9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75C5FBD-1C86-4B3F-B318-4643BB7975A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51AD388C-63F1-4809-BFD5-EA3D3BD2050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6B45668-8DCA-4F9B-9620-CAC929172C1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E677C14C-8BBB-424D-94FB-3ADABDCE573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A2B37A4-D629-4156-93B7-5E2C9833DB9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4F2F59D9-B307-424C-A704-6935AAF5CD0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7522B378-9A6C-4429-AD8B-5E3C1E14CE1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9F6F49F1-E9F3-4D48-890C-0D678C7CD4E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2323C82D-C215-4465-A844-A6F06BCD94F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5F769925-6F24-4F75-A0B9-9B574221294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00DFD2A-D334-4ABB-BC6A-113525AEC31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6D66253-EF6B-4E50-9822-D375B70BDAB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251C52D9-1A1D-4B3C-8E65-4A639769D54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A2841427-99EF-44D3-9B68-D2A74534F08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76FDEE1C-894D-4E64-B526-BE71369C430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2F47FC39-FA28-4CDA-943C-2DD92273F243}"/>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E03646EC-E3BB-47B1-90E4-00945A26D0B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510616C3-C2ED-45C7-8FBA-0B094A8881D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BE188887-6E72-4981-8CE2-7B71C1A69CC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70607744-F01A-4C37-8E2A-FA15BEEB1F8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190B8F9F-4032-4A4A-854C-6040B8173FA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BC21E782-9885-4A30-99E6-3A977142D25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89A4835D-AD2D-4547-B4FB-421537917E0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6CC6B81C-D6DD-4592-A2D5-4251CDEE823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9C66778E-B1AD-4762-A380-8113456E25F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ADD678B0-E35B-414D-9974-8DBAAA60822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E4B644A2-F40E-4310-A453-2E07165BFFD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A3E9CE94-EB8E-4CB8-B845-B6052330102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CA4F99AA-02A5-4D82-BE2D-373286AE159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E5A070E1-3AE9-45CF-A0FD-78AA7CE2A7C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C3D6F038-23E6-4844-9281-F812971DC9C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全国平均、県平均と比較して、ほぼ同水準である。前年度と比べ</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ポイント上昇しており、施設の長寿命化や施設を更新する際の施設規模の見直しなどの検討が必要である。今後、公共施設等総合管理計画の個別計画を策定する中で、対策を検討していく。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7734E7CB-3958-4E65-A615-08DAF1426DF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609451AC-7D8A-4346-AE67-DC4F0434BE1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3352D2FA-D2DF-48D6-B1FF-675883F3D42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A0D8CA56-2CC0-44D8-B132-16ED699C8783}"/>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CD345FE7-D104-41E2-8C9B-9F42364EB0D2}"/>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2ADBCAFA-DBB4-41CF-9523-7B2D005D1CAC}"/>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147EAD43-5AEC-49B5-B9B2-CB5321D07ADC}"/>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A7A18415-A8AD-4287-A629-2A9E4B0DC931}"/>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54104FCA-9D21-446E-B6BB-C1FB60694653}"/>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98B138B3-EE1C-4585-9589-78F91C5A2651}"/>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451972A-6E4A-45E6-882F-C00B5CC88D06}"/>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3C32F910-FC4F-4CB6-AFB5-03D52C13897B}"/>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8CAFA063-D4BF-40EF-B7DA-7F7C7EF46652}"/>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56F21154-B768-4C80-A3AE-BFE7C38DAB5A}"/>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97E2D660-82A8-4507-BC14-F1BD5578E228}"/>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2789EA9-17FE-4569-B203-A3D4F915C07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15E9D9C-5565-45D9-8795-59B55C03291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1EFC14BC-5232-4681-81D2-ACDCCBA441E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67" name="直線コネクタ 66">
          <a:extLst>
            <a:ext uri="{FF2B5EF4-FFF2-40B4-BE49-F238E27FC236}">
              <a16:creationId xmlns:a16="http://schemas.microsoft.com/office/drawing/2014/main" id="{0F5B414E-D3A6-453C-A9A4-F0786A104F23}"/>
            </a:ext>
          </a:extLst>
        </xdr:cNvPr>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68" name="有形固定資産減価償却率最小値テキスト">
          <a:extLst>
            <a:ext uri="{FF2B5EF4-FFF2-40B4-BE49-F238E27FC236}">
              <a16:creationId xmlns:a16="http://schemas.microsoft.com/office/drawing/2014/main" id="{B7C4A364-0CCA-4554-AC11-F0248A546C27}"/>
            </a:ext>
          </a:extLst>
        </xdr:cNvPr>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69" name="直線コネクタ 68">
          <a:extLst>
            <a:ext uri="{FF2B5EF4-FFF2-40B4-BE49-F238E27FC236}">
              <a16:creationId xmlns:a16="http://schemas.microsoft.com/office/drawing/2014/main" id="{2BA422A8-A5FF-4CCB-BCB2-6339AB0F8F60}"/>
            </a:ext>
          </a:extLst>
        </xdr:cNvPr>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70" name="有形固定資産減価償却率最大値テキスト">
          <a:extLst>
            <a:ext uri="{FF2B5EF4-FFF2-40B4-BE49-F238E27FC236}">
              <a16:creationId xmlns:a16="http://schemas.microsoft.com/office/drawing/2014/main" id="{2272679E-3CF3-46CC-8874-29B10C752EE7}"/>
            </a:ext>
          </a:extLst>
        </xdr:cNvPr>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71" name="直線コネクタ 70">
          <a:extLst>
            <a:ext uri="{FF2B5EF4-FFF2-40B4-BE49-F238E27FC236}">
              <a16:creationId xmlns:a16="http://schemas.microsoft.com/office/drawing/2014/main" id="{2AD6466A-6575-4765-9073-C95359A9B6DC}"/>
            </a:ext>
          </a:extLst>
        </xdr:cNvPr>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74130</xdr:rowOff>
    </xdr:from>
    <xdr:ext cx="405111" cy="259045"/>
    <xdr:sp macro="" textlink="">
      <xdr:nvSpPr>
        <xdr:cNvPr id="72" name="有形固定資産減価償却率平均値テキスト">
          <a:extLst>
            <a:ext uri="{FF2B5EF4-FFF2-40B4-BE49-F238E27FC236}">
              <a16:creationId xmlns:a16="http://schemas.microsoft.com/office/drawing/2014/main" id="{427AC6B8-4D08-42D5-B110-AE1570107386}"/>
            </a:ext>
          </a:extLst>
        </xdr:cNvPr>
        <xdr:cNvSpPr txBox="1"/>
      </xdr:nvSpPr>
      <xdr:spPr>
        <a:xfrm>
          <a:off x="4813300" y="6160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73" name="フローチャート: 判断 72">
          <a:extLst>
            <a:ext uri="{FF2B5EF4-FFF2-40B4-BE49-F238E27FC236}">
              <a16:creationId xmlns:a16="http://schemas.microsoft.com/office/drawing/2014/main" id="{58EA9E0A-0BDE-4382-BCED-6C05170FE383}"/>
            </a:ext>
          </a:extLst>
        </xdr:cNvPr>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a:extLst>
            <a:ext uri="{FF2B5EF4-FFF2-40B4-BE49-F238E27FC236}">
              <a16:creationId xmlns:a16="http://schemas.microsoft.com/office/drawing/2014/main" id="{6AC8CC15-2C19-4426-A914-D7BE037BA09E}"/>
            </a:ext>
          </a:extLst>
        </xdr:cNvPr>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75" name="フローチャート: 判断 74">
          <a:extLst>
            <a:ext uri="{FF2B5EF4-FFF2-40B4-BE49-F238E27FC236}">
              <a16:creationId xmlns:a16="http://schemas.microsoft.com/office/drawing/2014/main" id="{D0BF3EBF-DFFC-400B-AE8A-E35FB3E87267}"/>
            </a:ext>
          </a:extLst>
        </xdr:cNvPr>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76" name="フローチャート: 判断 75">
          <a:extLst>
            <a:ext uri="{FF2B5EF4-FFF2-40B4-BE49-F238E27FC236}">
              <a16:creationId xmlns:a16="http://schemas.microsoft.com/office/drawing/2014/main" id="{1445EBA7-266A-4DDA-AB65-52DB676D1298}"/>
            </a:ext>
          </a:extLst>
        </xdr:cNvPr>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77" name="フローチャート: 判断 76">
          <a:extLst>
            <a:ext uri="{FF2B5EF4-FFF2-40B4-BE49-F238E27FC236}">
              <a16:creationId xmlns:a16="http://schemas.microsoft.com/office/drawing/2014/main" id="{ECB50381-8F28-41A4-B01D-7FEBF2558598}"/>
            </a:ext>
          </a:extLst>
        </xdr:cNvPr>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A1ABB14-F03D-4883-91BC-C19C54B457A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1D45703-50F3-44CF-A862-26EE0DCEFF7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4B29D4D8-C50A-42D3-83CD-D20DF1B54BA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93A3D584-66AF-4877-9D8A-CBAF0954A38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76AA4B61-8795-47F7-971E-CA44BE6A9D4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89535</xdr:rowOff>
    </xdr:from>
    <xdr:to>
      <xdr:col>23</xdr:col>
      <xdr:colOff>136525</xdr:colOff>
      <xdr:row>32</xdr:row>
      <xdr:rowOff>19685</xdr:rowOff>
    </xdr:to>
    <xdr:sp macro="" textlink="">
      <xdr:nvSpPr>
        <xdr:cNvPr id="83" name="楕円 82">
          <a:extLst>
            <a:ext uri="{FF2B5EF4-FFF2-40B4-BE49-F238E27FC236}">
              <a16:creationId xmlns:a16="http://schemas.microsoft.com/office/drawing/2014/main" id="{4664FF9F-FB23-4D78-95B5-55493DF3B84C}"/>
            </a:ext>
          </a:extLst>
        </xdr:cNvPr>
        <xdr:cNvSpPr/>
      </xdr:nvSpPr>
      <xdr:spPr>
        <a:xfrm>
          <a:off x="47117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112412</xdr:rowOff>
    </xdr:from>
    <xdr:ext cx="405111" cy="259045"/>
    <xdr:sp macro="" textlink="">
      <xdr:nvSpPr>
        <xdr:cNvPr id="84" name="有形固定資産減価償却率該当値テキスト">
          <a:extLst>
            <a:ext uri="{FF2B5EF4-FFF2-40B4-BE49-F238E27FC236}">
              <a16:creationId xmlns:a16="http://schemas.microsoft.com/office/drawing/2014/main" id="{65669A7A-A74D-415F-838C-08CBA0ECC3D4}"/>
            </a:ext>
          </a:extLst>
        </xdr:cNvPr>
        <xdr:cNvSpPr txBox="1"/>
      </xdr:nvSpPr>
      <xdr:spPr>
        <a:xfrm>
          <a:off x="4813300" y="6027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46355</xdr:rowOff>
    </xdr:from>
    <xdr:to>
      <xdr:col>19</xdr:col>
      <xdr:colOff>187325</xdr:colOff>
      <xdr:row>31</xdr:row>
      <xdr:rowOff>147955</xdr:rowOff>
    </xdr:to>
    <xdr:sp macro="" textlink="">
      <xdr:nvSpPr>
        <xdr:cNvPr id="85" name="楕円 84">
          <a:extLst>
            <a:ext uri="{FF2B5EF4-FFF2-40B4-BE49-F238E27FC236}">
              <a16:creationId xmlns:a16="http://schemas.microsoft.com/office/drawing/2014/main" id="{931896E3-A57C-4AB8-85FE-FE9E58C408EF}"/>
            </a:ext>
          </a:extLst>
        </xdr:cNvPr>
        <xdr:cNvSpPr/>
      </xdr:nvSpPr>
      <xdr:spPr>
        <a:xfrm>
          <a:off x="4000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97155</xdr:rowOff>
    </xdr:from>
    <xdr:to>
      <xdr:col>23</xdr:col>
      <xdr:colOff>85725</xdr:colOff>
      <xdr:row>31</xdr:row>
      <xdr:rowOff>140335</xdr:rowOff>
    </xdr:to>
    <xdr:cxnSp macro="">
      <xdr:nvCxnSpPr>
        <xdr:cNvPr id="86" name="直線コネクタ 85">
          <a:extLst>
            <a:ext uri="{FF2B5EF4-FFF2-40B4-BE49-F238E27FC236}">
              <a16:creationId xmlns:a16="http://schemas.microsoft.com/office/drawing/2014/main" id="{4214B388-5541-4D5E-BA85-DD27C2506244}"/>
            </a:ext>
          </a:extLst>
        </xdr:cNvPr>
        <xdr:cNvCxnSpPr/>
      </xdr:nvCxnSpPr>
      <xdr:spPr>
        <a:xfrm>
          <a:off x="4051300" y="6183630"/>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6259</xdr:rowOff>
    </xdr:from>
    <xdr:to>
      <xdr:col>15</xdr:col>
      <xdr:colOff>187325</xdr:colOff>
      <xdr:row>31</xdr:row>
      <xdr:rowOff>107859</xdr:rowOff>
    </xdr:to>
    <xdr:sp macro="" textlink="">
      <xdr:nvSpPr>
        <xdr:cNvPr id="87" name="楕円 86">
          <a:extLst>
            <a:ext uri="{FF2B5EF4-FFF2-40B4-BE49-F238E27FC236}">
              <a16:creationId xmlns:a16="http://schemas.microsoft.com/office/drawing/2014/main" id="{C4D253A4-0312-4E0D-A2DB-6CBE20D898CE}"/>
            </a:ext>
          </a:extLst>
        </xdr:cNvPr>
        <xdr:cNvSpPr/>
      </xdr:nvSpPr>
      <xdr:spPr>
        <a:xfrm>
          <a:off x="3238500" y="609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57059</xdr:rowOff>
    </xdr:from>
    <xdr:to>
      <xdr:col>19</xdr:col>
      <xdr:colOff>136525</xdr:colOff>
      <xdr:row>31</xdr:row>
      <xdr:rowOff>97155</xdr:rowOff>
    </xdr:to>
    <xdr:cxnSp macro="">
      <xdr:nvCxnSpPr>
        <xdr:cNvPr id="88" name="直線コネクタ 87">
          <a:extLst>
            <a:ext uri="{FF2B5EF4-FFF2-40B4-BE49-F238E27FC236}">
              <a16:creationId xmlns:a16="http://schemas.microsoft.com/office/drawing/2014/main" id="{66CE19A5-AE5F-45F3-8BF5-6811B9B997C8}"/>
            </a:ext>
          </a:extLst>
        </xdr:cNvPr>
        <xdr:cNvCxnSpPr/>
      </xdr:nvCxnSpPr>
      <xdr:spPr>
        <a:xfrm>
          <a:off x="3289300" y="6143534"/>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137614</xdr:rowOff>
    </xdr:from>
    <xdr:to>
      <xdr:col>11</xdr:col>
      <xdr:colOff>187325</xdr:colOff>
      <xdr:row>31</xdr:row>
      <xdr:rowOff>67764</xdr:rowOff>
    </xdr:to>
    <xdr:sp macro="" textlink="">
      <xdr:nvSpPr>
        <xdr:cNvPr id="89" name="楕円 88">
          <a:extLst>
            <a:ext uri="{FF2B5EF4-FFF2-40B4-BE49-F238E27FC236}">
              <a16:creationId xmlns:a16="http://schemas.microsoft.com/office/drawing/2014/main" id="{52FB4E54-C81C-4D67-B1CD-839C47566CB9}"/>
            </a:ext>
          </a:extLst>
        </xdr:cNvPr>
        <xdr:cNvSpPr/>
      </xdr:nvSpPr>
      <xdr:spPr>
        <a:xfrm>
          <a:off x="2476500" y="605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16964</xdr:rowOff>
    </xdr:from>
    <xdr:to>
      <xdr:col>15</xdr:col>
      <xdr:colOff>136525</xdr:colOff>
      <xdr:row>31</xdr:row>
      <xdr:rowOff>57059</xdr:rowOff>
    </xdr:to>
    <xdr:cxnSp macro="">
      <xdr:nvCxnSpPr>
        <xdr:cNvPr id="90" name="直線コネクタ 89">
          <a:extLst>
            <a:ext uri="{FF2B5EF4-FFF2-40B4-BE49-F238E27FC236}">
              <a16:creationId xmlns:a16="http://schemas.microsoft.com/office/drawing/2014/main" id="{701875F7-D87A-40B7-B3D7-6009A78ECFEC}"/>
            </a:ext>
          </a:extLst>
        </xdr:cNvPr>
        <xdr:cNvCxnSpPr/>
      </xdr:nvCxnSpPr>
      <xdr:spPr>
        <a:xfrm>
          <a:off x="2527300" y="6103439"/>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134529</xdr:rowOff>
    </xdr:from>
    <xdr:to>
      <xdr:col>7</xdr:col>
      <xdr:colOff>187325</xdr:colOff>
      <xdr:row>31</xdr:row>
      <xdr:rowOff>64679</xdr:rowOff>
    </xdr:to>
    <xdr:sp macro="" textlink="">
      <xdr:nvSpPr>
        <xdr:cNvPr id="91" name="楕円 90">
          <a:extLst>
            <a:ext uri="{FF2B5EF4-FFF2-40B4-BE49-F238E27FC236}">
              <a16:creationId xmlns:a16="http://schemas.microsoft.com/office/drawing/2014/main" id="{1B271D48-74CA-4824-B7BE-A1F6B0CCA723}"/>
            </a:ext>
          </a:extLst>
        </xdr:cNvPr>
        <xdr:cNvSpPr/>
      </xdr:nvSpPr>
      <xdr:spPr>
        <a:xfrm>
          <a:off x="1714500" y="604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13879</xdr:rowOff>
    </xdr:from>
    <xdr:to>
      <xdr:col>11</xdr:col>
      <xdr:colOff>136525</xdr:colOff>
      <xdr:row>31</xdr:row>
      <xdr:rowOff>16964</xdr:rowOff>
    </xdr:to>
    <xdr:cxnSp macro="">
      <xdr:nvCxnSpPr>
        <xdr:cNvPr id="92" name="直線コネクタ 91">
          <a:extLst>
            <a:ext uri="{FF2B5EF4-FFF2-40B4-BE49-F238E27FC236}">
              <a16:creationId xmlns:a16="http://schemas.microsoft.com/office/drawing/2014/main" id="{6A569AE7-484B-48C0-8EB4-CC6D06093711}"/>
            </a:ext>
          </a:extLst>
        </xdr:cNvPr>
        <xdr:cNvCxnSpPr/>
      </xdr:nvCxnSpPr>
      <xdr:spPr>
        <a:xfrm>
          <a:off x="1765300" y="6100354"/>
          <a:ext cx="762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93" name="n_1aveValue有形固定資産減価償却率">
          <a:extLst>
            <a:ext uri="{FF2B5EF4-FFF2-40B4-BE49-F238E27FC236}">
              <a16:creationId xmlns:a16="http://schemas.microsoft.com/office/drawing/2014/main" id="{312936E5-21D9-423C-953F-A8CB367D03B3}"/>
            </a:ext>
          </a:extLst>
        </xdr:cNvPr>
        <xdr:cNvSpPr txBox="1"/>
      </xdr:nvSpPr>
      <xdr:spPr>
        <a:xfrm>
          <a:off x="38360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120576</xdr:rowOff>
    </xdr:from>
    <xdr:ext cx="405111" cy="259045"/>
    <xdr:sp macro="" textlink="">
      <xdr:nvSpPr>
        <xdr:cNvPr id="94" name="n_2aveValue有形固定資産減価償却率">
          <a:extLst>
            <a:ext uri="{FF2B5EF4-FFF2-40B4-BE49-F238E27FC236}">
              <a16:creationId xmlns:a16="http://schemas.microsoft.com/office/drawing/2014/main" id="{13A2E8BE-E200-4D77-B92C-9ECD59515A25}"/>
            </a:ext>
          </a:extLst>
        </xdr:cNvPr>
        <xdr:cNvSpPr txBox="1"/>
      </xdr:nvSpPr>
      <xdr:spPr>
        <a:xfrm>
          <a:off x="3086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154503</xdr:rowOff>
    </xdr:from>
    <xdr:ext cx="405111" cy="259045"/>
    <xdr:sp macro="" textlink="">
      <xdr:nvSpPr>
        <xdr:cNvPr id="95" name="n_3aveValue有形固定資産減価償却率">
          <a:extLst>
            <a:ext uri="{FF2B5EF4-FFF2-40B4-BE49-F238E27FC236}">
              <a16:creationId xmlns:a16="http://schemas.microsoft.com/office/drawing/2014/main" id="{4D21F820-A7F3-46D8-B9C2-F373C56926FD}"/>
            </a:ext>
          </a:extLst>
        </xdr:cNvPr>
        <xdr:cNvSpPr txBox="1"/>
      </xdr:nvSpPr>
      <xdr:spPr>
        <a:xfrm>
          <a:off x="2324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68869</xdr:rowOff>
    </xdr:from>
    <xdr:ext cx="405111" cy="259045"/>
    <xdr:sp macro="" textlink="">
      <xdr:nvSpPr>
        <xdr:cNvPr id="96" name="n_4aveValue有形固定資産減価償却率">
          <a:extLst>
            <a:ext uri="{FF2B5EF4-FFF2-40B4-BE49-F238E27FC236}">
              <a16:creationId xmlns:a16="http://schemas.microsoft.com/office/drawing/2014/main" id="{2F5C89A6-5B60-495C-BAD2-597CF5196615}"/>
            </a:ext>
          </a:extLst>
        </xdr:cNvPr>
        <xdr:cNvSpPr txBox="1"/>
      </xdr:nvSpPr>
      <xdr:spPr>
        <a:xfrm>
          <a:off x="1562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164482</xdr:rowOff>
    </xdr:from>
    <xdr:ext cx="405111" cy="259045"/>
    <xdr:sp macro="" textlink="">
      <xdr:nvSpPr>
        <xdr:cNvPr id="97" name="n_1mainValue有形固定資産減価償却率">
          <a:extLst>
            <a:ext uri="{FF2B5EF4-FFF2-40B4-BE49-F238E27FC236}">
              <a16:creationId xmlns:a16="http://schemas.microsoft.com/office/drawing/2014/main" id="{08C9D6F2-9EE9-4AB1-BE9E-1A326169D0E8}"/>
            </a:ext>
          </a:extLst>
        </xdr:cNvPr>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124386</xdr:rowOff>
    </xdr:from>
    <xdr:ext cx="405111" cy="259045"/>
    <xdr:sp macro="" textlink="">
      <xdr:nvSpPr>
        <xdr:cNvPr id="98" name="n_2mainValue有形固定資産減価償却率">
          <a:extLst>
            <a:ext uri="{FF2B5EF4-FFF2-40B4-BE49-F238E27FC236}">
              <a16:creationId xmlns:a16="http://schemas.microsoft.com/office/drawing/2014/main" id="{B1215C4A-E4F6-4250-BAD2-2549F4DA36FC}"/>
            </a:ext>
          </a:extLst>
        </xdr:cNvPr>
        <xdr:cNvSpPr txBox="1"/>
      </xdr:nvSpPr>
      <xdr:spPr>
        <a:xfrm>
          <a:off x="3086744" y="5867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84291</xdr:rowOff>
    </xdr:from>
    <xdr:ext cx="405111" cy="259045"/>
    <xdr:sp macro="" textlink="">
      <xdr:nvSpPr>
        <xdr:cNvPr id="99" name="n_3mainValue有形固定資産減価償却率">
          <a:extLst>
            <a:ext uri="{FF2B5EF4-FFF2-40B4-BE49-F238E27FC236}">
              <a16:creationId xmlns:a16="http://schemas.microsoft.com/office/drawing/2014/main" id="{F66DFC12-E2CA-4D1D-836A-E5E545F8CCF5}"/>
            </a:ext>
          </a:extLst>
        </xdr:cNvPr>
        <xdr:cNvSpPr txBox="1"/>
      </xdr:nvSpPr>
      <xdr:spPr>
        <a:xfrm>
          <a:off x="2324744" y="582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55806</xdr:rowOff>
    </xdr:from>
    <xdr:ext cx="405111" cy="259045"/>
    <xdr:sp macro="" textlink="">
      <xdr:nvSpPr>
        <xdr:cNvPr id="100" name="n_4mainValue有形固定資産減価償却率">
          <a:extLst>
            <a:ext uri="{FF2B5EF4-FFF2-40B4-BE49-F238E27FC236}">
              <a16:creationId xmlns:a16="http://schemas.microsoft.com/office/drawing/2014/main" id="{25A67B11-63CD-4322-BB6F-E530759B2AD4}"/>
            </a:ext>
          </a:extLst>
        </xdr:cNvPr>
        <xdr:cNvSpPr txBox="1"/>
      </xdr:nvSpPr>
      <xdr:spPr>
        <a:xfrm>
          <a:off x="1562744" y="6142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A9013ABA-3692-446F-BC6E-19C418C9702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E96D43EA-B30F-48D8-8AE2-39D51207C8D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7E1DA5D0-5B53-41CD-9EB5-A90D45A5F2A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4B3665A5-DA93-4EAE-8D8E-6A3DE4F5FB2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5BD2BD81-8EF6-4F8B-B578-6CD9B9055C6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8EE5C526-CD85-424D-A164-248F581DA74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F918C397-5EF7-4806-BE22-E8FB04AAAE1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E8E25C01-7D2E-4C04-B619-BEB0925E3B6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A92CC7FC-0BEA-45FD-9A40-2C5F784F0BD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F5D5F95-AFC3-4629-97A2-2F7213F4A4F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14018731-9985-44BE-8FF3-A50B3788B70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E4B2E113-A46F-415F-9CF6-896A24F2CC3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98FE8219-040C-4BC6-A5E0-E43EE22DEC1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全国平均、県平均を下回っており、今後も同水準程度を維持するために、地方債等の債務の抑制に努めていく必要がある。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909C713A-01BD-4A49-9ECD-B58576BBDE6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2E197641-1498-43A2-8AD0-EDF2961803A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2C158FD9-8C29-43D7-BFFA-3323B494C157}"/>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A48C596E-CAEB-48C0-A623-EB68DED9F3D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20733E8D-75F3-445D-810E-F9DC241E4EBC}"/>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EC999498-C6E4-49B4-9EA5-1F7240373DD5}"/>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1CB239AF-6C1F-47B8-A298-45E8E831F4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2C30BD69-C6E6-4F0B-B370-93526884B714}"/>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77B1AA85-B514-4C1C-9C8A-06D1877AB5CE}"/>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E32988BA-FDA8-49C7-A29F-74B6C692E26A}"/>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D10FE3AF-9F5C-4AD3-90D2-2BCA7C74C469}"/>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7E97F0C5-E07F-4449-9BF2-CE4C7DA6DD5A}"/>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4F1FF687-2C52-4F36-9B6F-C3BA9CFB481A}"/>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82FF3122-A95C-4EE6-821E-D27987269F4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2A4C28F3-2AED-4D79-9402-78C2DC2F22B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29" name="直線コネクタ 128">
          <a:extLst>
            <a:ext uri="{FF2B5EF4-FFF2-40B4-BE49-F238E27FC236}">
              <a16:creationId xmlns:a16="http://schemas.microsoft.com/office/drawing/2014/main" id="{C010E312-992E-444E-B6FF-1565C7A831E4}"/>
            </a:ext>
          </a:extLst>
        </xdr:cNvPr>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30" name="債務償還比率最小値テキスト">
          <a:extLst>
            <a:ext uri="{FF2B5EF4-FFF2-40B4-BE49-F238E27FC236}">
              <a16:creationId xmlns:a16="http://schemas.microsoft.com/office/drawing/2014/main" id="{A70FFFBD-43F7-4B29-85FF-05B8228D244E}"/>
            </a:ext>
          </a:extLst>
        </xdr:cNvPr>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31" name="直線コネクタ 130">
          <a:extLst>
            <a:ext uri="{FF2B5EF4-FFF2-40B4-BE49-F238E27FC236}">
              <a16:creationId xmlns:a16="http://schemas.microsoft.com/office/drawing/2014/main" id="{C2E5ACBD-9F26-441F-9542-C048C64FCC1D}"/>
            </a:ext>
          </a:extLst>
        </xdr:cNvPr>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BF77FCD6-2550-4E9D-9E93-6E11E45079E6}"/>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5C6D9967-2B7B-4F19-A076-06D3D6F441A9}"/>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89961</xdr:rowOff>
    </xdr:from>
    <xdr:ext cx="469744" cy="259045"/>
    <xdr:sp macro="" textlink="">
      <xdr:nvSpPr>
        <xdr:cNvPr id="134" name="債務償還比率平均値テキスト">
          <a:extLst>
            <a:ext uri="{FF2B5EF4-FFF2-40B4-BE49-F238E27FC236}">
              <a16:creationId xmlns:a16="http://schemas.microsoft.com/office/drawing/2014/main" id="{A6015D2C-8390-452C-9E74-F47DF0FD976B}"/>
            </a:ext>
          </a:extLst>
        </xdr:cNvPr>
        <xdr:cNvSpPr txBox="1"/>
      </xdr:nvSpPr>
      <xdr:spPr>
        <a:xfrm>
          <a:off x="14846300" y="6004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35" name="フローチャート: 判断 134">
          <a:extLst>
            <a:ext uri="{FF2B5EF4-FFF2-40B4-BE49-F238E27FC236}">
              <a16:creationId xmlns:a16="http://schemas.microsoft.com/office/drawing/2014/main" id="{6B82DD98-C915-4110-A7E9-4E3B9E00D982}"/>
            </a:ext>
          </a:extLst>
        </xdr:cNvPr>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36" name="フローチャート: 判断 135">
          <a:extLst>
            <a:ext uri="{FF2B5EF4-FFF2-40B4-BE49-F238E27FC236}">
              <a16:creationId xmlns:a16="http://schemas.microsoft.com/office/drawing/2014/main" id="{41429C52-7C7E-42EF-BE61-C72F276ACB1B}"/>
            </a:ext>
          </a:extLst>
        </xdr:cNvPr>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37" name="フローチャート: 判断 136">
          <a:extLst>
            <a:ext uri="{FF2B5EF4-FFF2-40B4-BE49-F238E27FC236}">
              <a16:creationId xmlns:a16="http://schemas.microsoft.com/office/drawing/2014/main" id="{61D3E7B8-FCEC-4C4B-BF3D-414BEE57D289}"/>
            </a:ext>
          </a:extLst>
        </xdr:cNvPr>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38" name="フローチャート: 判断 137">
          <a:extLst>
            <a:ext uri="{FF2B5EF4-FFF2-40B4-BE49-F238E27FC236}">
              <a16:creationId xmlns:a16="http://schemas.microsoft.com/office/drawing/2014/main" id="{656F4422-C721-4EBE-AC6D-0FF017335931}"/>
            </a:ext>
          </a:extLst>
        </xdr:cNvPr>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39" name="フローチャート: 判断 138">
          <a:extLst>
            <a:ext uri="{FF2B5EF4-FFF2-40B4-BE49-F238E27FC236}">
              <a16:creationId xmlns:a16="http://schemas.microsoft.com/office/drawing/2014/main" id="{C6F4F322-AE30-4A80-B362-944648FFE819}"/>
            </a:ext>
          </a:extLst>
        </xdr:cNvPr>
        <xdr:cNvSpPr/>
      </xdr:nvSpPr>
      <xdr:spPr>
        <a:xfrm>
          <a:off x="11747500" y="60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DAD73B16-ED10-454D-8821-0AFFFDC6519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8CFFA0F0-1002-4287-B697-AA1C0CD088B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A5D10EFD-9553-447A-9EAA-6DD0441480C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74732EA9-998D-4985-AB60-75FFCD12834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372196C5-A97F-437D-BD3E-8E53543E4FD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152245</xdr:rowOff>
    </xdr:from>
    <xdr:to>
      <xdr:col>76</xdr:col>
      <xdr:colOff>73025</xdr:colOff>
      <xdr:row>30</xdr:row>
      <xdr:rowOff>82395</xdr:rowOff>
    </xdr:to>
    <xdr:sp macro="" textlink="">
      <xdr:nvSpPr>
        <xdr:cNvPr id="145" name="楕円 144">
          <a:extLst>
            <a:ext uri="{FF2B5EF4-FFF2-40B4-BE49-F238E27FC236}">
              <a16:creationId xmlns:a16="http://schemas.microsoft.com/office/drawing/2014/main" id="{A33E1988-A27D-4FA8-B634-0216AD424DF6}"/>
            </a:ext>
          </a:extLst>
        </xdr:cNvPr>
        <xdr:cNvSpPr/>
      </xdr:nvSpPr>
      <xdr:spPr>
        <a:xfrm>
          <a:off x="14744700" y="58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3672</xdr:rowOff>
    </xdr:from>
    <xdr:ext cx="469744" cy="259045"/>
    <xdr:sp macro="" textlink="">
      <xdr:nvSpPr>
        <xdr:cNvPr id="146" name="債務償還比率該当値テキスト">
          <a:extLst>
            <a:ext uri="{FF2B5EF4-FFF2-40B4-BE49-F238E27FC236}">
              <a16:creationId xmlns:a16="http://schemas.microsoft.com/office/drawing/2014/main" id="{F2AB7272-1DC0-419D-B769-A2423E8613D6}"/>
            </a:ext>
          </a:extLst>
        </xdr:cNvPr>
        <xdr:cNvSpPr txBox="1"/>
      </xdr:nvSpPr>
      <xdr:spPr>
        <a:xfrm>
          <a:off x="14846300" y="574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110744</xdr:rowOff>
    </xdr:from>
    <xdr:to>
      <xdr:col>72</xdr:col>
      <xdr:colOff>123825</xdr:colOff>
      <xdr:row>30</xdr:row>
      <xdr:rowOff>40894</xdr:rowOff>
    </xdr:to>
    <xdr:sp macro="" textlink="">
      <xdr:nvSpPr>
        <xdr:cNvPr id="147" name="楕円 146">
          <a:extLst>
            <a:ext uri="{FF2B5EF4-FFF2-40B4-BE49-F238E27FC236}">
              <a16:creationId xmlns:a16="http://schemas.microsoft.com/office/drawing/2014/main" id="{7369D82A-8DD5-4D3F-B574-7B9D48393876}"/>
            </a:ext>
          </a:extLst>
        </xdr:cNvPr>
        <xdr:cNvSpPr/>
      </xdr:nvSpPr>
      <xdr:spPr>
        <a:xfrm>
          <a:off x="14033500" y="585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161544</xdr:rowOff>
    </xdr:from>
    <xdr:to>
      <xdr:col>76</xdr:col>
      <xdr:colOff>22225</xdr:colOff>
      <xdr:row>30</xdr:row>
      <xdr:rowOff>31595</xdr:rowOff>
    </xdr:to>
    <xdr:cxnSp macro="">
      <xdr:nvCxnSpPr>
        <xdr:cNvPr id="148" name="直線コネクタ 147">
          <a:extLst>
            <a:ext uri="{FF2B5EF4-FFF2-40B4-BE49-F238E27FC236}">
              <a16:creationId xmlns:a16="http://schemas.microsoft.com/office/drawing/2014/main" id="{A664ADE3-BC15-483C-B462-D9CBDEC00EC6}"/>
            </a:ext>
          </a:extLst>
        </xdr:cNvPr>
        <xdr:cNvCxnSpPr/>
      </xdr:nvCxnSpPr>
      <xdr:spPr>
        <a:xfrm>
          <a:off x="14084300" y="5905119"/>
          <a:ext cx="711200" cy="4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60607</xdr:rowOff>
    </xdr:from>
    <xdr:to>
      <xdr:col>68</xdr:col>
      <xdr:colOff>123825</xdr:colOff>
      <xdr:row>29</xdr:row>
      <xdr:rowOff>162207</xdr:rowOff>
    </xdr:to>
    <xdr:sp macro="" textlink="">
      <xdr:nvSpPr>
        <xdr:cNvPr id="149" name="楕円 148">
          <a:extLst>
            <a:ext uri="{FF2B5EF4-FFF2-40B4-BE49-F238E27FC236}">
              <a16:creationId xmlns:a16="http://schemas.microsoft.com/office/drawing/2014/main" id="{12B41F59-495A-40A7-9864-8A662C42E96C}"/>
            </a:ext>
          </a:extLst>
        </xdr:cNvPr>
        <xdr:cNvSpPr/>
      </xdr:nvSpPr>
      <xdr:spPr>
        <a:xfrm>
          <a:off x="13271500" y="580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111407</xdr:rowOff>
    </xdr:from>
    <xdr:to>
      <xdr:col>72</xdr:col>
      <xdr:colOff>73025</xdr:colOff>
      <xdr:row>29</xdr:row>
      <xdr:rowOff>161544</xdr:rowOff>
    </xdr:to>
    <xdr:cxnSp macro="">
      <xdr:nvCxnSpPr>
        <xdr:cNvPr id="150" name="直線コネクタ 149">
          <a:extLst>
            <a:ext uri="{FF2B5EF4-FFF2-40B4-BE49-F238E27FC236}">
              <a16:creationId xmlns:a16="http://schemas.microsoft.com/office/drawing/2014/main" id="{5EFFF80E-87AA-48D7-A57D-219898BEF88F}"/>
            </a:ext>
          </a:extLst>
        </xdr:cNvPr>
        <xdr:cNvCxnSpPr/>
      </xdr:nvCxnSpPr>
      <xdr:spPr>
        <a:xfrm>
          <a:off x="13322300" y="5854982"/>
          <a:ext cx="762000" cy="5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104627</xdr:rowOff>
    </xdr:from>
    <xdr:to>
      <xdr:col>64</xdr:col>
      <xdr:colOff>123825</xdr:colOff>
      <xdr:row>30</xdr:row>
      <xdr:rowOff>34777</xdr:rowOff>
    </xdr:to>
    <xdr:sp macro="" textlink="">
      <xdr:nvSpPr>
        <xdr:cNvPr id="151" name="楕円 150">
          <a:extLst>
            <a:ext uri="{FF2B5EF4-FFF2-40B4-BE49-F238E27FC236}">
              <a16:creationId xmlns:a16="http://schemas.microsoft.com/office/drawing/2014/main" id="{9554FCDB-1EDA-417B-A2BE-D207A6729CB9}"/>
            </a:ext>
          </a:extLst>
        </xdr:cNvPr>
        <xdr:cNvSpPr/>
      </xdr:nvSpPr>
      <xdr:spPr>
        <a:xfrm>
          <a:off x="12509500" y="584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111407</xdr:rowOff>
    </xdr:from>
    <xdr:to>
      <xdr:col>68</xdr:col>
      <xdr:colOff>73025</xdr:colOff>
      <xdr:row>29</xdr:row>
      <xdr:rowOff>155427</xdr:rowOff>
    </xdr:to>
    <xdr:cxnSp macro="">
      <xdr:nvCxnSpPr>
        <xdr:cNvPr id="152" name="直線コネクタ 151">
          <a:extLst>
            <a:ext uri="{FF2B5EF4-FFF2-40B4-BE49-F238E27FC236}">
              <a16:creationId xmlns:a16="http://schemas.microsoft.com/office/drawing/2014/main" id="{22586242-B79C-4CAA-886C-1EA6D47F79E5}"/>
            </a:ext>
          </a:extLst>
        </xdr:cNvPr>
        <xdr:cNvCxnSpPr/>
      </xdr:nvCxnSpPr>
      <xdr:spPr>
        <a:xfrm flipV="1">
          <a:off x="12560300" y="5854982"/>
          <a:ext cx="762000" cy="4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88314</xdr:rowOff>
    </xdr:from>
    <xdr:to>
      <xdr:col>60</xdr:col>
      <xdr:colOff>123825</xdr:colOff>
      <xdr:row>30</xdr:row>
      <xdr:rowOff>18464</xdr:rowOff>
    </xdr:to>
    <xdr:sp macro="" textlink="">
      <xdr:nvSpPr>
        <xdr:cNvPr id="153" name="楕円 152">
          <a:extLst>
            <a:ext uri="{FF2B5EF4-FFF2-40B4-BE49-F238E27FC236}">
              <a16:creationId xmlns:a16="http://schemas.microsoft.com/office/drawing/2014/main" id="{00953C0F-DB9A-4760-A471-CF3DB8D76C43}"/>
            </a:ext>
          </a:extLst>
        </xdr:cNvPr>
        <xdr:cNvSpPr/>
      </xdr:nvSpPr>
      <xdr:spPr>
        <a:xfrm>
          <a:off x="11747500" y="583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139114</xdr:rowOff>
    </xdr:from>
    <xdr:to>
      <xdr:col>64</xdr:col>
      <xdr:colOff>73025</xdr:colOff>
      <xdr:row>29</xdr:row>
      <xdr:rowOff>155427</xdr:rowOff>
    </xdr:to>
    <xdr:cxnSp macro="">
      <xdr:nvCxnSpPr>
        <xdr:cNvPr id="154" name="直線コネクタ 153">
          <a:extLst>
            <a:ext uri="{FF2B5EF4-FFF2-40B4-BE49-F238E27FC236}">
              <a16:creationId xmlns:a16="http://schemas.microsoft.com/office/drawing/2014/main" id="{96DC5F95-60F8-4DE1-9D7A-8310DA0327EB}"/>
            </a:ext>
          </a:extLst>
        </xdr:cNvPr>
        <xdr:cNvCxnSpPr/>
      </xdr:nvCxnSpPr>
      <xdr:spPr>
        <a:xfrm>
          <a:off x="11798300" y="5882689"/>
          <a:ext cx="762000" cy="1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40248</xdr:rowOff>
    </xdr:from>
    <xdr:ext cx="469744" cy="259045"/>
    <xdr:sp macro="" textlink="">
      <xdr:nvSpPr>
        <xdr:cNvPr id="155" name="n_1aveValue債務償還比率">
          <a:extLst>
            <a:ext uri="{FF2B5EF4-FFF2-40B4-BE49-F238E27FC236}">
              <a16:creationId xmlns:a16="http://schemas.microsoft.com/office/drawing/2014/main" id="{0FC347F7-73A6-4D59-8304-3631E3C24413}"/>
            </a:ext>
          </a:extLst>
        </xdr:cNvPr>
        <xdr:cNvSpPr txBox="1"/>
      </xdr:nvSpPr>
      <xdr:spPr>
        <a:xfrm>
          <a:off x="13836727" y="612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83548</xdr:rowOff>
    </xdr:from>
    <xdr:ext cx="469744" cy="259045"/>
    <xdr:sp macro="" textlink="">
      <xdr:nvSpPr>
        <xdr:cNvPr id="156" name="n_2aveValue債務償還比率">
          <a:extLst>
            <a:ext uri="{FF2B5EF4-FFF2-40B4-BE49-F238E27FC236}">
              <a16:creationId xmlns:a16="http://schemas.microsoft.com/office/drawing/2014/main" id="{BC9FDF61-4732-4825-B647-0134D8A6C2EC}"/>
            </a:ext>
          </a:extLst>
        </xdr:cNvPr>
        <xdr:cNvSpPr txBox="1"/>
      </xdr:nvSpPr>
      <xdr:spPr>
        <a:xfrm>
          <a:off x="13087427" y="617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105618</xdr:rowOff>
    </xdr:from>
    <xdr:ext cx="469744" cy="259045"/>
    <xdr:sp macro="" textlink="">
      <xdr:nvSpPr>
        <xdr:cNvPr id="157" name="n_3aveValue債務償還比率">
          <a:extLst>
            <a:ext uri="{FF2B5EF4-FFF2-40B4-BE49-F238E27FC236}">
              <a16:creationId xmlns:a16="http://schemas.microsoft.com/office/drawing/2014/main" id="{56C23ED9-4D70-4826-B064-5E73F5522BE3}"/>
            </a:ext>
          </a:extLst>
        </xdr:cNvPr>
        <xdr:cNvSpPr txBox="1"/>
      </xdr:nvSpPr>
      <xdr:spPr>
        <a:xfrm>
          <a:off x="123254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43486</xdr:rowOff>
    </xdr:from>
    <xdr:ext cx="469744" cy="259045"/>
    <xdr:sp macro="" textlink="">
      <xdr:nvSpPr>
        <xdr:cNvPr id="158" name="n_4aveValue債務償還比率">
          <a:extLst>
            <a:ext uri="{FF2B5EF4-FFF2-40B4-BE49-F238E27FC236}">
              <a16:creationId xmlns:a16="http://schemas.microsoft.com/office/drawing/2014/main" id="{61437E19-F94C-424D-94AC-0E836D53E471}"/>
            </a:ext>
          </a:extLst>
        </xdr:cNvPr>
        <xdr:cNvSpPr txBox="1"/>
      </xdr:nvSpPr>
      <xdr:spPr>
        <a:xfrm>
          <a:off x="11563427" y="612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57421</xdr:rowOff>
    </xdr:from>
    <xdr:ext cx="469744" cy="259045"/>
    <xdr:sp macro="" textlink="">
      <xdr:nvSpPr>
        <xdr:cNvPr id="159" name="n_1mainValue債務償還比率">
          <a:extLst>
            <a:ext uri="{FF2B5EF4-FFF2-40B4-BE49-F238E27FC236}">
              <a16:creationId xmlns:a16="http://schemas.microsoft.com/office/drawing/2014/main" id="{D5B1F057-13E4-4057-8EF9-E94B9D1D2998}"/>
            </a:ext>
          </a:extLst>
        </xdr:cNvPr>
        <xdr:cNvSpPr txBox="1"/>
      </xdr:nvSpPr>
      <xdr:spPr>
        <a:xfrm>
          <a:off x="13836727" y="562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7284</xdr:rowOff>
    </xdr:from>
    <xdr:ext cx="469744" cy="259045"/>
    <xdr:sp macro="" textlink="">
      <xdr:nvSpPr>
        <xdr:cNvPr id="160" name="n_2mainValue債務償還比率">
          <a:extLst>
            <a:ext uri="{FF2B5EF4-FFF2-40B4-BE49-F238E27FC236}">
              <a16:creationId xmlns:a16="http://schemas.microsoft.com/office/drawing/2014/main" id="{4263DEAD-FE22-4DE4-A960-D2DD2575AA6F}"/>
            </a:ext>
          </a:extLst>
        </xdr:cNvPr>
        <xdr:cNvSpPr txBox="1"/>
      </xdr:nvSpPr>
      <xdr:spPr>
        <a:xfrm>
          <a:off x="13087427" y="557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51304</xdr:rowOff>
    </xdr:from>
    <xdr:ext cx="469744" cy="259045"/>
    <xdr:sp macro="" textlink="">
      <xdr:nvSpPr>
        <xdr:cNvPr id="161" name="n_3mainValue債務償還比率">
          <a:extLst>
            <a:ext uri="{FF2B5EF4-FFF2-40B4-BE49-F238E27FC236}">
              <a16:creationId xmlns:a16="http://schemas.microsoft.com/office/drawing/2014/main" id="{67F6ECA8-7D9F-4659-AB76-D870D388BCD3}"/>
            </a:ext>
          </a:extLst>
        </xdr:cNvPr>
        <xdr:cNvSpPr txBox="1"/>
      </xdr:nvSpPr>
      <xdr:spPr>
        <a:xfrm>
          <a:off x="12325427" y="562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34991</xdr:rowOff>
    </xdr:from>
    <xdr:ext cx="469744" cy="259045"/>
    <xdr:sp macro="" textlink="">
      <xdr:nvSpPr>
        <xdr:cNvPr id="162" name="n_4mainValue債務償還比率">
          <a:extLst>
            <a:ext uri="{FF2B5EF4-FFF2-40B4-BE49-F238E27FC236}">
              <a16:creationId xmlns:a16="http://schemas.microsoft.com/office/drawing/2014/main" id="{3B0C2E3A-1AEC-4F12-83DF-0C32A5B01D1A}"/>
            </a:ext>
          </a:extLst>
        </xdr:cNvPr>
        <xdr:cNvSpPr txBox="1"/>
      </xdr:nvSpPr>
      <xdr:spPr>
        <a:xfrm>
          <a:off x="11563427" y="560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69695422-21DD-48BB-B810-49747EAA10F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31D1DCC0-96F9-4199-80CD-C2A5E10C2A1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C33D9FBD-8850-4624-8A5B-354A88E41BD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61503FF6-8E7A-4DFD-8645-5B5DDC9FB45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15A5B4B7-150A-4E78-9BB7-A4BD8880752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9AD4397-22A6-4029-83BA-0921AE3EE2E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33E6D76-BA47-4752-A2CE-5A08AAA8CD7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D296432-7524-406C-B588-E30D8541E5A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4BDD93D-8FA7-4948-8233-533E23D3582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D745A0F-06BE-4D66-9802-9B167A434BE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7974BE4-BD92-45C0-A743-83D9405E297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1B1EE6A-036D-4605-A1F8-D9D02043CB1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5479091-5CC5-42AF-AE3C-BB2CF6A9CCF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F055A54-6546-44D3-A44A-DCBB082AF15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F18544D-FCC4-4549-A598-F50CFAFD3D4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7DCEDD8-50E9-4206-BF8E-D50EB9ADFA3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68,487
67,862
124.10
27,818,000
27,300,743
346,325
15,312,861
24,671,880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C5C2B9B-AF8F-4D5F-BF38-81650CC070F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6D8E49D-BAB4-40A5-BF19-6296B0A431A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9DE0BAC-4379-4A7E-B0C3-A4B242F38EB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F62487A-426B-45AF-930B-051D7CB5422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EAFADF5-E070-41B4-8366-0B42E6F71F4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711373E-C889-4DDC-827A-758A2B064D4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7B20AEB-2E83-4E1F-A8FE-01844D25820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2CCF41D-C201-4FD2-A996-78F4C8D9586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6257141-C7CB-4A3A-A7F8-4C2E3BB0D61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1EB5AF3-F16A-4F0D-8B28-6EC5906214D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46BD9B9-2501-411B-BC6D-59A396B37FB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4BC7221-2D13-4F4C-AFBD-419AF4CFC9E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79EC459-253C-4772-AD98-16F8BA5F871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075C0F9-376C-4C11-8C94-44F5DA39554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E70AE74-0033-4547-A2D9-E8792F30D7E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4BA023D-393B-4618-B2BE-73A490B1A37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A2EEB49-8131-4479-AC9C-555FF8A6EA5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E8C39F8-E4A0-4BD3-B36F-12F757BA7FF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B4D4EAE-1212-4FBE-A666-0D21BD55301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A9C23FA-06D2-41C6-B956-A7BF2856BC2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BD80CFB-5506-45A3-9B80-CBB3328A011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5F99C59-6F9A-4FF5-A859-8512AB86A9D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1DAE382-E28D-45C3-A013-AD35C610C0B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70162BD-337E-4BEB-8D4F-F56BB84B6FE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17502B2-0399-427A-B787-0CBE7D4F693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46F9A2A-DD7F-4423-9EE6-54F7ADADDE5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8F9F99F-BE51-45B8-A26D-A80562ABC4D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6BEE8DB-D7FF-4C8D-A509-EC7392DB3F6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83D6A5F-194A-4E9F-95B7-3E7C01121B3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526099F-E6E9-4819-A1AD-276777F9697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12200F0-4AE7-4250-9746-740B172718B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1E24784-75E4-405C-B70A-0916572E90E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63F7C83-5623-4561-9786-B0AF3165B84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11948D4-76D2-4B46-963E-76FD7C792B62}"/>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AB65440-7C95-46ED-A254-9CA133BEFBB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BE3D57C-D1BC-45CA-9942-2A51FF1FB83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3155D71-254E-4B3A-BDB0-52F5B95179D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9BABD42F-4668-42E7-AA8D-6F245B47E6A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0E60F9E-5019-485B-A591-01E5025968E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782A34B-2B15-48AA-8528-315B48910EE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E5987E2-F2CD-4A0D-BAB1-669A3235909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DF5D3A3-DCFF-4835-8E03-4E6C7650079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1721490-1395-4750-A89F-890AB02BD02B}"/>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7A0D7EA-B5A4-4D35-A1D7-F0C17051FAA4}"/>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4DB37A0-14D1-4AF1-906E-F1703AE98C3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B5466326-776C-478B-B327-9B37DF3F411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5F2B6911-B683-45E1-BD27-35A40FDBC004}"/>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ECC26558-0BDD-40DD-8E96-C26BE6D6E81B}"/>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C6E81529-DD69-4EEA-BE40-2F101B9671F9}"/>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9B7F4478-BC37-45BA-8D22-0EC46ED9C77F}"/>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75670065-3822-4F51-BB00-B095625744EE}"/>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96900</xdr:rowOff>
    </xdr:from>
    <xdr:ext cx="405111" cy="259045"/>
    <xdr:sp macro="" textlink="">
      <xdr:nvSpPr>
        <xdr:cNvPr id="63" name="【道路】&#10;有形固定資産減価償却率平均値テキスト">
          <a:extLst>
            <a:ext uri="{FF2B5EF4-FFF2-40B4-BE49-F238E27FC236}">
              <a16:creationId xmlns:a16="http://schemas.microsoft.com/office/drawing/2014/main" id="{64A3E2C6-9030-414A-9DCF-1B3E945BC377}"/>
            </a:ext>
          </a:extLst>
        </xdr:cNvPr>
        <xdr:cNvSpPr txBox="1"/>
      </xdr:nvSpPr>
      <xdr:spPr>
        <a:xfrm>
          <a:off x="4673600" y="661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a:extLst>
            <a:ext uri="{FF2B5EF4-FFF2-40B4-BE49-F238E27FC236}">
              <a16:creationId xmlns:a16="http://schemas.microsoft.com/office/drawing/2014/main" id="{0CE81853-0847-4D61-9DB2-EF5254654668}"/>
            </a:ext>
          </a:extLst>
        </xdr:cNvPr>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a:extLst>
            <a:ext uri="{FF2B5EF4-FFF2-40B4-BE49-F238E27FC236}">
              <a16:creationId xmlns:a16="http://schemas.microsoft.com/office/drawing/2014/main" id="{951C2903-2C48-4BAE-8714-90D5AA03D8FD}"/>
            </a:ext>
          </a:extLst>
        </xdr:cNvPr>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a:extLst>
            <a:ext uri="{FF2B5EF4-FFF2-40B4-BE49-F238E27FC236}">
              <a16:creationId xmlns:a16="http://schemas.microsoft.com/office/drawing/2014/main" id="{1203BD6C-520C-4DCE-9A49-74BD57F23832}"/>
            </a:ext>
          </a:extLst>
        </xdr:cNvPr>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a:extLst>
            <a:ext uri="{FF2B5EF4-FFF2-40B4-BE49-F238E27FC236}">
              <a16:creationId xmlns:a16="http://schemas.microsoft.com/office/drawing/2014/main" id="{5249CC38-4B32-47CF-85A2-1688BC98805B}"/>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B99DB7A8-0CEC-40CE-B876-F3C3F2DDEA8C}"/>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B0C239D-92AE-4EC3-A2D8-7647D94DA2A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B2B9188-C5F2-4524-AF92-6BD11B1672E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4658275-06CB-4FD7-92BE-1439C442CF6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625923A-1688-485E-9CD6-6AEF4CE1EFC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F80234D-0B58-4C8A-94BF-440B3C12042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160927</xdr:rowOff>
    </xdr:from>
    <xdr:to>
      <xdr:col>24</xdr:col>
      <xdr:colOff>114300</xdr:colOff>
      <xdr:row>38</xdr:row>
      <xdr:rowOff>91077</xdr:rowOff>
    </xdr:to>
    <xdr:sp macro="" textlink="">
      <xdr:nvSpPr>
        <xdr:cNvPr id="74" name="楕円 73">
          <a:extLst>
            <a:ext uri="{FF2B5EF4-FFF2-40B4-BE49-F238E27FC236}">
              <a16:creationId xmlns:a16="http://schemas.microsoft.com/office/drawing/2014/main" id="{683A0053-208E-4C1E-BB57-7DC042DB5342}"/>
            </a:ext>
          </a:extLst>
        </xdr:cNvPr>
        <xdr:cNvSpPr/>
      </xdr:nvSpPr>
      <xdr:spPr>
        <a:xfrm>
          <a:off x="45847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12354</xdr:rowOff>
    </xdr:from>
    <xdr:ext cx="405111" cy="259045"/>
    <xdr:sp macro="" textlink="">
      <xdr:nvSpPr>
        <xdr:cNvPr id="75" name="【道路】&#10;有形固定資産減価償却率該当値テキスト">
          <a:extLst>
            <a:ext uri="{FF2B5EF4-FFF2-40B4-BE49-F238E27FC236}">
              <a16:creationId xmlns:a16="http://schemas.microsoft.com/office/drawing/2014/main" id="{1DB07B07-B281-464A-80AE-C7EB910E568D}"/>
            </a:ext>
          </a:extLst>
        </xdr:cNvPr>
        <xdr:cNvSpPr txBox="1"/>
      </xdr:nvSpPr>
      <xdr:spPr>
        <a:xfrm>
          <a:off x="4673600" y="6356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136434</xdr:rowOff>
    </xdr:from>
    <xdr:to>
      <xdr:col>20</xdr:col>
      <xdr:colOff>38100</xdr:colOff>
      <xdr:row>38</xdr:row>
      <xdr:rowOff>66584</xdr:rowOff>
    </xdr:to>
    <xdr:sp macro="" textlink="">
      <xdr:nvSpPr>
        <xdr:cNvPr id="76" name="楕円 75">
          <a:extLst>
            <a:ext uri="{FF2B5EF4-FFF2-40B4-BE49-F238E27FC236}">
              <a16:creationId xmlns:a16="http://schemas.microsoft.com/office/drawing/2014/main" id="{6B3F9ED5-D648-4105-A221-E06315596E40}"/>
            </a:ext>
          </a:extLst>
        </xdr:cNvPr>
        <xdr:cNvSpPr/>
      </xdr:nvSpPr>
      <xdr:spPr>
        <a:xfrm>
          <a:off x="3746500" y="6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15784</xdr:rowOff>
    </xdr:from>
    <xdr:to>
      <xdr:col>24</xdr:col>
      <xdr:colOff>63500</xdr:colOff>
      <xdr:row>38</xdr:row>
      <xdr:rowOff>40277</xdr:rowOff>
    </xdr:to>
    <xdr:cxnSp macro="">
      <xdr:nvCxnSpPr>
        <xdr:cNvPr id="77" name="直線コネクタ 76">
          <a:extLst>
            <a:ext uri="{FF2B5EF4-FFF2-40B4-BE49-F238E27FC236}">
              <a16:creationId xmlns:a16="http://schemas.microsoft.com/office/drawing/2014/main" id="{949C7830-5118-485D-8FD9-545628FB7F8C}"/>
            </a:ext>
          </a:extLst>
        </xdr:cNvPr>
        <xdr:cNvCxnSpPr/>
      </xdr:nvCxnSpPr>
      <xdr:spPr>
        <a:xfrm>
          <a:off x="3797300" y="653088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111942</xdr:rowOff>
    </xdr:from>
    <xdr:to>
      <xdr:col>15</xdr:col>
      <xdr:colOff>101600</xdr:colOff>
      <xdr:row>38</xdr:row>
      <xdr:rowOff>42092</xdr:rowOff>
    </xdr:to>
    <xdr:sp macro="" textlink="">
      <xdr:nvSpPr>
        <xdr:cNvPr id="78" name="楕円 77">
          <a:extLst>
            <a:ext uri="{FF2B5EF4-FFF2-40B4-BE49-F238E27FC236}">
              <a16:creationId xmlns:a16="http://schemas.microsoft.com/office/drawing/2014/main" id="{4D74DE05-CAC4-4F38-B39A-D8DB49DC77EB}"/>
            </a:ext>
          </a:extLst>
        </xdr:cNvPr>
        <xdr:cNvSpPr/>
      </xdr:nvSpPr>
      <xdr:spPr>
        <a:xfrm>
          <a:off x="2857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162741</xdr:rowOff>
    </xdr:from>
    <xdr:to>
      <xdr:col>19</xdr:col>
      <xdr:colOff>177800</xdr:colOff>
      <xdr:row>38</xdr:row>
      <xdr:rowOff>15784</xdr:rowOff>
    </xdr:to>
    <xdr:cxnSp macro="">
      <xdr:nvCxnSpPr>
        <xdr:cNvPr id="79" name="直線コネクタ 78">
          <a:extLst>
            <a:ext uri="{FF2B5EF4-FFF2-40B4-BE49-F238E27FC236}">
              <a16:creationId xmlns:a16="http://schemas.microsoft.com/office/drawing/2014/main" id="{882CB64D-2E65-4A64-BA86-30BBDB99772E}"/>
            </a:ext>
          </a:extLst>
        </xdr:cNvPr>
        <xdr:cNvCxnSpPr/>
      </xdr:nvCxnSpPr>
      <xdr:spPr>
        <a:xfrm>
          <a:off x="2908300" y="650639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89081</xdr:rowOff>
    </xdr:from>
    <xdr:to>
      <xdr:col>10</xdr:col>
      <xdr:colOff>165100</xdr:colOff>
      <xdr:row>38</xdr:row>
      <xdr:rowOff>19231</xdr:rowOff>
    </xdr:to>
    <xdr:sp macro="" textlink="">
      <xdr:nvSpPr>
        <xdr:cNvPr id="80" name="楕円 79">
          <a:extLst>
            <a:ext uri="{FF2B5EF4-FFF2-40B4-BE49-F238E27FC236}">
              <a16:creationId xmlns:a16="http://schemas.microsoft.com/office/drawing/2014/main" id="{7EFBC214-5582-4049-B154-2B230BFE58E7}"/>
            </a:ext>
          </a:extLst>
        </xdr:cNvPr>
        <xdr:cNvSpPr/>
      </xdr:nvSpPr>
      <xdr:spPr>
        <a:xfrm>
          <a:off x="19685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139881</xdr:rowOff>
    </xdr:from>
    <xdr:to>
      <xdr:col>15</xdr:col>
      <xdr:colOff>50800</xdr:colOff>
      <xdr:row>37</xdr:row>
      <xdr:rowOff>162741</xdr:rowOff>
    </xdr:to>
    <xdr:cxnSp macro="">
      <xdr:nvCxnSpPr>
        <xdr:cNvPr id="81" name="直線コネクタ 80">
          <a:extLst>
            <a:ext uri="{FF2B5EF4-FFF2-40B4-BE49-F238E27FC236}">
              <a16:creationId xmlns:a16="http://schemas.microsoft.com/office/drawing/2014/main" id="{18F4A408-44AB-4FEC-886F-E9E49CB4820E}"/>
            </a:ext>
          </a:extLst>
        </xdr:cNvPr>
        <xdr:cNvCxnSpPr/>
      </xdr:nvCxnSpPr>
      <xdr:spPr>
        <a:xfrm>
          <a:off x="2019300" y="648353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56424</xdr:rowOff>
    </xdr:from>
    <xdr:to>
      <xdr:col>6</xdr:col>
      <xdr:colOff>38100</xdr:colOff>
      <xdr:row>37</xdr:row>
      <xdr:rowOff>158024</xdr:rowOff>
    </xdr:to>
    <xdr:sp macro="" textlink="">
      <xdr:nvSpPr>
        <xdr:cNvPr id="82" name="楕円 81">
          <a:extLst>
            <a:ext uri="{FF2B5EF4-FFF2-40B4-BE49-F238E27FC236}">
              <a16:creationId xmlns:a16="http://schemas.microsoft.com/office/drawing/2014/main" id="{355F72F8-4189-4AC3-995D-2561CA528098}"/>
            </a:ext>
          </a:extLst>
        </xdr:cNvPr>
        <xdr:cNvSpPr/>
      </xdr:nvSpPr>
      <xdr:spPr>
        <a:xfrm>
          <a:off x="1079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107224</xdr:rowOff>
    </xdr:from>
    <xdr:to>
      <xdr:col>10</xdr:col>
      <xdr:colOff>114300</xdr:colOff>
      <xdr:row>37</xdr:row>
      <xdr:rowOff>139881</xdr:rowOff>
    </xdr:to>
    <xdr:cxnSp macro="">
      <xdr:nvCxnSpPr>
        <xdr:cNvPr id="83" name="直線コネクタ 82">
          <a:extLst>
            <a:ext uri="{FF2B5EF4-FFF2-40B4-BE49-F238E27FC236}">
              <a16:creationId xmlns:a16="http://schemas.microsoft.com/office/drawing/2014/main" id="{3CFBC5A7-8CC9-4263-92E5-29BEBBE603DC}"/>
            </a:ext>
          </a:extLst>
        </xdr:cNvPr>
        <xdr:cNvCxnSpPr/>
      </xdr:nvCxnSpPr>
      <xdr:spPr>
        <a:xfrm>
          <a:off x="1130300" y="64508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16890</xdr:rowOff>
    </xdr:from>
    <xdr:ext cx="405111" cy="259045"/>
    <xdr:sp macro="" textlink="">
      <xdr:nvSpPr>
        <xdr:cNvPr id="84" name="n_1aveValue【道路】&#10;有形固定資産減価償却率">
          <a:extLst>
            <a:ext uri="{FF2B5EF4-FFF2-40B4-BE49-F238E27FC236}">
              <a16:creationId xmlns:a16="http://schemas.microsoft.com/office/drawing/2014/main" id="{1CEC10C8-0140-4A16-8CDE-805CAB5EB48D}"/>
            </a:ext>
          </a:extLst>
        </xdr:cNvPr>
        <xdr:cNvSpPr txBox="1"/>
      </xdr:nvSpPr>
      <xdr:spPr>
        <a:xfrm>
          <a:off x="3582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165480</xdr:rowOff>
    </xdr:from>
    <xdr:ext cx="405111" cy="259045"/>
    <xdr:sp macro="" textlink="">
      <xdr:nvSpPr>
        <xdr:cNvPr id="85" name="n_2aveValue【道路】&#10;有形固定資産減価償却率">
          <a:extLst>
            <a:ext uri="{FF2B5EF4-FFF2-40B4-BE49-F238E27FC236}">
              <a16:creationId xmlns:a16="http://schemas.microsoft.com/office/drawing/2014/main" id="{723C7689-5102-4CD1-80EE-6E1110C65D14}"/>
            </a:ext>
          </a:extLst>
        </xdr:cNvPr>
        <xdr:cNvSpPr txBox="1"/>
      </xdr:nvSpPr>
      <xdr:spPr>
        <a:xfrm>
          <a:off x="2705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6" name="n_3aveValue【道路】&#10;有形固定資産減価償却率">
          <a:extLst>
            <a:ext uri="{FF2B5EF4-FFF2-40B4-BE49-F238E27FC236}">
              <a16:creationId xmlns:a16="http://schemas.microsoft.com/office/drawing/2014/main" id="{B03F6A15-7487-499B-9D9A-E98FEA0CF02B}"/>
            </a:ext>
          </a:extLst>
        </xdr:cNvPr>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a:extLst>
            <a:ext uri="{FF2B5EF4-FFF2-40B4-BE49-F238E27FC236}">
              <a16:creationId xmlns:a16="http://schemas.microsoft.com/office/drawing/2014/main" id="{F1DD69D0-1838-4B94-89A1-C09BA33AF4F9}"/>
            </a:ext>
          </a:extLst>
        </xdr:cNvPr>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83111</xdr:rowOff>
    </xdr:from>
    <xdr:ext cx="405111" cy="259045"/>
    <xdr:sp macro="" textlink="">
      <xdr:nvSpPr>
        <xdr:cNvPr id="88" name="n_1mainValue【道路】&#10;有形固定資産減価償却率">
          <a:extLst>
            <a:ext uri="{FF2B5EF4-FFF2-40B4-BE49-F238E27FC236}">
              <a16:creationId xmlns:a16="http://schemas.microsoft.com/office/drawing/2014/main" id="{0F05D3C4-D7B5-41E3-AF22-A0DBBBFBBFAF}"/>
            </a:ext>
          </a:extLst>
        </xdr:cNvPr>
        <xdr:cNvSpPr txBox="1"/>
      </xdr:nvSpPr>
      <xdr:spPr>
        <a:xfrm>
          <a:off x="35820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58619</xdr:rowOff>
    </xdr:from>
    <xdr:ext cx="405111" cy="259045"/>
    <xdr:sp macro="" textlink="">
      <xdr:nvSpPr>
        <xdr:cNvPr id="89" name="n_2mainValue【道路】&#10;有形固定資産減価償却率">
          <a:extLst>
            <a:ext uri="{FF2B5EF4-FFF2-40B4-BE49-F238E27FC236}">
              <a16:creationId xmlns:a16="http://schemas.microsoft.com/office/drawing/2014/main" id="{2E165F82-6347-4C06-9290-743EB9E4CADC}"/>
            </a:ext>
          </a:extLst>
        </xdr:cNvPr>
        <xdr:cNvSpPr txBox="1"/>
      </xdr:nvSpPr>
      <xdr:spPr>
        <a:xfrm>
          <a:off x="2705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35758</xdr:rowOff>
    </xdr:from>
    <xdr:ext cx="405111" cy="259045"/>
    <xdr:sp macro="" textlink="">
      <xdr:nvSpPr>
        <xdr:cNvPr id="90" name="n_3mainValue【道路】&#10;有形固定資産減価償却率">
          <a:extLst>
            <a:ext uri="{FF2B5EF4-FFF2-40B4-BE49-F238E27FC236}">
              <a16:creationId xmlns:a16="http://schemas.microsoft.com/office/drawing/2014/main" id="{55AC3A66-D517-48CA-BD4B-CDD9ED493E02}"/>
            </a:ext>
          </a:extLst>
        </xdr:cNvPr>
        <xdr:cNvSpPr txBox="1"/>
      </xdr:nvSpPr>
      <xdr:spPr>
        <a:xfrm>
          <a:off x="1816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3101</xdr:rowOff>
    </xdr:from>
    <xdr:ext cx="405111" cy="259045"/>
    <xdr:sp macro="" textlink="">
      <xdr:nvSpPr>
        <xdr:cNvPr id="91" name="n_4mainValue【道路】&#10;有形固定資産減価償却率">
          <a:extLst>
            <a:ext uri="{FF2B5EF4-FFF2-40B4-BE49-F238E27FC236}">
              <a16:creationId xmlns:a16="http://schemas.microsoft.com/office/drawing/2014/main" id="{6F533CB3-BA88-4419-97D3-0D13AABC7DDE}"/>
            </a:ext>
          </a:extLst>
        </xdr:cNvPr>
        <xdr:cNvSpPr txBox="1"/>
      </xdr:nvSpPr>
      <xdr:spPr>
        <a:xfrm>
          <a:off x="9277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5C181BC-C5B9-488E-90CA-332A6407DAF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9D8853B-F4C9-4C5C-8BC0-A1175DE3BB4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363D7FE-5F2B-4D52-8B61-A1528ECD282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2D760F67-197E-437B-9159-30707ADC017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F3639EC6-D55D-431E-B612-74723271695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AA68AC89-A255-48D0-804D-9996BDFFA7D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B2857C4F-90D7-4951-AFDD-4A837BE8E02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550ABF5-E49B-4169-B949-A1DE01BF4A1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78F887BB-965F-442D-A5AA-D3DA0B0A94F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C6CC9F6-F09B-4E46-8B2F-1E91A264876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F409E357-DC21-410E-92D1-CD994BD373E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BBCFC911-330C-46FB-8005-A981C020C29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F8F5B6D-DFC2-4652-B69E-4255669A0F1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2E8C40D3-C5D2-493E-96B1-13C18A3C29F6}"/>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5CC772-7D04-4FD5-8063-E3648C8B35C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CE62F1CD-712C-4EB7-92CF-7C001388E192}"/>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9F33A8F-DC9B-40BF-B1E4-4740D2ECE7F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5784B5B8-AEF2-417A-BE98-FEF3C7B7945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2ABC9FF3-0828-42F2-8DD4-E11EB34FA5F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E5BD5E19-3F67-4A83-B7B4-4C327E53A00E}"/>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F371D596-FCB1-4C98-8EFB-745ABF84EF4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29A32E90-B943-4B20-B192-16C090C2CC99}"/>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92CC2434-EFFE-4C62-8D90-A99020E7290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5" name="直線コネクタ 114">
          <a:extLst>
            <a:ext uri="{FF2B5EF4-FFF2-40B4-BE49-F238E27FC236}">
              <a16:creationId xmlns:a16="http://schemas.microsoft.com/office/drawing/2014/main" id="{E65243AE-D05F-4BCB-9CE9-1D6666F15B86}"/>
            </a:ext>
          </a:extLst>
        </xdr:cNvPr>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6" name="【道路】&#10;一人当たり延長最小値テキスト">
          <a:extLst>
            <a:ext uri="{FF2B5EF4-FFF2-40B4-BE49-F238E27FC236}">
              <a16:creationId xmlns:a16="http://schemas.microsoft.com/office/drawing/2014/main" id="{3B6FAC74-E78E-497A-B535-5DE046EB3B49}"/>
            </a:ext>
          </a:extLst>
        </xdr:cNvPr>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7" name="直線コネクタ 116">
          <a:extLst>
            <a:ext uri="{FF2B5EF4-FFF2-40B4-BE49-F238E27FC236}">
              <a16:creationId xmlns:a16="http://schemas.microsoft.com/office/drawing/2014/main" id="{21EB724B-18E4-4B3E-914E-1A5C045F64B8}"/>
            </a:ext>
          </a:extLst>
        </xdr:cNvPr>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8" name="【道路】&#10;一人当たり延長最大値テキスト">
          <a:extLst>
            <a:ext uri="{FF2B5EF4-FFF2-40B4-BE49-F238E27FC236}">
              <a16:creationId xmlns:a16="http://schemas.microsoft.com/office/drawing/2014/main" id="{2D58680F-0658-491B-85CD-8EFBE031BC58}"/>
            </a:ext>
          </a:extLst>
        </xdr:cNvPr>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9" name="直線コネクタ 118">
          <a:extLst>
            <a:ext uri="{FF2B5EF4-FFF2-40B4-BE49-F238E27FC236}">
              <a16:creationId xmlns:a16="http://schemas.microsoft.com/office/drawing/2014/main" id="{1AB747D7-4531-4AAE-9B1E-4F83D46B76DB}"/>
            </a:ext>
          </a:extLst>
        </xdr:cNvPr>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57383</xdr:rowOff>
    </xdr:from>
    <xdr:ext cx="469744" cy="259045"/>
    <xdr:sp macro="" textlink="">
      <xdr:nvSpPr>
        <xdr:cNvPr id="120" name="【道路】&#10;一人当たり延長平均値テキスト">
          <a:extLst>
            <a:ext uri="{FF2B5EF4-FFF2-40B4-BE49-F238E27FC236}">
              <a16:creationId xmlns:a16="http://schemas.microsoft.com/office/drawing/2014/main" id="{9BF59C8B-75DE-4A98-AC24-6A3FB62BACB8}"/>
            </a:ext>
          </a:extLst>
        </xdr:cNvPr>
        <xdr:cNvSpPr txBox="1"/>
      </xdr:nvSpPr>
      <xdr:spPr>
        <a:xfrm>
          <a:off x="10515600" y="674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21" name="フローチャート: 判断 120">
          <a:extLst>
            <a:ext uri="{FF2B5EF4-FFF2-40B4-BE49-F238E27FC236}">
              <a16:creationId xmlns:a16="http://schemas.microsoft.com/office/drawing/2014/main" id="{B41BF467-8ECD-4A3F-9ED1-BB855B1392FE}"/>
            </a:ext>
          </a:extLst>
        </xdr:cNvPr>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22" name="フローチャート: 判断 121">
          <a:extLst>
            <a:ext uri="{FF2B5EF4-FFF2-40B4-BE49-F238E27FC236}">
              <a16:creationId xmlns:a16="http://schemas.microsoft.com/office/drawing/2014/main" id="{BF7BD7F4-DAE2-4620-8ECE-88F8F927223B}"/>
            </a:ext>
          </a:extLst>
        </xdr:cNvPr>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3" name="フローチャート: 判断 122">
          <a:extLst>
            <a:ext uri="{FF2B5EF4-FFF2-40B4-BE49-F238E27FC236}">
              <a16:creationId xmlns:a16="http://schemas.microsoft.com/office/drawing/2014/main" id="{86493607-1B62-4A85-ADA8-31D78C7C8F89}"/>
            </a:ext>
          </a:extLst>
        </xdr:cNvPr>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4" name="フローチャート: 判断 123">
          <a:extLst>
            <a:ext uri="{FF2B5EF4-FFF2-40B4-BE49-F238E27FC236}">
              <a16:creationId xmlns:a16="http://schemas.microsoft.com/office/drawing/2014/main" id="{12DEE208-2F0B-4FE4-B8B2-53BBDD173E04}"/>
            </a:ext>
          </a:extLst>
        </xdr:cNvPr>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25" name="フローチャート: 判断 124">
          <a:extLst>
            <a:ext uri="{FF2B5EF4-FFF2-40B4-BE49-F238E27FC236}">
              <a16:creationId xmlns:a16="http://schemas.microsoft.com/office/drawing/2014/main" id="{FFF2DCEB-7A3E-4476-BF74-144282324746}"/>
            </a:ext>
          </a:extLst>
        </xdr:cNvPr>
        <xdr:cNvSpPr/>
      </xdr:nvSpPr>
      <xdr:spPr>
        <a:xfrm>
          <a:off x="69215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8E1B4A1-3471-4FC0-A441-B98102C4260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E05B7EE-91BC-4DCA-B4BB-F152C479171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AE3D21E-C0F4-4D03-9DE3-E92131AAC3D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1488BC9-B34D-4D5E-821B-7291EDE062D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3CEE4A4-F4DE-4A19-8E2D-7D7B718C286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109144</xdr:rowOff>
    </xdr:from>
    <xdr:to>
      <xdr:col>55</xdr:col>
      <xdr:colOff>50800</xdr:colOff>
      <xdr:row>41</xdr:row>
      <xdr:rowOff>39294</xdr:rowOff>
    </xdr:to>
    <xdr:sp macro="" textlink="">
      <xdr:nvSpPr>
        <xdr:cNvPr id="131" name="楕円 130">
          <a:extLst>
            <a:ext uri="{FF2B5EF4-FFF2-40B4-BE49-F238E27FC236}">
              <a16:creationId xmlns:a16="http://schemas.microsoft.com/office/drawing/2014/main" id="{38F9A162-F781-4CD2-B6BC-32CAAB8D238B}"/>
            </a:ext>
          </a:extLst>
        </xdr:cNvPr>
        <xdr:cNvSpPr/>
      </xdr:nvSpPr>
      <xdr:spPr>
        <a:xfrm>
          <a:off x="10426700" y="696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87571</xdr:rowOff>
    </xdr:from>
    <xdr:ext cx="469744" cy="259045"/>
    <xdr:sp macro="" textlink="">
      <xdr:nvSpPr>
        <xdr:cNvPr id="132" name="【道路】&#10;一人当たり延長該当値テキスト">
          <a:extLst>
            <a:ext uri="{FF2B5EF4-FFF2-40B4-BE49-F238E27FC236}">
              <a16:creationId xmlns:a16="http://schemas.microsoft.com/office/drawing/2014/main" id="{79B08DC4-031E-4D9C-B856-CD62CDD32D10}"/>
            </a:ext>
          </a:extLst>
        </xdr:cNvPr>
        <xdr:cNvSpPr txBox="1"/>
      </xdr:nvSpPr>
      <xdr:spPr>
        <a:xfrm>
          <a:off x="10515600" y="694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111468</xdr:rowOff>
    </xdr:from>
    <xdr:to>
      <xdr:col>50</xdr:col>
      <xdr:colOff>165100</xdr:colOff>
      <xdr:row>41</xdr:row>
      <xdr:rowOff>41618</xdr:rowOff>
    </xdr:to>
    <xdr:sp macro="" textlink="">
      <xdr:nvSpPr>
        <xdr:cNvPr id="133" name="楕円 132">
          <a:extLst>
            <a:ext uri="{FF2B5EF4-FFF2-40B4-BE49-F238E27FC236}">
              <a16:creationId xmlns:a16="http://schemas.microsoft.com/office/drawing/2014/main" id="{EB00D31C-EB09-45C3-99C2-9BBF5CA62416}"/>
            </a:ext>
          </a:extLst>
        </xdr:cNvPr>
        <xdr:cNvSpPr/>
      </xdr:nvSpPr>
      <xdr:spPr>
        <a:xfrm>
          <a:off x="9588500" y="696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159944</xdr:rowOff>
    </xdr:from>
    <xdr:to>
      <xdr:col>55</xdr:col>
      <xdr:colOff>0</xdr:colOff>
      <xdr:row>40</xdr:row>
      <xdr:rowOff>162268</xdr:rowOff>
    </xdr:to>
    <xdr:cxnSp macro="">
      <xdr:nvCxnSpPr>
        <xdr:cNvPr id="134" name="直線コネクタ 133">
          <a:extLst>
            <a:ext uri="{FF2B5EF4-FFF2-40B4-BE49-F238E27FC236}">
              <a16:creationId xmlns:a16="http://schemas.microsoft.com/office/drawing/2014/main" id="{CA445B50-5D90-458E-B157-C764357D26C4}"/>
            </a:ext>
          </a:extLst>
        </xdr:cNvPr>
        <xdr:cNvCxnSpPr/>
      </xdr:nvCxnSpPr>
      <xdr:spPr>
        <a:xfrm flipV="1">
          <a:off x="9639300" y="7017944"/>
          <a:ext cx="8382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113830</xdr:rowOff>
    </xdr:from>
    <xdr:to>
      <xdr:col>46</xdr:col>
      <xdr:colOff>38100</xdr:colOff>
      <xdr:row>41</xdr:row>
      <xdr:rowOff>43980</xdr:rowOff>
    </xdr:to>
    <xdr:sp macro="" textlink="">
      <xdr:nvSpPr>
        <xdr:cNvPr id="135" name="楕円 134">
          <a:extLst>
            <a:ext uri="{FF2B5EF4-FFF2-40B4-BE49-F238E27FC236}">
              <a16:creationId xmlns:a16="http://schemas.microsoft.com/office/drawing/2014/main" id="{15FCD9F1-CAE6-4C65-8FF2-48BF69FE08ED}"/>
            </a:ext>
          </a:extLst>
        </xdr:cNvPr>
        <xdr:cNvSpPr/>
      </xdr:nvSpPr>
      <xdr:spPr>
        <a:xfrm>
          <a:off x="8699500" y="69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162268</xdr:rowOff>
    </xdr:from>
    <xdr:to>
      <xdr:col>50</xdr:col>
      <xdr:colOff>114300</xdr:colOff>
      <xdr:row>40</xdr:row>
      <xdr:rowOff>164630</xdr:rowOff>
    </xdr:to>
    <xdr:cxnSp macro="">
      <xdr:nvCxnSpPr>
        <xdr:cNvPr id="136" name="直線コネクタ 135">
          <a:extLst>
            <a:ext uri="{FF2B5EF4-FFF2-40B4-BE49-F238E27FC236}">
              <a16:creationId xmlns:a16="http://schemas.microsoft.com/office/drawing/2014/main" id="{36FAA4FC-E42A-402D-A13E-393159A6616E}"/>
            </a:ext>
          </a:extLst>
        </xdr:cNvPr>
        <xdr:cNvCxnSpPr/>
      </xdr:nvCxnSpPr>
      <xdr:spPr>
        <a:xfrm flipV="1">
          <a:off x="8750300" y="7020268"/>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116078</xdr:rowOff>
    </xdr:from>
    <xdr:to>
      <xdr:col>41</xdr:col>
      <xdr:colOff>101600</xdr:colOff>
      <xdr:row>41</xdr:row>
      <xdr:rowOff>46228</xdr:rowOff>
    </xdr:to>
    <xdr:sp macro="" textlink="">
      <xdr:nvSpPr>
        <xdr:cNvPr id="137" name="楕円 136">
          <a:extLst>
            <a:ext uri="{FF2B5EF4-FFF2-40B4-BE49-F238E27FC236}">
              <a16:creationId xmlns:a16="http://schemas.microsoft.com/office/drawing/2014/main" id="{75C91BF9-1FFD-405A-94A3-174AE3B6AE5D}"/>
            </a:ext>
          </a:extLst>
        </xdr:cNvPr>
        <xdr:cNvSpPr/>
      </xdr:nvSpPr>
      <xdr:spPr>
        <a:xfrm>
          <a:off x="7810500" y="697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164630</xdr:rowOff>
    </xdr:from>
    <xdr:to>
      <xdr:col>45</xdr:col>
      <xdr:colOff>177800</xdr:colOff>
      <xdr:row>40</xdr:row>
      <xdr:rowOff>166878</xdr:rowOff>
    </xdr:to>
    <xdr:cxnSp macro="">
      <xdr:nvCxnSpPr>
        <xdr:cNvPr id="138" name="直線コネクタ 137">
          <a:extLst>
            <a:ext uri="{FF2B5EF4-FFF2-40B4-BE49-F238E27FC236}">
              <a16:creationId xmlns:a16="http://schemas.microsoft.com/office/drawing/2014/main" id="{2954B8B7-3913-4B48-9892-9CFD9848B9BC}"/>
            </a:ext>
          </a:extLst>
        </xdr:cNvPr>
        <xdr:cNvCxnSpPr/>
      </xdr:nvCxnSpPr>
      <xdr:spPr>
        <a:xfrm flipV="1">
          <a:off x="7861300" y="7022630"/>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118669</xdr:rowOff>
    </xdr:from>
    <xdr:to>
      <xdr:col>36</xdr:col>
      <xdr:colOff>165100</xdr:colOff>
      <xdr:row>41</xdr:row>
      <xdr:rowOff>48819</xdr:rowOff>
    </xdr:to>
    <xdr:sp macro="" textlink="">
      <xdr:nvSpPr>
        <xdr:cNvPr id="139" name="楕円 138">
          <a:extLst>
            <a:ext uri="{FF2B5EF4-FFF2-40B4-BE49-F238E27FC236}">
              <a16:creationId xmlns:a16="http://schemas.microsoft.com/office/drawing/2014/main" id="{E1548CE1-CA23-4794-9D15-2DAD1DE15324}"/>
            </a:ext>
          </a:extLst>
        </xdr:cNvPr>
        <xdr:cNvSpPr/>
      </xdr:nvSpPr>
      <xdr:spPr>
        <a:xfrm>
          <a:off x="6921500" y="697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166878</xdr:rowOff>
    </xdr:from>
    <xdr:to>
      <xdr:col>41</xdr:col>
      <xdr:colOff>50800</xdr:colOff>
      <xdr:row>40</xdr:row>
      <xdr:rowOff>169469</xdr:rowOff>
    </xdr:to>
    <xdr:cxnSp macro="">
      <xdr:nvCxnSpPr>
        <xdr:cNvPr id="140" name="直線コネクタ 139">
          <a:extLst>
            <a:ext uri="{FF2B5EF4-FFF2-40B4-BE49-F238E27FC236}">
              <a16:creationId xmlns:a16="http://schemas.microsoft.com/office/drawing/2014/main" id="{B7E9DB17-578D-4FDB-95D3-3E41CDC55579}"/>
            </a:ext>
          </a:extLst>
        </xdr:cNvPr>
        <xdr:cNvCxnSpPr/>
      </xdr:nvCxnSpPr>
      <xdr:spPr>
        <a:xfrm flipV="1">
          <a:off x="6972300" y="7024878"/>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538</xdr:rowOff>
    </xdr:from>
    <xdr:ext cx="469744" cy="259045"/>
    <xdr:sp macro="" textlink="">
      <xdr:nvSpPr>
        <xdr:cNvPr id="141" name="n_1aveValue【道路】&#10;一人当たり延長">
          <a:extLst>
            <a:ext uri="{FF2B5EF4-FFF2-40B4-BE49-F238E27FC236}">
              <a16:creationId xmlns:a16="http://schemas.microsoft.com/office/drawing/2014/main" id="{386C7684-4B7F-4473-871F-A770E7F3FDCC}"/>
            </a:ext>
          </a:extLst>
        </xdr:cNvPr>
        <xdr:cNvSpPr txBox="1"/>
      </xdr:nvSpPr>
      <xdr:spPr>
        <a:xfrm>
          <a:off x="9391727" y="66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121886</xdr:rowOff>
    </xdr:from>
    <xdr:ext cx="469744" cy="259045"/>
    <xdr:sp macro="" textlink="">
      <xdr:nvSpPr>
        <xdr:cNvPr id="142" name="n_2aveValue【道路】&#10;一人当たり延長">
          <a:extLst>
            <a:ext uri="{FF2B5EF4-FFF2-40B4-BE49-F238E27FC236}">
              <a16:creationId xmlns:a16="http://schemas.microsoft.com/office/drawing/2014/main" id="{E955E0A5-ED95-42D4-9A1A-A37D748F2E52}"/>
            </a:ext>
          </a:extLst>
        </xdr:cNvPr>
        <xdr:cNvSpPr txBox="1"/>
      </xdr:nvSpPr>
      <xdr:spPr>
        <a:xfrm>
          <a:off x="8515427"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128364</xdr:rowOff>
    </xdr:from>
    <xdr:ext cx="469744" cy="259045"/>
    <xdr:sp macro="" textlink="">
      <xdr:nvSpPr>
        <xdr:cNvPr id="143" name="n_3aveValue【道路】&#10;一人当たり延長">
          <a:extLst>
            <a:ext uri="{FF2B5EF4-FFF2-40B4-BE49-F238E27FC236}">
              <a16:creationId xmlns:a16="http://schemas.microsoft.com/office/drawing/2014/main" id="{9D995DC6-3D98-4C10-8E74-0B7A6E6FF29F}"/>
            </a:ext>
          </a:extLst>
        </xdr:cNvPr>
        <xdr:cNvSpPr txBox="1"/>
      </xdr:nvSpPr>
      <xdr:spPr>
        <a:xfrm>
          <a:off x="7626427" y="66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11663</xdr:rowOff>
    </xdr:from>
    <xdr:ext cx="469744" cy="259045"/>
    <xdr:sp macro="" textlink="">
      <xdr:nvSpPr>
        <xdr:cNvPr id="144" name="n_4aveValue【道路】&#10;一人当たり延長">
          <a:extLst>
            <a:ext uri="{FF2B5EF4-FFF2-40B4-BE49-F238E27FC236}">
              <a16:creationId xmlns:a16="http://schemas.microsoft.com/office/drawing/2014/main" id="{5F5A7727-105A-4312-9E82-0ACCDDE3CA93}"/>
            </a:ext>
          </a:extLst>
        </xdr:cNvPr>
        <xdr:cNvSpPr txBox="1"/>
      </xdr:nvSpPr>
      <xdr:spPr>
        <a:xfrm>
          <a:off x="6737427" y="66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32745</xdr:rowOff>
    </xdr:from>
    <xdr:ext cx="469744" cy="259045"/>
    <xdr:sp macro="" textlink="">
      <xdr:nvSpPr>
        <xdr:cNvPr id="145" name="n_1mainValue【道路】&#10;一人当たり延長">
          <a:extLst>
            <a:ext uri="{FF2B5EF4-FFF2-40B4-BE49-F238E27FC236}">
              <a16:creationId xmlns:a16="http://schemas.microsoft.com/office/drawing/2014/main" id="{B1D8A930-154B-41CE-9E8B-F250C263E455}"/>
            </a:ext>
          </a:extLst>
        </xdr:cNvPr>
        <xdr:cNvSpPr txBox="1"/>
      </xdr:nvSpPr>
      <xdr:spPr>
        <a:xfrm>
          <a:off x="9391727" y="706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35107</xdr:rowOff>
    </xdr:from>
    <xdr:ext cx="469744" cy="259045"/>
    <xdr:sp macro="" textlink="">
      <xdr:nvSpPr>
        <xdr:cNvPr id="146" name="n_2mainValue【道路】&#10;一人当たり延長">
          <a:extLst>
            <a:ext uri="{FF2B5EF4-FFF2-40B4-BE49-F238E27FC236}">
              <a16:creationId xmlns:a16="http://schemas.microsoft.com/office/drawing/2014/main" id="{2AC0FDEA-77CB-4FC8-AAAB-B461707AACB6}"/>
            </a:ext>
          </a:extLst>
        </xdr:cNvPr>
        <xdr:cNvSpPr txBox="1"/>
      </xdr:nvSpPr>
      <xdr:spPr>
        <a:xfrm>
          <a:off x="8515427" y="706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37355</xdr:rowOff>
    </xdr:from>
    <xdr:ext cx="469744" cy="259045"/>
    <xdr:sp macro="" textlink="">
      <xdr:nvSpPr>
        <xdr:cNvPr id="147" name="n_3mainValue【道路】&#10;一人当たり延長">
          <a:extLst>
            <a:ext uri="{FF2B5EF4-FFF2-40B4-BE49-F238E27FC236}">
              <a16:creationId xmlns:a16="http://schemas.microsoft.com/office/drawing/2014/main" id="{D640FDEF-1BAF-4E00-9A68-797352E71719}"/>
            </a:ext>
          </a:extLst>
        </xdr:cNvPr>
        <xdr:cNvSpPr txBox="1"/>
      </xdr:nvSpPr>
      <xdr:spPr>
        <a:xfrm>
          <a:off x="7626427" y="706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39946</xdr:rowOff>
    </xdr:from>
    <xdr:ext cx="469744" cy="259045"/>
    <xdr:sp macro="" textlink="">
      <xdr:nvSpPr>
        <xdr:cNvPr id="148" name="n_4mainValue【道路】&#10;一人当たり延長">
          <a:extLst>
            <a:ext uri="{FF2B5EF4-FFF2-40B4-BE49-F238E27FC236}">
              <a16:creationId xmlns:a16="http://schemas.microsoft.com/office/drawing/2014/main" id="{70EE946C-2EBE-40DA-9DA2-AA3FC7846C86}"/>
            </a:ext>
          </a:extLst>
        </xdr:cNvPr>
        <xdr:cNvSpPr txBox="1"/>
      </xdr:nvSpPr>
      <xdr:spPr>
        <a:xfrm>
          <a:off x="6737427" y="706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F0E0F7F4-896C-4B67-9B2D-01ADE995B43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CCFE1E86-9C20-4393-A770-17946F21734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6421CCF8-EA31-4C25-AA0A-CCAF96C5158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86FD6F1E-54A7-4963-BA3D-9F279CB78F8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A3A83FD6-C654-467F-991D-9127C51C2DC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423D237-2C1D-4B81-B129-8F31F4754BC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E88A0020-5056-4D53-94DC-C378A4091D6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CBB78996-A6AE-481A-8D60-B068045768A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7D1B68C2-A24A-4A52-893D-53B6645C92A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6A0DC8F4-1B53-4E7E-85DB-B579BC518D8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626BE796-55F2-40DF-96DE-7E305C4BE14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CCFDA948-6C74-43E7-B0F2-C55849D6A59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B3E5D659-416F-4473-882C-0A9B1266439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C662215B-385C-4B1E-A4C1-B624F1ADF0F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5D29D147-4828-443F-90AD-E4693B755E8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AE6365E0-0793-4FB8-BE9B-1E719125377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A0E1B92F-77A5-409E-964B-524491A1737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87054328-B1CD-4CF7-9F9F-7F22D25189E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F95FCEF8-E03D-44DC-8244-0E18138B0ED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8D431797-2184-4357-813D-8FAE5BF0223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ED5C0D3A-25AF-4469-AA2E-FB91C136276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61715916-15A1-45CC-94DC-C5ACE0DFD86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9E8493C9-2EA0-4D0F-9594-5A75900E19D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8D2C0C35-373A-4DC6-9A96-811AF2ADBFF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2A08C579-EDBC-44C6-8556-0A1741B492C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74" name="直線コネクタ 173">
          <a:extLst>
            <a:ext uri="{FF2B5EF4-FFF2-40B4-BE49-F238E27FC236}">
              <a16:creationId xmlns:a16="http://schemas.microsoft.com/office/drawing/2014/main" id="{985BDD7D-CDD2-4962-9A5C-A5EF5D93E4B9}"/>
            </a:ext>
          </a:extLst>
        </xdr:cNvPr>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3B5CEB69-2D5D-4B27-9961-FA7589FA0248}"/>
            </a:ext>
          </a:extLst>
        </xdr:cNvPr>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6" name="直線コネクタ 175">
          <a:extLst>
            <a:ext uri="{FF2B5EF4-FFF2-40B4-BE49-F238E27FC236}">
              <a16:creationId xmlns:a16="http://schemas.microsoft.com/office/drawing/2014/main" id="{B10CA68A-53C2-498C-A164-3B270C086019}"/>
            </a:ext>
          </a:extLst>
        </xdr:cNvPr>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7F4245DB-0BE5-4468-A968-DFBBC02F3D25}"/>
            </a:ext>
          </a:extLst>
        </xdr:cNvPr>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8" name="直線コネクタ 177">
          <a:extLst>
            <a:ext uri="{FF2B5EF4-FFF2-40B4-BE49-F238E27FC236}">
              <a16:creationId xmlns:a16="http://schemas.microsoft.com/office/drawing/2014/main" id="{5A5DB50F-15BB-4BD4-924C-E94173ABC2DA}"/>
            </a:ext>
          </a:extLst>
        </xdr:cNvPr>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3DDD7CC3-F59B-46D8-AB21-8F80B8C7CFD0}"/>
            </a:ext>
          </a:extLst>
        </xdr:cNvPr>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80" name="フローチャート: 判断 179">
          <a:extLst>
            <a:ext uri="{FF2B5EF4-FFF2-40B4-BE49-F238E27FC236}">
              <a16:creationId xmlns:a16="http://schemas.microsoft.com/office/drawing/2014/main" id="{13E3BCA2-ED38-4A7B-8B4F-AB05585599F0}"/>
            </a:ext>
          </a:extLst>
        </xdr:cNvPr>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81" name="フローチャート: 判断 180">
          <a:extLst>
            <a:ext uri="{FF2B5EF4-FFF2-40B4-BE49-F238E27FC236}">
              <a16:creationId xmlns:a16="http://schemas.microsoft.com/office/drawing/2014/main" id="{A9D49705-0BA1-4E9B-B492-06D7C08EC43E}"/>
            </a:ext>
          </a:extLst>
        </xdr:cNvPr>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82" name="フローチャート: 判断 181">
          <a:extLst>
            <a:ext uri="{FF2B5EF4-FFF2-40B4-BE49-F238E27FC236}">
              <a16:creationId xmlns:a16="http://schemas.microsoft.com/office/drawing/2014/main" id="{57F7A877-8DA9-4062-B6B1-1D03664C588E}"/>
            </a:ext>
          </a:extLst>
        </xdr:cNvPr>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a:extLst>
            <a:ext uri="{FF2B5EF4-FFF2-40B4-BE49-F238E27FC236}">
              <a16:creationId xmlns:a16="http://schemas.microsoft.com/office/drawing/2014/main" id="{31C6B40B-A224-4A37-A03C-EE790676B9E4}"/>
            </a:ext>
          </a:extLst>
        </xdr:cNvPr>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84" name="フローチャート: 判断 183">
          <a:extLst>
            <a:ext uri="{FF2B5EF4-FFF2-40B4-BE49-F238E27FC236}">
              <a16:creationId xmlns:a16="http://schemas.microsoft.com/office/drawing/2014/main" id="{87E12FFD-363D-4CC4-8F3C-99935BEECD0D}"/>
            </a:ext>
          </a:extLst>
        </xdr:cNvPr>
        <xdr:cNvSpPr/>
      </xdr:nvSpPr>
      <xdr:spPr>
        <a:xfrm>
          <a:off x="1079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5431DF9-0845-4503-A660-358223CD99B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3263786-6D5D-427E-9D4A-6A07E1A7EE5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8A2880A-EC08-46E7-ADA0-7B52FDE20A8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036FA12-0CD8-476B-9656-CC97A5C93AB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DD48AB96-68F1-4253-8AD7-6E5FA321228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114119</xdr:rowOff>
    </xdr:from>
    <xdr:to>
      <xdr:col>24</xdr:col>
      <xdr:colOff>114300</xdr:colOff>
      <xdr:row>60</xdr:row>
      <xdr:rowOff>44269</xdr:rowOff>
    </xdr:to>
    <xdr:sp macro="" textlink="">
      <xdr:nvSpPr>
        <xdr:cNvPr id="190" name="楕円 189">
          <a:extLst>
            <a:ext uri="{FF2B5EF4-FFF2-40B4-BE49-F238E27FC236}">
              <a16:creationId xmlns:a16="http://schemas.microsoft.com/office/drawing/2014/main" id="{88527A84-3E88-4624-8021-5A0216A0836E}"/>
            </a:ext>
          </a:extLst>
        </xdr:cNvPr>
        <xdr:cNvSpPr/>
      </xdr:nvSpPr>
      <xdr:spPr>
        <a:xfrm>
          <a:off x="45847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136996</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51BBDC4C-522C-4CDC-8489-2A02AE530FDE}"/>
            </a:ext>
          </a:extLst>
        </xdr:cNvPr>
        <xdr:cNvSpPr txBox="1"/>
      </xdr:nvSpPr>
      <xdr:spPr>
        <a:xfrm>
          <a:off x="4673600" y="10081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83094</xdr:rowOff>
    </xdr:from>
    <xdr:to>
      <xdr:col>20</xdr:col>
      <xdr:colOff>38100</xdr:colOff>
      <xdr:row>60</xdr:row>
      <xdr:rowOff>13244</xdr:rowOff>
    </xdr:to>
    <xdr:sp macro="" textlink="">
      <xdr:nvSpPr>
        <xdr:cNvPr id="192" name="楕円 191">
          <a:extLst>
            <a:ext uri="{FF2B5EF4-FFF2-40B4-BE49-F238E27FC236}">
              <a16:creationId xmlns:a16="http://schemas.microsoft.com/office/drawing/2014/main" id="{A3D01066-EF9C-4599-9C2A-BCBFFFEFDF37}"/>
            </a:ext>
          </a:extLst>
        </xdr:cNvPr>
        <xdr:cNvSpPr/>
      </xdr:nvSpPr>
      <xdr:spPr>
        <a:xfrm>
          <a:off x="37465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133894</xdr:rowOff>
    </xdr:from>
    <xdr:to>
      <xdr:col>24</xdr:col>
      <xdr:colOff>63500</xdr:colOff>
      <xdr:row>59</xdr:row>
      <xdr:rowOff>164919</xdr:rowOff>
    </xdr:to>
    <xdr:cxnSp macro="">
      <xdr:nvCxnSpPr>
        <xdr:cNvPr id="193" name="直線コネクタ 192">
          <a:extLst>
            <a:ext uri="{FF2B5EF4-FFF2-40B4-BE49-F238E27FC236}">
              <a16:creationId xmlns:a16="http://schemas.microsoft.com/office/drawing/2014/main" id="{F73EC99E-A47D-4C8F-BA4E-57CB78083B0B}"/>
            </a:ext>
          </a:extLst>
        </xdr:cNvPr>
        <xdr:cNvCxnSpPr/>
      </xdr:nvCxnSpPr>
      <xdr:spPr>
        <a:xfrm>
          <a:off x="3797300" y="1024944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52070</xdr:rowOff>
    </xdr:from>
    <xdr:to>
      <xdr:col>15</xdr:col>
      <xdr:colOff>101600</xdr:colOff>
      <xdr:row>59</xdr:row>
      <xdr:rowOff>153670</xdr:rowOff>
    </xdr:to>
    <xdr:sp macro="" textlink="">
      <xdr:nvSpPr>
        <xdr:cNvPr id="194" name="楕円 193">
          <a:extLst>
            <a:ext uri="{FF2B5EF4-FFF2-40B4-BE49-F238E27FC236}">
              <a16:creationId xmlns:a16="http://schemas.microsoft.com/office/drawing/2014/main" id="{E1F40EEF-0F98-41B3-8CF5-B21C0EFF8C69}"/>
            </a:ext>
          </a:extLst>
        </xdr:cNvPr>
        <xdr:cNvSpPr/>
      </xdr:nvSpPr>
      <xdr:spPr>
        <a:xfrm>
          <a:off x="2857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102870</xdr:rowOff>
    </xdr:from>
    <xdr:to>
      <xdr:col>19</xdr:col>
      <xdr:colOff>177800</xdr:colOff>
      <xdr:row>59</xdr:row>
      <xdr:rowOff>133894</xdr:rowOff>
    </xdr:to>
    <xdr:cxnSp macro="">
      <xdr:nvCxnSpPr>
        <xdr:cNvPr id="195" name="直線コネクタ 194">
          <a:extLst>
            <a:ext uri="{FF2B5EF4-FFF2-40B4-BE49-F238E27FC236}">
              <a16:creationId xmlns:a16="http://schemas.microsoft.com/office/drawing/2014/main" id="{9CD14BAD-9CE6-4861-86F7-EB8836B803EA}"/>
            </a:ext>
          </a:extLst>
        </xdr:cNvPr>
        <xdr:cNvCxnSpPr/>
      </xdr:nvCxnSpPr>
      <xdr:spPr>
        <a:xfrm>
          <a:off x="2908300" y="1021842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22678</xdr:rowOff>
    </xdr:from>
    <xdr:to>
      <xdr:col>10</xdr:col>
      <xdr:colOff>165100</xdr:colOff>
      <xdr:row>59</xdr:row>
      <xdr:rowOff>124278</xdr:rowOff>
    </xdr:to>
    <xdr:sp macro="" textlink="">
      <xdr:nvSpPr>
        <xdr:cNvPr id="196" name="楕円 195">
          <a:extLst>
            <a:ext uri="{FF2B5EF4-FFF2-40B4-BE49-F238E27FC236}">
              <a16:creationId xmlns:a16="http://schemas.microsoft.com/office/drawing/2014/main" id="{E32A0498-8942-4A5A-BDB0-67DE2F1CC4D8}"/>
            </a:ext>
          </a:extLst>
        </xdr:cNvPr>
        <xdr:cNvSpPr/>
      </xdr:nvSpPr>
      <xdr:spPr>
        <a:xfrm>
          <a:off x="1968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73478</xdr:rowOff>
    </xdr:from>
    <xdr:to>
      <xdr:col>15</xdr:col>
      <xdr:colOff>50800</xdr:colOff>
      <xdr:row>59</xdr:row>
      <xdr:rowOff>102870</xdr:rowOff>
    </xdr:to>
    <xdr:cxnSp macro="">
      <xdr:nvCxnSpPr>
        <xdr:cNvPr id="197" name="直線コネクタ 196">
          <a:extLst>
            <a:ext uri="{FF2B5EF4-FFF2-40B4-BE49-F238E27FC236}">
              <a16:creationId xmlns:a16="http://schemas.microsoft.com/office/drawing/2014/main" id="{61BE150B-A719-47B1-936E-1BA4338C4B98}"/>
            </a:ext>
          </a:extLst>
        </xdr:cNvPr>
        <xdr:cNvCxnSpPr/>
      </xdr:nvCxnSpPr>
      <xdr:spPr>
        <a:xfrm>
          <a:off x="2019300" y="1018902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146776</xdr:rowOff>
    </xdr:from>
    <xdr:to>
      <xdr:col>6</xdr:col>
      <xdr:colOff>38100</xdr:colOff>
      <xdr:row>59</xdr:row>
      <xdr:rowOff>76926</xdr:rowOff>
    </xdr:to>
    <xdr:sp macro="" textlink="">
      <xdr:nvSpPr>
        <xdr:cNvPr id="198" name="楕円 197">
          <a:extLst>
            <a:ext uri="{FF2B5EF4-FFF2-40B4-BE49-F238E27FC236}">
              <a16:creationId xmlns:a16="http://schemas.microsoft.com/office/drawing/2014/main" id="{4C14BAE6-BAA0-4D77-9931-6528993A0743}"/>
            </a:ext>
          </a:extLst>
        </xdr:cNvPr>
        <xdr:cNvSpPr/>
      </xdr:nvSpPr>
      <xdr:spPr>
        <a:xfrm>
          <a:off x="10795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26126</xdr:rowOff>
    </xdr:from>
    <xdr:to>
      <xdr:col>10</xdr:col>
      <xdr:colOff>114300</xdr:colOff>
      <xdr:row>59</xdr:row>
      <xdr:rowOff>73478</xdr:rowOff>
    </xdr:to>
    <xdr:cxnSp macro="">
      <xdr:nvCxnSpPr>
        <xdr:cNvPr id="199" name="直線コネクタ 198">
          <a:extLst>
            <a:ext uri="{FF2B5EF4-FFF2-40B4-BE49-F238E27FC236}">
              <a16:creationId xmlns:a16="http://schemas.microsoft.com/office/drawing/2014/main" id="{39B4390D-1585-4950-A595-8764D1D3950F}"/>
            </a:ext>
          </a:extLst>
        </xdr:cNvPr>
        <xdr:cNvCxnSpPr/>
      </xdr:nvCxnSpPr>
      <xdr:spPr>
        <a:xfrm>
          <a:off x="1130300" y="10141676"/>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156227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F893A085-7D49-4061-BE57-A7806FDD7985}"/>
            </a:ext>
          </a:extLst>
        </xdr:cNvPr>
        <xdr:cNvSpPr txBox="1"/>
      </xdr:nvSpPr>
      <xdr:spPr>
        <a:xfrm>
          <a:off x="3582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128468</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DFAD2AED-EBB1-4697-A6F5-D6230C3CB077}"/>
            </a:ext>
          </a:extLst>
        </xdr:cNvPr>
        <xdr:cNvSpPr txBox="1"/>
      </xdr:nvSpPr>
      <xdr:spPr>
        <a:xfrm>
          <a:off x="2705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2F456E12-3798-4A66-BD49-AB5C6CBD03AC}"/>
            </a:ext>
          </a:extLst>
        </xdr:cNvPr>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48458</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601E91CC-7876-4D3E-B3CE-411918A90A15}"/>
            </a:ext>
          </a:extLst>
        </xdr:cNvPr>
        <xdr:cNvSpPr txBox="1"/>
      </xdr:nvSpPr>
      <xdr:spPr>
        <a:xfrm>
          <a:off x="927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29771</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7654B02C-AF12-41C6-8D52-87DAED120884}"/>
            </a:ext>
          </a:extLst>
        </xdr:cNvPr>
        <xdr:cNvSpPr txBox="1"/>
      </xdr:nvSpPr>
      <xdr:spPr>
        <a:xfrm>
          <a:off x="35820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170197</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69706D74-741F-4EEC-8E16-C3D6D9BDD050}"/>
            </a:ext>
          </a:extLst>
        </xdr:cNvPr>
        <xdr:cNvSpPr txBox="1"/>
      </xdr:nvSpPr>
      <xdr:spPr>
        <a:xfrm>
          <a:off x="2705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140805</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827E0EFB-5ED6-45EE-A8F0-58C5C2F0A428}"/>
            </a:ext>
          </a:extLst>
        </xdr:cNvPr>
        <xdr:cNvSpPr txBox="1"/>
      </xdr:nvSpPr>
      <xdr:spPr>
        <a:xfrm>
          <a:off x="1816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93453</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B5385F80-6602-4464-BE8F-547C055CF88E}"/>
            </a:ext>
          </a:extLst>
        </xdr:cNvPr>
        <xdr:cNvSpPr txBox="1"/>
      </xdr:nvSpPr>
      <xdr:spPr>
        <a:xfrm>
          <a:off x="9277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9C4A4C2D-07A7-4AFA-8201-89AA03F552D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183C533B-DE10-4D81-A34C-8C14F4D000D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14B14815-31F3-4106-85CE-80C6E13C687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AEDB443E-1BF8-439F-A7A9-9E8BA564F01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8212D5E0-D69C-449D-8094-9ECDFE9D1A0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47452F4A-AD1A-4C1F-9578-613106B7A37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FEF50E2-7825-4423-908F-B678DD2FEF1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F3716CDD-819F-41CA-8013-DA79B6DD9C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131AF104-349B-44F3-BEB4-9CEBEE8B411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EB2508A6-9C6B-4BBB-8D14-36406C272CE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EAA8CDD4-5E87-497C-874F-D948606F021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A0FA62DA-46D9-443E-8E6D-0EBB07098615}"/>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F2D29386-B94C-4C01-AE1E-48A880CBAD5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2454C9B5-AA2F-4988-A9FA-82541B931DD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AF585742-DE44-40C3-B145-6DE59AD7006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AECB4AA0-BBEA-456C-99DD-DF7EFEAA1EB6}"/>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7AF95E7B-0659-4CA9-93CA-8FC44A31780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FDE145CA-1269-4874-BF45-7F504A9CAB59}"/>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FA2F9FF9-C9F7-4DA7-8D1D-2152E70956A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CE0F196F-2803-4B63-9775-D466865DF983}"/>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D50D4805-F587-465C-B4E3-DF4BD16810C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C5F1E03A-3A63-4BD6-8D50-476FE0AD545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4AE93665-3AB3-44DA-83A4-A8B7FB6A56B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31" name="直線コネクタ 230">
          <a:extLst>
            <a:ext uri="{FF2B5EF4-FFF2-40B4-BE49-F238E27FC236}">
              <a16:creationId xmlns:a16="http://schemas.microsoft.com/office/drawing/2014/main" id="{59B93E8F-AC0E-4E6B-B713-F76B72DBD9D6}"/>
            </a:ext>
          </a:extLst>
        </xdr:cNvPr>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C8F4E85D-AE3A-4DA5-9662-61D63CABEED1}"/>
            </a:ext>
          </a:extLst>
        </xdr:cNvPr>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33" name="直線コネクタ 232">
          <a:extLst>
            <a:ext uri="{FF2B5EF4-FFF2-40B4-BE49-F238E27FC236}">
              <a16:creationId xmlns:a16="http://schemas.microsoft.com/office/drawing/2014/main" id="{33A10AC4-B519-437C-AF23-18AD0CCAEAA2}"/>
            </a:ext>
          </a:extLst>
        </xdr:cNvPr>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8C887398-5BAF-4E92-98FC-BC2AC9A6032E}"/>
            </a:ext>
          </a:extLst>
        </xdr:cNvPr>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35" name="直線コネクタ 234">
          <a:extLst>
            <a:ext uri="{FF2B5EF4-FFF2-40B4-BE49-F238E27FC236}">
              <a16:creationId xmlns:a16="http://schemas.microsoft.com/office/drawing/2014/main" id="{967C0A84-3E9B-498A-BA30-CDFB7C65CC2B}"/>
            </a:ext>
          </a:extLst>
        </xdr:cNvPr>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31465</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119BBD0E-1218-421B-9A88-7C38B440D645}"/>
            </a:ext>
          </a:extLst>
        </xdr:cNvPr>
        <xdr:cNvSpPr txBox="1"/>
      </xdr:nvSpPr>
      <xdr:spPr>
        <a:xfrm>
          <a:off x="10515600" y="10832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37" name="フローチャート: 判断 236">
          <a:extLst>
            <a:ext uri="{FF2B5EF4-FFF2-40B4-BE49-F238E27FC236}">
              <a16:creationId xmlns:a16="http://schemas.microsoft.com/office/drawing/2014/main" id="{065F015D-6FC2-48F2-B226-27C43355A261}"/>
            </a:ext>
          </a:extLst>
        </xdr:cNvPr>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38" name="フローチャート: 判断 237">
          <a:extLst>
            <a:ext uri="{FF2B5EF4-FFF2-40B4-BE49-F238E27FC236}">
              <a16:creationId xmlns:a16="http://schemas.microsoft.com/office/drawing/2014/main" id="{95A73AF0-E330-491A-A54E-FCDCDF4E3D02}"/>
            </a:ext>
          </a:extLst>
        </xdr:cNvPr>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9" name="フローチャート: 判断 238">
          <a:extLst>
            <a:ext uri="{FF2B5EF4-FFF2-40B4-BE49-F238E27FC236}">
              <a16:creationId xmlns:a16="http://schemas.microsoft.com/office/drawing/2014/main" id="{15B3F458-857A-4A42-AD17-DD0E25F8BCD2}"/>
            </a:ext>
          </a:extLst>
        </xdr:cNvPr>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40" name="フローチャート: 判断 239">
          <a:extLst>
            <a:ext uri="{FF2B5EF4-FFF2-40B4-BE49-F238E27FC236}">
              <a16:creationId xmlns:a16="http://schemas.microsoft.com/office/drawing/2014/main" id="{FC3DF7C1-4D94-41C1-85E8-3198025F435B}"/>
            </a:ext>
          </a:extLst>
        </xdr:cNvPr>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41" name="フローチャート: 判断 240">
          <a:extLst>
            <a:ext uri="{FF2B5EF4-FFF2-40B4-BE49-F238E27FC236}">
              <a16:creationId xmlns:a16="http://schemas.microsoft.com/office/drawing/2014/main" id="{84474412-465F-44AC-AAE1-8B5E46B528B4}"/>
            </a:ext>
          </a:extLst>
        </xdr:cNvPr>
        <xdr:cNvSpPr/>
      </xdr:nvSpPr>
      <xdr:spPr>
        <a:xfrm>
          <a:off x="6921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7BC0678-CD54-48AA-8B01-D4E3D6E8B4A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AEC0B11-495F-4AEA-982E-DAAE0B353D6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27F4D7E-C170-4CF1-9558-45E1AFE8752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676A72E3-BB53-489F-A3D9-8861A898AB4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8F11C802-0C0D-42FA-AEAA-4E12043ED50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167272</xdr:rowOff>
    </xdr:from>
    <xdr:to>
      <xdr:col>55</xdr:col>
      <xdr:colOff>50800</xdr:colOff>
      <xdr:row>63</xdr:row>
      <xdr:rowOff>97422</xdr:rowOff>
    </xdr:to>
    <xdr:sp macro="" textlink="">
      <xdr:nvSpPr>
        <xdr:cNvPr id="247" name="楕円 246">
          <a:extLst>
            <a:ext uri="{FF2B5EF4-FFF2-40B4-BE49-F238E27FC236}">
              <a16:creationId xmlns:a16="http://schemas.microsoft.com/office/drawing/2014/main" id="{06C75702-9CFA-41F2-84CF-8D8C79276AA9}"/>
            </a:ext>
          </a:extLst>
        </xdr:cNvPr>
        <xdr:cNvSpPr/>
      </xdr:nvSpPr>
      <xdr:spPr>
        <a:xfrm>
          <a:off x="10426700" y="1079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18699</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F28C4430-93D0-461D-A210-0B6CF9ABD3F1}"/>
            </a:ext>
          </a:extLst>
        </xdr:cNvPr>
        <xdr:cNvSpPr txBox="1"/>
      </xdr:nvSpPr>
      <xdr:spPr>
        <a:xfrm>
          <a:off x="10515600" y="10648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170802</xdr:rowOff>
    </xdr:from>
    <xdr:to>
      <xdr:col>50</xdr:col>
      <xdr:colOff>165100</xdr:colOff>
      <xdr:row>63</xdr:row>
      <xdr:rowOff>100952</xdr:rowOff>
    </xdr:to>
    <xdr:sp macro="" textlink="">
      <xdr:nvSpPr>
        <xdr:cNvPr id="249" name="楕円 248">
          <a:extLst>
            <a:ext uri="{FF2B5EF4-FFF2-40B4-BE49-F238E27FC236}">
              <a16:creationId xmlns:a16="http://schemas.microsoft.com/office/drawing/2014/main" id="{69E3DC6B-0752-4A39-921A-AC8277567C34}"/>
            </a:ext>
          </a:extLst>
        </xdr:cNvPr>
        <xdr:cNvSpPr/>
      </xdr:nvSpPr>
      <xdr:spPr>
        <a:xfrm>
          <a:off x="9588500" y="1080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46622</xdr:rowOff>
    </xdr:from>
    <xdr:to>
      <xdr:col>55</xdr:col>
      <xdr:colOff>0</xdr:colOff>
      <xdr:row>63</xdr:row>
      <xdr:rowOff>50152</xdr:rowOff>
    </xdr:to>
    <xdr:cxnSp macro="">
      <xdr:nvCxnSpPr>
        <xdr:cNvPr id="250" name="直線コネクタ 249">
          <a:extLst>
            <a:ext uri="{FF2B5EF4-FFF2-40B4-BE49-F238E27FC236}">
              <a16:creationId xmlns:a16="http://schemas.microsoft.com/office/drawing/2014/main" id="{A3761772-20BA-4957-ACA6-F8DC45AAA6E8}"/>
            </a:ext>
          </a:extLst>
        </xdr:cNvPr>
        <xdr:cNvCxnSpPr/>
      </xdr:nvCxnSpPr>
      <xdr:spPr>
        <a:xfrm flipV="1">
          <a:off x="9639300" y="10847972"/>
          <a:ext cx="838200" cy="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3484</xdr:rowOff>
    </xdr:from>
    <xdr:to>
      <xdr:col>46</xdr:col>
      <xdr:colOff>38100</xdr:colOff>
      <xdr:row>63</xdr:row>
      <xdr:rowOff>105084</xdr:rowOff>
    </xdr:to>
    <xdr:sp macro="" textlink="">
      <xdr:nvSpPr>
        <xdr:cNvPr id="251" name="楕円 250">
          <a:extLst>
            <a:ext uri="{FF2B5EF4-FFF2-40B4-BE49-F238E27FC236}">
              <a16:creationId xmlns:a16="http://schemas.microsoft.com/office/drawing/2014/main" id="{14F2B3E9-B099-496A-A78A-2F321785373E}"/>
            </a:ext>
          </a:extLst>
        </xdr:cNvPr>
        <xdr:cNvSpPr/>
      </xdr:nvSpPr>
      <xdr:spPr>
        <a:xfrm>
          <a:off x="8699500" y="1080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50152</xdr:rowOff>
    </xdr:from>
    <xdr:to>
      <xdr:col>50</xdr:col>
      <xdr:colOff>114300</xdr:colOff>
      <xdr:row>63</xdr:row>
      <xdr:rowOff>54284</xdr:rowOff>
    </xdr:to>
    <xdr:cxnSp macro="">
      <xdr:nvCxnSpPr>
        <xdr:cNvPr id="252" name="直線コネクタ 251">
          <a:extLst>
            <a:ext uri="{FF2B5EF4-FFF2-40B4-BE49-F238E27FC236}">
              <a16:creationId xmlns:a16="http://schemas.microsoft.com/office/drawing/2014/main" id="{9FF87F8D-2B5B-4312-BBAA-F92E35C18F26}"/>
            </a:ext>
          </a:extLst>
        </xdr:cNvPr>
        <xdr:cNvCxnSpPr/>
      </xdr:nvCxnSpPr>
      <xdr:spPr>
        <a:xfrm flipV="1">
          <a:off x="8750300" y="10851502"/>
          <a:ext cx="889000" cy="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7869</xdr:rowOff>
    </xdr:from>
    <xdr:to>
      <xdr:col>41</xdr:col>
      <xdr:colOff>101600</xdr:colOff>
      <xdr:row>63</xdr:row>
      <xdr:rowOff>109469</xdr:rowOff>
    </xdr:to>
    <xdr:sp macro="" textlink="">
      <xdr:nvSpPr>
        <xdr:cNvPr id="253" name="楕円 252">
          <a:extLst>
            <a:ext uri="{FF2B5EF4-FFF2-40B4-BE49-F238E27FC236}">
              <a16:creationId xmlns:a16="http://schemas.microsoft.com/office/drawing/2014/main" id="{D465BFFC-2C5B-4DCF-8406-82099AE12AA1}"/>
            </a:ext>
          </a:extLst>
        </xdr:cNvPr>
        <xdr:cNvSpPr/>
      </xdr:nvSpPr>
      <xdr:spPr>
        <a:xfrm>
          <a:off x="7810500" y="1080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54284</xdr:rowOff>
    </xdr:from>
    <xdr:to>
      <xdr:col>45</xdr:col>
      <xdr:colOff>177800</xdr:colOff>
      <xdr:row>63</xdr:row>
      <xdr:rowOff>58669</xdr:rowOff>
    </xdr:to>
    <xdr:cxnSp macro="">
      <xdr:nvCxnSpPr>
        <xdr:cNvPr id="254" name="直線コネクタ 253">
          <a:extLst>
            <a:ext uri="{FF2B5EF4-FFF2-40B4-BE49-F238E27FC236}">
              <a16:creationId xmlns:a16="http://schemas.microsoft.com/office/drawing/2014/main" id="{4A23DBE3-7025-45FA-AD9D-3AE22C5DC0A7}"/>
            </a:ext>
          </a:extLst>
        </xdr:cNvPr>
        <xdr:cNvCxnSpPr/>
      </xdr:nvCxnSpPr>
      <xdr:spPr>
        <a:xfrm flipV="1">
          <a:off x="7861300" y="10855634"/>
          <a:ext cx="889000" cy="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11019</xdr:rowOff>
    </xdr:from>
    <xdr:to>
      <xdr:col>36</xdr:col>
      <xdr:colOff>165100</xdr:colOff>
      <xdr:row>63</xdr:row>
      <xdr:rowOff>112619</xdr:rowOff>
    </xdr:to>
    <xdr:sp macro="" textlink="">
      <xdr:nvSpPr>
        <xdr:cNvPr id="255" name="楕円 254">
          <a:extLst>
            <a:ext uri="{FF2B5EF4-FFF2-40B4-BE49-F238E27FC236}">
              <a16:creationId xmlns:a16="http://schemas.microsoft.com/office/drawing/2014/main" id="{A9E4576E-44FD-4845-973C-980106EE469D}"/>
            </a:ext>
          </a:extLst>
        </xdr:cNvPr>
        <xdr:cNvSpPr/>
      </xdr:nvSpPr>
      <xdr:spPr>
        <a:xfrm>
          <a:off x="6921500" y="1081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58669</xdr:rowOff>
    </xdr:from>
    <xdr:to>
      <xdr:col>41</xdr:col>
      <xdr:colOff>50800</xdr:colOff>
      <xdr:row>63</xdr:row>
      <xdr:rowOff>61819</xdr:rowOff>
    </xdr:to>
    <xdr:cxnSp macro="">
      <xdr:nvCxnSpPr>
        <xdr:cNvPr id="256" name="直線コネクタ 255">
          <a:extLst>
            <a:ext uri="{FF2B5EF4-FFF2-40B4-BE49-F238E27FC236}">
              <a16:creationId xmlns:a16="http://schemas.microsoft.com/office/drawing/2014/main" id="{B5F14BFD-3687-490C-8DEA-59EE1128CC23}"/>
            </a:ext>
          </a:extLst>
        </xdr:cNvPr>
        <xdr:cNvCxnSpPr/>
      </xdr:nvCxnSpPr>
      <xdr:spPr>
        <a:xfrm flipV="1">
          <a:off x="6972300" y="10860019"/>
          <a:ext cx="889000" cy="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153519</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C584A6AE-A172-4376-9D0F-2B068D090FF1}"/>
            </a:ext>
          </a:extLst>
        </xdr:cNvPr>
        <xdr:cNvSpPr txBox="1"/>
      </xdr:nvSpPr>
      <xdr:spPr>
        <a:xfrm>
          <a:off x="9327095" y="1095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154958</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45709E03-D7E2-41FD-8E0C-175DF27C2192}"/>
            </a:ext>
          </a:extLst>
        </xdr:cNvPr>
        <xdr:cNvSpPr txBox="1"/>
      </xdr:nvSpPr>
      <xdr:spPr>
        <a:xfrm>
          <a:off x="8450795" y="1095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155531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5A2AABF-AC66-4D3A-BDA9-54C147AF0C49}"/>
            </a:ext>
          </a:extLst>
        </xdr:cNvPr>
        <xdr:cNvSpPr txBox="1"/>
      </xdr:nvSpPr>
      <xdr:spPr>
        <a:xfrm>
          <a:off x="75617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146838</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921CF8F2-3DCC-4179-B167-FA002DB7B10B}"/>
            </a:ext>
          </a:extLst>
        </xdr:cNvPr>
        <xdr:cNvSpPr txBox="1"/>
      </xdr:nvSpPr>
      <xdr:spPr>
        <a:xfrm>
          <a:off x="6672795" y="1094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117479</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A5896E87-AD41-4566-AE22-5C41538C4C38}"/>
            </a:ext>
          </a:extLst>
        </xdr:cNvPr>
        <xdr:cNvSpPr txBox="1"/>
      </xdr:nvSpPr>
      <xdr:spPr>
        <a:xfrm>
          <a:off x="9327095" y="1057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121611</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1C3B4F94-C5FD-415E-A6E8-035463FFA8CF}"/>
            </a:ext>
          </a:extLst>
        </xdr:cNvPr>
        <xdr:cNvSpPr txBox="1"/>
      </xdr:nvSpPr>
      <xdr:spPr>
        <a:xfrm>
          <a:off x="8450795" y="10580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125996</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94434654-540F-4B84-AE27-05CEAEE3D578}"/>
            </a:ext>
          </a:extLst>
        </xdr:cNvPr>
        <xdr:cNvSpPr txBox="1"/>
      </xdr:nvSpPr>
      <xdr:spPr>
        <a:xfrm>
          <a:off x="7561795" y="10584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129146</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F0E65258-299C-45EC-9CBE-D42558AE1775}"/>
            </a:ext>
          </a:extLst>
        </xdr:cNvPr>
        <xdr:cNvSpPr txBox="1"/>
      </xdr:nvSpPr>
      <xdr:spPr>
        <a:xfrm>
          <a:off x="6672795" y="1058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32081546-BB73-432B-8FF5-956EBCD947F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370F1CDB-61F8-4351-89E2-BF7EA068BB4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83494A31-AC4D-421A-AEE7-42A883C9E1A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B8714CF1-4AD7-417A-80E6-A607BE23172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563FA9E-F3F0-480D-8191-B84CF20241F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5064ADA7-C892-4799-86CC-A514AF4AB78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FA71E641-B1F9-41CC-8F6D-F83A7809153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36EA7F9C-F1B0-4D11-A470-6603F6BEDC4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7ACC6C9E-D10E-4051-A132-80EEBC5476E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1CBEA3F0-86B4-4F80-92A5-10AC53E0820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EB115A65-3A63-4926-9839-A9C82753AF4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F6AF4EA6-B113-44A4-8994-3B9BD1BB771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79416B33-B31F-49CE-BB78-BE6FA8D0A5AB}"/>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90B61422-F69C-4F0D-AFC5-237B49F8FF6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29FF5709-F358-405B-B75E-747952F41F5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8B1CA6D5-2EFB-4D34-B982-9AD91D2C3FE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B2AD6951-D7C3-4693-83D6-478A86D27E5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31657FF7-6FBD-4E41-A364-C2AED9B211D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6A3CC67A-72C3-47BD-9F72-A8634312B56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DF3461AF-D9E0-42E3-AEC0-FE617FE8EB0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84DD568A-7FC2-4783-A8E1-F386E4744FC1}"/>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6C6691DA-F8E1-43B9-91E4-82F63DFD686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CFFC0D6E-8B29-40FC-8EA5-BF36E435C35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D1B88172-AE7A-43AA-9BA5-001F32BA0DF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538E30ED-8E95-44A4-97A2-2C64CF98BDEB}"/>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E0ACA2DE-DCDE-4BDE-A965-1034EFAE63B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602155A9-B6BC-40FD-B1F1-79BCF74478AA}"/>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24B7C016-242A-4D9E-9A48-F4D9ADA9A1AA}"/>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a:extLst>
            <a:ext uri="{FF2B5EF4-FFF2-40B4-BE49-F238E27FC236}">
              <a16:creationId xmlns:a16="http://schemas.microsoft.com/office/drawing/2014/main" id="{C886B6D1-089F-4981-B1C3-1280B014702E}"/>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2C831F7-6410-44FE-BC3C-0133C4DA8335}"/>
            </a:ext>
          </a:extLst>
        </xdr:cNvPr>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5" name="フローチャート: 判断 294">
          <a:extLst>
            <a:ext uri="{FF2B5EF4-FFF2-40B4-BE49-F238E27FC236}">
              <a16:creationId xmlns:a16="http://schemas.microsoft.com/office/drawing/2014/main" id="{3208CF55-B33F-48E3-ABAB-913702CE0D46}"/>
            </a:ext>
          </a:extLst>
        </xdr:cNvPr>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a:extLst>
            <a:ext uri="{FF2B5EF4-FFF2-40B4-BE49-F238E27FC236}">
              <a16:creationId xmlns:a16="http://schemas.microsoft.com/office/drawing/2014/main" id="{0C65C125-70F6-4D75-9ECF-65050009580A}"/>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97" name="フローチャート: 判断 296">
          <a:extLst>
            <a:ext uri="{FF2B5EF4-FFF2-40B4-BE49-F238E27FC236}">
              <a16:creationId xmlns:a16="http://schemas.microsoft.com/office/drawing/2014/main" id="{8298FB56-3F3E-423A-9E51-E36B39BCD4F3}"/>
            </a:ext>
          </a:extLst>
        </xdr:cNvPr>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98" name="フローチャート: 判断 297">
          <a:extLst>
            <a:ext uri="{FF2B5EF4-FFF2-40B4-BE49-F238E27FC236}">
              <a16:creationId xmlns:a16="http://schemas.microsoft.com/office/drawing/2014/main" id="{0ADF3AE9-65FF-4EE4-B6C9-C76FD4B12285}"/>
            </a:ext>
          </a:extLst>
        </xdr:cNvPr>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33020</xdr:rowOff>
    </xdr:from>
    <xdr:to>
      <xdr:col>6</xdr:col>
      <xdr:colOff>38100</xdr:colOff>
      <xdr:row>82</xdr:row>
      <xdr:rowOff>134620</xdr:rowOff>
    </xdr:to>
    <xdr:sp macro="" textlink="">
      <xdr:nvSpPr>
        <xdr:cNvPr id="299" name="フローチャート: 判断 298">
          <a:extLst>
            <a:ext uri="{FF2B5EF4-FFF2-40B4-BE49-F238E27FC236}">
              <a16:creationId xmlns:a16="http://schemas.microsoft.com/office/drawing/2014/main" id="{6BF153E9-8D83-4F61-9007-AE935AB7F58C}"/>
            </a:ext>
          </a:extLst>
        </xdr:cNvPr>
        <xdr:cNvSpPr/>
      </xdr:nvSpPr>
      <xdr:spPr>
        <a:xfrm>
          <a:off x="1079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88B1340-B07E-4762-8CD5-888576F7152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9EBF438-1DE4-4C7F-9106-D0D1599A32B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3720051-BABD-42FE-AD63-C4A54995CD3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1EE87E4C-88D9-48D9-B1F7-D185E8BB3F1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E67A5E81-D77D-44C7-BBC6-109F8FD53DB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305" name="楕円 304">
          <a:extLst>
            <a:ext uri="{FF2B5EF4-FFF2-40B4-BE49-F238E27FC236}">
              <a16:creationId xmlns:a16="http://schemas.microsoft.com/office/drawing/2014/main" id="{ED4C4C01-8678-4C05-A09B-15FE02FD289C}"/>
            </a:ext>
          </a:extLst>
        </xdr:cNvPr>
        <xdr:cNvSpPr/>
      </xdr:nvSpPr>
      <xdr:spPr>
        <a:xfrm>
          <a:off x="4584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11447</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29EB2038-E7A8-4ECD-848C-246DD55F798F}"/>
            </a:ext>
          </a:extLst>
        </xdr:cNvPr>
        <xdr:cNvSpPr txBox="1"/>
      </xdr:nvSpPr>
      <xdr:spPr>
        <a:xfrm>
          <a:off x="4673600"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4445</xdr:rowOff>
    </xdr:from>
    <xdr:to>
      <xdr:col>20</xdr:col>
      <xdr:colOff>38100</xdr:colOff>
      <xdr:row>82</xdr:row>
      <xdr:rowOff>106045</xdr:rowOff>
    </xdr:to>
    <xdr:sp macro="" textlink="">
      <xdr:nvSpPr>
        <xdr:cNvPr id="307" name="楕円 306">
          <a:extLst>
            <a:ext uri="{FF2B5EF4-FFF2-40B4-BE49-F238E27FC236}">
              <a16:creationId xmlns:a16="http://schemas.microsoft.com/office/drawing/2014/main" id="{75BDD8E4-C635-4CD9-A3E5-F292291956A3}"/>
            </a:ext>
          </a:extLst>
        </xdr:cNvPr>
        <xdr:cNvSpPr/>
      </xdr:nvSpPr>
      <xdr:spPr>
        <a:xfrm>
          <a:off x="37465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55245</xdr:rowOff>
    </xdr:from>
    <xdr:to>
      <xdr:col>24</xdr:col>
      <xdr:colOff>63500</xdr:colOff>
      <xdr:row>82</xdr:row>
      <xdr:rowOff>83820</xdr:rowOff>
    </xdr:to>
    <xdr:cxnSp macro="">
      <xdr:nvCxnSpPr>
        <xdr:cNvPr id="308" name="直線コネクタ 307">
          <a:extLst>
            <a:ext uri="{FF2B5EF4-FFF2-40B4-BE49-F238E27FC236}">
              <a16:creationId xmlns:a16="http://schemas.microsoft.com/office/drawing/2014/main" id="{5CAD530D-1B53-4E63-8298-C212426BD754}"/>
            </a:ext>
          </a:extLst>
        </xdr:cNvPr>
        <xdr:cNvCxnSpPr/>
      </xdr:nvCxnSpPr>
      <xdr:spPr>
        <a:xfrm>
          <a:off x="3797300" y="141141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147320</xdr:rowOff>
    </xdr:from>
    <xdr:to>
      <xdr:col>15</xdr:col>
      <xdr:colOff>101600</xdr:colOff>
      <xdr:row>82</xdr:row>
      <xdr:rowOff>77470</xdr:rowOff>
    </xdr:to>
    <xdr:sp macro="" textlink="">
      <xdr:nvSpPr>
        <xdr:cNvPr id="309" name="楕円 308">
          <a:extLst>
            <a:ext uri="{FF2B5EF4-FFF2-40B4-BE49-F238E27FC236}">
              <a16:creationId xmlns:a16="http://schemas.microsoft.com/office/drawing/2014/main" id="{1BC57B89-DA0F-453D-A098-7FC654F0631E}"/>
            </a:ext>
          </a:extLst>
        </xdr:cNvPr>
        <xdr:cNvSpPr/>
      </xdr:nvSpPr>
      <xdr:spPr>
        <a:xfrm>
          <a:off x="2857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26670</xdr:rowOff>
    </xdr:from>
    <xdr:to>
      <xdr:col>19</xdr:col>
      <xdr:colOff>177800</xdr:colOff>
      <xdr:row>82</xdr:row>
      <xdr:rowOff>55245</xdr:rowOff>
    </xdr:to>
    <xdr:cxnSp macro="">
      <xdr:nvCxnSpPr>
        <xdr:cNvPr id="310" name="直線コネクタ 309">
          <a:extLst>
            <a:ext uri="{FF2B5EF4-FFF2-40B4-BE49-F238E27FC236}">
              <a16:creationId xmlns:a16="http://schemas.microsoft.com/office/drawing/2014/main" id="{F83A08D1-EBCB-41A5-8610-FDF8EEBFC111}"/>
            </a:ext>
          </a:extLst>
        </xdr:cNvPr>
        <xdr:cNvCxnSpPr/>
      </xdr:nvCxnSpPr>
      <xdr:spPr>
        <a:xfrm>
          <a:off x="2908300" y="140855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116839</xdr:rowOff>
    </xdr:from>
    <xdr:to>
      <xdr:col>10</xdr:col>
      <xdr:colOff>165100</xdr:colOff>
      <xdr:row>82</xdr:row>
      <xdr:rowOff>46989</xdr:rowOff>
    </xdr:to>
    <xdr:sp macro="" textlink="">
      <xdr:nvSpPr>
        <xdr:cNvPr id="311" name="楕円 310">
          <a:extLst>
            <a:ext uri="{FF2B5EF4-FFF2-40B4-BE49-F238E27FC236}">
              <a16:creationId xmlns:a16="http://schemas.microsoft.com/office/drawing/2014/main" id="{12E3F298-48FB-497A-9F43-A50BFDE4ADB2}"/>
            </a:ext>
          </a:extLst>
        </xdr:cNvPr>
        <xdr:cNvSpPr/>
      </xdr:nvSpPr>
      <xdr:spPr>
        <a:xfrm>
          <a:off x="19685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167639</xdr:rowOff>
    </xdr:from>
    <xdr:to>
      <xdr:col>15</xdr:col>
      <xdr:colOff>50800</xdr:colOff>
      <xdr:row>82</xdr:row>
      <xdr:rowOff>26670</xdr:rowOff>
    </xdr:to>
    <xdr:cxnSp macro="">
      <xdr:nvCxnSpPr>
        <xdr:cNvPr id="312" name="直線コネクタ 311">
          <a:extLst>
            <a:ext uri="{FF2B5EF4-FFF2-40B4-BE49-F238E27FC236}">
              <a16:creationId xmlns:a16="http://schemas.microsoft.com/office/drawing/2014/main" id="{88A3EBCA-975D-4DF1-B411-CFB55D31BA7D}"/>
            </a:ext>
          </a:extLst>
        </xdr:cNvPr>
        <xdr:cNvCxnSpPr/>
      </xdr:nvCxnSpPr>
      <xdr:spPr>
        <a:xfrm>
          <a:off x="2019300" y="140550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50164</xdr:rowOff>
    </xdr:from>
    <xdr:to>
      <xdr:col>6</xdr:col>
      <xdr:colOff>38100</xdr:colOff>
      <xdr:row>81</xdr:row>
      <xdr:rowOff>151764</xdr:rowOff>
    </xdr:to>
    <xdr:sp macro="" textlink="">
      <xdr:nvSpPr>
        <xdr:cNvPr id="313" name="楕円 312">
          <a:extLst>
            <a:ext uri="{FF2B5EF4-FFF2-40B4-BE49-F238E27FC236}">
              <a16:creationId xmlns:a16="http://schemas.microsoft.com/office/drawing/2014/main" id="{5C2214DA-4119-42B6-A84B-8F5ED8A478C2}"/>
            </a:ext>
          </a:extLst>
        </xdr:cNvPr>
        <xdr:cNvSpPr/>
      </xdr:nvSpPr>
      <xdr:spPr>
        <a:xfrm>
          <a:off x="10795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100964</xdr:rowOff>
    </xdr:from>
    <xdr:to>
      <xdr:col>10</xdr:col>
      <xdr:colOff>114300</xdr:colOff>
      <xdr:row>81</xdr:row>
      <xdr:rowOff>167639</xdr:rowOff>
    </xdr:to>
    <xdr:cxnSp macro="">
      <xdr:nvCxnSpPr>
        <xdr:cNvPr id="314" name="直線コネクタ 313">
          <a:extLst>
            <a:ext uri="{FF2B5EF4-FFF2-40B4-BE49-F238E27FC236}">
              <a16:creationId xmlns:a16="http://schemas.microsoft.com/office/drawing/2014/main" id="{1F7A881C-7F5C-49A2-82E7-8DF9098C95CF}"/>
            </a:ext>
          </a:extLst>
        </xdr:cNvPr>
        <xdr:cNvCxnSpPr/>
      </xdr:nvCxnSpPr>
      <xdr:spPr>
        <a:xfrm>
          <a:off x="1130300" y="13988414"/>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15" name="n_1aveValue【公営住宅】&#10;有形固定資産減価償却率">
          <a:extLst>
            <a:ext uri="{FF2B5EF4-FFF2-40B4-BE49-F238E27FC236}">
              <a16:creationId xmlns:a16="http://schemas.microsoft.com/office/drawing/2014/main" id="{B846E9A4-A348-48CF-94F5-01E766F35029}"/>
            </a:ext>
          </a:extLst>
        </xdr:cNvPr>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100982</xdr:rowOff>
    </xdr:from>
    <xdr:ext cx="405111" cy="259045"/>
    <xdr:sp macro="" textlink="">
      <xdr:nvSpPr>
        <xdr:cNvPr id="316" name="n_2aveValue【公営住宅】&#10;有形固定資産減価償却率">
          <a:extLst>
            <a:ext uri="{FF2B5EF4-FFF2-40B4-BE49-F238E27FC236}">
              <a16:creationId xmlns:a16="http://schemas.microsoft.com/office/drawing/2014/main" id="{307349B4-F3D3-40FE-9538-46F1DB972F3E}"/>
            </a:ext>
          </a:extLst>
        </xdr:cNvPr>
        <xdr:cNvSpPr txBox="1"/>
      </xdr:nvSpPr>
      <xdr:spPr>
        <a:xfrm>
          <a:off x="2705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78122</xdr:rowOff>
    </xdr:from>
    <xdr:ext cx="405111" cy="259045"/>
    <xdr:sp macro="" textlink="">
      <xdr:nvSpPr>
        <xdr:cNvPr id="317" name="n_3aveValue【公営住宅】&#10;有形固定資産減価償却率">
          <a:extLst>
            <a:ext uri="{FF2B5EF4-FFF2-40B4-BE49-F238E27FC236}">
              <a16:creationId xmlns:a16="http://schemas.microsoft.com/office/drawing/2014/main" id="{0C692A55-0925-4CD9-8595-E475A962701D}"/>
            </a:ext>
          </a:extLst>
        </xdr:cNvPr>
        <xdr:cNvSpPr txBox="1"/>
      </xdr:nvSpPr>
      <xdr:spPr>
        <a:xfrm>
          <a:off x="1816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125747</xdr:rowOff>
    </xdr:from>
    <xdr:ext cx="405111" cy="259045"/>
    <xdr:sp macro="" textlink="">
      <xdr:nvSpPr>
        <xdr:cNvPr id="318" name="n_4aveValue【公営住宅】&#10;有形固定資産減価償却率">
          <a:extLst>
            <a:ext uri="{FF2B5EF4-FFF2-40B4-BE49-F238E27FC236}">
              <a16:creationId xmlns:a16="http://schemas.microsoft.com/office/drawing/2014/main" id="{26A4E9BC-CA49-421D-929F-B6625A21D975}"/>
            </a:ext>
          </a:extLst>
        </xdr:cNvPr>
        <xdr:cNvSpPr txBox="1"/>
      </xdr:nvSpPr>
      <xdr:spPr>
        <a:xfrm>
          <a:off x="927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97172</xdr:rowOff>
    </xdr:from>
    <xdr:ext cx="405111" cy="259045"/>
    <xdr:sp macro="" textlink="">
      <xdr:nvSpPr>
        <xdr:cNvPr id="319" name="n_1mainValue【公営住宅】&#10;有形固定資産減価償却率">
          <a:extLst>
            <a:ext uri="{FF2B5EF4-FFF2-40B4-BE49-F238E27FC236}">
              <a16:creationId xmlns:a16="http://schemas.microsoft.com/office/drawing/2014/main" id="{9B819A2E-4371-440F-92D8-D6DF1DB28593}"/>
            </a:ext>
          </a:extLst>
        </xdr:cNvPr>
        <xdr:cNvSpPr txBox="1"/>
      </xdr:nvSpPr>
      <xdr:spPr>
        <a:xfrm>
          <a:off x="3582044"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93997</xdr:rowOff>
    </xdr:from>
    <xdr:ext cx="405111" cy="259045"/>
    <xdr:sp macro="" textlink="">
      <xdr:nvSpPr>
        <xdr:cNvPr id="320" name="n_2mainValue【公営住宅】&#10;有形固定資産減価償却率">
          <a:extLst>
            <a:ext uri="{FF2B5EF4-FFF2-40B4-BE49-F238E27FC236}">
              <a16:creationId xmlns:a16="http://schemas.microsoft.com/office/drawing/2014/main" id="{F2B2BE51-5477-4730-BBCD-1651BC2EF4C0}"/>
            </a:ext>
          </a:extLst>
        </xdr:cNvPr>
        <xdr:cNvSpPr txBox="1"/>
      </xdr:nvSpPr>
      <xdr:spPr>
        <a:xfrm>
          <a:off x="2705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321" name="n_3mainValue【公営住宅】&#10;有形固定資産減価償却率">
          <a:extLst>
            <a:ext uri="{FF2B5EF4-FFF2-40B4-BE49-F238E27FC236}">
              <a16:creationId xmlns:a16="http://schemas.microsoft.com/office/drawing/2014/main" id="{8C1D570D-4DDB-451A-B203-3FC6C9C47C42}"/>
            </a:ext>
          </a:extLst>
        </xdr:cNvPr>
        <xdr:cNvSpPr txBox="1"/>
      </xdr:nvSpPr>
      <xdr:spPr>
        <a:xfrm>
          <a:off x="1816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168291</xdr:rowOff>
    </xdr:from>
    <xdr:ext cx="405111" cy="259045"/>
    <xdr:sp macro="" textlink="">
      <xdr:nvSpPr>
        <xdr:cNvPr id="322" name="n_4mainValue【公営住宅】&#10;有形固定資産減価償却率">
          <a:extLst>
            <a:ext uri="{FF2B5EF4-FFF2-40B4-BE49-F238E27FC236}">
              <a16:creationId xmlns:a16="http://schemas.microsoft.com/office/drawing/2014/main" id="{E03EFBA6-EBA9-4082-B761-26708F36B709}"/>
            </a:ext>
          </a:extLst>
        </xdr:cNvPr>
        <xdr:cNvSpPr txBox="1"/>
      </xdr:nvSpPr>
      <xdr:spPr>
        <a:xfrm>
          <a:off x="927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701042D2-2347-4BF1-8B82-07738B1C02B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1843F21C-1721-4505-AB13-66A96C5111F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CE68FBDF-839D-42FD-91CB-11E0B1308F9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F40CFE-DA00-40A1-A0A8-1D3C1C1DB74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22C6B015-5426-40EC-938D-44C8E9B7454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42639934-3341-4046-9DAF-70EA8A00246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F89135A6-631B-47EE-B2C2-8179D683BEF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9D64851D-41FC-4FBA-A9F8-F0CF333E801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AFCDB897-92AC-4DC2-B4B3-DF39098F5BB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9C1B9CC9-2925-4A6D-9A9E-76C5E496AF9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7DBB7D1-94E5-4E9E-AD29-FC975D9C34D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B74073CF-DEA7-4FC2-8664-A169C076AE1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56D231F5-BD85-4A64-9E55-95FB068A21A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5B49EBBE-0DF6-46B2-9337-08F2B0E393B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D776FC75-AF16-4B85-BE08-1E6E2565640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8540DFF5-5F39-4967-8596-F36330AE501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BDD0F6F3-9A82-43B8-9842-98649E527BD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7C2C2926-CEC3-4B6C-9F85-FF72DA2040B8}"/>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D7741B6-15CA-43EE-9AB0-60BAF3725AA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65BD1345-CC8C-4E8B-B737-F2008E991943}"/>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CF8A6160-64EC-4C28-BA9E-F43070773A4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34753782-F983-4D96-B8D5-502B9A87116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F7FC68EC-08A0-4CBE-B036-E0D8E2AC674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46" name="直線コネクタ 345">
          <a:extLst>
            <a:ext uri="{FF2B5EF4-FFF2-40B4-BE49-F238E27FC236}">
              <a16:creationId xmlns:a16="http://schemas.microsoft.com/office/drawing/2014/main" id="{E811B988-A4A0-49D4-B99F-EEE454525A11}"/>
            </a:ext>
          </a:extLst>
        </xdr:cNvPr>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7" name="【公営住宅】&#10;一人当たり面積最小値テキスト">
          <a:extLst>
            <a:ext uri="{FF2B5EF4-FFF2-40B4-BE49-F238E27FC236}">
              <a16:creationId xmlns:a16="http://schemas.microsoft.com/office/drawing/2014/main" id="{603A8D84-F305-40C6-B795-6BEBB0D2B0C9}"/>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8" name="直線コネクタ 347">
          <a:extLst>
            <a:ext uri="{FF2B5EF4-FFF2-40B4-BE49-F238E27FC236}">
              <a16:creationId xmlns:a16="http://schemas.microsoft.com/office/drawing/2014/main" id="{14A4889F-333F-424C-B691-95D376807178}"/>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49" name="【公営住宅】&#10;一人当たり面積最大値テキスト">
          <a:extLst>
            <a:ext uri="{FF2B5EF4-FFF2-40B4-BE49-F238E27FC236}">
              <a16:creationId xmlns:a16="http://schemas.microsoft.com/office/drawing/2014/main" id="{D072C252-D748-4C5F-A0AF-CFBC6F698AB0}"/>
            </a:ext>
          </a:extLst>
        </xdr:cNvPr>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50" name="直線コネクタ 349">
          <a:extLst>
            <a:ext uri="{FF2B5EF4-FFF2-40B4-BE49-F238E27FC236}">
              <a16:creationId xmlns:a16="http://schemas.microsoft.com/office/drawing/2014/main" id="{AABC536C-0FF2-487A-8FAA-A08F4BE39E7D}"/>
            </a:ext>
          </a:extLst>
        </xdr:cNvPr>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6114</xdr:rowOff>
    </xdr:from>
    <xdr:ext cx="469744" cy="259045"/>
    <xdr:sp macro="" textlink="">
      <xdr:nvSpPr>
        <xdr:cNvPr id="351" name="【公営住宅】&#10;一人当たり面積平均値テキスト">
          <a:extLst>
            <a:ext uri="{FF2B5EF4-FFF2-40B4-BE49-F238E27FC236}">
              <a16:creationId xmlns:a16="http://schemas.microsoft.com/office/drawing/2014/main" id="{92CE2094-0EA9-4EC3-AF29-DB9B10884A95}"/>
            </a:ext>
          </a:extLst>
        </xdr:cNvPr>
        <xdr:cNvSpPr txBox="1"/>
      </xdr:nvSpPr>
      <xdr:spPr>
        <a:xfrm>
          <a:off x="10515600" y="14407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52" name="フローチャート: 判断 351">
          <a:extLst>
            <a:ext uri="{FF2B5EF4-FFF2-40B4-BE49-F238E27FC236}">
              <a16:creationId xmlns:a16="http://schemas.microsoft.com/office/drawing/2014/main" id="{78436A14-1429-436A-BB71-DD1E73D1CF48}"/>
            </a:ext>
          </a:extLst>
        </xdr:cNvPr>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53" name="フローチャート: 判断 352">
          <a:extLst>
            <a:ext uri="{FF2B5EF4-FFF2-40B4-BE49-F238E27FC236}">
              <a16:creationId xmlns:a16="http://schemas.microsoft.com/office/drawing/2014/main" id="{43FC4C87-D139-47C0-A6F9-8ED0E1A85440}"/>
            </a:ext>
          </a:extLst>
        </xdr:cNvPr>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54" name="フローチャート: 判断 353">
          <a:extLst>
            <a:ext uri="{FF2B5EF4-FFF2-40B4-BE49-F238E27FC236}">
              <a16:creationId xmlns:a16="http://schemas.microsoft.com/office/drawing/2014/main" id="{4E0A4589-4D5D-471F-8848-F2883C3F8017}"/>
            </a:ext>
          </a:extLst>
        </xdr:cNvPr>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55" name="フローチャート: 判断 354">
          <a:extLst>
            <a:ext uri="{FF2B5EF4-FFF2-40B4-BE49-F238E27FC236}">
              <a16:creationId xmlns:a16="http://schemas.microsoft.com/office/drawing/2014/main" id="{1F5B193C-4CC3-47FB-8ECD-1AE937E39A78}"/>
            </a:ext>
          </a:extLst>
        </xdr:cNvPr>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56" name="フローチャート: 判断 355">
          <a:extLst>
            <a:ext uri="{FF2B5EF4-FFF2-40B4-BE49-F238E27FC236}">
              <a16:creationId xmlns:a16="http://schemas.microsoft.com/office/drawing/2014/main" id="{5FC3465F-C888-4C29-85A8-A189C4822522}"/>
            </a:ext>
          </a:extLst>
        </xdr:cNvPr>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93F9684B-329A-4839-9649-B209B7A095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F03FD462-CD83-4745-8E73-A49D5726DF9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D20B70B9-DEA2-49E9-8CE8-36913D5E992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AB4BACD8-253A-408F-8354-B444F074374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1C21BB1A-540A-477A-A649-23F63D39BC5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50546</xdr:rowOff>
    </xdr:from>
    <xdr:to>
      <xdr:col>55</xdr:col>
      <xdr:colOff>50800</xdr:colOff>
      <xdr:row>82</xdr:row>
      <xdr:rowOff>152146</xdr:rowOff>
    </xdr:to>
    <xdr:sp macro="" textlink="">
      <xdr:nvSpPr>
        <xdr:cNvPr id="362" name="楕円 361">
          <a:extLst>
            <a:ext uri="{FF2B5EF4-FFF2-40B4-BE49-F238E27FC236}">
              <a16:creationId xmlns:a16="http://schemas.microsoft.com/office/drawing/2014/main" id="{63B78FF0-CDE5-4E67-8842-27C953C991A9}"/>
            </a:ext>
          </a:extLst>
        </xdr:cNvPr>
        <xdr:cNvSpPr/>
      </xdr:nvSpPr>
      <xdr:spPr>
        <a:xfrm>
          <a:off x="10426700" y="1410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73423</xdr:rowOff>
    </xdr:from>
    <xdr:ext cx="469744" cy="259045"/>
    <xdr:sp macro="" textlink="">
      <xdr:nvSpPr>
        <xdr:cNvPr id="363" name="【公営住宅】&#10;一人当たり面積該当値テキスト">
          <a:extLst>
            <a:ext uri="{FF2B5EF4-FFF2-40B4-BE49-F238E27FC236}">
              <a16:creationId xmlns:a16="http://schemas.microsoft.com/office/drawing/2014/main" id="{B8D72C8C-0A3F-4A4E-8665-73822AF759F6}"/>
            </a:ext>
          </a:extLst>
        </xdr:cNvPr>
        <xdr:cNvSpPr txBox="1"/>
      </xdr:nvSpPr>
      <xdr:spPr>
        <a:xfrm>
          <a:off x="10515600" y="1396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52070</xdr:rowOff>
    </xdr:from>
    <xdr:to>
      <xdr:col>50</xdr:col>
      <xdr:colOff>165100</xdr:colOff>
      <xdr:row>82</xdr:row>
      <xdr:rowOff>153670</xdr:rowOff>
    </xdr:to>
    <xdr:sp macro="" textlink="">
      <xdr:nvSpPr>
        <xdr:cNvPr id="364" name="楕円 363">
          <a:extLst>
            <a:ext uri="{FF2B5EF4-FFF2-40B4-BE49-F238E27FC236}">
              <a16:creationId xmlns:a16="http://schemas.microsoft.com/office/drawing/2014/main" id="{42D7A4AE-3656-4A83-994B-635837A9F90B}"/>
            </a:ext>
          </a:extLst>
        </xdr:cNvPr>
        <xdr:cNvSpPr/>
      </xdr:nvSpPr>
      <xdr:spPr>
        <a:xfrm>
          <a:off x="9588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101346</xdr:rowOff>
    </xdr:from>
    <xdr:to>
      <xdr:col>55</xdr:col>
      <xdr:colOff>0</xdr:colOff>
      <xdr:row>82</xdr:row>
      <xdr:rowOff>102870</xdr:rowOff>
    </xdr:to>
    <xdr:cxnSp macro="">
      <xdr:nvCxnSpPr>
        <xdr:cNvPr id="365" name="直線コネクタ 364">
          <a:extLst>
            <a:ext uri="{FF2B5EF4-FFF2-40B4-BE49-F238E27FC236}">
              <a16:creationId xmlns:a16="http://schemas.microsoft.com/office/drawing/2014/main" id="{522722F0-4F28-44BC-9B43-2D501D1B9935}"/>
            </a:ext>
          </a:extLst>
        </xdr:cNvPr>
        <xdr:cNvCxnSpPr/>
      </xdr:nvCxnSpPr>
      <xdr:spPr>
        <a:xfrm flipV="1">
          <a:off x="9639300" y="1416024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55880</xdr:rowOff>
    </xdr:from>
    <xdr:to>
      <xdr:col>46</xdr:col>
      <xdr:colOff>38100</xdr:colOff>
      <xdr:row>82</xdr:row>
      <xdr:rowOff>157480</xdr:rowOff>
    </xdr:to>
    <xdr:sp macro="" textlink="">
      <xdr:nvSpPr>
        <xdr:cNvPr id="366" name="楕円 365">
          <a:extLst>
            <a:ext uri="{FF2B5EF4-FFF2-40B4-BE49-F238E27FC236}">
              <a16:creationId xmlns:a16="http://schemas.microsoft.com/office/drawing/2014/main" id="{D26387DD-ED4A-4C3E-A2BE-65CA9C309D1B}"/>
            </a:ext>
          </a:extLst>
        </xdr:cNvPr>
        <xdr:cNvSpPr/>
      </xdr:nvSpPr>
      <xdr:spPr>
        <a:xfrm>
          <a:off x="8699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102870</xdr:rowOff>
    </xdr:from>
    <xdr:to>
      <xdr:col>50</xdr:col>
      <xdr:colOff>114300</xdr:colOff>
      <xdr:row>82</xdr:row>
      <xdr:rowOff>106680</xdr:rowOff>
    </xdr:to>
    <xdr:cxnSp macro="">
      <xdr:nvCxnSpPr>
        <xdr:cNvPr id="367" name="直線コネクタ 366">
          <a:extLst>
            <a:ext uri="{FF2B5EF4-FFF2-40B4-BE49-F238E27FC236}">
              <a16:creationId xmlns:a16="http://schemas.microsoft.com/office/drawing/2014/main" id="{A0234B20-C532-4D64-83EB-D7F8FD70D321}"/>
            </a:ext>
          </a:extLst>
        </xdr:cNvPr>
        <xdr:cNvCxnSpPr/>
      </xdr:nvCxnSpPr>
      <xdr:spPr>
        <a:xfrm flipV="1">
          <a:off x="8750300" y="141617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58928</xdr:rowOff>
    </xdr:from>
    <xdr:to>
      <xdr:col>41</xdr:col>
      <xdr:colOff>101600</xdr:colOff>
      <xdr:row>82</xdr:row>
      <xdr:rowOff>160528</xdr:rowOff>
    </xdr:to>
    <xdr:sp macro="" textlink="">
      <xdr:nvSpPr>
        <xdr:cNvPr id="368" name="楕円 367">
          <a:extLst>
            <a:ext uri="{FF2B5EF4-FFF2-40B4-BE49-F238E27FC236}">
              <a16:creationId xmlns:a16="http://schemas.microsoft.com/office/drawing/2014/main" id="{A120907A-9791-4AE3-B7E9-E0D54BF1F2B7}"/>
            </a:ext>
          </a:extLst>
        </xdr:cNvPr>
        <xdr:cNvSpPr/>
      </xdr:nvSpPr>
      <xdr:spPr>
        <a:xfrm>
          <a:off x="7810500" y="1411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106680</xdr:rowOff>
    </xdr:from>
    <xdr:to>
      <xdr:col>45</xdr:col>
      <xdr:colOff>177800</xdr:colOff>
      <xdr:row>82</xdr:row>
      <xdr:rowOff>109728</xdr:rowOff>
    </xdr:to>
    <xdr:cxnSp macro="">
      <xdr:nvCxnSpPr>
        <xdr:cNvPr id="369" name="直線コネクタ 368">
          <a:extLst>
            <a:ext uri="{FF2B5EF4-FFF2-40B4-BE49-F238E27FC236}">
              <a16:creationId xmlns:a16="http://schemas.microsoft.com/office/drawing/2014/main" id="{BDF4DF5B-9062-44D5-909E-A56FC4E919B3}"/>
            </a:ext>
          </a:extLst>
        </xdr:cNvPr>
        <xdr:cNvCxnSpPr/>
      </xdr:nvCxnSpPr>
      <xdr:spPr>
        <a:xfrm flipV="1">
          <a:off x="7861300" y="1416558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52070</xdr:rowOff>
    </xdr:from>
    <xdr:to>
      <xdr:col>36</xdr:col>
      <xdr:colOff>165100</xdr:colOff>
      <xdr:row>86</xdr:row>
      <xdr:rowOff>153670</xdr:rowOff>
    </xdr:to>
    <xdr:sp macro="" textlink="">
      <xdr:nvSpPr>
        <xdr:cNvPr id="370" name="楕円 369">
          <a:extLst>
            <a:ext uri="{FF2B5EF4-FFF2-40B4-BE49-F238E27FC236}">
              <a16:creationId xmlns:a16="http://schemas.microsoft.com/office/drawing/2014/main" id="{B4A0B241-3124-423C-9238-F9C163C33AF1}"/>
            </a:ext>
          </a:extLst>
        </xdr:cNvPr>
        <xdr:cNvSpPr/>
      </xdr:nvSpPr>
      <xdr:spPr>
        <a:xfrm>
          <a:off x="6921500" y="147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109728</xdr:rowOff>
    </xdr:from>
    <xdr:to>
      <xdr:col>41</xdr:col>
      <xdr:colOff>50800</xdr:colOff>
      <xdr:row>86</xdr:row>
      <xdr:rowOff>102870</xdr:rowOff>
    </xdr:to>
    <xdr:cxnSp macro="">
      <xdr:nvCxnSpPr>
        <xdr:cNvPr id="371" name="直線コネクタ 370">
          <a:extLst>
            <a:ext uri="{FF2B5EF4-FFF2-40B4-BE49-F238E27FC236}">
              <a16:creationId xmlns:a16="http://schemas.microsoft.com/office/drawing/2014/main" id="{01392731-C1E9-4370-9A86-9A734C134D85}"/>
            </a:ext>
          </a:extLst>
        </xdr:cNvPr>
        <xdr:cNvCxnSpPr/>
      </xdr:nvCxnSpPr>
      <xdr:spPr>
        <a:xfrm flipV="1">
          <a:off x="6972300" y="14168628"/>
          <a:ext cx="889000" cy="67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108983</xdr:rowOff>
    </xdr:from>
    <xdr:ext cx="469744" cy="259045"/>
    <xdr:sp macro="" textlink="">
      <xdr:nvSpPr>
        <xdr:cNvPr id="372" name="n_1aveValue【公営住宅】&#10;一人当たり面積">
          <a:extLst>
            <a:ext uri="{FF2B5EF4-FFF2-40B4-BE49-F238E27FC236}">
              <a16:creationId xmlns:a16="http://schemas.microsoft.com/office/drawing/2014/main" id="{A4357C8D-4C8A-4349-9B48-51E1AA81EC13}"/>
            </a:ext>
          </a:extLst>
        </xdr:cNvPr>
        <xdr:cNvSpPr txBox="1"/>
      </xdr:nvSpPr>
      <xdr:spPr>
        <a:xfrm>
          <a:off x="9391727" y="1451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123462</xdr:rowOff>
    </xdr:from>
    <xdr:ext cx="469744" cy="259045"/>
    <xdr:sp macro="" textlink="">
      <xdr:nvSpPr>
        <xdr:cNvPr id="373" name="n_2aveValue【公営住宅】&#10;一人当たり面積">
          <a:extLst>
            <a:ext uri="{FF2B5EF4-FFF2-40B4-BE49-F238E27FC236}">
              <a16:creationId xmlns:a16="http://schemas.microsoft.com/office/drawing/2014/main" id="{87D82B7C-1923-4CE0-806B-EA66AB7CA2F6}"/>
            </a:ext>
          </a:extLst>
        </xdr:cNvPr>
        <xdr:cNvSpPr txBox="1"/>
      </xdr:nvSpPr>
      <xdr:spPr>
        <a:xfrm>
          <a:off x="85154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115079</xdr:rowOff>
    </xdr:from>
    <xdr:ext cx="469744" cy="259045"/>
    <xdr:sp macro="" textlink="">
      <xdr:nvSpPr>
        <xdr:cNvPr id="374" name="n_3aveValue【公営住宅】&#10;一人当たり面積">
          <a:extLst>
            <a:ext uri="{FF2B5EF4-FFF2-40B4-BE49-F238E27FC236}">
              <a16:creationId xmlns:a16="http://schemas.microsoft.com/office/drawing/2014/main" id="{FDC34775-4F8E-4FBC-8E1A-C20B04E8277F}"/>
            </a:ext>
          </a:extLst>
        </xdr:cNvPr>
        <xdr:cNvSpPr txBox="1"/>
      </xdr:nvSpPr>
      <xdr:spPr>
        <a:xfrm>
          <a:off x="7626427" y="1451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126764</xdr:rowOff>
    </xdr:from>
    <xdr:ext cx="469744" cy="259045"/>
    <xdr:sp macro="" textlink="">
      <xdr:nvSpPr>
        <xdr:cNvPr id="375" name="n_4aveValue【公営住宅】&#10;一人当たり面積">
          <a:extLst>
            <a:ext uri="{FF2B5EF4-FFF2-40B4-BE49-F238E27FC236}">
              <a16:creationId xmlns:a16="http://schemas.microsoft.com/office/drawing/2014/main" id="{93D890BB-C1B4-451C-867F-DC1009E43743}"/>
            </a:ext>
          </a:extLst>
        </xdr:cNvPr>
        <xdr:cNvSpPr txBox="1"/>
      </xdr:nvSpPr>
      <xdr:spPr>
        <a:xfrm>
          <a:off x="6737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170197</xdr:rowOff>
    </xdr:from>
    <xdr:ext cx="469744" cy="259045"/>
    <xdr:sp macro="" textlink="">
      <xdr:nvSpPr>
        <xdr:cNvPr id="376" name="n_1mainValue【公営住宅】&#10;一人当たり面積">
          <a:extLst>
            <a:ext uri="{FF2B5EF4-FFF2-40B4-BE49-F238E27FC236}">
              <a16:creationId xmlns:a16="http://schemas.microsoft.com/office/drawing/2014/main" id="{602B908D-2AB3-4A45-BE1A-EBBF634E6E73}"/>
            </a:ext>
          </a:extLst>
        </xdr:cNvPr>
        <xdr:cNvSpPr txBox="1"/>
      </xdr:nvSpPr>
      <xdr:spPr>
        <a:xfrm>
          <a:off x="9391727" y="1388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2557</xdr:rowOff>
    </xdr:from>
    <xdr:ext cx="469744" cy="259045"/>
    <xdr:sp macro="" textlink="">
      <xdr:nvSpPr>
        <xdr:cNvPr id="377" name="n_2mainValue【公営住宅】&#10;一人当たり面積">
          <a:extLst>
            <a:ext uri="{FF2B5EF4-FFF2-40B4-BE49-F238E27FC236}">
              <a16:creationId xmlns:a16="http://schemas.microsoft.com/office/drawing/2014/main" id="{7808C8DE-DC09-4B31-8701-B751A05E2951}"/>
            </a:ext>
          </a:extLst>
        </xdr:cNvPr>
        <xdr:cNvSpPr txBox="1"/>
      </xdr:nvSpPr>
      <xdr:spPr>
        <a:xfrm>
          <a:off x="8515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5605</xdr:rowOff>
    </xdr:from>
    <xdr:ext cx="469744" cy="259045"/>
    <xdr:sp macro="" textlink="">
      <xdr:nvSpPr>
        <xdr:cNvPr id="378" name="n_3mainValue【公営住宅】&#10;一人当たり面積">
          <a:extLst>
            <a:ext uri="{FF2B5EF4-FFF2-40B4-BE49-F238E27FC236}">
              <a16:creationId xmlns:a16="http://schemas.microsoft.com/office/drawing/2014/main" id="{12D13BF9-CC86-429A-8C5C-E226F7EDA001}"/>
            </a:ext>
          </a:extLst>
        </xdr:cNvPr>
        <xdr:cNvSpPr txBox="1"/>
      </xdr:nvSpPr>
      <xdr:spPr>
        <a:xfrm>
          <a:off x="7626427" y="1389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144797</xdr:rowOff>
    </xdr:from>
    <xdr:ext cx="469744" cy="259045"/>
    <xdr:sp macro="" textlink="">
      <xdr:nvSpPr>
        <xdr:cNvPr id="379" name="n_4mainValue【公営住宅】&#10;一人当たり面積">
          <a:extLst>
            <a:ext uri="{FF2B5EF4-FFF2-40B4-BE49-F238E27FC236}">
              <a16:creationId xmlns:a16="http://schemas.microsoft.com/office/drawing/2014/main" id="{62AA6C25-6FD3-490C-A13A-E96FB495093A}"/>
            </a:ext>
          </a:extLst>
        </xdr:cNvPr>
        <xdr:cNvSpPr txBox="1"/>
      </xdr:nvSpPr>
      <xdr:spPr>
        <a:xfrm>
          <a:off x="6737427" y="1488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6B919FFE-8712-4D77-9484-0B203FA8462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A845D5C8-D763-45B3-8999-2EB7458C646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6AC313EF-1D4C-4BE5-9B5A-CC52180C022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32E0162D-4E66-4FC7-9C2C-213D3673FAB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F39A1D2B-6704-4A32-B158-10EEDA66B7B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79877467-A7B7-4E8E-80AE-21EAC51599D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4A45BEA-EF8B-4108-95EE-AEEFAA5F712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E75D31FB-9EB7-41F1-8BBC-4AACF7C4086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1D2E2E12-24CC-4608-98FD-8FA2444928A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166B6824-352B-40CE-ABFC-144406FBB91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028C0DD9-EC76-471F-8F65-D6B9A928040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1" name="直線コネクタ 390">
          <a:extLst>
            <a:ext uri="{FF2B5EF4-FFF2-40B4-BE49-F238E27FC236}">
              <a16:creationId xmlns:a16="http://schemas.microsoft.com/office/drawing/2014/main" id="{ED31B2BD-0FD5-4720-A02A-BF5F4304D8B9}"/>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2" name="テキスト ボックス 391">
          <a:extLst>
            <a:ext uri="{FF2B5EF4-FFF2-40B4-BE49-F238E27FC236}">
              <a16:creationId xmlns:a16="http://schemas.microsoft.com/office/drawing/2014/main" id="{34AEBBA3-D7C7-4261-AF36-5AF2AA57767A}"/>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3" name="直線コネクタ 392">
          <a:extLst>
            <a:ext uri="{FF2B5EF4-FFF2-40B4-BE49-F238E27FC236}">
              <a16:creationId xmlns:a16="http://schemas.microsoft.com/office/drawing/2014/main" id="{15635470-29F3-47AD-9DFE-2BE13319A2F8}"/>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4" name="テキスト ボックス 393">
          <a:extLst>
            <a:ext uri="{FF2B5EF4-FFF2-40B4-BE49-F238E27FC236}">
              <a16:creationId xmlns:a16="http://schemas.microsoft.com/office/drawing/2014/main" id="{C3F5EEDA-1A11-4BB0-8ECF-9C7FFA68C777}"/>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5" name="直線コネクタ 394">
          <a:extLst>
            <a:ext uri="{FF2B5EF4-FFF2-40B4-BE49-F238E27FC236}">
              <a16:creationId xmlns:a16="http://schemas.microsoft.com/office/drawing/2014/main" id="{ECBDF5E9-70EE-42BF-A8ED-15C2B778E7BF}"/>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6" name="テキスト ボックス 395">
          <a:extLst>
            <a:ext uri="{FF2B5EF4-FFF2-40B4-BE49-F238E27FC236}">
              <a16:creationId xmlns:a16="http://schemas.microsoft.com/office/drawing/2014/main" id="{DB607F26-BD9A-46F9-AD31-9866AA5B5BB8}"/>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7" name="直線コネクタ 396">
          <a:extLst>
            <a:ext uri="{FF2B5EF4-FFF2-40B4-BE49-F238E27FC236}">
              <a16:creationId xmlns:a16="http://schemas.microsoft.com/office/drawing/2014/main" id="{B2FE4C85-A8F9-4916-AAA3-0CFE0C388C71}"/>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8" name="テキスト ボックス 397">
          <a:extLst>
            <a:ext uri="{FF2B5EF4-FFF2-40B4-BE49-F238E27FC236}">
              <a16:creationId xmlns:a16="http://schemas.microsoft.com/office/drawing/2014/main" id="{058BDA22-0C67-48E5-B432-FACC378D3AFC}"/>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9" name="直線コネクタ 398">
          <a:extLst>
            <a:ext uri="{FF2B5EF4-FFF2-40B4-BE49-F238E27FC236}">
              <a16:creationId xmlns:a16="http://schemas.microsoft.com/office/drawing/2014/main" id="{397F0506-2173-4849-B20E-AC81566ABE62}"/>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0" name="テキスト ボックス 399">
          <a:extLst>
            <a:ext uri="{FF2B5EF4-FFF2-40B4-BE49-F238E27FC236}">
              <a16:creationId xmlns:a16="http://schemas.microsoft.com/office/drawing/2014/main" id="{91DF5796-9610-4E4A-93EB-135607B6A523}"/>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128E185C-0210-48B5-B5E3-A14B279C108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2" name="テキスト ボックス 401">
          <a:extLst>
            <a:ext uri="{FF2B5EF4-FFF2-40B4-BE49-F238E27FC236}">
              <a16:creationId xmlns:a16="http://schemas.microsoft.com/office/drawing/2014/main" id="{2B9CD365-814E-446E-B0E0-84F91F42AF33}"/>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a:extLst>
            <a:ext uri="{FF2B5EF4-FFF2-40B4-BE49-F238E27FC236}">
              <a16:creationId xmlns:a16="http://schemas.microsoft.com/office/drawing/2014/main" id="{F4856BDD-783C-4D7D-BBDE-AB802AD2036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78105</xdr:rowOff>
    </xdr:from>
    <xdr:to>
      <xdr:col>24</xdr:col>
      <xdr:colOff>62865</xdr:colOff>
      <xdr:row>108</xdr:row>
      <xdr:rowOff>142875</xdr:rowOff>
    </xdr:to>
    <xdr:cxnSp macro="">
      <xdr:nvCxnSpPr>
        <xdr:cNvPr id="404" name="直線コネクタ 403">
          <a:extLst>
            <a:ext uri="{FF2B5EF4-FFF2-40B4-BE49-F238E27FC236}">
              <a16:creationId xmlns:a16="http://schemas.microsoft.com/office/drawing/2014/main" id="{D5D155D7-58FB-454D-9AFA-9EA8BD21B63C}"/>
            </a:ext>
          </a:extLst>
        </xdr:cNvPr>
        <xdr:cNvCxnSpPr/>
      </xdr:nvCxnSpPr>
      <xdr:spPr>
        <a:xfrm flipV="1">
          <a:off x="4634865" y="1739455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146702</xdr:rowOff>
    </xdr:from>
    <xdr:ext cx="405111" cy="259045"/>
    <xdr:sp macro="" textlink="">
      <xdr:nvSpPr>
        <xdr:cNvPr id="405" name="【港湾・漁港】&#10;有形固定資産減価償却率最小値テキスト">
          <a:extLst>
            <a:ext uri="{FF2B5EF4-FFF2-40B4-BE49-F238E27FC236}">
              <a16:creationId xmlns:a16="http://schemas.microsoft.com/office/drawing/2014/main" id="{204CCBE2-557F-49E2-97F8-6EC2EEFABE81}"/>
            </a:ext>
          </a:extLst>
        </xdr:cNvPr>
        <xdr:cNvSpPr txBox="1"/>
      </xdr:nvSpPr>
      <xdr:spPr>
        <a:xfrm>
          <a:off x="4673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142875</xdr:rowOff>
    </xdr:from>
    <xdr:to>
      <xdr:col>24</xdr:col>
      <xdr:colOff>152400</xdr:colOff>
      <xdr:row>108</xdr:row>
      <xdr:rowOff>142875</xdr:rowOff>
    </xdr:to>
    <xdr:cxnSp macro="">
      <xdr:nvCxnSpPr>
        <xdr:cNvPr id="406" name="直線コネクタ 405">
          <a:extLst>
            <a:ext uri="{FF2B5EF4-FFF2-40B4-BE49-F238E27FC236}">
              <a16:creationId xmlns:a16="http://schemas.microsoft.com/office/drawing/2014/main" id="{44CEF155-D67B-4F6B-B4FE-9C118A53B9E7}"/>
            </a:ext>
          </a:extLst>
        </xdr:cNvPr>
        <xdr:cNvCxnSpPr/>
      </xdr:nvCxnSpPr>
      <xdr:spPr>
        <a:xfrm>
          <a:off x="4546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24782</xdr:rowOff>
    </xdr:from>
    <xdr:ext cx="405111" cy="259045"/>
    <xdr:sp macro="" textlink="">
      <xdr:nvSpPr>
        <xdr:cNvPr id="407" name="【港湾・漁港】&#10;有形固定資産減価償却率最大値テキスト">
          <a:extLst>
            <a:ext uri="{FF2B5EF4-FFF2-40B4-BE49-F238E27FC236}">
              <a16:creationId xmlns:a16="http://schemas.microsoft.com/office/drawing/2014/main" id="{0A2A669F-CFD9-4714-BEDD-62DFAEDB9608}"/>
            </a:ext>
          </a:extLst>
        </xdr:cNvPr>
        <xdr:cNvSpPr txBox="1"/>
      </xdr:nvSpPr>
      <xdr:spPr>
        <a:xfrm>
          <a:off x="4673600" y="1716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78105</xdr:rowOff>
    </xdr:from>
    <xdr:to>
      <xdr:col>24</xdr:col>
      <xdr:colOff>152400</xdr:colOff>
      <xdr:row>101</xdr:row>
      <xdr:rowOff>78105</xdr:rowOff>
    </xdr:to>
    <xdr:cxnSp macro="">
      <xdr:nvCxnSpPr>
        <xdr:cNvPr id="408" name="直線コネクタ 407">
          <a:extLst>
            <a:ext uri="{FF2B5EF4-FFF2-40B4-BE49-F238E27FC236}">
              <a16:creationId xmlns:a16="http://schemas.microsoft.com/office/drawing/2014/main" id="{7974ED77-2AFF-4C1F-BB42-97F5926FE6D5}"/>
            </a:ext>
          </a:extLst>
        </xdr:cNvPr>
        <xdr:cNvCxnSpPr/>
      </xdr:nvCxnSpPr>
      <xdr:spPr>
        <a:xfrm>
          <a:off x="4546600" y="1739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57802</xdr:rowOff>
    </xdr:from>
    <xdr:ext cx="405111" cy="259045"/>
    <xdr:sp macro="" textlink="">
      <xdr:nvSpPr>
        <xdr:cNvPr id="409" name="【港湾・漁港】&#10;有形固定資産減価償却率平均値テキスト">
          <a:extLst>
            <a:ext uri="{FF2B5EF4-FFF2-40B4-BE49-F238E27FC236}">
              <a16:creationId xmlns:a16="http://schemas.microsoft.com/office/drawing/2014/main" id="{19131002-D77E-445A-A397-55F6722C7FBD}"/>
            </a:ext>
          </a:extLst>
        </xdr:cNvPr>
        <xdr:cNvSpPr txBox="1"/>
      </xdr:nvSpPr>
      <xdr:spPr>
        <a:xfrm>
          <a:off x="4673600" y="1771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34925</xdr:rowOff>
    </xdr:from>
    <xdr:to>
      <xdr:col>24</xdr:col>
      <xdr:colOff>114300</xdr:colOff>
      <xdr:row>104</xdr:row>
      <xdr:rowOff>136525</xdr:rowOff>
    </xdr:to>
    <xdr:sp macro="" textlink="">
      <xdr:nvSpPr>
        <xdr:cNvPr id="410" name="フローチャート: 判断 409">
          <a:extLst>
            <a:ext uri="{FF2B5EF4-FFF2-40B4-BE49-F238E27FC236}">
              <a16:creationId xmlns:a16="http://schemas.microsoft.com/office/drawing/2014/main" id="{475DFE6D-A161-486A-A9B3-ADCBCCBA98D7}"/>
            </a:ext>
          </a:extLst>
        </xdr:cNvPr>
        <xdr:cNvSpPr/>
      </xdr:nvSpPr>
      <xdr:spPr>
        <a:xfrm>
          <a:off x="4584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6350</xdr:rowOff>
    </xdr:from>
    <xdr:to>
      <xdr:col>20</xdr:col>
      <xdr:colOff>38100</xdr:colOff>
      <xdr:row>104</xdr:row>
      <xdr:rowOff>107950</xdr:rowOff>
    </xdr:to>
    <xdr:sp macro="" textlink="">
      <xdr:nvSpPr>
        <xdr:cNvPr id="411" name="フローチャート: 判断 410">
          <a:extLst>
            <a:ext uri="{FF2B5EF4-FFF2-40B4-BE49-F238E27FC236}">
              <a16:creationId xmlns:a16="http://schemas.microsoft.com/office/drawing/2014/main" id="{89B92C65-1F08-4F07-9C96-83112B4E53C3}"/>
            </a:ext>
          </a:extLst>
        </xdr:cNvPr>
        <xdr:cNvSpPr/>
      </xdr:nvSpPr>
      <xdr:spPr>
        <a:xfrm>
          <a:off x="3746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8255</xdr:rowOff>
    </xdr:from>
    <xdr:to>
      <xdr:col>15</xdr:col>
      <xdr:colOff>101600</xdr:colOff>
      <xdr:row>104</xdr:row>
      <xdr:rowOff>109855</xdr:rowOff>
    </xdr:to>
    <xdr:sp macro="" textlink="">
      <xdr:nvSpPr>
        <xdr:cNvPr id="412" name="フローチャート: 判断 411">
          <a:extLst>
            <a:ext uri="{FF2B5EF4-FFF2-40B4-BE49-F238E27FC236}">
              <a16:creationId xmlns:a16="http://schemas.microsoft.com/office/drawing/2014/main" id="{498BF55A-AE85-4C10-99AA-0C1B71DCF754}"/>
            </a:ext>
          </a:extLst>
        </xdr:cNvPr>
        <xdr:cNvSpPr/>
      </xdr:nvSpPr>
      <xdr:spPr>
        <a:xfrm>
          <a:off x="2857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114936</xdr:rowOff>
    </xdr:from>
    <xdr:to>
      <xdr:col>10</xdr:col>
      <xdr:colOff>165100</xdr:colOff>
      <xdr:row>104</xdr:row>
      <xdr:rowOff>45086</xdr:rowOff>
    </xdr:to>
    <xdr:sp macro="" textlink="">
      <xdr:nvSpPr>
        <xdr:cNvPr id="413" name="フローチャート: 判断 412">
          <a:extLst>
            <a:ext uri="{FF2B5EF4-FFF2-40B4-BE49-F238E27FC236}">
              <a16:creationId xmlns:a16="http://schemas.microsoft.com/office/drawing/2014/main" id="{2B4B959D-5209-41C9-9B30-8A4D6C02D085}"/>
            </a:ext>
          </a:extLst>
        </xdr:cNvPr>
        <xdr:cNvSpPr/>
      </xdr:nvSpPr>
      <xdr:spPr>
        <a:xfrm>
          <a:off x="1968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53975</xdr:rowOff>
    </xdr:from>
    <xdr:to>
      <xdr:col>6</xdr:col>
      <xdr:colOff>38100</xdr:colOff>
      <xdr:row>104</xdr:row>
      <xdr:rowOff>155575</xdr:rowOff>
    </xdr:to>
    <xdr:sp macro="" textlink="">
      <xdr:nvSpPr>
        <xdr:cNvPr id="414" name="フローチャート: 判断 413">
          <a:extLst>
            <a:ext uri="{FF2B5EF4-FFF2-40B4-BE49-F238E27FC236}">
              <a16:creationId xmlns:a16="http://schemas.microsoft.com/office/drawing/2014/main" id="{0D7878C6-8F85-40A5-A904-A78E1D99F9D2}"/>
            </a:ext>
          </a:extLst>
        </xdr:cNvPr>
        <xdr:cNvSpPr/>
      </xdr:nvSpPr>
      <xdr:spPr>
        <a:xfrm>
          <a:off x="1079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505C234B-236B-4B61-BDC9-67E1F9FBBD8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2B2386CC-40F8-4E23-9FB4-337946A20DD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2410AB89-8684-4170-A552-7AAF402ED45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6A0FF0C5-90DC-4B2C-8C64-927FFD4D7C1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7CC47C7C-47DA-48EC-B77D-0C69C39B16E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23495</xdr:rowOff>
    </xdr:from>
    <xdr:to>
      <xdr:col>24</xdr:col>
      <xdr:colOff>114300</xdr:colOff>
      <xdr:row>105</xdr:row>
      <xdr:rowOff>125095</xdr:rowOff>
    </xdr:to>
    <xdr:sp macro="" textlink="">
      <xdr:nvSpPr>
        <xdr:cNvPr id="420" name="楕円 419">
          <a:extLst>
            <a:ext uri="{FF2B5EF4-FFF2-40B4-BE49-F238E27FC236}">
              <a16:creationId xmlns:a16="http://schemas.microsoft.com/office/drawing/2014/main" id="{3FC5AEB1-BE9C-447E-BFDF-A60AF8B6A8DD}"/>
            </a:ext>
          </a:extLst>
        </xdr:cNvPr>
        <xdr:cNvSpPr/>
      </xdr:nvSpPr>
      <xdr:spPr>
        <a:xfrm>
          <a:off x="4584700" y="180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1922</xdr:rowOff>
    </xdr:from>
    <xdr:ext cx="405111" cy="259045"/>
    <xdr:sp macro="" textlink="">
      <xdr:nvSpPr>
        <xdr:cNvPr id="421" name="【港湾・漁港】&#10;有形固定資産減価償却率該当値テキスト">
          <a:extLst>
            <a:ext uri="{FF2B5EF4-FFF2-40B4-BE49-F238E27FC236}">
              <a16:creationId xmlns:a16="http://schemas.microsoft.com/office/drawing/2014/main" id="{934C4366-A4EE-4C68-9996-F1B6DDDB4214}"/>
            </a:ext>
          </a:extLst>
        </xdr:cNvPr>
        <xdr:cNvSpPr txBox="1"/>
      </xdr:nvSpPr>
      <xdr:spPr>
        <a:xfrm>
          <a:off x="4673600" y="180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164464</xdr:rowOff>
    </xdr:from>
    <xdr:to>
      <xdr:col>20</xdr:col>
      <xdr:colOff>38100</xdr:colOff>
      <xdr:row>105</xdr:row>
      <xdr:rowOff>94614</xdr:rowOff>
    </xdr:to>
    <xdr:sp macro="" textlink="">
      <xdr:nvSpPr>
        <xdr:cNvPr id="422" name="楕円 421">
          <a:extLst>
            <a:ext uri="{FF2B5EF4-FFF2-40B4-BE49-F238E27FC236}">
              <a16:creationId xmlns:a16="http://schemas.microsoft.com/office/drawing/2014/main" id="{9C2AE81B-425F-4B89-A8AE-EBD181DDFBF6}"/>
            </a:ext>
          </a:extLst>
        </xdr:cNvPr>
        <xdr:cNvSpPr/>
      </xdr:nvSpPr>
      <xdr:spPr>
        <a:xfrm>
          <a:off x="37465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43814</xdr:rowOff>
    </xdr:from>
    <xdr:to>
      <xdr:col>24</xdr:col>
      <xdr:colOff>63500</xdr:colOff>
      <xdr:row>105</xdr:row>
      <xdr:rowOff>74295</xdr:rowOff>
    </xdr:to>
    <xdr:cxnSp macro="">
      <xdr:nvCxnSpPr>
        <xdr:cNvPr id="423" name="直線コネクタ 422">
          <a:extLst>
            <a:ext uri="{FF2B5EF4-FFF2-40B4-BE49-F238E27FC236}">
              <a16:creationId xmlns:a16="http://schemas.microsoft.com/office/drawing/2014/main" id="{DFE798DA-EA5B-4017-A170-1EFF645BB608}"/>
            </a:ext>
          </a:extLst>
        </xdr:cNvPr>
        <xdr:cNvCxnSpPr/>
      </xdr:nvCxnSpPr>
      <xdr:spPr>
        <a:xfrm>
          <a:off x="3797300" y="18046064"/>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130175</xdr:rowOff>
    </xdr:from>
    <xdr:to>
      <xdr:col>15</xdr:col>
      <xdr:colOff>101600</xdr:colOff>
      <xdr:row>105</xdr:row>
      <xdr:rowOff>60325</xdr:rowOff>
    </xdr:to>
    <xdr:sp macro="" textlink="">
      <xdr:nvSpPr>
        <xdr:cNvPr id="424" name="楕円 423">
          <a:extLst>
            <a:ext uri="{FF2B5EF4-FFF2-40B4-BE49-F238E27FC236}">
              <a16:creationId xmlns:a16="http://schemas.microsoft.com/office/drawing/2014/main" id="{5E5D804C-3E7C-4651-B2D0-C6C48B45EFFB}"/>
            </a:ext>
          </a:extLst>
        </xdr:cNvPr>
        <xdr:cNvSpPr/>
      </xdr:nvSpPr>
      <xdr:spPr>
        <a:xfrm>
          <a:off x="28575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9525</xdr:rowOff>
    </xdr:from>
    <xdr:to>
      <xdr:col>19</xdr:col>
      <xdr:colOff>177800</xdr:colOff>
      <xdr:row>105</xdr:row>
      <xdr:rowOff>43814</xdr:rowOff>
    </xdr:to>
    <xdr:cxnSp macro="">
      <xdr:nvCxnSpPr>
        <xdr:cNvPr id="425" name="直線コネクタ 424">
          <a:extLst>
            <a:ext uri="{FF2B5EF4-FFF2-40B4-BE49-F238E27FC236}">
              <a16:creationId xmlns:a16="http://schemas.microsoft.com/office/drawing/2014/main" id="{12E74A27-A8CA-4EC0-8B1D-695842A7DA2C}"/>
            </a:ext>
          </a:extLst>
        </xdr:cNvPr>
        <xdr:cNvCxnSpPr/>
      </xdr:nvCxnSpPr>
      <xdr:spPr>
        <a:xfrm>
          <a:off x="2908300" y="180117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95886</xdr:rowOff>
    </xdr:from>
    <xdr:to>
      <xdr:col>10</xdr:col>
      <xdr:colOff>165100</xdr:colOff>
      <xdr:row>105</xdr:row>
      <xdr:rowOff>26036</xdr:rowOff>
    </xdr:to>
    <xdr:sp macro="" textlink="">
      <xdr:nvSpPr>
        <xdr:cNvPr id="426" name="楕円 425">
          <a:extLst>
            <a:ext uri="{FF2B5EF4-FFF2-40B4-BE49-F238E27FC236}">
              <a16:creationId xmlns:a16="http://schemas.microsoft.com/office/drawing/2014/main" id="{6F1F7EE3-FBF3-423C-BA98-9495AC0B7BA2}"/>
            </a:ext>
          </a:extLst>
        </xdr:cNvPr>
        <xdr:cNvSpPr/>
      </xdr:nvSpPr>
      <xdr:spPr>
        <a:xfrm>
          <a:off x="1968500" y="1792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146686</xdr:rowOff>
    </xdr:from>
    <xdr:to>
      <xdr:col>15</xdr:col>
      <xdr:colOff>50800</xdr:colOff>
      <xdr:row>105</xdr:row>
      <xdr:rowOff>9525</xdr:rowOff>
    </xdr:to>
    <xdr:cxnSp macro="">
      <xdr:nvCxnSpPr>
        <xdr:cNvPr id="427" name="直線コネクタ 426">
          <a:extLst>
            <a:ext uri="{FF2B5EF4-FFF2-40B4-BE49-F238E27FC236}">
              <a16:creationId xmlns:a16="http://schemas.microsoft.com/office/drawing/2014/main" id="{AF3C25E6-E884-4353-BAE1-6CB9E0241639}"/>
            </a:ext>
          </a:extLst>
        </xdr:cNvPr>
        <xdr:cNvCxnSpPr/>
      </xdr:nvCxnSpPr>
      <xdr:spPr>
        <a:xfrm>
          <a:off x="2019300" y="179774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59689</xdr:rowOff>
    </xdr:from>
    <xdr:to>
      <xdr:col>6</xdr:col>
      <xdr:colOff>38100</xdr:colOff>
      <xdr:row>104</xdr:row>
      <xdr:rowOff>161289</xdr:rowOff>
    </xdr:to>
    <xdr:sp macro="" textlink="">
      <xdr:nvSpPr>
        <xdr:cNvPr id="428" name="楕円 427">
          <a:extLst>
            <a:ext uri="{FF2B5EF4-FFF2-40B4-BE49-F238E27FC236}">
              <a16:creationId xmlns:a16="http://schemas.microsoft.com/office/drawing/2014/main" id="{CEFAA410-7831-4B58-A9C2-8362122E1A2D}"/>
            </a:ext>
          </a:extLst>
        </xdr:cNvPr>
        <xdr:cNvSpPr/>
      </xdr:nvSpPr>
      <xdr:spPr>
        <a:xfrm>
          <a:off x="1079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110489</xdr:rowOff>
    </xdr:from>
    <xdr:to>
      <xdr:col>10</xdr:col>
      <xdr:colOff>114300</xdr:colOff>
      <xdr:row>104</xdr:row>
      <xdr:rowOff>146686</xdr:rowOff>
    </xdr:to>
    <xdr:cxnSp macro="">
      <xdr:nvCxnSpPr>
        <xdr:cNvPr id="429" name="直線コネクタ 428">
          <a:extLst>
            <a:ext uri="{FF2B5EF4-FFF2-40B4-BE49-F238E27FC236}">
              <a16:creationId xmlns:a16="http://schemas.microsoft.com/office/drawing/2014/main" id="{401948C0-393C-485C-9713-C7A003B95154}"/>
            </a:ext>
          </a:extLst>
        </xdr:cNvPr>
        <xdr:cNvCxnSpPr/>
      </xdr:nvCxnSpPr>
      <xdr:spPr>
        <a:xfrm>
          <a:off x="1130300" y="179412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124477</xdr:rowOff>
    </xdr:from>
    <xdr:ext cx="405111" cy="259045"/>
    <xdr:sp macro="" textlink="">
      <xdr:nvSpPr>
        <xdr:cNvPr id="430" name="n_1aveValue【港湾・漁港】&#10;有形固定資産減価償却率">
          <a:extLst>
            <a:ext uri="{FF2B5EF4-FFF2-40B4-BE49-F238E27FC236}">
              <a16:creationId xmlns:a16="http://schemas.microsoft.com/office/drawing/2014/main" id="{97B10427-9A87-485C-8089-196960A7ACE1}"/>
            </a:ext>
          </a:extLst>
        </xdr:cNvPr>
        <xdr:cNvSpPr txBox="1"/>
      </xdr:nvSpPr>
      <xdr:spPr>
        <a:xfrm>
          <a:off x="35820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126382</xdr:rowOff>
    </xdr:from>
    <xdr:ext cx="405111" cy="259045"/>
    <xdr:sp macro="" textlink="">
      <xdr:nvSpPr>
        <xdr:cNvPr id="431" name="n_2aveValue【港湾・漁港】&#10;有形固定資産減価償却率">
          <a:extLst>
            <a:ext uri="{FF2B5EF4-FFF2-40B4-BE49-F238E27FC236}">
              <a16:creationId xmlns:a16="http://schemas.microsoft.com/office/drawing/2014/main" id="{E12E765D-E3A5-4FBC-AC48-157F2AA7E783}"/>
            </a:ext>
          </a:extLst>
        </xdr:cNvPr>
        <xdr:cNvSpPr txBox="1"/>
      </xdr:nvSpPr>
      <xdr:spPr>
        <a:xfrm>
          <a:off x="270574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61613</xdr:rowOff>
    </xdr:from>
    <xdr:ext cx="405111" cy="259045"/>
    <xdr:sp macro="" textlink="">
      <xdr:nvSpPr>
        <xdr:cNvPr id="432" name="n_3aveValue【港湾・漁港】&#10;有形固定資産減価償却率">
          <a:extLst>
            <a:ext uri="{FF2B5EF4-FFF2-40B4-BE49-F238E27FC236}">
              <a16:creationId xmlns:a16="http://schemas.microsoft.com/office/drawing/2014/main" id="{70AA6391-AC4C-41A2-940E-46818AE9C033}"/>
            </a:ext>
          </a:extLst>
        </xdr:cNvPr>
        <xdr:cNvSpPr txBox="1"/>
      </xdr:nvSpPr>
      <xdr:spPr>
        <a:xfrm>
          <a:off x="1816744"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652</xdr:rowOff>
    </xdr:from>
    <xdr:ext cx="405111" cy="259045"/>
    <xdr:sp macro="" textlink="">
      <xdr:nvSpPr>
        <xdr:cNvPr id="433" name="n_4aveValue【港湾・漁港】&#10;有形固定資産減価償却率">
          <a:extLst>
            <a:ext uri="{FF2B5EF4-FFF2-40B4-BE49-F238E27FC236}">
              <a16:creationId xmlns:a16="http://schemas.microsoft.com/office/drawing/2014/main" id="{F1E41501-448F-4861-9FF4-673E5E30D63A}"/>
            </a:ext>
          </a:extLst>
        </xdr:cNvPr>
        <xdr:cNvSpPr txBox="1"/>
      </xdr:nvSpPr>
      <xdr:spPr>
        <a:xfrm>
          <a:off x="927744" y="1766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85741</xdr:rowOff>
    </xdr:from>
    <xdr:ext cx="405111" cy="259045"/>
    <xdr:sp macro="" textlink="">
      <xdr:nvSpPr>
        <xdr:cNvPr id="434" name="n_1mainValue【港湾・漁港】&#10;有形固定資産減価償却率">
          <a:extLst>
            <a:ext uri="{FF2B5EF4-FFF2-40B4-BE49-F238E27FC236}">
              <a16:creationId xmlns:a16="http://schemas.microsoft.com/office/drawing/2014/main" id="{E9B1D5D0-7BA4-41D4-A3D8-022632E38994}"/>
            </a:ext>
          </a:extLst>
        </xdr:cNvPr>
        <xdr:cNvSpPr txBox="1"/>
      </xdr:nvSpPr>
      <xdr:spPr>
        <a:xfrm>
          <a:off x="35820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51452</xdr:rowOff>
    </xdr:from>
    <xdr:ext cx="405111" cy="259045"/>
    <xdr:sp macro="" textlink="">
      <xdr:nvSpPr>
        <xdr:cNvPr id="435" name="n_2mainValue【港湾・漁港】&#10;有形固定資産減価償却率">
          <a:extLst>
            <a:ext uri="{FF2B5EF4-FFF2-40B4-BE49-F238E27FC236}">
              <a16:creationId xmlns:a16="http://schemas.microsoft.com/office/drawing/2014/main" id="{0FE49FD9-F9C3-475F-89DD-955105B3C850}"/>
            </a:ext>
          </a:extLst>
        </xdr:cNvPr>
        <xdr:cNvSpPr txBox="1"/>
      </xdr:nvSpPr>
      <xdr:spPr>
        <a:xfrm>
          <a:off x="2705744" y="1805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17163</xdr:rowOff>
    </xdr:from>
    <xdr:ext cx="405111" cy="259045"/>
    <xdr:sp macro="" textlink="">
      <xdr:nvSpPr>
        <xdr:cNvPr id="436" name="n_3mainValue【港湾・漁港】&#10;有形固定資産減価償却率">
          <a:extLst>
            <a:ext uri="{FF2B5EF4-FFF2-40B4-BE49-F238E27FC236}">
              <a16:creationId xmlns:a16="http://schemas.microsoft.com/office/drawing/2014/main" id="{76E77701-C3DA-49D3-ADF6-055993561EBB}"/>
            </a:ext>
          </a:extLst>
        </xdr:cNvPr>
        <xdr:cNvSpPr txBox="1"/>
      </xdr:nvSpPr>
      <xdr:spPr>
        <a:xfrm>
          <a:off x="1816744"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152416</xdr:rowOff>
    </xdr:from>
    <xdr:ext cx="405111" cy="259045"/>
    <xdr:sp macro="" textlink="">
      <xdr:nvSpPr>
        <xdr:cNvPr id="437" name="n_4mainValue【港湾・漁港】&#10;有形固定資産減価償却率">
          <a:extLst>
            <a:ext uri="{FF2B5EF4-FFF2-40B4-BE49-F238E27FC236}">
              <a16:creationId xmlns:a16="http://schemas.microsoft.com/office/drawing/2014/main" id="{2668687C-A135-4629-ADAC-AC407A81EBB7}"/>
            </a:ext>
          </a:extLst>
        </xdr:cNvPr>
        <xdr:cNvSpPr txBox="1"/>
      </xdr:nvSpPr>
      <xdr:spPr>
        <a:xfrm>
          <a:off x="927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8FC8D091-3AAC-4931-9C74-639D203E583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62C6CBC7-9948-4F10-9B37-F6195E9F0F1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73702824-6488-46E3-8A70-E14ED02D3B9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8783B6A3-01FE-4302-A87C-C8808D00389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A599A207-E837-46B2-A66A-1FCE8E06CCF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703702A6-6934-401A-97C6-0AE6514BF25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B1EEFABE-B98E-41BA-BF71-8F511754035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213BDFF-8EC5-472B-8C2D-7948EAB33DB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42D47792-D628-4254-89C9-7804DFB2DBC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AB389FB8-9247-4A08-B5A5-091E3E0C2DB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F7C9BAFC-DA48-41CB-BE7E-CFCD9691834E}"/>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9" name="テキスト ボックス 448">
          <a:extLst>
            <a:ext uri="{FF2B5EF4-FFF2-40B4-BE49-F238E27FC236}">
              <a16:creationId xmlns:a16="http://schemas.microsoft.com/office/drawing/2014/main" id="{462AC268-C578-4C6A-A0E4-0A70DC9B33F7}"/>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924B635B-FCAA-4B56-82A0-6B9BD9061E69}"/>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51" name="テキスト ボックス 450">
          <a:extLst>
            <a:ext uri="{FF2B5EF4-FFF2-40B4-BE49-F238E27FC236}">
              <a16:creationId xmlns:a16="http://schemas.microsoft.com/office/drawing/2014/main" id="{91CEB602-E65F-4EC5-91DE-8523BC15307A}"/>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4B74413F-2D36-4AA1-A39D-7C27796EBBC2}"/>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3" name="テキスト ボックス 452">
          <a:extLst>
            <a:ext uri="{FF2B5EF4-FFF2-40B4-BE49-F238E27FC236}">
              <a16:creationId xmlns:a16="http://schemas.microsoft.com/office/drawing/2014/main" id="{A0A5E49B-3C9E-40BE-970B-F58AF9886A12}"/>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B012B30E-CFDA-4A17-B55A-32BF4EBDA022}"/>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5" name="テキスト ボックス 454">
          <a:extLst>
            <a:ext uri="{FF2B5EF4-FFF2-40B4-BE49-F238E27FC236}">
              <a16:creationId xmlns:a16="http://schemas.microsoft.com/office/drawing/2014/main" id="{8F131FEE-F9A9-4863-BBBB-23FDECC0897F}"/>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3AE7044A-DFFB-477A-BC16-FE9232E0F65D}"/>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57" name="テキスト ボックス 456">
          <a:extLst>
            <a:ext uri="{FF2B5EF4-FFF2-40B4-BE49-F238E27FC236}">
              <a16:creationId xmlns:a16="http://schemas.microsoft.com/office/drawing/2014/main" id="{66E01C76-C41F-491D-98AC-A1D13986BEAA}"/>
            </a:ext>
          </a:extLst>
        </xdr:cNvPr>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A5B6B2BE-99A1-4198-BB23-DC240C07F13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9" name="テキスト ボックス 458">
          <a:extLst>
            <a:ext uri="{FF2B5EF4-FFF2-40B4-BE49-F238E27FC236}">
              <a16:creationId xmlns:a16="http://schemas.microsoft.com/office/drawing/2014/main" id="{0DAE9702-7289-41E2-AC7C-AC95CF607AA3}"/>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a:extLst>
            <a:ext uri="{FF2B5EF4-FFF2-40B4-BE49-F238E27FC236}">
              <a16:creationId xmlns:a16="http://schemas.microsoft.com/office/drawing/2014/main" id="{35F95999-5621-4B73-91AF-A88F3D4342E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35601</xdr:rowOff>
    </xdr:from>
    <xdr:to>
      <xdr:col>54</xdr:col>
      <xdr:colOff>189865</xdr:colOff>
      <xdr:row>108</xdr:row>
      <xdr:rowOff>128153</xdr:rowOff>
    </xdr:to>
    <xdr:cxnSp macro="">
      <xdr:nvCxnSpPr>
        <xdr:cNvPr id="461" name="直線コネクタ 460">
          <a:extLst>
            <a:ext uri="{FF2B5EF4-FFF2-40B4-BE49-F238E27FC236}">
              <a16:creationId xmlns:a16="http://schemas.microsoft.com/office/drawing/2014/main" id="{267A0100-0295-4B28-9EC5-EA3D6FA5D2C4}"/>
            </a:ext>
          </a:extLst>
        </xdr:cNvPr>
        <xdr:cNvCxnSpPr/>
      </xdr:nvCxnSpPr>
      <xdr:spPr>
        <a:xfrm flipV="1">
          <a:off x="10476865" y="17180601"/>
          <a:ext cx="0" cy="146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131980</xdr:rowOff>
    </xdr:from>
    <xdr:ext cx="469744" cy="259045"/>
    <xdr:sp macro="" textlink="">
      <xdr:nvSpPr>
        <xdr:cNvPr id="462" name="【港湾・漁港】&#10;一人当たり有形固定資産（償却資産）額最小値テキスト">
          <a:extLst>
            <a:ext uri="{FF2B5EF4-FFF2-40B4-BE49-F238E27FC236}">
              <a16:creationId xmlns:a16="http://schemas.microsoft.com/office/drawing/2014/main" id="{E8BC8811-8B64-4C64-BCDE-C38D4840FE6D}"/>
            </a:ext>
          </a:extLst>
        </xdr:cNvPr>
        <xdr:cNvSpPr txBox="1"/>
      </xdr:nvSpPr>
      <xdr:spPr>
        <a:xfrm>
          <a:off x="10515600" y="1864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128153</xdr:rowOff>
    </xdr:from>
    <xdr:to>
      <xdr:col>55</xdr:col>
      <xdr:colOff>88900</xdr:colOff>
      <xdr:row>108</xdr:row>
      <xdr:rowOff>128153</xdr:rowOff>
    </xdr:to>
    <xdr:cxnSp macro="">
      <xdr:nvCxnSpPr>
        <xdr:cNvPr id="463" name="直線コネクタ 462">
          <a:extLst>
            <a:ext uri="{FF2B5EF4-FFF2-40B4-BE49-F238E27FC236}">
              <a16:creationId xmlns:a16="http://schemas.microsoft.com/office/drawing/2014/main" id="{F2FA2314-0913-49A8-B13D-7FE7066401A1}"/>
            </a:ext>
          </a:extLst>
        </xdr:cNvPr>
        <xdr:cNvCxnSpPr/>
      </xdr:nvCxnSpPr>
      <xdr:spPr>
        <a:xfrm>
          <a:off x="10388600" y="186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153728</xdr:rowOff>
    </xdr:from>
    <xdr:ext cx="599010" cy="259045"/>
    <xdr:sp macro="" textlink="">
      <xdr:nvSpPr>
        <xdr:cNvPr id="464" name="【港湾・漁港】&#10;一人当たり有形固定資産（償却資産）額最大値テキスト">
          <a:extLst>
            <a:ext uri="{FF2B5EF4-FFF2-40B4-BE49-F238E27FC236}">
              <a16:creationId xmlns:a16="http://schemas.microsoft.com/office/drawing/2014/main" id="{DCA4C065-18D4-4609-B505-0BAD3B9FF956}"/>
            </a:ext>
          </a:extLst>
        </xdr:cNvPr>
        <xdr:cNvSpPr txBox="1"/>
      </xdr:nvSpPr>
      <xdr:spPr>
        <a:xfrm>
          <a:off x="10515600" y="16955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35601</xdr:rowOff>
    </xdr:from>
    <xdr:to>
      <xdr:col>55</xdr:col>
      <xdr:colOff>88900</xdr:colOff>
      <xdr:row>100</xdr:row>
      <xdr:rowOff>35601</xdr:rowOff>
    </xdr:to>
    <xdr:cxnSp macro="">
      <xdr:nvCxnSpPr>
        <xdr:cNvPr id="465" name="直線コネクタ 464">
          <a:extLst>
            <a:ext uri="{FF2B5EF4-FFF2-40B4-BE49-F238E27FC236}">
              <a16:creationId xmlns:a16="http://schemas.microsoft.com/office/drawing/2014/main" id="{C573D831-164A-4648-B407-C1795F005050}"/>
            </a:ext>
          </a:extLst>
        </xdr:cNvPr>
        <xdr:cNvCxnSpPr/>
      </xdr:nvCxnSpPr>
      <xdr:spPr>
        <a:xfrm>
          <a:off x="10388600" y="17180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139112</xdr:rowOff>
    </xdr:from>
    <xdr:ext cx="534377" cy="259045"/>
    <xdr:sp macro="" textlink="">
      <xdr:nvSpPr>
        <xdr:cNvPr id="466" name="【港湾・漁港】&#10;一人当たり有形固定資産（償却資産）額平均値テキスト">
          <a:extLst>
            <a:ext uri="{FF2B5EF4-FFF2-40B4-BE49-F238E27FC236}">
              <a16:creationId xmlns:a16="http://schemas.microsoft.com/office/drawing/2014/main" id="{EAC091D0-56E1-46D2-A12E-40EFFA37C2FC}"/>
            </a:ext>
          </a:extLst>
        </xdr:cNvPr>
        <xdr:cNvSpPr txBox="1"/>
      </xdr:nvSpPr>
      <xdr:spPr>
        <a:xfrm>
          <a:off x="10515600" y="18141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116235</xdr:rowOff>
    </xdr:from>
    <xdr:to>
      <xdr:col>55</xdr:col>
      <xdr:colOff>50800</xdr:colOff>
      <xdr:row>107</xdr:row>
      <xdr:rowOff>46385</xdr:rowOff>
    </xdr:to>
    <xdr:sp macro="" textlink="">
      <xdr:nvSpPr>
        <xdr:cNvPr id="467" name="フローチャート: 判断 466">
          <a:extLst>
            <a:ext uri="{FF2B5EF4-FFF2-40B4-BE49-F238E27FC236}">
              <a16:creationId xmlns:a16="http://schemas.microsoft.com/office/drawing/2014/main" id="{0F838AC1-0D91-40E9-96B8-E1F753E80C98}"/>
            </a:ext>
          </a:extLst>
        </xdr:cNvPr>
        <xdr:cNvSpPr/>
      </xdr:nvSpPr>
      <xdr:spPr>
        <a:xfrm>
          <a:off x="10426700" y="1828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36650</xdr:rowOff>
    </xdr:from>
    <xdr:to>
      <xdr:col>50</xdr:col>
      <xdr:colOff>165100</xdr:colOff>
      <xdr:row>106</xdr:row>
      <xdr:rowOff>138250</xdr:rowOff>
    </xdr:to>
    <xdr:sp macro="" textlink="">
      <xdr:nvSpPr>
        <xdr:cNvPr id="468" name="フローチャート: 判断 467">
          <a:extLst>
            <a:ext uri="{FF2B5EF4-FFF2-40B4-BE49-F238E27FC236}">
              <a16:creationId xmlns:a16="http://schemas.microsoft.com/office/drawing/2014/main" id="{7DAB3FC5-643F-43EE-9D6C-A7E558089A29}"/>
            </a:ext>
          </a:extLst>
        </xdr:cNvPr>
        <xdr:cNvSpPr/>
      </xdr:nvSpPr>
      <xdr:spPr>
        <a:xfrm>
          <a:off x="9588500" y="182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128654</xdr:rowOff>
    </xdr:from>
    <xdr:to>
      <xdr:col>46</xdr:col>
      <xdr:colOff>38100</xdr:colOff>
      <xdr:row>107</xdr:row>
      <xdr:rowOff>58804</xdr:rowOff>
    </xdr:to>
    <xdr:sp macro="" textlink="">
      <xdr:nvSpPr>
        <xdr:cNvPr id="469" name="フローチャート: 判断 468">
          <a:extLst>
            <a:ext uri="{FF2B5EF4-FFF2-40B4-BE49-F238E27FC236}">
              <a16:creationId xmlns:a16="http://schemas.microsoft.com/office/drawing/2014/main" id="{EEADFDCB-4032-4DE8-B2FA-6A5260026B78}"/>
            </a:ext>
          </a:extLst>
        </xdr:cNvPr>
        <xdr:cNvSpPr/>
      </xdr:nvSpPr>
      <xdr:spPr>
        <a:xfrm>
          <a:off x="8699500" y="1830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85903</xdr:rowOff>
    </xdr:from>
    <xdr:to>
      <xdr:col>41</xdr:col>
      <xdr:colOff>101600</xdr:colOff>
      <xdr:row>107</xdr:row>
      <xdr:rowOff>16053</xdr:rowOff>
    </xdr:to>
    <xdr:sp macro="" textlink="">
      <xdr:nvSpPr>
        <xdr:cNvPr id="470" name="フローチャート: 判断 469">
          <a:extLst>
            <a:ext uri="{FF2B5EF4-FFF2-40B4-BE49-F238E27FC236}">
              <a16:creationId xmlns:a16="http://schemas.microsoft.com/office/drawing/2014/main" id="{4528A980-1846-4FC6-94EC-B67F93A554F4}"/>
            </a:ext>
          </a:extLst>
        </xdr:cNvPr>
        <xdr:cNvSpPr/>
      </xdr:nvSpPr>
      <xdr:spPr>
        <a:xfrm>
          <a:off x="7810500" y="1825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78470</xdr:rowOff>
    </xdr:from>
    <xdr:to>
      <xdr:col>36</xdr:col>
      <xdr:colOff>165100</xdr:colOff>
      <xdr:row>106</xdr:row>
      <xdr:rowOff>8620</xdr:rowOff>
    </xdr:to>
    <xdr:sp macro="" textlink="">
      <xdr:nvSpPr>
        <xdr:cNvPr id="471" name="フローチャート: 判断 470">
          <a:extLst>
            <a:ext uri="{FF2B5EF4-FFF2-40B4-BE49-F238E27FC236}">
              <a16:creationId xmlns:a16="http://schemas.microsoft.com/office/drawing/2014/main" id="{96EDF3E0-54D0-4729-BFAC-B69C880F31B2}"/>
            </a:ext>
          </a:extLst>
        </xdr:cNvPr>
        <xdr:cNvSpPr/>
      </xdr:nvSpPr>
      <xdr:spPr>
        <a:xfrm>
          <a:off x="6921500" y="180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FA2BEC7-ED4C-474B-ADC8-B6ECD28A521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2238DA55-8EAD-4D43-9DB0-7F2E1D65538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94F2E0E4-9BBF-42BD-BACF-291984693D6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2EAD5B31-B62F-40EC-90D8-445051FBC61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6FF9458F-500A-4C9D-A91A-709B8F19622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6083</xdr:rowOff>
    </xdr:from>
    <xdr:to>
      <xdr:col>55</xdr:col>
      <xdr:colOff>50800</xdr:colOff>
      <xdr:row>107</xdr:row>
      <xdr:rowOff>107683</xdr:rowOff>
    </xdr:to>
    <xdr:sp macro="" textlink="">
      <xdr:nvSpPr>
        <xdr:cNvPr id="477" name="楕円 476">
          <a:extLst>
            <a:ext uri="{FF2B5EF4-FFF2-40B4-BE49-F238E27FC236}">
              <a16:creationId xmlns:a16="http://schemas.microsoft.com/office/drawing/2014/main" id="{A15C4B2A-BA00-46D6-B98A-2C51386532A5}"/>
            </a:ext>
          </a:extLst>
        </xdr:cNvPr>
        <xdr:cNvSpPr/>
      </xdr:nvSpPr>
      <xdr:spPr>
        <a:xfrm>
          <a:off x="10426700" y="1835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155960</xdr:rowOff>
    </xdr:from>
    <xdr:ext cx="534377" cy="259045"/>
    <xdr:sp macro="" textlink="">
      <xdr:nvSpPr>
        <xdr:cNvPr id="478" name="【港湾・漁港】&#10;一人当たり有形固定資産（償却資産）額該当値テキスト">
          <a:extLst>
            <a:ext uri="{FF2B5EF4-FFF2-40B4-BE49-F238E27FC236}">
              <a16:creationId xmlns:a16="http://schemas.microsoft.com/office/drawing/2014/main" id="{7B41AF01-626E-427A-8746-7C0D9F048683}"/>
            </a:ext>
          </a:extLst>
        </xdr:cNvPr>
        <xdr:cNvSpPr txBox="1"/>
      </xdr:nvSpPr>
      <xdr:spPr>
        <a:xfrm>
          <a:off x="10515600" y="1832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9714</xdr:rowOff>
    </xdr:from>
    <xdr:to>
      <xdr:col>50</xdr:col>
      <xdr:colOff>165100</xdr:colOff>
      <xdr:row>107</xdr:row>
      <xdr:rowOff>111314</xdr:rowOff>
    </xdr:to>
    <xdr:sp macro="" textlink="">
      <xdr:nvSpPr>
        <xdr:cNvPr id="479" name="楕円 478">
          <a:extLst>
            <a:ext uri="{FF2B5EF4-FFF2-40B4-BE49-F238E27FC236}">
              <a16:creationId xmlns:a16="http://schemas.microsoft.com/office/drawing/2014/main" id="{CB64FD0A-6B5F-4A98-BE1F-5B81964DAD8F}"/>
            </a:ext>
          </a:extLst>
        </xdr:cNvPr>
        <xdr:cNvSpPr/>
      </xdr:nvSpPr>
      <xdr:spPr>
        <a:xfrm>
          <a:off x="9588500" y="183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56883</xdr:rowOff>
    </xdr:from>
    <xdr:to>
      <xdr:col>55</xdr:col>
      <xdr:colOff>0</xdr:colOff>
      <xdr:row>107</xdr:row>
      <xdr:rowOff>60514</xdr:rowOff>
    </xdr:to>
    <xdr:cxnSp macro="">
      <xdr:nvCxnSpPr>
        <xdr:cNvPr id="480" name="直線コネクタ 479">
          <a:extLst>
            <a:ext uri="{FF2B5EF4-FFF2-40B4-BE49-F238E27FC236}">
              <a16:creationId xmlns:a16="http://schemas.microsoft.com/office/drawing/2014/main" id="{5060EF49-0D7E-458F-A1B9-A4A482CDB7C5}"/>
            </a:ext>
          </a:extLst>
        </xdr:cNvPr>
        <xdr:cNvCxnSpPr/>
      </xdr:nvCxnSpPr>
      <xdr:spPr>
        <a:xfrm flipV="1">
          <a:off x="9639300" y="18402033"/>
          <a:ext cx="838200" cy="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12633</xdr:rowOff>
    </xdr:from>
    <xdr:to>
      <xdr:col>46</xdr:col>
      <xdr:colOff>38100</xdr:colOff>
      <xdr:row>107</xdr:row>
      <xdr:rowOff>114233</xdr:rowOff>
    </xdr:to>
    <xdr:sp macro="" textlink="">
      <xdr:nvSpPr>
        <xdr:cNvPr id="481" name="楕円 480">
          <a:extLst>
            <a:ext uri="{FF2B5EF4-FFF2-40B4-BE49-F238E27FC236}">
              <a16:creationId xmlns:a16="http://schemas.microsoft.com/office/drawing/2014/main" id="{FB80B3C8-2F1D-40E3-B68D-00926D1C72F5}"/>
            </a:ext>
          </a:extLst>
        </xdr:cNvPr>
        <xdr:cNvSpPr/>
      </xdr:nvSpPr>
      <xdr:spPr>
        <a:xfrm>
          <a:off x="8699500" y="1835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60514</xdr:rowOff>
    </xdr:from>
    <xdr:to>
      <xdr:col>50</xdr:col>
      <xdr:colOff>114300</xdr:colOff>
      <xdr:row>107</xdr:row>
      <xdr:rowOff>63433</xdr:rowOff>
    </xdr:to>
    <xdr:cxnSp macro="">
      <xdr:nvCxnSpPr>
        <xdr:cNvPr id="482" name="直線コネクタ 481">
          <a:extLst>
            <a:ext uri="{FF2B5EF4-FFF2-40B4-BE49-F238E27FC236}">
              <a16:creationId xmlns:a16="http://schemas.microsoft.com/office/drawing/2014/main" id="{CC8EB5AA-28B7-40A4-BE43-24418D5DA88C}"/>
            </a:ext>
          </a:extLst>
        </xdr:cNvPr>
        <xdr:cNvCxnSpPr/>
      </xdr:nvCxnSpPr>
      <xdr:spPr>
        <a:xfrm flipV="1">
          <a:off x="8750300" y="18405664"/>
          <a:ext cx="889000" cy="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15182</xdr:rowOff>
    </xdr:from>
    <xdr:to>
      <xdr:col>41</xdr:col>
      <xdr:colOff>101600</xdr:colOff>
      <xdr:row>107</xdr:row>
      <xdr:rowOff>116782</xdr:rowOff>
    </xdr:to>
    <xdr:sp macro="" textlink="">
      <xdr:nvSpPr>
        <xdr:cNvPr id="483" name="楕円 482">
          <a:extLst>
            <a:ext uri="{FF2B5EF4-FFF2-40B4-BE49-F238E27FC236}">
              <a16:creationId xmlns:a16="http://schemas.microsoft.com/office/drawing/2014/main" id="{8B9D2BE3-301E-4AE5-A4B1-24D516D8142B}"/>
            </a:ext>
          </a:extLst>
        </xdr:cNvPr>
        <xdr:cNvSpPr/>
      </xdr:nvSpPr>
      <xdr:spPr>
        <a:xfrm>
          <a:off x="7810500" y="1836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63433</xdr:rowOff>
    </xdr:from>
    <xdr:to>
      <xdr:col>45</xdr:col>
      <xdr:colOff>177800</xdr:colOff>
      <xdr:row>107</xdr:row>
      <xdr:rowOff>65982</xdr:rowOff>
    </xdr:to>
    <xdr:cxnSp macro="">
      <xdr:nvCxnSpPr>
        <xdr:cNvPr id="484" name="直線コネクタ 483">
          <a:extLst>
            <a:ext uri="{FF2B5EF4-FFF2-40B4-BE49-F238E27FC236}">
              <a16:creationId xmlns:a16="http://schemas.microsoft.com/office/drawing/2014/main" id="{719F98DC-C81F-4CE0-830F-7D067C520A9C}"/>
            </a:ext>
          </a:extLst>
        </xdr:cNvPr>
        <xdr:cNvCxnSpPr/>
      </xdr:nvCxnSpPr>
      <xdr:spPr>
        <a:xfrm flipV="1">
          <a:off x="7861300" y="18408583"/>
          <a:ext cx="889000" cy="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18035</xdr:rowOff>
    </xdr:from>
    <xdr:to>
      <xdr:col>36</xdr:col>
      <xdr:colOff>165100</xdr:colOff>
      <xdr:row>107</xdr:row>
      <xdr:rowOff>119635</xdr:rowOff>
    </xdr:to>
    <xdr:sp macro="" textlink="">
      <xdr:nvSpPr>
        <xdr:cNvPr id="485" name="楕円 484">
          <a:extLst>
            <a:ext uri="{FF2B5EF4-FFF2-40B4-BE49-F238E27FC236}">
              <a16:creationId xmlns:a16="http://schemas.microsoft.com/office/drawing/2014/main" id="{C9052248-0998-40D5-A435-4BBEF8D33A3A}"/>
            </a:ext>
          </a:extLst>
        </xdr:cNvPr>
        <xdr:cNvSpPr/>
      </xdr:nvSpPr>
      <xdr:spPr>
        <a:xfrm>
          <a:off x="6921500" y="1836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65982</xdr:rowOff>
    </xdr:from>
    <xdr:to>
      <xdr:col>41</xdr:col>
      <xdr:colOff>50800</xdr:colOff>
      <xdr:row>107</xdr:row>
      <xdr:rowOff>68835</xdr:rowOff>
    </xdr:to>
    <xdr:cxnSp macro="">
      <xdr:nvCxnSpPr>
        <xdr:cNvPr id="486" name="直線コネクタ 485">
          <a:extLst>
            <a:ext uri="{FF2B5EF4-FFF2-40B4-BE49-F238E27FC236}">
              <a16:creationId xmlns:a16="http://schemas.microsoft.com/office/drawing/2014/main" id="{19ADF26B-E933-47FC-89FF-DA0CFEA08B1D}"/>
            </a:ext>
          </a:extLst>
        </xdr:cNvPr>
        <xdr:cNvCxnSpPr/>
      </xdr:nvCxnSpPr>
      <xdr:spPr>
        <a:xfrm flipV="1">
          <a:off x="6972300" y="18411132"/>
          <a:ext cx="889000" cy="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154777</xdr:rowOff>
    </xdr:from>
    <xdr:ext cx="599010" cy="259045"/>
    <xdr:sp macro="" textlink="">
      <xdr:nvSpPr>
        <xdr:cNvPr id="487" name="n_1aveValue【港湾・漁港】&#10;一人当たり有形固定資産（償却資産）額">
          <a:extLst>
            <a:ext uri="{FF2B5EF4-FFF2-40B4-BE49-F238E27FC236}">
              <a16:creationId xmlns:a16="http://schemas.microsoft.com/office/drawing/2014/main" id="{BB768274-BD0D-4D6A-A605-22335732678A}"/>
            </a:ext>
          </a:extLst>
        </xdr:cNvPr>
        <xdr:cNvSpPr txBox="1"/>
      </xdr:nvSpPr>
      <xdr:spPr>
        <a:xfrm>
          <a:off x="9327095" y="1798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75331</xdr:rowOff>
    </xdr:from>
    <xdr:ext cx="534377" cy="259045"/>
    <xdr:sp macro="" textlink="">
      <xdr:nvSpPr>
        <xdr:cNvPr id="488" name="n_2aveValue【港湾・漁港】&#10;一人当たり有形固定資産（償却資産）額">
          <a:extLst>
            <a:ext uri="{FF2B5EF4-FFF2-40B4-BE49-F238E27FC236}">
              <a16:creationId xmlns:a16="http://schemas.microsoft.com/office/drawing/2014/main" id="{7EDC03E0-124B-4384-845E-82E5150F130A}"/>
            </a:ext>
          </a:extLst>
        </xdr:cNvPr>
        <xdr:cNvSpPr txBox="1"/>
      </xdr:nvSpPr>
      <xdr:spPr>
        <a:xfrm>
          <a:off x="8483111" y="1807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32580</xdr:rowOff>
    </xdr:from>
    <xdr:ext cx="534377" cy="259045"/>
    <xdr:sp macro="" textlink="">
      <xdr:nvSpPr>
        <xdr:cNvPr id="489" name="n_3aveValue【港湾・漁港】&#10;一人当たり有形固定資産（償却資産）額">
          <a:extLst>
            <a:ext uri="{FF2B5EF4-FFF2-40B4-BE49-F238E27FC236}">
              <a16:creationId xmlns:a16="http://schemas.microsoft.com/office/drawing/2014/main" id="{6F4B4157-C138-4344-B15E-C4982E6E0ABF}"/>
            </a:ext>
          </a:extLst>
        </xdr:cNvPr>
        <xdr:cNvSpPr txBox="1"/>
      </xdr:nvSpPr>
      <xdr:spPr>
        <a:xfrm>
          <a:off x="7594111" y="1803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25147</xdr:rowOff>
    </xdr:from>
    <xdr:ext cx="599010" cy="259045"/>
    <xdr:sp macro="" textlink="">
      <xdr:nvSpPr>
        <xdr:cNvPr id="490" name="n_4aveValue【港湾・漁港】&#10;一人当たり有形固定資産（償却資産）額">
          <a:extLst>
            <a:ext uri="{FF2B5EF4-FFF2-40B4-BE49-F238E27FC236}">
              <a16:creationId xmlns:a16="http://schemas.microsoft.com/office/drawing/2014/main" id="{2C2DF86C-FEAB-41A9-9E30-66E93CCE993B}"/>
            </a:ext>
          </a:extLst>
        </xdr:cNvPr>
        <xdr:cNvSpPr txBox="1"/>
      </xdr:nvSpPr>
      <xdr:spPr>
        <a:xfrm>
          <a:off x="6672795" y="17855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102441</xdr:rowOff>
    </xdr:from>
    <xdr:ext cx="534377" cy="259045"/>
    <xdr:sp macro="" textlink="">
      <xdr:nvSpPr>
        <xdr:cNvPr id="491" name="n_1mainValue【港湾・漁港】&#10;一人当たり有形固定資産（償却資産）額">
          <a:extLst>
            <a:ext uri="{FF2B5EF4-FFF2-40B4-BE49-F238E27FC236}">
              <a16:creationId xmlns:a16="http://schemas.microsoft.com/office/drawing/2014/main" id="{2F2532A6-685A-476B-96DF-9A1B7614A986}"/>
            </a:ext>
          </a:extLst>
        </xdr:cNvPr>
        <xdr:cNvSpPr txBox="1"/>
      </xdr:nvSpPr>
      <xdr:spPr>
        <a:xfrm>
          <a:off x="9359411" y="1844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105360</xdr:rowOff>
    </xdr:from>
    <xdr:ext cx="534377" cy="259045"/>
    <xdr:sp macro="" textlink="">
      <xdr:nvSpPr>
        <xdr:cNvPr id="492" name="n_2mainValue【港湾・漁港】&#10;一人当たり有形固定資産（償却資産）額">
          <a:extLst>
            <a:ext uri="{FF2B5EF4-FFF2-40B4-BE49-F238E27FC236}">
              <a16:creationId xmlns:a16="http://schemas.microsoft.com/office/drawing/2014/main" id="{CE52F716-C6CA-42D0-8FAA-B03F902155E0}"/>
            </a:ext>
          </a:extLst>
        </xdr:cNvPr>
        <xdr:cNvSpPr txBox="1"/>
      </xdr:nvSpPr>
      <xdr:spPr>
        <a:xfrm>
          <a:off x="8483111" y="1845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107909</xdr:rowOff>
    </xdr:from>
    <xdr:ext cx="534377" cy="259045"/>
    <xdr:sp macro="" textlink="">
      <xdr:nvSpPr>
        <xdr:cNvPr id="493" name="n_3mainValue【港湾・漁港】&#10;一人当たり有形固定資産（償却資産）額">
          <a:extLst>
            <a:ext uri="{FF2B5EF4-FFF2-40B4-BE49-F238E27FC236}">
              <a16:creationId xmlns:a16="http://schemas.microsoft.com/office/drawing/2014/main" id="{87BB6D42-DF5C-4BD9-9DC6-11E74D5A9642}"/>
            </a:ext>
          </a:extLst>
        </xdr:cNvPr>
        <xdr:cNvSpPr txBox="1"/>
      </xdr:nvSpPr>
      <xdr:spPr>
        <a:xfrm>
          <a:off x="7594111" y="1845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110762</xdr:rowOff>
    </xdr:from>
    <xdr:ext cx="534377" cy="259045"/>
    <xdr:sp macro="" textlink="">
      <xdr:nvSpPr>
        <xdr:cNvPr id="494" name="n_4mainValue【港湾・漁港】&#10;一人当たり有形固定資産（償却資産）額">
          <a:extLst>
            <a:ext uri="{FF2B5EF4-FFF2-40B4-BE49-F238E27FC236}">
              <a16:creationId xmlns:a16="http://schemas.microsoft.com/office/drawing/2014/main" id="{95B6CB2A-8E02-4B89-AE73-2300958761A6}"/>
            </a:ext>
          </a:extLst>
        </xdr:cNvPr>
        <xdr:cNvSpPr txBox="1"/>
      </xdr:nvSpPr>
      <xdr:spPr>
        <a:xfrm>
          <a:off x="6705111" y="1845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2737AF70-E7EF-4680-8F18-39379EED79F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A85F512C-A958-47A7-A0AD-4802D763DFA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A74DE671-3D1B-4C69-8DFE-5877E3803B1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A1BD76C7-5C07-4F1C-9AA1-032E9BA6422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7DD9FBFB-F915-4999-A023-B6B7B9B7266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AC4D7E35-5667-46F4-ADAC-5D388988F76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D0296C73-50CB-4115-8195-03991B2BAF9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25C41FF9-7D78-45DF-908D-59E220F80F0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7D275C6C-15AE-4448-ADC5-8441256415C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36C829CB-4405-413F-BC4A-2597DE56576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8A418130-FE80-4F7A-A8DB-E226033ED93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a:extLst>
            <a:ext uri="{FF2B5EF4-FFF2-40B4-BE49-F238E27FC236}">
              <a16:creationId xmlns:a16="http://schemas.microsoft.com/office/drawing/2014/main" id="{8012F1C9-09CC-4822-8D08-CB7F1B0736A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a:extLst>
            <a:ext uri="{FF2B5EF4-FFF2-40B4-BE49-F238E27FC236}">
              <a16:creationId xmlns:a16="http://schemas.microsoft.com/office/drawing/2014/main" id="{9437D050-2341-43A3-AA26-602A45E4C1A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a:extLst>
            <a:ext uri="{FF2B5EF4-FFF2-40B4-BE49-F238E27FC236}">
              <a16:creationId xmlns:a16="http://schemas.microsoft.com/office/drawing/2014/main" id="{EDE5E69A-0786-49C2-841C-1EE1C3336F5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a:extLst>
            <a:ext uri="{FF2B5EF4-FFF2-40B4-BE49-F238E27FC236}">
              <a16:creationId xmlns:a16="http://schemas.microsoft.com/office/drawing/2014/main" id="{5B8B92AE-4E56-457B-839A-FC05879488F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a:extLst>
            <a:ext uri="{FF2B5EF4-FFF2-40B4-BE49-F238E27FC236}">
              <a16:creationId xmlns:a16="http://schemas.microsoft.com/office/drawing/2014/main" id="{03E49B81-8A61-4048-91D8-6F09ACF66E1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a:extLst>
            <a:ext uri="{FF2B5EF4-FFF2-40B4-BE49-F238E27FC236}">
              <a16:creationId xmlns:a16="http://schemas.microsoft.com/office/drawing/2014/main" id="{3C665081-ED2E-4EEB-B410-A8A52505641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a:extLst>
            <a:ext uri="{FF2B5EF4-FFF2-40B4-BE49-F238E27FC236}">
              <a16:creationId xmlns:a16="http://schemas.microsoft.com/office/drawing/2014/main" id="{57DF5BA6-AC60-4007-B05F-EB52C05C143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a:extLst>
            <a:ext uri="{FF2B5EF4-FFF2-40B4-BE49-F238E27FC236}">
              <a16:creationId xmlns:a16="http://schemas.microsoft.com/office/drawing/2014/main" id="{76F7CAE3-62AF-4B3D-9332-FA24E59FA21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a:extLst>
            <a:ext uri="{FF2B5EF4-FFF2-40B4-BE49-F238E27FC236}">
              <a16:creationId xmlns:a16="http://schemas.microsoft.com/office/drawing/2014/main" id="{CC59CDE3-6B60-469A-AD8F-14657D8CEE2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a:extLst>
            <a:ext uri="{FF2B5EF4-FFF2-40B4-BE49-F238E27FC236}">
              <a16:creationId xmlns:a16="http://schemas.microsoft.com/office/drawing/2014/main" id="{469EC898-C210-4943-84D0-790144CDB17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a:extLst>
            <a:ext uri="{FF2B5EF4-FFF2-40B4-BE49-F238E27FC236}">
              <a16:creationId xmlns:a16="http://schemas.microsoft.com/office/drawing/2014/main" id="{5B92E101-756F-4379-9A91-9C47F2ECD84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a:extLst>
            <a:ext uri="{FF2B5EF4-FFF2-40B4-BE49-F238E27FC236}">
              <a16:creationId xmlns:a16="http://schemas.microsoft.com/office/drawing/2014/main" id="{F57B38FA-C9B7-44E2-989D-BC6CCB9A88C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00048910-C95F-4AD2-8BE2-DF2EF3FED4D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a:extLst>
            <a:ext uri="{FF2B5EF4-FFF2-40B4-BE49-F238E27FC236}">
              <a16:creationId xmlns:a16="http://schemas.microsoft.com/office/drawing/2014/main" id="{FDEE2065-0091-45DF-A0D1-7A7A042BC8F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520" name="直線コネクタ 519">
          <a:extLst>
            <a:ext uri="{FF2B5EF4-FFF2-40B4-BE49-F238E27FC236}">
              <a16:creationId xmlns:a16="http://schemas.microsoft.com/office/drawing/2014/main" id="{E6DBACC9-32C3-45A5-A00B-F3E914AF01CF}"/>
            </a:ext>
          </a:extLst>
        </xdr:cNvPr>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521" name="【認定こども園・幼稚園・保育所】&#10;有形固定資産減価償却率最小値テキスト">
          <a:extLst>
            <a:ext uri="{FF2B5EF4-FFF2-40B4-BE49-F238E27FC236}">
              <a16:creationId xmlns:a16="http://schemas.microsoft.com/office/drawing/2014/main" id="{8E520342-1B09-4796-AA07-C757664AA1DC}"/>
            </a:ext>
          </a:extLst>
        </xdr:cNvPr>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522" name="直線コネクタ 521">
          <a:extLst>
            <a:ext uri="{FF2B5EF4-FFF2-40B4-BE49-F238E27FC236}">
              <a16:creationId xmlns:a16="http://schemas.microsoft.com/office/drawing/2014/main" id="{F018FB26-9BC4-4EB1-86C6-0F6CAE1C2463}"/>
            </a:ext>
          </a:extLst>
        </xdr:cNvPr>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523" name="【認定こども園・幼稚園・保育所】&#10;有形固定資産減価償却率最大値テキスト">
          <a:extLst>
            <a:ext uri="{FF2B5EF4-FFF2-40B4-BE49-F238E27FC236}">
              <a16:creationId xmlns:a16="http://schemas.microsoft.com/office/drawing/2014/main" id="{879963B0-1F3E-4720-9E49-3EF8022E70B0}"/>
            </a:ext>
          </a:extLst>
        </xdr:cNvPr>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524" name="直線コネクタ 523">
          <a:extLst>
            <a:ext uri="{FF2B5EF4-FFF2-40B4-BE49-F238E27FC236}">
              <a16:creationId xmlns:a16="http://schemas.microsoft.com/office/drawing/2014/main" id="{3DC0E078-1322-4E64-884A-7BA5E7998EDD}"/>
            </a:ext>
          </a:extLst>
        </xdr:cNvPr>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525" name="【認定こども園・幼稚園・保育所】&#10;有形固定資産減価償却率平均値テキスト">
          <a:extLst>
            <a:ext uri="{FF2B5EF4-FFF2-40B4-BE49-F238E27FC236}">
              <a16:creationId xmlns:a16="http://schemas.microsoft.com/office/drawing/2014/main" id="{85BF85DC-3917-468A-AA29-B65F288D3946}"/>
            </a:ext>
          </a:extLst>
        </xdr:cNvPr>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526" name="フローチャート: 判断 525">
          <a:extLst>
            <a:ext uri="{FF2B5EF4-FFF2-40B4-BE49-F238E27FC236}">
              <a16:creationId xmlns:a16="http://schemas.microsoft.com/office/drawing/2014/main" id="{F0DAB309-5C4C-4DDE-B561-6C47E3582022}"/>
            </a:ext>
          </a:extLst>
        </xdr:cNvPr>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527" name="フローチャート: 判断 526">
          <a:extLst>
            <a:ext uri="{FF2B5EF4-FFF2-40B4-BE49-F238E27FC236}">
              <a16:creationId xmlns:a16="http://schemas.microsoft.com/office/drawing/2014/main" id="{CD158577-4343-43C2-83A8-3BD97FC4B300}"/>
            </a:ext>
          </a:extLst>
        </xdr:cNvPr>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528" name="フローチャート: 判断 527">
          <a:extLst>
            <a:ext uri="{FF2B5EF4-FFF2-40B4-BE49-F238E27FC236}">
              <a16:creationId xmlns:a16="http://schemas.microsoft.com/office/drawing/2014/main" id="{52E91FE9-838F-4F7E-911B-BD14E396DBEC}"/>
            </a:ext>
          </a:extLst>
        </xdr:cNvPr>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529" name="フローチャート: 判断 528">
          <a:extLst>
            <a:ext uri="{FF2B5EF4-FFF2-40B4-BE49-F238E27FC236}">
              <a16:creationId xmlns:a16="http://schemas.microsoft.com/office/drawing/2014/main" id="{BE88B429-F402-4CC8-B8CB-0C40ACA6BAEC}"/>
            </a:ext>
          </a:extLst>
        </xdr:cNvPr>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xdr:nvSpPr>
        <xdr:cNvPr id="530" name="フローチャート: 判断 529">
          <a:extLst>
            <a:ext uri="{FF2B5EF4-FFF2-40B4-BE49-F238E27FC236}">
              <a16:creationId xmlns:a16="http://schemas.microsoft.com/office/drawing/2014/main" id="{ADA15A97-2416-4DDF-A450-8D1B28440949}"/>
            </a:ext>
          </a:extLst>
        </xdr:cNvPr>
        <xdr:cNvSpPr/>
      </xdr:nvSpPr>
      <xdr:spPr>
        <a:xfrm>
          <a:off x="127635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5888922A-E838-4EF6-B25D-B97BF1241F8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AC5FF626-2EB0-4C99-AD4A-6A05666BC59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2A05D2FA-615D-4CB2-85FE-203194B188F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687A7A93-40EB-4B44-ADA9-9591FA4E655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83F5F596-5BBE-413C-A39F-EA452C06633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49893</xdr:rowOff>
    </xdr:from>
    <xdr:to>
      <xdr:col>85</xdr:col>
      <xdr:colOff>177800</xdr:colOff>
      <xdr:row>40</xdr:row>
      <xdr:rowOff>151493</xdr:rowOff>
    </xdr:to>
    <xdr:sp macro="" textlink="">
      <xdr:nvSpPr>
        <xdr:cNvPr id="536" name="楕円 535">
          <a:extLst>
            <a:ext uri="{FF2B5EF4-FFF2-40B4-BE49-F238E27FC236}">
              <a16:creationId xmlns:a16="http://schemas.microsoft.com/office/drawing/2014/main" id="{10DB32CB-6246-43B5-B1BE-1FE3DDE4DC22}"/>
            </a:ext>
          </a:extLst>
        </xdr:cNvPr>
        <xdr:cNvSpPr/>
      </xdr:nvSpPr>
      <xdr:spPr>
        <a:xfrm>
          <a:off x="16268700" y="690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28320</xdr:rowOff>
    </xdr:from>
    <xdr:ext cx="405111" cy="259045"/>
    <xdr:sp macro="" textlink="">
      <xdr:nvSpPr>
        <xdr:cNvPr id="537" name="【認定こども園・幼稚園・保育所】&#10;有形固定資産減価償却率該当値テキスト">
          <a:extLst>
            <a:ext uri="{FF2B5EF4-FFF2-40B4-BE49-F238E27FC236}">
              <a16:creationId xmlns:a16="http://schemas.microsoft.com/office/drawing/2014/main" id="{40801BEC-6B7D-4A9E-80F4-F136AED78B1D}"/>
            </a:ext>
          </a:extLst>
        </xdr:cNvPr>
        <xdr:cNvSpPr txBox="1"/>
      </xdr:nvSpPr>
      <xdr:spPr>
        <a:xfrm>
          <a:off x="16357600" y="688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25400</xdr:rowOff>
    </xdr:from>
    <xdr:to>
      <xdr:col>81</xdr:col>
      <xdr:colOff>101600</xdr:colOff>
      <xdr:row>40</xdr:row>
      <xdr:rowOff>127000</xdr:rowOff>
    </xdr:to>
    <xdr:sp macro="" textlink="">
      <xdr:nvSpPr>
        <xdr:cNvPr id="538" name="楕円 537">
          <a:extLst>
            <a:ext uri="{FF2B5EF4-FFF2-40B4-BE49-F238E27FC236}">
              <a16:creationId xmlns:a16="http://schemas.microsoft.com/office/drawing/2014/main" id="{0D0A37E9-932A-453A-A3BA-F7F7624E9267}"/>
            </a:ext>
          </a:extLst>
        </xdr:cNvPr>
        <xdr:cNvSpPr/>
      </xdr:nvSpPr>
      <xdr:spPr>
        <a:xfrm>
          <a:off x="1543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76200</xdr:rowOff>
    </xdr:from>
    <xdr:to>
      <xdr:col>85</xdr:col>
      <xdr:colOff>127000</xdr:colOff>
      <xdr:row>40</xdr:row>
      <xdr:rowOff>100693</xdr:rowOff>
    </xdr:to>
    <xdr:cxnSp macro="">
      <xdr:nvCxnSpPr>
        <xdr:cNvPr id="539" name="直線コネクタ 538">
          <a:extLst>
            <a:ext uri="{FF2B5EF4-FFF2-40B4-BE49-F238E27FC236}">
              <a16:creationId xmlns:a16="http://schemas.microsoft.com/office/drawing/2014/main" id="{90D92FFD-F589-4D88-A1C8-0FF592337C3A}"/>
            </a:ext>
          </a:extLst>
        </xdr:cNvPr>
        <xdr:cNvCxnSpPr/>
      </xdr:nvCxnSpPr>
      <xdr:spPr>
        <a:xfrm>
          <a:off x="15481300" y="693420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164193</xdr:rowOff>
    </xdr:from>
    <xdr:to>
      <xdr:col>76</xdr:col>
      <xdr:colOff>165100</xdr:colOff>
      <xdr:row>40</xdr:row>
      <xdr:rowOff>94343</xdr:rowOff>
    </xdr:to>
    <xdr:sp macro="" textlink="">
      <xdr:nvSpPr>
        <xdr:cNvPr id="540" name="楕円 539">
          <a:extLst>
            <a:ext uri="{FF2B5EF4-FFF2-40B4-BE49-F238E27FC236}">
              <a16:creationId xmlns:a16="http://schemas.microsoft.com/office/drawing/2014/main" id="{331CE742-088F-4BAF-AA51-A8EFB601C0DD}"/>
            </a:ext>
          </a:extLst>
        </xdr:cNvPr>
        <xdr:cNvSpPr/>
      </xdr:nvSpPr>
      <xdr:spPr>
        <a:xfrm>
          <a:off x="14541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43543</xdr:rowOff>
    </xdr:from>
    <xdr:to>
      <xdr:col>81</xdr:col>
      <xdr:colOff>50800</xdr:colOff>
      <xdr:row>40</xdr:row>
      <xdr:rowOff>76200</xdr:rowOff>
    </xdr:to>
    <xdr:cxnSp macro="">
      <xdr:nvCxnSpPr>
        <xdr:cNvPr id="541" name="直線コネクタ 540">
          <a:extLst>
            <a:ext uri="{FF2B5EF4-FFF2-40B4-BE49-F238E27FC236}">
              <a16:creationId xmlns:a16="http://schemas.microsoft.com/office/drawing/2014/main" id="{D3CECCED-1B84-441F-98CA-21E59DA93015}"/>
            </a:ext>
          </a:extLst>
        </xdr:cNvPr>
        <xdr:cNvCxnSpPr/>
      </xdr:nvCxnSpPr>
      <xdr:spPr>
        <a:xfrm>
          <a:off x="14592300" y="690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157662</xdr:rowOff>
    </xdr:from>
    <xdr:to>
      <xdr:col>72</xdr:col>
      <xdr:colOff>38100</xdr:colOff>
      <xdr:row>40</xdr:row>
      <xdr:rowOff>87812</xdr:rowOff>
    </xdr:to>
    <xdr:sp macro="" textlink="">
      <xdr:nvSpPr>
        <xdr:cNvPr id="542" name="楕円 541">
          <a:extLst>
            <a:ext uri="{FF2B5EF4-FFF2-40B4-BE49-F238E27FC236}">
              <a16:creationId xmlns:a16="http://schemas.microsoft.com/office/drawing/2014/main" id="{D0006A27-8E04-4E60-9948-930F18E7A0B4}"/>
            </a:ext>
          </a:extLst>
        </xdr:cNvPr>
        <xdr:cNvSpPr/>
      </xdr:nvSpPr>
      <xdr:spPr>
        <a:xfrm>
          <a:off x="136525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37012</xdr:rowOff>
    </xdr:from>
    <xdr:to>
      <xdr:col>76</xdr:col>
      <xdr:colOff>114300</xdr:colOff>
      <xdr:row>40</xdr:row>
      <xdr:rowOff>43543</xdr:rowOff>
    </xdr:to>
    <xdr:cxnSp macro="">
      <xdr:nvCxnSpPr>
        <xdr:cNvPr id="543" name="直線コネクタ 542">
          <a:extLst>
            <a:ext uri="{FF2B5EF4-FFF2-40B4-BE49-F238E27FC236}">
              <a16:creationId xmlns:a16="http://schemas.microsoft.com/office/drawing/2014/main" id="{86F9155D-28B9-4D5E-8973-8A1D05C3D7F7}"/>
            </a:ext>
          </a:extLst>
        </xdr:cNvPr>
        <xdr:cNvCxnSpPr/>
      </xdr:nvCxnSpPr>
      <xdr:spPr>
        <a:xfrm>
          <a:off x="13703300" y="68950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111941</xdr:rowOff>
    </xdr:from>
    <xdr:to>
      <xdr:col>67</xdr:col>
      <xdr:colOff>101600</xdr:colOff>
      <xdr:row>40</xdr:row>
      <xdr:rowOff>42091</xdr:rowOff>
    </xdr:to>
    <xdr:sp macro="" textlink="">
      <xdr:nvSpPr>
        <xdr:cNvPr id="544" name="楕円 543">
          <a:extLst>
            <a:ext uri="{FF2B5EF4-FFF2-40B4-BE49-F238E27FC236}">
              <a16:creationId xmlns:a16="http://schemas.microsoft.com/office/drawing/2014/main" id="{B9E9F3D1-4783-4D34-81E8-C441A778532A}"/>
            </a:ext>
          </a:extLst>
        </xdr:cNvPr>
        <xdr:cNvSpPr/>
      </xdr:nvSpPr>
      <xdr:spPr>
        <a:xfrm>
          <a:off x="127635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162741</xdr:rowOff>
    </xdr:from>
    <xdr:to>
      <xdr:col>71</xdr:col>
      <xdr:colOff>177800</xdr:colOff>
      <xdr:row>40</xdr:row>
      <xdr:rowOff>37012</xdr:rowOff>
    </xdr:to>
    <xdr:cxnSp macro="">
      <xdr:nvCxnSpPr>
        <xdr:cNvPr id="545" name="直線コネクタ 544">
          <a:extLst>
            <a:ext uri="{FF2B5EF4-FFF2-40B4-BE49-F238E27FC236}">
              <a16:creationId xmlns:a16="http://schemas.microsoft.com/office/drawing/2014/main" id="{EDFB8286-AF18-4C07-97D3-C6962AC93650}"/>
            </a:ext>
          </a:extLst>
        </xdr:cNvPr>
        <xdr:cNvCxnSpPr/>
      </xdr:nvCxnSpPr>
      <xdr:spPr>
        <a:xfrm>
          <a:off x="12814300" y="684929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546" name="n_1aveValue【認定こども園・幼稚園・保育所】&#10;有形固定資産減価償却率">
          <a:extLst>
            <a:ext uri="{FF2B5EF4-FFF2-40B4-BE49-F238E27FC236}">
              <a16:creationId xmlns:a16="http://schemas.microsoft.com/office/drawing/2014/main" id="{A1DFA466-3F38-4F69-BEAF-E975B2967CD1}"/>
            </a:ext>
          </a:extLst>
        </xdr:cNvPr>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138628</xdr:rowOff>
    </xdr:from>
    <xdr:ext cx="405111" cy="259045"/>
    <xdr:sp macro="" textlink="">
      <xdr:nvSpPr>
        <xdr:cNvPr id="547" name="n_2aveValue【認定こども園・幼稚園・保育所】&#10;有形固定資産減価償却率">
          <a:extLst>
            <a:ext uri="{FF2B5EF4-FFF2-40B4-BE49-F238E27FC236}">
              <a16:creationId xmlns:a16="http://schemas.microsoft.com/office/drawing/2014/main" id="{132D5491-A883-4254-8099-B029DAE367B9}"/>
            </a:ext>
          </a:extLst>
        </xdr:cNvPr>
        <xdr:cNvSpPr txBox="1"/>
      </xdr:nvSpPr>
      <xdr:spPr>
        <a:xfrm>
          <a:off x="14389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128831</xdr:rowOff>
    </xdr:from>
    <xdr:ext cx="405111" cy="259045"/>
    <xdr:sp macro="" textlink="">
      <xdr:nvSpPr>
        <xdr:cNvPr id="548" name="n_3aveValue【認定こども園・幼稚園・保育所】&#10;有形固定資産減価償却率">
          <a:extLst>
            <a:ext uri="{FF2B5EF4-FFF2-40B4-BE49-F238E27FC236}">
              <a16:creationId xmlns:a16="http://schemas.microsoft.com/office/drawing/2014/main" id="{80A02663-D472-4B3B-AAD5-8F57C1C1BB8A}"/>
            </a:ext>
          </a:extLst>
        </xdr:cNvPr>
        <xdr:cNvSpPr txBox="1"/>
      </xdr:nvSpPr>
      <xdr:spPr>
        <a:xfrm>
          <a:off x="13500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53720</xdr:rowOff>
    </xdr:from>
    <xdr:ext cx="405111" cy="259045"/>
    <xdr:sp macro="" textlink="">
      <xdr:nvSpPr>
        <xdr:cNvPr id="549" name="n_4aveValue【認定こども園・幼稚園・保育所】&#10;有形固定資産減価償却率">
          <a:extLst>
            <a:ext uri="{FF2B5EF4-FFF2-40B4-BE49-F238E27FC236}">
              <a16:creationId xmlns:a16="http://schemas.microsoft.com/office/drawing/2014/main" id="{CABF0019-DE66-4782-BC82-1716249A85DF}"/>
            </a:ext>
          </a:extLst>
        </xdr:cNvPr>
        <xdr:cNvSpPr txBox="1"/>
      </xdr:nvSpPr>
      <xdr:spPr>
        <a:xfrm>
          <a:off x="126117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118127</xdr:rowOff>
    </xdr:from>
    <xdr:ext cx="405111" cy="259045"/>
    <xdr:sp macro="" textlink="">
      <xdr:nvSpPr>
        <xdr:cNvPr id="550" name="n_1mainValue【認定こども園・幼稚園・保育所】&#10;有形固定資産減価償却率">
          <a:extLst>
            <a:ext uri="{FF2B5EF4-FFF2-40B4-BE49-F238E27FC236}">
              <a16:creationId xmlns:a16="http://schemas.microsoft.com/office/drawing/2014/main" id="{7897E44D-7306-408E-B58C-183842059C0A}"/>
            </a:ext>
          </a:extLst>
        </xdr:cNvPr>
        <xdr:cNvSpPr txBox="1"/>
      </xdr:nvSpPr>
      <xdr:spPr>
        <a:xfrm>
          <a:off x="152660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85470</xdr:rowOff>
    </xdr:from>
    <xdr:ext cx="405111" cy="259045"/>
    <xdr:sp macro="" textlink="">
      <xdr:nvSpPr>
        <xdr:cNvPr id="551" name="n_2mainValue【認定こども園・幼稚園・保育所】&#10;有形固定資産減価償却率">
          <a:extLst>
            <a:ext uri="{FF2B5EF4-FFF2-40B4-BE49-F238E27FC236}">
              <a16:creationId xmlns:a16="http://schemas.microsoft.com/office/drawing/2014/main" id="{D3FB14F5-74F5-4E9D-8D8B-C8E4520BED5E}"/>
            </a:ext>
          </a:extLst>
        </xdr:cNvPr>
        <xdr:cNvSpPr txBox="1"/>
      </xdr:nvSpPr>
      <xdr:spPr>
        <a:xfrm>
          <a:off x="14389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78939</xdr:rowOff>
    </xdr:from>
    <xdr:ext cx="405111" cy="259045"/>
    <xdr:sp macro="" textlink="">
      <xdr:nvSpPr>
        <xdr:cNvPr id="552" name="n_3mainValue【認定こども園・幼稚園・保育所】&#10;有形固定資産減価償却率">
          <a:extLst>
            <a:ext uri="{FF2B5EF4-FFF2-40B4-BE49-F238E27FC236}">
              <a16:creationId xmlns:a16="http://schemas.microsoft.com/office/drawing/2014/main" id="{67C965E4-FAA3-4F9E-83F5-A351C4A83187}"/>
            </a:ext>
          </a:extLst>
        </xdr:cNvPr>
        <xdr:cNvSpPr txBox="1"/>
      </xdr:nvSpPr>
      <xdr:spPr>
        <a:xfrm>
          <a:off x="13500744" y="693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33218</xdr:rowOff>
    </xdr:from>
    <xdr:ext cx="405111" cy="259045"/>
    <xdr:sp macro="" textlink="">
      <xdr:nvSpPr>
        <xdr:cNvPr id="553" name="n_4mainValue【認定こども園・幼稚園・保育所】&#10;有形固定資産減価償却率">
          <a:extLst>
            <a:ext uri="{FF2B5EF4-FFF2-40B4-BE49-F238E27FC236}">
              <a16:creationId xmlns:a16="http://schemas.microsoft.com/office/drawing/2014/main" id="{E79213E0-ECBC-44E0-9577-6FAFFF9EF956}"/>
            </a:ext>
          </a:extLst>
        </xdr:cNvPr>
        <xdr:cNvSpPr txBox="1"/>
      </xdr:nvSpPr>
      <xdr:spPr>
        <a:xfrm>
          <a:off x="12611744"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5B92F9A6-75EA-4DFD-A027-E43A65962F5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371E2D0E-1DE4-4817-B17A-1CE97066D67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76FAC832-AA07-4D43-875B-FCB1EA11176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B76D7E4C-0CC8-4F35-87F1-21C05849BB4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A1BBF97F-1AF3-4E6D-8083-E75D8F6E239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E0658A11-55C7-48E5-9BCF-19271841BFA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4CEA235F-79F1-4D2A-AFD8-742CD1C122E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A4254504-AAA0-4D12-A10C-FF1D15F6A91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1C2D3345-92B1-4678-81D5-EFA4B8D6523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71F61348-DC53-4210-92E2-C2CB66DC129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a:extLst>
            <a:ext uri="{FF2B5EF4-FFF2-40B4-BE49-F238E27FC236}">
              <a16:creationId xmlns:a16="http://schemas.microsoft.com/office/drawing/2014/main" id="{F7444D87-0D9A-4CBA-B7D0-D3CE67CF351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5" name="テキスト ボックス 564">
          <a:extLst>
            <a:ext uri="{FF2B5EF4-FFF2-40B4-BE49-F238E27FC236}">
              <a16:creationId xmlns:a16="http://schemas.microsoft.com/office/drawing/2014/main" id="{7E9431C0-889F-469A-8C92-1CC5CF03A1D2}"/>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a:extLst>
            <a:ext uri="{FF2B5EF4-FFF2-40B4-BE49-F238E27FC236}">
              <a16:creationId xmlns:a16="http://schemas.microsoft.com/office/drawing/2014/main" id="{690417B0-C5DF-4FA8-9B56-DAC233698FB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7" name="テキスト ボックス 566">
          <a:extLst>
            <a:ext uri="{FF2B5EF4-FFF2-40B4-BE49-F238E27FC236}">
              <a16:creationId xmlns:a16="http://schemas.microsoft.com/office/drawing/2014/main" id="{E2317C7F-7685-41E2-B0D6-5D12C2E42DA2}"/>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a:extLst>
            <a:ext uri="{FF2B5EF4-FFF2-40B4-BE49-F238E27FC236}">
              <a16:creationId xmlns:a16="http://schemas.microsoft.com/office/drawing/2014/main" id="{3068762A-791E-4654-904E-114A33C26D9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9" name="テキスト ボックス 568">
          <a:extLst>
            <a:ext uri="{FF2B5EF4-FFF2-40B4-BE49-F238E27FC236}">
              <a16:creationId xmlns:a16="http://schemas.microsoft.com/office/drawing/2014/main" id="{830B7684-BEDD-4EB1-891D-5ABFF46FC2BF}"/>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a:extLst>
            <a:ext uri="{FF2B5EF4-FFF2-40B4-BE49-F238E27FC236}">
              <a16:creationId xmlns:a16="http://schemas.microsoft.com/office/drawing/2014/main" id="{91A3D89E-6B99-45E4-9B32-47D98250990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1" name="テキスト ボックス 570">
          <a:extLst>
            <a:ext uri="{FF2B5EF4-FFF2-40B4-BE49-F238E27FC236}">
              <a16:creationId xmlns:a16="http://schemas.microsoft.com/office/drawing/2014/main" id="{81ED62AF-30C9-4A68-88E1-D18CEFAAB972}"/>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91014CE8-AFEC-4D0C-A812-AA1DBF06F57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a:extLst>
            <a:ext uri="{FF2B5EF4-FFF2-40B4-BE49-F238E27FC236}">
              <a16:creationId xmlns:a16="http://schemas.microsoft.com/office/drawing/2014/main" id="{F7555CBD-AE3D-4D65-8F7D-33CE9334499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a:extLst>
            <a:ext uri="{FF2B5EF4-FFF2-40B4-BE49-F238E27FC236}">
              <a16:creationId xmlns:a16="http://schemas.microsoft.com/office/drawing/2014/main" id="{81325979-A12D-49F4-BF63-0B4D2240159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575" name="直線コネクタ 574">
          <a:extLst>
            <a:ext uri="{FF2B5EF4-FFF2-40B4-BE49-F238E27FC236}">
              <a16:creationId xmlns:a16="http://schemas.microsoft.com/office/drawing/2014/main" id="{82458880-583F-4D20-B93F-0E5ABB70E1C7}"/>
            </a:ext>
          </a:extLst>
        </xdr:cNvPr>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576" name="【認定こども園・幼稚園・保育所】&#10;一人当たり面積最小値テキスト">
          <a:extLst>
            <a:ext uri="{FF2B5EF4-FFF2-40B4-BE49-F238E27FC236}">
              <a16:creationId xmlns:a16="http://schemas.microsoft.com/office/drawing/2014/main" id="{9B5786F8-D78E-4DC9-AF1F-79C0FF7C4DCB}"/>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577" name="直線コネクタ 576">
          <a:extLst>
            <a:ext uri="{FF2B5EF4-FFF2-40B4-BE49-F238E27FC236}">
              <a16:creationId xmlns:a16="http://schemas.microsoft.com/office/drawing/2014/main" id="{CD103040-8211-49BE-B8D1-8D0207B36E5F}"/>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578" name="【認定こども園・幼稚園・保育所】&#10;一人当たり面積最大値テキスト">
          <a:extLst>
            <a:ext uri="{FF2B5EF4-FFF2-40B4-BE49-F238E27FC236}">
              <a16:creationId xmlns:a16="http://schemas.microsoft.com/office/drawing/2014/main" id="{74101FA5-F103-4F1F-B5E4-CC97999CBCC0}"/>
            </a:ext>
          </a:extLst>
        </xdr:cNvPr>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579" name="直線コネクタ 578">
          <a:extLst>
            <a:ext uri="{FF2B5EF4-FFF2-40B4-BE49-F238E27FC236}">
              <a16:creationId xmlns:a16="http://schemas.microsoft.com/office/drawing/2014/main" id="{FBE89F40-1B2F-42FF-8854-CFF634C0DE77}"/>
            </a:ext>
          </a:extLst>
        </xdr:cNvPr>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163847</xdr:rowOff>
    </xdr:from>
    <xdr:ext cx="469744" cy="259045"/>
    <xdr:sp macro="" textlink="">
      <xdr:nvSpPr>
        <xdr:cNvPr id="580" name="【認定こども園・幼稚園・保育所】&#10;一人当たり面積平均値テキスト">
          <a:extLst>
            <a:ext uri="{FF2B5EF4-FFF2-40B4-BE49-F238E27FC236}">
              <a16:creationId xmlns:a16="http://schemas.microsoft.com/office/drawing/2014/main" id="{E3747D2A-4089-4375-80FF-CDE8E4BCEABD}"/>
            </a:ext>
          </a:extLst>
        </xdr:cNvPr>
        <xdr:cNvSpPr txBox="1"/>
      </xdr:nvSpPr>
      <xdr:spPr>
        <a:xfrm>
          <a:off x="221996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581" name="フローチャート: 判断 580">
          <a:extLst>
            <a:ext uri="{FF2B5EF4-FFF2-40B4-BE49-F238E27FC236}">
              <a16:creationId xmlns:a16="http://schemas.microsoft.com/office/drawing/2014/main" id="{15208D76-701F-4027-ABDC-08790D565D0F}"/>
            </a:ext>
          </a:extLst>
        </xdr:cNvPr>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582" name="フローチャート: 判断 581">
          <a:extLst>
            <a:ext uri="{FF2B5EF4-FFF2-40B4-BE49-F238E27FC236}">
              <a16:creationId xmlns:a16="http://schemas.microsoft.com/office/drawing/2014/main" id="{80E9B609-1AC4-411D-B253-AC48ECDF4591}"/>
            </a:ext>
          </a:extLst>
        </xdr:cNvPr>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583" name="フローチャート: 判断 582">
          <a:extLst>
            <a:ext uri="{FF2B5EF4-FFF2-40B4-BE49-F238E27FC236}">
              <a16:creationId xmlns:a16="http://schemas.microsoft.com/office/drawing/2014/main" id="{81F204EE-7307-4295-AE79-2E8B662F39AF}"/>
            </a:ext>
          </a:extLst>
        </xdr:cNvPr>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584" name="フローチャート: 判断 583">
          <a:extLst>
            <a:ext uri="{FF2B5EF4-FFF2-40B4-BE49-F238E27FC236}">
              <a16:creationId xmlns:a16="http://schemas.microsoft.com/office/drawing/2014/main" id="{29DA7F2E-2723-4909-AE26-06B89A04237C}"/>
            </a:ext>
          </a:extLst>
        </xdr:cNvPr>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585" name="フローチャート: 判断 584">
          <a:extLst>
            <a:ext uri="{FF2B5EF4-FFF2-40B4-BE49-F238E27FC236}">
              <a16:creationId xmlns:a16="http://schemas.microsoft.com/office/drawing/2014/main" id="{CFCC9F89-7A02-4F73-A769-0923C8EC0353}"/>
            </a:ext>
          </a:extLst>
        </xdr:cNvPr>
        <xdr:cNvSpPr/>
      </xdr:nvSpPr>
      <xdr:spPr>
        <a:xfrm>
          <a:off x="18605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DD2079A-F739-4986-881E-DDF82F4FAB4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B50E4211-A4F9-491E-8702-F3922004FC0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7BE7EB34-8F7A-46E6-9060-DE06851B14C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7ACD0950-3F9E-4E4F-AF36-80AAD5B43E7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98485A63-6AD4-433A-99BD-BF3CBAE1E0E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167132</xdr:rowOff>
    </xdr:from>
    <xdr:to>
      <xdr:col>116</xdr:col>
      <xdr:colOff>114300</xdr:colOff>
      <xdr:row>37</xdr:row>
      <xdr:rowOff>97282</xdr:rowOff>
    </xdr:to>
    <xdr:sp macro="" textlink="">
      <xdr:nvSpPr>
        <xdr:cNvPr id="591" name="楕円 590">
          <a:extLst>
            <a:ext uri="{FF2B5EF4-FFF2-40B4-BE49-F238E27FC236}">
              <a16:creationId xmlns:a16="http://schemas.microsoft.com/office/drawing/2014/main" id="{7A8EA340-8086-4A8D-B141-984EE26F67F8}"/>
            </a:ext>
          </a:extLst>
        </xdr:cNvPr>
        <xdr:cNvSpPr/>
      </xdr:nvSpPr>
      <xdr:spPr>
        <a:xfrm>
          <a:off x="22110700" y="63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18559</xdr:rowOff>
    </xdr:from>
    <xdr:ext cx="469744" cy="259045"/>
    <xdr:sp macro="" textlink="">
      <xdr:nvSpPr>
        <xdr:cNvPr id="592" name="【認定こども園・幼稚園・保育所】&#10;一人当たり面積該当値テキスト">
          <a:extLst>
            <a:ext uri="{FF2B5EF4-FFF2-40B4-BE49-F238E27FC236}">
              <a16:creationId xmlns:a16="http://schemas.microsoft.com/office/drawing/2014/main" id="{E7BC370C-CBDC-4E4C-AC0E-6FB08B07024D}"/>
            </a:ext>
          </a:extLst>
        </xdr:cNvPr>
        <xdr:cNvSpPr txBox="1"/>
      </xdr:nvSpPr>
      <xdr:spPr>
        <a:xfrm>
          <a:off x="22199600" y="61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4826</xdr:rowOff>
    </xdr:from>
    <xdr:to>
      <xdr:col>112</xdr:col>
      <xdr:colOff>38100</xdr:colOff>
      <xdr:row>37</xdr:row>
      <xdr:rowOff>106426</xdr:rowOff>
    </xdr:to>
    <xdr:sp macro="" textlink="">
      <xdr:nvSpPr>
        <xdr:cNvPr id="593" name="楕円 592">
          <a:extLst>
            <a:ext uri="{FF2B5EF4-FFF2-40B4-BE49-F238E27FC236}">
              <a16:creationId xmlns:a16="http://schemas.microsoft.com/office/drawing/2014/main" id="{8DCD1C08-26AE-4278-A95D-A162934AA972}"/>
            </a:ext>
          </a:extLst>
        </xdr:cNvPr>
        <xdr:cNvSpPr/>
      </xdr:nvSpPr>
      <xdr:spPr>
        <a:xfrm>
          <a:off x="21272500" y="63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46482</xdr:rowOff>
    </xdr:from>
    <xdr:to>
      <xdr:col>116</xdr:col>
      <xdr:colOff>63500</xdr:colOff>
      <xdr:row>37</xdr:row>
      <xdr:rowOff>55626</xdr:rowOff>
    </xdr:to>
    <xdr:cxnSp macro="">
      <xdr:nvCxnSpPr>
        <xdr:cNvPr id="594" name="直線コネクタ 593">
          <a:extLst>
            <a:ext uri="{FF2B5EF4-FFF2-40B4-BE49-F238E27FC236}">
              <a16:creationId xmlns:a16="http://schemas.microsoft.com/office/drawing/2014/main" id="{8DDF096C-B8BF-4C3F-92A7-E25F4D4D24F2}"/>
            </a:ext>
          </a:extLst>
        </xdr:cNvPr>
        <xdr:cNvCxnSpPr/>
      </xdr:nvCxnSpPr>
      <xdr:spPr>
        <a:xfrm flipV="1">
          <a:off x="21323300" y="63901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13970</xdr:rowOff>
    </xdr:from>
    <xdr:to>
      <xdr:col>107</xdr:col>
      <xdr:colOff>101600</xdr:colOff>
      <xdr:row>37</xdr:row>
      <xdr:rowOff>115570</xdr:rowOff>
    </xdr:to>
    <xdr:sp macro="" textlink="">
      <xdr:nvSpPr>
        <xdr:cNvPr id="595" name="楕円 594">
          <a:extLst>
            <a:ext uri="{FF2B5EF4-FFF2-40B4-BE49-F238E27FC236}">
              <a16:creationId xmlns:a16="http://schemas.microsoft.com/office/drawing/2014/main" id="{AC482A39-7B0B-4E69-AAC1-672E71146370}"/>
            </a:ext>
          </a:extLst>
        </xdr:cNvPr>
        <xdr:cNvSpPr/>
      </xdr:nvSpPr>
      <xdr:spPr>
        <a:xfrm>
          <a:off x="20383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55626</xdr:rowOff>
    </xdr:from>
    <xdr:to>
      <xdr:col>111</xdr:col>
      <xdr:colOff>177800</xdr:colOff>
      <xdr:row>37</xdr:row>
      <xdr:rowOff>64770</xdr:rowOff>
    </xdr:to>
    <xdr:cxnSp macro="">
      <xdr:nvCxnSpPr>
        <xdr:cNvPr id="596" name="直線コネクタ 595">
          <a:extLst>
            <a:ext uri="{FF2B5EF4-FFF2-40B4-BE49-F238E27FC236}">
              <a16:creationId xmlns:a16="http://schemas.microsoft.com/office/drawing/2014/main" id="{8736492D-44BB-4000-BAFA-DED5ADC2C9E9}"/>
            </a:ext>
          </a:extLst>
        </xdr:cNvPr>
        <xdr:cNvCxnSpPr/>
      </xdr:nvCxnSpPr>
      <xdr:spPr>
        <a:xfrm flipV="1">
          <a:off x="20434300" y="63992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18542</xdr:rowOff>
    </xdr:from>
    <xdr:to>
      <xdr:col>102</xdr:col>
      <xdr:colOff>165100</xdr:colOff>
      <xdr:row>37</xdr:row>
      <xdr:rowOff>120142</xdr:rowOff>
    </xdr:to>
    <xdr:sp macro="" textlink="">
      <xdr:nvSpPr>
        <xdr:cNvPr id="597" name="楕円 596">
          <a:extLst>
            <a:ext uri="{FF2B5EF4-FFF2-40B4-BE49-F238E27FC236}">
              <a16:creationId xmlns:a16="http://schemas.microsoft.com/office/drawing/2014/main" id="{3394740C-A747-4FE8-86AF-0E5B4815E86B}"/>
            </a:ext>
          </a:extLst>
        </xdr:cNvPr>
        <xdr:cNvSpPr/>
      </xdr:nvSpPr>
      <xdr:spPr>
        <a:xfrm>
          <a:off x="19494500" y="63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64770</xdr:rowOff>
    </xdr:from>
    <xdr:to>
      <xdr:col>107</xdr:col>
      <xdr:colOff>50800</xdr:colOff>
      <xdr:row>37</xdr:row>
      <xdr:rowOff>69342</xdr:rowOff>
    </xdr:to>
    <xdr:cxnSp macro="">
      <xdr:nvCxnSpPr>
        <xdr:cNvPr id="598" name="直線コネクタ 597">
          <a:extLst>
            <a:ext uri="{FF2B5EF4-FFF2-40B4-BE49-F238E27FC236}">
              <a16:creationId xmlns:a16="http://schemas.microsoft.com/office/drawing/2014/main" id="{1FC3E414-EE1F-4B2D-95A4-6F3B853A1D38}"/>
            </a:ext>
          </a:extLst>
        </xdr:cNvPr>
        <xdr:cNvCxnSpPr/>
      </xdr:nvCxnSpPr>
      <xdr:spPr>
        <a:xfrm flipV="1">
          <a:off x="19545300" y="64084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162560</xdr:rowOff>
    </xdr:from>
    <xdr:to>
      <xdr:col>98</xdr:col>
      <xdr:colOff>38100</xdr:colOff>
      <xdr:row>37</xdr:row>
      <xdr:rowOff>92710</xdr:rowOff>
    </xdr:to>
    <xdr:sp macro="" textlink="">
      <xdr:nvSpPr>
        <xdr:cNvPr id="599" name="楕円 598">
          <a:extLst>
            <a:ext uri="{FF2B5EF4-FFF2-40B4-BE49-F238E27FC236}">
              <a16:creationId xmlns:a16="http://schemas.microsoft.com/office/drawing/2014/main" id="{46087FA0-85AF-4BEA-A1A9-1D29604FFFBF}"/>
            </a:ext>
          </a:extLst>
        </xdr:cNvPr>
        <xdr:cNvSpPr/>
      </xdr:nvSpPr>
      <xdr:spPr>
        <a:xfrm>
          <a:off x="18605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41910</xdr:rowOff>
    </xdr:from>
    <xdr:to>
      <xdr:col>102</xdr:col>
      <xdr:colOff>114300</xdr:colOff>
      <xdr:row>37</xdr:row>
      <xdr:rowOff>69342</xdr:rowOff>
    </xdr:to>
    <xdr:cxnSp macro="">
      <xdr:nvCxnSpPr>
        <xdr:cNvPr id="600" name="直線コネクタ 599">
          <a:extLst>
            <a:ext uri="{FF2B5EF4-FFF2-40B4-BE49-F238E27FC236}">
              <a16:creationId xmlns:a16="http://schemas.microsoft.com/office/drawing/2014/main" id="{B6478C1B-34D6-42A4-9771-45261A4C4D97}"/>
            </a:ext>
          </a:extLst>
        </xdr:cNvPr>
        <xdr:cNvCxnSpPr/>
      </xdr:nvCxnSpPr>
      <xdr:spPr>
        <a:xfrm>
          <a:off x="18656300" y="63855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601" name="n_1aveValue【認定こども園・幼稚園・保育所】&#10;一人当たり面積">
          <a:extLst>
            <a:ext uri="{FF2B5EF4-FFF2-40B4-BE49-F238E27FC236}">
              <a16:creationId xmlns:a16="http://schemas.microsoft.com/office/drawing/2014/main" id="{B40815D7-F454-46F4-8119-619E09CAB6EA}"/>
            </a:ext>
          </a:extLst>
        </xdr:cNvPr>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124985</xdr:rowOff>
    </xdr:from>
    <xdr:ext cx="469744" cy="259045"/>
    <xdr:sp macro="" textlink="">
      <xdr:nvSpPr>
        <xdr:cNvPr id="602" name="n_2aveValue【認定こども園・幼稚園・保育所】&#10;一人当たり面積">
          <a:extLst>
            <a:ext uri="{FF2B5EF4-FFF2-40B4-BE49-F238E27FC236}">
              <a16:creationId xmlns:a16="http://schemas.microsoft.com/office/drawing/2014/main" id="{7BA3EF70-0802-4979-9132-B011E871A67C}"/>
            </a:ext>
          </a:extLst>
        </xdr:cNvPr>
        <xdr:cNvSpPr txBox="1"/>
      </xdr:nvSpPr>
      <xdr:spPr>
        <a:xfrm>
          <a:off x="20199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603" name="n_3aveValue【認定こども園・幼稚園・保育所】&#10;一人当たり面積">
          <a:extLst>
            <a:ext uri="{FF2B5EF4-FFF2-40B4-BE49-F238E27FC236}">
              <a16:creationId xmlns:a16="http://schemas.microsoft.com/office/drawing/2014/main" id="{5AB9A724-32E0-47CF-A557-946F160167A9}"/>
            </a:ext>
          </a:extLst>
        </xdr:cNvPr>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17543</xdr:rowOff>
    </xdr:from>
    <xdr:ext cx="469744" cy="259045"/>
    <xdr:sp macro="" textlink="">
      <xdr:nvSpPr>
        <xdr:cNvPr id="604" name="n_4aveValue【認定こども園・幼稚園・保育所】&#10;一人当たり面積">
          <a:extLst>
            <a:ext uri="{FF2B5EF4-FFF2-40B4-BE49-F238E27FC236}">
              <a16:creationId xmlns:a16="http://schemas.microsoft.com/office/drawing/2014/main" id="{2F0DAA8A-A469-4B7F-A953-90E899C55BF4}"/>
            </a:ext>
          </a:extLst>
        </xdr:cNvPr>
        <xdr:cNvSpPr txBox="1"/>
      </xdr:nvSpPr>
      <xdr:spPr>
        <a:xfrm>
          <a:off x="184214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122953</xdr:rowOff>
    </xdr:from>
    <xdr:ext cx="469744" cy="259045"/>
    <xdr:sp macro="" textlink="">
      <xdr:nvSpPr>
        <xdr:cNvPr id="605" name="n_1mainValue【認定こども園・幼稚園・保育所】&#10;一人当たり面積">
          <a:extLst>
            <a:ext uri="{FF2B5EF4-FFF2-40B4-BE49-F238E27FC236}">
              <a16:creationId xmlns:a16="http://schemas.microsoft.com/office/drawing/2014/main" id="{73F0C2D9-6ECE-4800-8AEF-1A5A239F5772}"/>
            </a:ext>
          </a:extLst>
        </xdr:cNvPr>
        <xdr:cNvSpPr txBox="1"/>
      </xdr:nvSpPr>
      <xdr:spPr>
        <a:xfrm>
          <a:off x="21075727" y="612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132097</xdr:rowOff>
    </xdr:from>
    <xdr:ext cx="469744" cy="259045"/>
    <xdr:sp macro="" textlink="">
      <xdr:nvSpPr>
        <xdr:cNvPr id="606" name="n_2mainValue【認定こども園・幼稚園・保育所】&#10;一人当たり面積">
          <a:extLst>
            <a:ext uri="{FF2B5EF4-FFF2-40B4-BE49-F238E27FC236}">
              <a16:creationId xmlns:a16="http://schemas.microsoft.com/office/drawing/2014/main" id="{14AF36EE-774F-41BF-BC4B-352894852420}"/>
            </a:ext>
          </a:extLst>
        </xdr:cNvPr>
        <xdr:cNvSpPr txBox="1"/>
      </xdr:nvSpPr>
      <xdr:spPr>
        <a:xfrm>
          <a:off x="20199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136669</xdr:rowOff>
    </xdr:from>
    <xdr:ext cx="469744" cy="259045"/>
    <xdr:sp macro="" textlink="">
      <xdr:nvSpPr>
        <xdr:cNvPr id="607" name="n_3mainValue【認定こども園・幼稚園・保育所】&#10;一人当たり面積">
          <a:extLst>
            <a:ext uri="{FF2B5EF4-FFF2-40B4-BE49-F238E27FC236}">
              <a16:creationId xmlns:a16="http://schemas.microsoft.com/office/drawing/2014/main" id="{2EF6536E-5272-4D87-9D9A-E236DAA1C91C}"/>
            </a:ext>
          </a:extLst>
        </xdr:cNvPr>
        <xdr:cNvSpPr txBox="1"/>
      </xdr:nvSpPr>
      <xdr:spPr>
        <a:xfrm>
          <a:off x="19310427" y="61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109237</xdr:rowOff>
    </xdr:from>
    <xdr:ext cx="469744" cy="259045"/>
    <xdr:sp macro="" textlink="">
      <xdr:nvSpPr>
        <xdr:cNvPr id="608" name="n_4mainValue【認定こども園・幼稚園・保育所】&#10;一人当たり面積">
          <a:extLst>
            <a:ext uri="{FF2B5EF4-FFF2-40B4-BE49-F238E27FC236}">
              <a16:creationId xmlns:a16="http://schemas.microsoft.com/office/drawing/2014/main" id="{E45AA406-A96A-4845-8753-C2047C98B490}"/>
            </a:ext>
          </a:extLst>
        </xdr:cNvPr>
        <xdr:cNvSpPr txBox="1"/>
      </xdr:nvSpPr>
      <xdr:spPr>
        <a:xfrm>
          <a:off x="18421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D2F8CFF0-8650-46B5-A631-30D8702E83C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E6D1C3E1-4EBF-4B18-A0FA-16FA75899DA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37D39DF6-BF1F-4C68-830D-E136F10445D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7C42CA6A-575D-48BA-A9F3-B1F7BDE25E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CBB3AFFB-7F33-4A7A-BB37-EA1E9781E41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1E81B83C-F368-4C35-88D9-D3EC9022690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14CD5560-25EF-4CFD-99E1-07FF65E98DE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69DD3853-0D1F-4041-867A-F2EDF311987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8ECCBB3F-2A44-4F16-8262-4614F5064C8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3FEECA90-AE84-42D0-8D5A-06DBB51FE0D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EFD10042-1675-40AD-A382-E1AAF04979B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0" name="直線コネクタ 619">
          <a:extLst>
            <a:ext uri="{FF2B5EF4-FFF2-40B4-BE49-F238E27FC236}">
              <a16:creationId xmlns:a16="http://schemas.microsoft.com/office/drawing/2014/main" id="{BFB104AD-7128-4AA8-B096-818AE13C191E}"/>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21" name="テキスト ボックス 620">
          <a:extLst>
            <a:ext uri="{FF2B5EF4-FFF2-40B4-BE49-F238E27FC236}">
              <a16:creationId xmlns:a16="http://schemas.microsoft.com/office/drawing/2014/main" id="{49F27A04-45E9-4F70-894E-CCDFA5C0160B}"/>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2" name="直線コネクタ 621">
          <a:extLst>
            <a:ext uri="{FF2B5EF4-FFF2-40B4-BE49-F238E27FC236}">
              <a16:creationId xmlns:a16="http://schemas.microsoft.com/office/drawing/2014/main" id="{FC2F9DB3-2953-4105-AF20-E0C0D21D16C9}"/>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3" name="テキスト ボックス 622">
          <a:extLst>
            <a:ext uri="{FF2B5EF4-FFF2-40B4-BE49-F238E27FC236}">
              <a16:creationId xmlns:a16="http://schemas.microsoft.com/office/drawing/2014/main" id="{3B86F0AF-65B7-4F5D-BF8F-1F53DB767A02}"/>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4" name="直線コネクタ 623">
          <a:extLst>
            <a:ext uri="{FF2B5EF4-FFF2-40B4-BE49-F238E27FC236}">
              <a16:creationId xmlns:a16="http://schemas.microsoft.com/office/drawing/2014/main" id="{3D6710E7-9E2F-403B-A2D5-572C758A013D}"/>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5" name="テキスト ボックス 624">
          <a:extLst>
            <a:ext uri="{FF2B5EF4-FFF2-40B4-BE49-F238E27FC236}">
              <a16:creationId xmlns:a16="http://schemas.microsoft.com/office/drawing/2014/main" id="{074FBAF3-E973-49D6-A140-972B6ACE43C4}"/>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6" name="直線コネクタ 625">
          <a:extLst>
            <a:ext uri="{FF2B5EF4-FFF2-40B4-BE49-F238E27FC236}">
              <a16:creationId xmlns:a16="http://schemas.microsoft.com/office/drawing/2014/main" id="{1FC2EA9D-7C83-4D49-BFB9-AA408D3EE8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7" name="テキスト ボックス 626">
          <a:extLst>
            <a:ext uri="{FF2B5EF4-FFF2-40B4-BE49-F238E27FC236}">
              <a16:creationId xmlns:a16="http://schemas.microsoft.com/office/drawing/2014/main" id="{5955CD10-82C4-4306-A13D-B9758DE2962C}"/>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a:extLst>
            <a:ext uri="{FF2B5EF4-FFF2-40B4-BE49-F238E27FC236}">
              <a16:creationId xmlns:a16="http://schemas.microsoft.com/office/drawing/2014/main" id="{6AD52163-42A7-4497-A2B3-3F847D5A6A2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9" name="テキスト ボックス 628">
          <a:extLst>
            <a:ext uri="{FF2B5EF4-FFF2-40B4-BE49-F238E27FC236}">
              <a16:creationId xmlns:a16="http://schemas.microsoft.com/office/drawing/2014/main" id="{6001195A-4016-48C0-9865-B8A9C328D03E}"/>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0" name="【学校施設】&#10;有形固定資産減価償却率グラフ枠">
          <a:extLst>
            <a:ext uri="{FF2B5EF4-FFF2-40B4-BE49-F238E27FC236}">
              <a16:creationId xmlns:a16="http://schemas.microsoft.com/office/drawing/2014/main" id="{9453625E-1009-4083-9B14-86B2F898738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631" name="直線コネクタ 630">
          <a:extLst>
            <a:ext uri="{FF2B5EF4-FFF2-40B4-BE49-F238E27FC236}">
              <a16:creationId xmlns:a16="http://schemas.microsoft.com/office/drawing/2014/main" id="{065D777B-F6EC-4E87-A277-F64418AC1441}"/>
            </a:ext>
          </a:extLst>
        </xdr:cNvPr>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632" name="【学校施設】&#10;有形固定資産減価償却率最小値テキスト">
          <a:extLst>
            <a:ext uri="{FF2B5EF4-FFF2-40B4-BE49-F238E27FC236}">
              <a16:creationId xmlns:a16="http://schemas.microsoft.com/office/drawing/2014/main" id="{A83EA492-B6D4-4493-9606-6712287F0288}"/>
            </a:ext>
          </a:extLst>
        </xdr:cNvPr>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633" name="直線コネクタ 632">
          <a:extLst>
            <a:ext uri="{FF2B5EF4-FFF2-40B4-BE49-F238E27FC236}">
              <a16:creationId xmlns:a16="http://schemas.microsoft.com/office/drawing/2014/main" id="{3BEA4135-B7E1-49D6-B63B-36857ACBB850}"/>
            </a:ext>
          </a:extLst>
        </xdr:cNvPr>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634" name="【学校施設】&#10;有形固定資産減価償却率最大値テキスト">
          <a:extLst>
            <a:ext uri="{FF2B5EF4-FFF2-40B4-BE49-F238E27FC236}">
              <a16:creationId xmlns:a16="http://schemas.microsoft.com/office/drawing/2014/main" id="{66877CDC-DB6E-4A5D-9A96-E35F019D5FD6}"/>
            </a:ext>
          </a:extLst>
        </xdr:cNvPr>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635" name="直線コネクタ 634">
          <a:extLst>
            <a:ext uri="{FF2B5EF4-FFF2-40B4-BE49-F238E27FC236}">
              <a16:creationId xmlns:a16="http://schemas.microsoft.com/office/drawing/2014/main" id="{60A41297-0023-4FD0-93C8-864D510A2AE2}"/>
            </a:ext>
          </a:extLst>
        </xdr:cNvPr>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31513</xdr:rowOff>
    </xdr:from>
    <xdr:ext cx="405111" cy="259045"/>
    <xdr:sp macro="" textlink="">
      <xdr:nvSpPr>
        <xdr:cNvPr id="636" name="【学校施設】&#10;有形固定資産減価償却率平均値テキスト">
          <a:extLst>
            <a:ext uri="{FF2B5EF4-FFF2-40B4-BE49-F238E27FC236}">
              <a16:creationId xmlns:a16="http://schemas.microsoft.com/office/drawing/2014/main" id="{90267AFF-913E-404E-95A1-EACD799F8BF9}"/>
            </a:ext>
          </a:extLst>
        </xdr:cNvPr>
        <xdr:cNvSpPr txBox="1"/>
      </xdr:nvSpPr>
      <xdr:spPr>
        <a:xfrm>
          <a:off x="16357600" y="997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637" name="フローチャート: 判断 636">
          <a:extLst>
            <a:ext uri="{FF2B5EF4-FFF2-40B4-BE49-F238E27FC236}">
              <a16:creationId xmlns:a16="http://schemas.microsoft.com/office/drawing/2014/main" id="{706188E3-0564-44BA-914A-2A33751AF7BD}"/>
            </a:ext>
          </a:extLst>
        </xdr:cNvPr>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638" name="フローチャート: 判断 637">
          <a:extLst>
            <a:ext uri="{FF2B5EF4-FFF2-40B4-BE49-F238E27FC236}">
              <a16:creationId xmlns:a16="http://schemas.microsoft.com/office/drawing/2014/main" id="{42F0ED59-9CB9-4C20-8542-37D49E8C8AC6}"/>
            </a:ext>
          </a:extLst>
        </xdr:cNvPr>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639" name="フローチャート: 判断 638">
          <a:extLst>
            <a:ext uri="{FF2B5EF4-FFF2-40B4-BE49-F238E27FC236}">
              <a16:creationId xmlns:a16="http://schemas.microsoft.com/office/drawing/2014/main" id="{2C114985-FA5A-44B4-B9F0-C0898023FD7D}"/>
            </a:ext>
          </a:extLst>
        </xdr:cNvPr>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640" name="フローチャート: 判断 639">
          <a:extLst>
            <a:ext uri="{FF2B5EF4-FFF2-40B4-BE49-F238E27FC236}">
              <a16:creationId xmlns:a16="http://schemas.microsoft.com/office/drawing/2014/main" id="{9357FB2A-0079-4BFC-8705-BCF2B612ADC1}"/>
            </a:ext>
          </a:extLst>
        </xdr:cNvPr>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641" name="フローチャート: 判断 640">
          <a:extLst>
            <a:ext uri="{FF2B5EF4-FFF2-40B4-BE49-F238E27FC236}">
              <a16:creationId xmlns:a16="http://schemas.microsoft.com/office/drawing/2014/main" id="{978A1973-FBB6-4702-B766-B543176FE7C6}"/>
            </a:ext>
          </a:extLst>
        </xdr:cNvPr>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7DDE1EDD-C041-44D5-A093-1571DC5F28F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183A7A7F-37C3-4EE0-8D3A-2F50F535D4F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B46AFF31-093C-47B6-8906-92AD4A5D403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52EC5E86-EE38-4791-AB3C-3C3EA744545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71038AD2-2CD1-4320-8BE9-D758C04469B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129794</xdr:rowOff>
    </xdr:from>
    <xdr:to>
      <xdr:col>85</xdr:col>
      <xdr:colOff>177800</xdr:colOff>
      <xdr:row>60</xdr:row>
      <xdr:rowOff>59944</xdr:rowOff>
    </xdr:to>
    <xdr:sp macro="" textlink="">
      <xdr:nvSpPr>
        <xdr:cNvPr id="647" name="楕円 646">
          <a:extLst>
            <a:ext uri="{FF2B5EF4-FFF2-40B4-BE49-F238E27FC236}">
              <a16:creationId xmlns:a16="http://schemas.microsoft.com/office/drawing/2014/main" id="{200497E3-15A1-4D06-9571-507A62292372}"/>
            </a:ext>
          </a:extLst>
        </xdr:cNvPr>
        <xdr:cNvSpPr/>
      </xdr:nvSpPr>
      <xdr:spPr>
        <a:xfrm>
          <a:off x="16268700" y="102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108221</xdr:rowOff>
    </xdr:from>
    <xdr:ext cx="405111" cy="259045"/>
    <xdr:sp macro="" textlink="">
      <xdr:nvSpPr>
        <xdr:cNvPr id="648" name="【学校施設】&#10;有形固定資産減価償却率該当値テキスト">
          <a:extLst>
            <a:ext uri="{FF2B5EF4-FFF2-40B4-BE49-F238E27FC236}">
              <a16:creationId xmlns:a16="http://schemas.microsoft.com/office/drawing/2014/main" id="{C3DA1A9F-800D-4760-8721-A2970F737806}"/>
            </a:ext>
          </a:extLst>
        </xdr:cNvPr>
        <xdr:cNvSpPr txBox="1"/>
      </xdr:nvSpPr>
      <xdr:spPr>
        <a:xfrm>
          <a:off x="16357600" y="1022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116078</xdr:rowOff>
    </xdr:from>
    <xdr:to>
      <xdr:col>81</xdr:col>
      <xdr:colOff>101600</xdr:colOff>
      <xdr:row>60</xdr:row>
      <xdr:rowOff>46228</xdr:rowOff>
    </xdr:to>
    <xdr:sp macro="" textlink="">
      <xdr:nvSpPr>
        <xdr:cNvPr id="649" name="楕円 648">
          <a:extLst>
            <a:ext uri="{FF2B5EF4-FFF2-40B4-BE49-F238E27FC236}">
              <a16:creationId xmlns:a16="http://schemas.microsoft.com/office/drawing/2014/main" id="{BB845C78-0944-472E-A167-594E7E7AD684}"/>
            </a:ext>
          </a:extLst>
        </xdr:cNvPr>
        <xdr:cNvSpPr/>
      </xdr:nvSpPr>
      <xdr:spPr>
        <a:xfrm>
          <a:off x="15430500" y="102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166878</xdr:rowOff>
    </xdr:from>
    <xdr:to>
      <xdr:col>85</xdr:col>
      <xdr:colOff>127000</xdr:colOff>
      <xdr:row>60</xdr:row>
      <xdr:rowOff>9144</xdr:rowOff>
    </xdr:to>
    <xdr:cxnSp macro="">
      <xdr:nvCxnSpPr>
        <xdr:cNvPr id="650" name="直線コネクタ 649">
          <a:extLst>
            <a:ext uri="{FF2B5EF4-FFF2-40B4-BE49-F238E27FC236}">
              <a16:creationId xmlns:a16="http://schemas.microsoft.com/office/drawing/2014/main" id="{A1F35FFC-72A1-43CA-A58B-58A863DFAB11}"/>
            </a:ext>
          </a:extLst>
        </xdr:cNvPr>
        <xdr:cNvCxnSpPr/>
      </xdr:nvCxnSpPr>
      <xdr:spPr>
        <a:xfrm>
          <a:off x="15481300" y="102824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74930</xdr:rowOff>
    </xdr:from>
    <xdr:to>
      <xdr:col>76</xdr:col>
      <xdr:colOff>165100</xdr:colOff>
      <xdr:row>60</xdr:row>
      <xdr:rowOff>5080</xdr:rowOff>
    </xdr:to>
    <xdr:sp macro="" textlink="">
      <xdr:nvSpPr>
        <xdr:cNvPr id="651" name="楕円 650">
          <a:extLst>
            <a:ext uri="{FF2B5EF4-FFF2-40B4-BE49-F238E27FC236}">
              <a16:creationId xmlns:a16="http://schemas.microsoft.com/office/drawing/2014/main" id="{6C8B9D5F-1598-48DE-9FB4-388347BD06F7}"/>
            </a:ext>
          </a:extLst>
        </xdr:cNvPr>
        <xdr:cNvSpPr/>
      </xdr:nvSpPr>
      <xdr:spPr>
        <a:xfrm>
          <a:off x="14541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125730</xdr:rowOff>
    </xdr:from>
    <xdr:to>
      <xdr:col>81</xdr:col>
      <xdr:colOff>50800</xdr:colOff>
      <xdr:row>59</xdr:row>
      <xdr:rowOff>166878</xdr:rowOff>
    </xdr:to>
    <xdr:cxnSp macro="">
      <xdr:nvCxnSpPr>
        <xdr:cNvPr id="652" name="直線コネクタ 651">
          <a:extLst>
            <a:ext uri="{FF2B5EF4-FFF2-40B4-BE49-F238E27FC236}">
              <a16:creationId xmlns:a16="http://schemas.microsoft.com/office/drawing/2014/main" id="{A87616BC-7ED2-4BB1-8314-688C38716121}"/>
            </a:ext>
          </a:extLst>
        </xdr:cNvPr>
        <xdr:cNvCxnSpPr/>
      </xdr:nvCxnSpPr>
      <xdr:spPr>
        <a:xfrm>
          <a:off x="14592300" y="102412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36068</xdr:rowOff>
    </xdr:from>
    <xdr:to>
      <xdr:col>72</xdr:col>
      <xdr:colOff>38100</xdr:colOff>
      <xdr:row>59</xdr:row>
      <xdr:rowOff>137668</xdr:rowOff>
    </xdr:to>
    <xdr:sp macro="" textlink="">
      <xdr:nvSpPr>
        <xdr:cNvPr id="653" name="楕円 652">
          <a:extLst>
            <a:ext uri="{FF2B5EF4-FFF2-40B4-BE49-F238E27FC236}">
              <a16:creationId xmlns:a16="http://schemas.microsoft.com/office/drawing/2014/main" id="{B4E494D7-E234-400F-BFE4-6F8632D98F2C}"/>
            </a:ext>
          </a:extLst>
        </xdr:cNvPr>
        <xdr:cNvSpPr/>
      </xdr:nvSpPr>
      <xdr:spPr>
        <a:xfrm>
          <a:off x="13652500" y="1015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86868</xdr:rowOff>
    </xdr:from>
    <xdr:to>
      <xdr:col>76</xdr:col>
      <xdr:colOff>114300</xdr:colOff>
      <xdr:row>59</xdr:row>
      <xdr:rowOff>125730</xdr:rowOff>
    </xdr:to>
    <xdr:cxnSp macro="">
      <xdr:nvCxnSpPr>
        <xdr:cNvPr id="654" name="直線コネクタ 653">
          <a:extLst>
            <a:ext uri="{FF2B5EF4-FFF2-40B4-BE49-F238E27FC236}">
              <a16:creationId xmlns:a16="http://schemas.microsoft.com/office/drawing/2014/main" id="{80856CE1-EC0B-4B69-96CD-DC5EC414E095}"/>
            </a:ext>
          </a:extLst>
        </xdr:cNvPr>
        <xdr:cNvCxnSpPr/>
      </xdr:nvCxnSpPr>
      <xdr:spPr>
        <a:xfrm>
          <a:off x="13703300" y="1020241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10922</xdr:rowOff>
    </xdr:from>
    <xdr:to>
      <xdr:col>67</xdr:col>
      <xdr:colOff>101600</xdr:colOff>
      <xdr:row>59</xdr:row>
      <xdr:rowOff>112522</xdr:rowOff>
    </xdr:to>
    <xdr:sp macro="" textlink="">
      <xdr:nvSpPr>
        <xdr:cNvPr id="655" name="楕円 654">
          <a:extLst>
            <a:ext uri="{FF2B5EF4-FFF2-40B4-BE49-F238E27FC236}">
              <a16:creationId xmlns:a16="http://schemas.microsoft.com/office/drawing/2014/main" id="{DD65AEED-24AF-4458-8210-83B5F425653D}"/>
            </a:ext>
          </a:extLst>
        </xdr:cNvPr>
        <xdr:cNvSpPr/>
      </xdr:nvSpPr>
      <xdr:spPr>
        <a:xfrm>
          <a:off x="127635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61722</xdr:rowOff>
    </xdr:from>
    <xdr:to>
      <xdr:col>71</xdr:col>
      <xdr:colOff>177800</xdr:colOff>
      <xdr:row>59</xdr:row>
      <xdr:rowOff>86868</xdr:rowOff>
    </xdr:to>
    <xdr:cxnSp macro="">
      <xdr:nvCxnSpPr>
        <xdr:cNvPr id="656" name="直線コネクタ 655">
          <a:extLst>
            <a:ext uri="{FF2B5EF4-FFF2-40B4-BE49-F238E27FC236}">
              <a16:creationId xmlns:a16="http://schemas.microsoft.com/office/drawing/2014/main" id="{35D0033D-5EED-4F47-B336-82E70AC237C7}"/>
            </a:ext>
          </a:extLst>
        </xdr:cNvPr>
        <xdr:cNvCxnSpPr/>
      </xdr:nvCxnSpPr>
      <xdr:spPr>
        <a:xfrm>
          <a:off x="12814300" y="1017727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106189</xdr:rowOff>
    </xdr:from>
    <xdr:ext cx="405111" cy="259045"/>
    <xdr:sp macro="" textlink="">
      <xdr:nvSpPr>
        <xdr:cNvPr id="657" name="n_1aveValue【学校施設】&#10;有形固定資産減価償却率">
          <a:extLst>
            <a:ext uri="{FF2B5EF4-FFF2-40B4-BE49-F238E27FC236}">
              <a16:creationId xmlns:a16="http://schemas.microsoft.com/office/drawing/2014/main" id="{F76F7B3E-C557-40F7-9741-4D1265282932}"/>
            </a:ext>
          </a:extLst>
        </xdr:cNvPr>
        <xdr:cNvSpPr txBox="1"/>
      </xdr:nvSpPr>
      <xdr:spPr>
        <a:xfrm>
          <a:off x="15266044" y="987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103903</xdr:rowOff>
    </xdr:from>
    <xdr:ext cx="405111" cy="259045"/>
    <xdr:sp macro="" textlink="">
      <xdr:nvSpPr>
        <xdr:cNvPr id="658" name="n_2aveValue【学校施設】&#10;有形固定資産減価償却率">
          <a:extLst>
            <a:ext uri="{FF2B5EF4-FFF2-40B4-BE49-F238E27FC236}">
              <a16:creationId xmlns:a16="http://schemas.microsoft.com/office/drawing/2014/main" id="{797DE262-8200-4087-9949-D2C284C8EAD9}"/>
            </a:ext>
          </a:extLst>
        </xdr:cNvPr>
        <xdr:cNvSpPr txBox="1"/>
      </xdr:nvSpPr>
      <xdr:spPr>
        <a:xfrm>
          <a:off x="14389744" y="98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92473</xdr:rowOff>
    </xdr:from>
    <xdr:ext cx="405111" cy="259045"/>
    <xdr:sp macro="" textlink="">
      <xdr:nvSpPr>
        <xdr:cNvPr id="659" name="n_3aveValue【学校施設】&#10;有形固定資産減価償却率">
          <a:extLst>
            <a:ext uri="{FF2B5EF4-FFF2-40B4-BE49-F238E27FC236}">
              <a16:creationId xmlns:a16="http://schemas.microsoft.com/office/drawing/2014/main" id="{45E086F2-0E5B-463E-8BE4-30962F6177FF}"/>
            </a:ext>
          </a:extLst>
        </xdr:cNvPr>
        <xdr:cNvSpPr txBox="1"/>
      </xdr:nvSpPr>
      <xdr:spPr>
        <a:xfrm>
          <a:off x="13500744" y="986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660" name="n_4aveValue【学校施設】&#10;有形固定資産減価償却率">
          <a:extLst>
            <a:ext uri="{FF2B5EF4-FFF2-40B4-BE49-F238E27FC236}">
              <a16:creationId xmlns:a16="http://schemas.microsoft.com/office/drawing/2014/main" id="{7A115C78-14A0-4FC9-9329-69C1FDDFE5EA}"/>
            </a:ext>
          </a:extLst>
        </xdr:cNvPr>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37355</xdr:rowOff>
    </xdr:from>
    <xdr:ext cx="405111" cy="259045"/>
    <xdr:sp macro="" textlink="">
      <xdr:nvSpPr>
        <xdr:cNvPr id="661" name="n_1mainValue【学校施設】&#10;有形固定資産減価償却率">
          <a:extLst>
            <a:ext uri="{FF2B5EF4-FFF2-40B4-BE49-F238E27FC236}">
              <a16:creationId xmlns:a16="http://schemas.microsoft.com/office/drawing/2014/main" id="{F21D5649-8A3D-48D8-9F7D-971966BEB015}"/>
            </a:ext>
          </a:extLst>
        </xdr:cNvPr>
        <xdr:cNvSpPr txBox="1"/>
      </xdr:nvSpPr>
      <xdr:spPr>
        <a:xfrm>
          <a:off x="15266044" y="1032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167657</xdr:rowOff>
    </xdr:from>
    <xdr:ext cx="405111" cy="259045"/>
    <xdr:sp macro="" textlink="">
      <xdr:nvSpPr>
        <xdr:cNvPr id="662" name="n_2mainValue【学校施設】&#10;有形固定資産減価償却率">
          <a:extLst>
            <a:ext uri="{FF2B5EF4-FFF2-40B4-BE49-F238E27FC236}">
              <a16:creationId xmlns:a16="http://schemas.microsoft.com/office/drawing/2014/main" id="{D307696E-0C16-41F6-8356-D9163986B1FA}"/>
            </a:ext>
          </a:extLst>
        </xdr:cNvPr>
        <xdr:cNvSpPr txBox="1"/>
      </xdr:nvSpPr>
      <xdr:spPr>
        <a:xfrm>
          <a:off x="14389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128795</xdr:rowOff>
    </xdr:from>
    <xdr:ext cx="405111" cy="259045"/>
    <xdr:sp macro="" textlink="">
      <xdr:nvSpPr>
        <xdr:cNvPr id="663" name="n_3mainValue【学校施設】&#10;有形固定資産減価償却率">
          <a:extLst>
            <a:ext uri="{FF2B5EF4-FFF2-40B4-BE49-F238E27FC236}">
              <a16:creationId xmlns:a16="http://schemas.microsoft.com/office/drawing/2014/main" id="{4723DA02-002A-4613-96BC-6B9876B82609}"/>
            </a:ext>
          </a:extLst>
        </xdr:cNvPr>
        <xdr:cNvSpPr txBox="1"/>
      </xdr:nvSpPr>
      <xdr:spPr>
        <a:xfrm>
          <a:off x="13500744" y="1024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103649</xdr:rowOff>
    </xdr:from>
    <xdr:ext cx="405111" cy="259045"/>
    <xdr:sp macro="" textlink="">
      <xdr:nvSpPr>
        <xdr:cNvPr id="664" name="n_4mainValue【学校施設】&#10;有形固定資産減価償却率">
          <a:extLst>
            <a:ext uri="{FF2B5EF4-FFF2-40B4-BE49-F238E27FC236}">
              <a16:creationId xmlns:a16="http://schemas.microsoft.com/office/drawing/2014/main" id="{37CAE30A-2B04-41DE-A9B0-B5C2880040BC}"/>
            </a:ext>
          </a:extLst>
        </xdr:cNvPr>
        <xdr:cNvSpPr txBox="1"/>
      </xdr:nvSpPr>
      <xdr:spPr>
        <a:xfrm>
          <a:off x="12611744" y="1021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a:extLst>
            <a:ext uri="{FF2B5EF4-FFF2-40B4-BE49-F238E27FC236}">
              <a16:creationId xmlns:a16="http://schemas.microsoft.com/office/drawing/2014/main" id="{94FF7BB1-04EC-4408-A9AA-BB7E6EDACAC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a:extLst>
            <a:ext uri="{FF2B5EF4-FFF2-40B4-BE49-F238E27FC236}">
              <a16:creationId xmlns:a16="http://schemas.microsoft.com/office/drawing/2014/main" id="{24025AEB-5B68-4D1E-8F67-1D440D109D3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a:extLst>
            <a:ext uri="{FF2B5EF4-FFF2-40B4-BE49-F238E27FC236}">
              <a16:creationId xmlns:a16="http://schemas.microsoft.com/office/drawing/2014/main" id="{2083AE6C-43AC-4D0C-9ED6-E4E27D7F455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a:extLst>
            <a:ext uri="{FF2B5EF4-FFF2-40B4-BE49-F238E27FC236}">
              <a16:creationId xmlns:a16="http://schemas.microsoft.com/office/drawing/2014/main" id="{49006610-9DFA-4A19-9856-3E06D9DF469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a:extLst>
            <a:ext uri="{FF2B5EF4-FFF2-40B4-BE49-F238E27FC236}">
              <a16:creationId xmlns:a16="http://schemas.microsoft.com/office/drawing/2014/main" id="{DF750DFA-AFD6-45DA-9619-99B65926192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a:extLst>
            <a:ext uri="{FF2B5EF4-FFF2-40B4-BE49-F238E27FC236}">
              <a16:creationId xmlns:a16="http://schemas.microsoft.com/office/drawing/2014/main" id="{64C0B0EE-D3AA-4313-B826-25AEC1D17F6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a:extLst>
            <a:ext uri="{FF2B5EF4-FFF2-40B4-BE49-F238E27FC236}">
              <a16:creationId xmlns:a16="http://schemas.microsoft.com/office/drawing/2014/main" id="{84CCB228-8960-470C-AA63-C66062A58C5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a:extLst>
            <a:ext uri="{FF2B5EF4-FFF2-40B4-BE49-F238E27FC236}">
              <a16:creationId xmlns:a16="http://schemas.microsoft.com/office/drawing/2014/main" id="{5B38C277-FB62-483F-AE70-F58C5502AA5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a:extLst>
            <a:ext uri="{FF2B5EF4-FFF2-40B4-BE49-F238E27FC236}">
              <a16:creationId xmlns:a16="http://schemas.microsoft.com/office/drawing/2014/main" id="{134585B8-E771-409D-AC42-E84AC6B900D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a:extLst>
            <a:ext uri="{FF2B5EF4-FFF2-40B4-BE49-F238E27FC236}">
              <a16:creationId xmlns:a16="http://schemas.microsoft.com/office/drawing/2014/main" id="{770FA157-93A6-4113-AF8A-878E848468B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a:extLst>
            <a:ext uri="{FF2B5EF4-FFF2-40B4-BE49-F238E27FC236}">
              <a16:creationId xmlns:a16="http://schemas.microsoft.com/office/drawing/2014/main" id="{5C636A93-86B2-4BB3-B8AF-D12B046C2E7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a:extLst>
            <a:ext uri="{FF2B5EF4-FFF2-40B4-BE49-F238E27FC236}">
              <a16:creationId xmlns:a16="http://schemas.microsoft.com/office/drawing/2014/main" id="{03B94CFB-05AF-4684-A1B1-BB056B40114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a:extLst>
            <a:ext uri="{FF2B5EF4-FFF2-40B4-BE49-F238E27FC236}">
              <a16:creationId xmlns:a16="http://schemas.microsoft.com/office/drawing/2014/main" id="{20AE521F-750C-44C2-A55D-253928A7052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a:extLst>
            <a:ext uri="{FF2B5EF4-FFF2-40B4-BE49-F238E27FC236}">
              <a16:creationId xmlns:a16="http://schemas.microsoft.com/office/drawing/2014/main" id="{85C4B674-0A26-40D4-8048-D2D54D31D2A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a:extLst>
            <a:ext uri="{FF2B5EF4-FFF2-40B4-BE49-F238E27FC236}">
              <a16:creationId xmlns:a16="http://schemas.microsoft.com/office/drawing/2014/main" id="{ECF312B4-3B26-476D-9745-F8ABCA59884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a:extLst>
            <a:ext uri="{FF2B5EF4-FFF2-40B4-BE49-F238E27FC236}">
              <a16:creationId xmlns:a16="http://schemas.microsoft.com/office/drawing/2014/main" id="{65F12106-889E-4AEC-8518-13FA0E07C9D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a:extLst>
            <a:ext uri="{FF2B5EF4-FFF2-40B4-BE49-F238E27FC236}">
              <a16:creationId xmlns:a16="http://schemas.microsoft.com/office/drawing/2014/main" id="{BBBB6B79-6A3B-42AD-A163-38DBF252380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a:extLst>
            <a:ext uri="{FF2B5EF4-FFF2-40B4-BE49-F238E27FC236}">
              <a16:creationId xmlns:a16="http://schemas.microsoft.com/office/drawing/2014/main" id="{78B5C405-D032-4BCB-BF76-EC5C330B069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a:extLst>
            <a:ext uri="{FF2B5EF4-FFF2-40B4-BE49-F238E27FC236}">
              <a16:creationId xmlns:a16="http://schemas.microsoft.com/office/drawing/2014/main" id="{6C1F9A76-2CAE-4E1D-BE99-7E7FB975AED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a:extLst>
            <a:ext uri="{FF2B5EF4-FFF2-40B4-BE49-F238E27FC236}">
              <a16:creationId xmlns:a16="http://schemas.microsoft.com/office/drawing/2014/main" id="{12B097C4-7853-46FB-9AB3-91A4B726AF0E}"/>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a:extLst>
            <a:ext uri="{FF2B5EF4-FFF2-40B4-BE49-F238E27FC236}">
              <a16:creationId xmlns:a16="http://schemas.microsoft.com/office/drawing/2014/main" id="{5C268497-B587-42F0-945E-79FF7F0DC17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6" name="テキスト ボックス 685">
          <a:extLst>
            <a:ext uri="{FF2B5EF4-FFF2-40B4-BE49-F238E27FC236}">
              <a16:creationId xmlns:a16="http://schemas.microsoft.com/office/drawing/2014/main" id="{316B8BE5-661A-4F7E-87B8-5E5398ABD71B}"/>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a:extLst>
            <a:ext uri="{FF2B5EF4-FFF2-40B4-BE49-F238E27FC236}">
              <a16:creationId xmlns:a16="http://schemas.microsoft.com/office/drawing/2014/main" id="{08ED0148-CF5F-4C0B-BE97-60B532A510A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688" name="直線コネクタ 687">
          <a:extLst>
            <a:ext uri="{FF2B5EF4-FFF2-40B4-BE49-F238E27FC236}">
              <a16:creationId xmlns:a16="http://schemas.microsoft.com/office/drawing/2014/main" id="{390D7B3B-5489-4764-B1E1-EA68A6121662}"/>
            </a:ext>
          </a:extLst>
        </xdr:cNvPr>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689" name="【学校施設】&#10;一人当たり面積最小値テキスト">
          <a:extLst>
            <a:ext uri="{FF2B5EF4-FFF2-40B4-BE49-F238E27FC236}">
              <a16:creationId xmlns:a16="http://schemas.microsoft.com/office/drawing/2014/main" id="{77302DAD-4AD6-4F8D-BCAB-88553DDB6CD3}"/>
            </a:ext>
          </a:extLst>
        </xdr:cNvPr>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690" name="直線コネクタ 689">
          <a:extLst>
            <a:ext uri="{FF2B5EF4-FFF2-40B4-BE49-F238E27FC236}">
              <a16:creationId xmlns:a16="http://schemas.microsoft.com/office/drawing/2014/main" id="{918AE93B-572A-4025-8665-EAEB47F33464}"/>
            </a:ext>
          </a:extLst>
        </xdr:cNvPr>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691" name="【学校施設】&#10;一人当たり面積最大値テキスト">
          <a:extLst>
            <a:ext uri="{FF2B5EF4-FFF2-40B4-BE49-F238E27FC236}">
              <a16:creationId xmlns:a16="http://schemas.microsoft.com/office/drawing/2014/main" id="{A906F7C5-86B3-41BD-B9CC-E9C5F053DE78}"/>
            </a:ext>
          </a:extLst>
        </xdr:cNvPr>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692" name="直線コネクタ 691">
          <a:extLst>
            <a:ext uri="{FF2B5EF4-FFF2-40B4-BE49-F238E27FC236}">
              <a16:creationId xmlns:a16="http://schemas.microsoft.com/office/drawing/2014/main" id="{B7F08716-898A-43C2-8407-DCAE319C4C4B}"/>
            </a:ext>
          </a:extLst>
        </xdr:cNvPr>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101236</xdr:rowOff>
    </xdr:from>
    <xdr:ext cx="469744" cy="259045"/>
    <xdr:sp macro="" textlink="">
      <xdr:nvSpPr>
        <xdr:cNvPr id="693" name="【学校施設】&#10;一人当たり面積平均値テキスト">
          <a:extLst>
            <a:ext uri="{FF2B5EF4-FFF2-40B4-BE49-F238E27FC236}">
              <a16:creationId xmlns:a16="http://schemas.microsoft.com/office/drawing/2014/main" id="{D4EE256B-8100-4192-B9C6-7F886010173D}"/>
            </a:ext>
          </a:extLst>
        </xdr:cNvPr>
        <xdr:cNvSpPr txBox="1"/>
      </xdr:nvSpPr>
      <xdr:spPr>
        <a:xfrm>
          <a:off x="22199600" y="1055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694" name="フローチャート: 判断 693">
          <a:extLst>
            <a:ext uri="{FF2B5EF4-FFF2-40B4-BE49-F238E27FC236}">
              <a16:creationId xmlns:a16="http://schemas.microsoft.com/office/drawing/2014/main" id="{A80A8459-0056-4AFF-B061-D1156271387C}"/>
            </a:ext>
          </a:extLst>
        </xdr:cNvPr>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695" name="フローチャート: 判断 694">
          <a:extLst>
            <a:ext uri="{FF2B5EF4-FFF2-40B4-BE49-F238E27FC236}">
              <a16:creationId xmlns:a16="http://schemas.microsoft.com/office/drawing/2014/main" id="{65EF7E69-8BA5-4E30-ADA1-B2A1A3E80AD4}"/>
            </a:ext>
          </a:extLst>
        </xdr:cNvPr>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696" name="フローチャート: 判断 695">
          <a:extLst>
            <a:ext uri="{FF2B5EF4-FFF2-40B4-BE49-F238E27FC236}">
              <a16:creationId xmlns:a16="http://schemas.microsoft.com/office/drawing/2014/main" id="{0686230A-24B3-4FAF-8FF3-61D55C91D0D6}"/>
            </a:ext>
          </a:extLst>
        </xdr:cNvPr>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697" name="フローチャート: 判断 696">
          <a:extLst>
            <a:ext uri="{FF2B5EF4-FFF2-40B4-BE49-F238E27FC236}">
              <a16:creationId xmlns:a16="http://schemas.microsoft.com/office/drawing/2014/main" id="{1B75F3AC-8D17-4ACA-B253-942445902261}"/>
            </a:ext>
          </a:extLst>
        </xdr:cNvPr>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698" name="フローチャート: 判断 697">
          <a:extLst>
            <a:ext uri="{FF2B5EF4-FFF2-40B4-BE49-F238E27FC236}">
              <a16:creationId xmlns:a16="http://schemas.microsoft.com/office/drawing/2014/main" id="{ED3EB28A-E2AA-470D-B524-280E86DE7633}"/>
            </a:ext>
          </a:extLst>
        </xdr:cNvPr>
        <xdr:cNvSpPr/>
      </xdr:nvSpPr>
      <xdr:spPr>
        <a:xfrm>
          <a:off x="18605500" y="1069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6EE1F0EF-B257-4F79-A557-60888536251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596710A0-1BCB-4ED9-BA38-FDBD5CBF7B8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8C6C2BF0-51F9-4787-B447-C83EBA1B153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FE9CB363-B518-4E41-BF3C-8AA7C073A4F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39E4CC63-1D0F-403B-B8F0-2CA5366E1D8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88646</xdr:rowOff>
    </xdr:from>
    <xdr:to>
      <xdr:col>116</xdr:col>
      <xdr:colOff>114300</xdr:colOff>
      <xdr:row>63</xdr:row>
      <xdr:rowOff>18796</xdr:rowOff>
    </xdr:to>
    <xdr:sp macro="" textlink="">
      <xdr:nvSpPr>
        <xdr:cNvPr id="704" name="楕円 703">
          <a:extLst>
            <a:ext uri="{FF2B5EF4-FFF2-40B4-BE49-F238E27FC236}">
              <a16:creationId xmlns:a16="http://schemas.microsoft.com/office/drawing/2014/main" id="{CC331BBF-66E4-4C6B-9686-BCE6F0035BCB}"/>
            </a:ext>
          </a:extLst>
        </xdr:cNvPr>
        <xdr:cNvSpPr/>
      </xdr:nvSpPr>
      <xdr:spPr>
        <a:xfrm>
          <a:off x="22110700" y="107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56786</xdr:rowOff>
    </xdr:from>
    <xdr:ext cx="469744" cy="259045"/>
    <xdr:sp macro="" textlink="">
      <xdr:nvSpPr>
        <xdr:cNvPr id="705" name="【学校施設】&#10;一人当たり面積該当値テキスト">
          <a:extLst>
            <a:ext uri="{FF2B5EF4-FFF2-40B4-BE49-F238E27FC236}">
              <a16:creationId xmlns:a16="http://schemas.microsoft.com/office/drawing/2014/main" id="{545922F8-402F-4B4C-B6B4-B32381B69189}"/>
            </a:ext>
          </a:extLst>
        </xdr:cNvPr>
        <xdr:cNvSpPr txBox="1"/>
      </xdr:nvSpPr>
      <xdr:spPr>
        <a:xfrm>
          <a:off x="22199600" y="1068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91504</xdr:rowOff>
    </xdr:from>
    <xdr:to>
      <xdr:col>112</xdr:col>
      <xdr:colOff>38100</xdr:colOff>
      <xdr:row>63</xdr:row>
      <xdr:rowOff>21654</xdr:rowOff>
    </xdr:to>
    <xdr:sp macro="" textlink="">
      <xdr:nvSpPr>
        <xdr:cNvPr id="706" name="楕円 705">
          <a:extLst>
            <a:ext uri="{FF2B5EF4-FFF2-40B4-BE49-F238E27FC236}">
              <a16:creationId xmlns:a16="http://schemas.microsoft.com/office/drawing/2014/main" id="{CA59DF74-8F2A-4DA7-8596-7DF9FA970018}"/>
            </a:ext>
          </a:extLst>
        </xdr:cNvPr>
        <xdr:cNvSpPr/>
      </xdr:nvSpPr>
      <xdr:spPr>
        <a:xfrm>
          <a:off x="21272500" y="1072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139446</xdr:rowOff>
    </xdr:from>
    <xdr:to>
      <xdr:col>116</xdr:col>
      <xdr:colOff>63500</xdr:colOff>
      <xdr:row>62</xdr:row>
      <xdr:rowOff>142304</xdr:rowOff>
    </xdr:to>
    <xdr:cxnSp macro="">
      <xdr:nvCxnSpPr>
        <xdr:cNvPr id="707" name="直線コネクタ 706">
          <a:extLst>
            <a:ext uri="{FF2B5EF4-FFF2-40B4-BE49-F238E27FC236}">
              <a16:creationId xmlns:a16="http://schemas.microsoft.com/office/drawing/2014/main" id="{49C0B24E-7FF5-4A09-B2FC-E060377BCDA1}"/>
            </a:ext>
          </a:extLst>
        </xdr:cNvPr>
        <xdr:cNvCxnSpPr/>
      </xdr:nvCxnSpPr>
      <xdr:spPr>
        <a:xfrm flipV="1">
          <a:off x="21323300" y="10769346"/>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94552</xdr:rowOff>
    </xdr:from>
    <xdr:to>
      <xdr:col>107</xdr:col>
      <xdr:colOff>101600</xdr:colOff>
      <xdr:row>63</xdr:row>
      <xdr:rowOff>24702</xdr:rowOff>
    </xdr:to>
    <xdr:sp macro="" textlink="">
      <xdr:nvSpPr>
        <xdr:cNvPr id="708" name="楕円 707">
          <a:extLst>
            <a:ext uri="{FF2B5EF4-FFF2-40B4-BE49-F238E27FC236}">
              <a16:creationId xmlns:a16="http://schemas.microsoft.com/office/drawing/2014/main" id="{ECEA3230-FAD0-41AA-B413-BBE849BCAC82}"/>
            </a:ext>
          </a:extLst>
        </xdr:cNvPr>
        <xdr:cNvSpPr/>
      </xdr:nvSpPr>
      <xdr:spPr>
        <a:xfrm>
          <a:off x="20383500" y="1072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142304</xdr:rowOff>
    </xdr:from>
    <xdr:to>
      <xdr:col>111</xdr:col>
      <xdr:colOff>177800</xdr:colOff>
      <xdr:row>62</xdr:row>
      <xdr:rowOff>145352</xdr:rowOff>
    </xdr:to>
    <xdr:cxnSp macro="">
      <xdr:nvCxnSpPr>
        <xdr:cNvPr id="709" name="直線コネクタ 708">
          <a:extLst>
            <a:ext uri="{FF2B5EF4-FFF2-40B4-BE49-F238E27FC236}">
              <a16:creationId xmlns:a16="http://schemas.microsoft.com/office/drawing/2014/main" id="{E2F77480-B6C1-4340-9D25-0C3BB87640AE}"/>
            </a:ext>
          </a:extLst>
        </xdr:cNvPr>
        <xdr:cNvCxnSpPr/>
      </xdr:nvCxnSpPr>
      <xdr:spPr>
        <a:xfrm flipV="1">
          <a:off x="20434300" y="1077220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97219</xdr:rowOff>
    </xdr:from>
    <xdr:to>
      <xdr:col>102</xdr:col>
      <xdr:colOff>165100</xdr:colOff>
      <xdr:row>63</xdr:row>
      <xdr:rowOff>27369</xdr:rowOff>
    </xdr:to>
    <xdr:sp macro="" textlink="">
      <xdr:nvSpPr>
        <xdr:cNvPr id="710" name="楕円 709">
          <a:extLst>
            <a:ext uri="{FF2B5EF4-FFF2-40B4-BE49-F238E27FC236}">
              <a16:creationId xmlns:a16="http://schemas.microsoft.com/office/drawing/2014/main" id="{728FC8A5-4C84-4BE4-9D34-20329A0C5629}"/>
            </a:ext>
          </a:extLst>
        </xdr:cNvPr>
        <xdr:cNvSpPr/>
      </xdr:nvSpPr>
      <xdr:spPr>
        <a:xfrm>
          <a:off x="19494500" y="1072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145352</xdr:rowOff>
    </xdr:from>
    <xdr:to>
      <xdr:col>107</xdr:col>
      <xdr:colOff>50800</xdr:colOff>
      <xdr:row>62</xdr:row>
      <xdr:rowOff>148019</xdr:rowOff>
    </xdr:to>
    <xdr:cxnSp macro="">
      <xdr:nvCxnSpPr>
        <xdr:cNvPr id="711" name="直線コネクタ 710">
          <a:extLst>
            <a:ext uri="{FF2B5EF4-FFF2-40B4-BE49-F238E27FC236}">
              <a16:creationId xmlns:a16="http://schemas.microsoft.com/office/drawing/2014/main" id="{940F1E3E-63F1-4234-9F74-9A476FBA43FA}"/>
            </a:ext>
          </a:extLst>
        </xdr:cNvPr>
        <xdr:cNvCxnSpPr/>
      </xdr:nvCxnSpPr>
      <xdr:spPr>
        <a:xfrm flipV="1">
          <a:off x="19545300" y="10775252"/>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100267</xdr:rowOff>
    </xdr:from>
    <xdr:to>
      <xdr:col>98</xdr:col>
      <xdr:colOff>38100</xdr:colOff>
      <xdr:row>63</xdr:row>
      <xdr:rowOff>30417</xdr:rowOff>
    </xdr:to>
    <xdr:sp macro="" textlink="">
      <xdr:nvSpPr>
        <xdr:cNvPr id="712" name="楕円 711">
          <a:extLst>
            <a:ext uri="{FF2B5EF4-FFF2-40B4-BE49-F238E27FC236}">
              <a16:creationId xmlns:a16="http://schemas.microsoft.com/office/drawing/2014/main" id="{56D0E8A0-4652-4182-A752-1182601B140B}"/>
            </a:ext>
          </a:extLst>
        </xdr:cNvPr>
        <xdr:cNvSpPr/>
      </xdr:nvSpPr>
      <xdr:spPr>
        <a:xfrm>
          <a:off x="18605500" y="1073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148019</xdr:rowOff>
    </xdr:from>
    <xdr:to>
      <xdr:col>102</xdr:col>
      <xdr:colOff>114300</xdr:colOff>
      <xdr:row>62</xdr:row>
      <xdr:rowOff>151067</xdr:rowOff>
    </xdr:to>
    <xdr:cxnSp macro="">
      <xdr:nvCxnSpPr>
        <xdr:cNvPr id="713" name="直線コネクタ 712">
          <a:extLst>
            <a:ext uri="{FF2B5EF4-FFF2-40B4-BE49-F238E27FC236}">
              <a16:creationId xmlns:a16="http://schemas.microsoft.com/office/drawing/2014/main" id="{669FADE4-D1BF-4447-9B21-80B76444A4A8}"/>
            </a:ext>
          </a:extLst>
        </xdr:cNvPr>
        <xdr:cNvCxnSpPr/>
      </xdr:nvCxnSpPr>
      <xdr:spPr>
        <a:xfrm flipV="1">
          <a:off x="18656300" y="1077791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714" name="n_1aveValue【学校施設】&#10;一人当たり面積">
          <a:extLst>
            <a:ext uri="{FF2B5EF4-FFF2-40B4-BE49-F238E27FC236}">
              <a16:creationId xmlns:a16="http://schemas.microsoft.com/office/drawing/2014/main" id="{AE39F5E6-18F7-4777-A153-772BD2FA7D49}"/>
            </a:ext>
          </a:extLst>
        </xdr:cNvPr>
        <xdr:cNvSpPr txBox="1"/>
      </xdr:nvSpPr>
      <xdr:spPr>
        <a:xfrm>
          <a:off x="2107572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715" name="n_2aveValue【学校施設】&#10;一人当たり面積">
          <a:extLst>
            <a:ext uri="{FF2B5EF4-FFF2-40B4-BE49-F238E27FC236}">
              <a16:creationId xmlns:a16="http://schemas.microsoft.com/office/drawing/2014/main" id="{D665F638-B999-46A5-8DAF-EC14D8058382}"/>
            </a:ext>
          </a:extLst>
        </xdr:cNvPr>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716" name="n_3aveValue【学校施設】&#10;一人当たり面積">
          <a:extLst>
            <a:ext uri="{FF2B5EF4-FFF2-40B4-BE49-F238E27FC236}">
              <a16:creationId xmlns:a16="http://schemas.microsoft.com/office/drawing/2014/main" id="{642EC3C0-BEDF-4122-BB4A-F61A67184CA8}"/>
            </a:ext>
          </a:extLst>
        </xdr:cNvPr>
        <xdr:cNvSpPr txBox="1"/>
      </xdr:nvSpPr>
      <xdr:spPr>
        <a:xfrm>
          <a:off x="19310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11701</xdr:rowOff>
    </xdr:from>
    <xdr:ext cx="469744" cy="259045"/>
    <xdr:sp macro="" textlink="">
      <xdr:nvSpPr>
        <xdr:cNvPr id="717" name="n_4aveValue【学校施設】&#10;一人当たり面積">
          <a:extLst>
            <a:ext uri="{FF2B5EF4-FFF2-40B4-BE49-F238E27FC236}">
              <a16:creationId xmlns:a16="http://schemas.microsoft.com/office/drawing/2014/main" id="{9DAAF4A2-75DB-4CB8-8F66-0893E5C2BBDE}"/>
            </a:ext>
          </a:extLst>
        </xdr:cNvPr>
        <xdr:cNvSpPr txBox="1"/>
      </xdr:nvSpPr>
      <xdr:spPr>
        <a:xfrm>
          <a:off x="18421427" y="1047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12781</xdr:rowOff>
    </xdr:from>
    <xdr:ext cx="469744" cy="259045"/>
    <xdr:sp macro="" textlink="">
      <xdr:nvSpPr>
        <xdr:cNvPr id="718" name="n_1mainValue【学校施設】&#10;一人当たり面積">
          <a:extLst>
            <a:ext uri="{FF2B5EF4-FFF2-40B4-BE49-F238E27FC236}">
              <a16:creationId xmlns:a16="http://schemas.microsoft.com/office/drawing/2014/main" id="{76DA34C6-0869-4AED-B3DD-4C034947FA37}"/>
            </a:ext>
          </a:extLst>
        </xdr:cNvPr>
        <xdr:cNvSpPr txBox="1"/>
      </xdr:nvSpPr>
      <xdr:spPr>
        <a:xfrm>
          <a:off x="21075727" y="1081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15829</xdr:rowOff>
    </xdr:from>
    <xdr:ext cx="469744" cy="259045"/>
    <xdr:sp macro="" textlink="">
      <xdr:nvSpPr>
        <xdr:cNvPr id="719" name="n_2mainValue【学校施設】&#10;一人当たり面積">
          <a:extLst>
            <a:ext uri="{FF2B5EF4-FFF2-40B4-BE49-F238E27FC236}">
              <a16:creationId xmlns:a16="http://schemas.microsoft.com/office/drawing/2014/main" id="{762B569B-5949-42C4-A884-815039C13F72}"/>
            </a:ext>
          </a:extLst>
        </xdr:cNvPr>
        <xdr:cNvSpPr txBox="1"/>
      </xdr:nvSpPr>
      <xdr:spPr>
        <a:xfrm>
          <a:off x="20199427" y="1081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18496</xdr:rowOff>
    </xdr:from>
    <xdr:ext cx="469744" cy="259045"/>
    <xdr:sp macro="" textlink="">
      <xdr:nvSpPr>
        <xdr:cNvPr id="720" name="n_3mainValue【学校施設】&#10;一人当たり面積">
          <a:extLst>
            <a:ext uri="{FF2B5EF4-FFF2-40B4-BE49-F238E27FC236}">
              <a16:creationId xmlns:a16="http://schemas.microsoft.com/office/drawing/2014/main" id="{9325EC3B-42EB-437C-80B4-436EA56371B7}"/>
            </a:ext>
          </a:extLst>
        </xdr:cNvPr>
        <xdr:cNvSpPr txBox="1"/>
      </xdr:nvSpPr>
      <xdr:spPr>
        <a:xfrm>
          <a:off x="19310427" y="1081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21544</xdr:rowOff>
    </xdr:from>
    <xdr:ext cx="469744" cy="259045"/>
    <xdr:sp macro="" textlink="">
      <xdr:nvSpPr>
        <xdr:cNvPr id="721" name="n_4mainValue【学校施設】&#10;一人当たり面積">
          <a:extLst>
            <a:ext uri="{FF2B5EF4-FFF2-40B4-BE49-F238E27FC236}">
              <a16:creationId xmlns:a16="http://schemas.microsoft.com/office/drawing/2014/main" id="{2B9D7ACD-6F48-4958-A443-94559AB5EC45}"/>
            </a:ext>
          </a:extLst>
        </xdr:cNvPr>
        <xdr:cNvSpPr txBox="1"/>
      </xdr:nvSpPr>
      <xdr:spPr>
        <a:xfrm>
          <a:off x="18421427" y="1082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a:extLst>
            <a:ext uri="{FF2B5EF4-FFF2-40B4-BE49-F238E27FC236}">
              <a16:creationId xmlns:a16="http://schemas.microsoft.com/office/drawing/2014/main" id="{EE866CF3-900D-4966-8D5B-C147C9CCEB3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a:extLst>
            <a:ext uri="{FF2B5EF4-FFF2-40B4-BE49-F238E27FC236}">
              <a16:creationId xmlns:a16="http://schemas.microsoft.com/office/drawing/2014/main" id="{1A490B3F-2FCB-4E58-97F8-A529D4E2372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a:extLst>
            <a:ext uri="{FF2B5EF4-FFF2-40B4-BE49-F238E27FC236}">
              <a16:creationId xmlns:a16="http://schemas.microsoft.com/office/drawing/2014/main" id="{83EA3C05-F21A-4B5B-A68D-3957723E3A1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a:extLst>
            <a:ext uri="{FF2B5EF4-FFF2-40B4-BE49-F238E27FC236}">
              <a16:creationId xmlns:a16="http://schemas.microsoft.com/office/drawing/2014/main" id="{007E406F-4F14-4C0C-B7D0-4E75F2A2372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a:extLst>
            <a:ext uri="{FF2B5EF4-FFF2-40B4-BE49-F238E27FC236}">
              <a16:creationId xmlns:a16="http://schemas.microsoft.com/office/drawing/2014/main" id="{81352321-7260-4596-844F-F93E099C19D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a:extLst>
            <a:ext uri="{FF2B5EF4-FFF2-40B4-BE49-F238E27FC236}">
              <a16:creationId xmlns:a16="http://schemas.microsoft.com/office/drawing/2014/main" id="{F5B6CC07-F71E-4C41-A23D-BAAF3CCEC5A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a:extLst>
            <a:ext uri="{FF2B5EF4-FFF2-40B4-BE49-F238E27FC236}">
              <a16:creationId xmlns:a16="http://schemas.microsoft.com/office/drawing/2014/main" id="{EBB6BBC9-DD3F-41A3-BF2A-022BEA1A5AD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a:extLst>
            <a:ext uri="{FF2B5EF4-FFF2-40B4-BE49-F238E27FC236}">
              <a16:creationId xmlns:a16="http://schemas.microsoft.com/office/drawing/2014/main" id="{A098DB91-F5C8-4574-A8E5-7CDFFBAD200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a:extLst>
            <a:ext uri="{FF2B5EF4-FFF2-40B4-BE49-F238E27FC236}">
              <a16:creationId xmlns:a16="http://schemas.microsoft.com/office/drawing/2014/main" id="{AFEAD710-614A-4BCB-8159-A7F8A5C3940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a:extLst>
            <a:ext uri="{FF2B5EF4-FFF2-40B4-BE49-F238E27FC236}">
              <a16:creationId xmlns:a16="http://schemas.microsoft.com/office/drawing/2014/main" id="{F440E32F-DC8C-4B77-BE0A-B101C3A817B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a:extLst>
            <a:ext uri="{FF2B5EF4-FFF2-40B4-BE49-F238E27FC236}">
              <a16:creationId xmlns:a16="http://schemas.microsoft.com/office/drawing/2014/main" id="{C122D66F-60F6-4116-930B-F8E20D9121B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3" name="直線コネクタ 732">
          <a:extLst>
            <a:ext uri="{FF2B5EF4-FFF2-40B4-BE49-F238E27FC236}">
              <a16:creationId xmlns:a16="http://schemas.microsoft.com/office/drawing/2014/main" id="{C3184428-9A5C-495D-A590-4861532FA2A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4" name="テキスト ボックス 733">
          <a:extLst>
            <a:ext uri="{FF2B5EF4-FFF2-40B4-BE49-F238E27FC236}">
              <a16:creationId xmlns:a16="http://schemas.microsoft.com/office/drawing/2014/main" id="{D364BA94-7EF3-4E7D-A6C6-999A445DBF5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5" name="直線コネクタ 734">
          <a:extLst>
            <a:ext uri="{FF2B5EF4-FFF2-40B4-BE49-F238E27FC236}">
              <a16:creationId xmlns:a16="http://schemas.microsoft.com/office/drawing/2014/main" id="{364B46B0-DD19-4804-A7D2-ED82627B7ED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6" name="テキスト ボックス 735">
          <a:extLst>
            <a:ext uri="{FF2B5EF4-FFF2-40B4-BE49-F238E27FC236}">
              <a16:creationId xmlns:a16="http://schemas.microsoft.com/office/drawing/2014/main" id="{B43959E8-F1F9-4CFE-B488-FB0E795B927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7" name="直線コネクタ 736">
          <a:extLst>
            <a:ext uri="{FF2B5EF4-FFF2-40B4-BE49-F238E27FC236}">
              <a16:creationId xmlns:a16="http://schemas.microsoft.com/office/drawing/2014/main" id="{31060FA4-9DC8-4FC9-A602-0B2008DC9DF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8" name="テキスト ボックス 737">
          <a:extLst>
            <a:ext uri="{FF2B5EF4-FFF2-40B4-BE49-F238E27FC236}">
              <a16:creationId xmlns:a16="http://schemas.microsoft.com/office/drawing/2014/main" id="{98B070B1-D529-4724-B492-A7D93C25757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9" name="直線コネクタ 738">
          <a:extLst>
            <a:ext uri="{FF2B5EF4-FFF2-40B4-BE49-F238E27FC236}">
              <a16:creationId xmlns:a16="http://schemas.microsoft.com/office/drawing/2014/main" id="{DB2E884E-72FC-41C2-B646-742313DADA5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0" name="テキスト ボックス 739">
          <a:extLst>
            <a:ext uri="{FF2B5EF4-FFF2-40B4-BE49-F238E27FC236}">
              <a16:creationId xmlns:a16="http://schemas.microsoft.com/office/drawing/2014/main" id="{0928DAE2-4857-4C16-8F07-3C783F006A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1" name="直線コネクタ 740">
          <a:extLst>
            <a:ext uri="{FF2B5EF4-FFF2-40B4-BE49-F238E27FC236}">
              <a16:creationId xmlns:a16="http://schemas.microsoft.com/office/drawing/2014/main" id="{3B2D4313-F93A-41DA-8D9F-C192FE09879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2" name="テキスト ボックス 741">
          <a:extLst>
            <a:ext uri="{FF2B5EF4-FFF2-40B4-BE49-F238E27FC236}">
              <a16:creationId xmlns:a16="http://schemas.microsoft.com/office/drawing/2014/main" id="{85ECF94D-B43B-4E28-9C91-8A16B4DCEA1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3" name="直線コネクタ 742">
          <a:extLst>
            <a:ext uri="{FF2B5EF4-FFF2-40B4-BE49-F238E27FC236}">
              <a16:creationId xmlns:a16="http://schemas.microsoft.com/office/drawing/2014/main" id="{FD920AE0-EA1C-4335-B313-FBE99BBEFE9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4" name="テキスト ボックス 743">
          <a:extLst>
            <a:ext uri="{FF2B5EF4-FFF2-40B4-BE49-F238E27FC236}">
              <a16:creationId xmlns:a16="http://schemas.microsoft.com/office/drawing/2014/main" id="{B7759FAB-42D2-4D2C-94C9-2BFE84270C26}"/>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a:extLst>
            <a:ext uri="{FF2B5EF4-FFF2-40B4-BE49-F238E27FC236}">
              <a16:creationId xmlns:a16="http://schemas.microsoft.com/office/drawing/2014/main" id="{C8E1A507-5B99-417B-AD6D-59CDAA4FEBB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6" name="【児童館】&#10;有形固定資産減価償却率グラフ枠">
          <a:extLst>
            <a:ext uri="{FF2B5EF4-FFF2-40B4-BE49-F238E27FC236}">
              <a16:creationId xmlns:a16="http://schemas.microsoft.com/office/drawing/2014/main" id="{EA811929-6CDA-442C-9A5F-FD27DC06436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142602</xdr:rowOff>
    </xdr:from>
    <xdr:to>
      <xdr:col>85</xdr:col>
      <xdr:colOff>126364</xdr:colOff>
      <xdr:row>86</xdr:row>
      <xdr:rowOff>147501</xdr:rowOff>
    </xdr:to>
    <xdr:cxnSp macro="">
      <xdr:nvCxnSpPr>
        <xdr:cNvPr id="747" name="直線コネクタ 746">
          <a:extLst>
            <a:ext uri="{FF2B5EF4-FFF2-40B4-BE49-F238E27FC236}">
              <a16:creationId xmlns:a16="http://schemas.microsoft.com/office/drawing/2014/main" id="{967B7346-A8AC-41A9-BA76-81D1B8CBDB39}"/>
            </a:ext>
          </a:extLst>
        </xdr:cNvPr>
        <xdr:cNvCxnSpPr/>
      </xdr:nvCxnSpPr>
      <xdr:spPr>
        <a:xfrm flipV="1">
          <a:off x="16318864" y="13344252"/>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151328</xdr:rowOff>
    </xdr:from>
    <xdr:ext cx="405111" cy="259045"/>
    <xdr:sp macro="" textlink="">
      <xdr:nvSpPr>
        <xdr:cNvPr id="748" name="【児童館】&#10;有形固定資産減価償却率最小値テキスト">
          <a:extLst>
            <a:ext uri="{FF2B5EF4-FFF2-40B4-BE49-F238E27FC236}">
              <a16:creationId xmlns:a16="http://schemas.microsoft.com/office/drawing/2014/main" id="{1C586255-A9F8-4C4D-9A57-968087E5042A}"/>
            </a:ext>
          </a:extLst>
        </xdr:cNvPr>
        <xdr:cNvSpPr txBox="1"/>
      </xdr:nvSpPr>
      <xdr:spPr>
        <a:xfrm>
          <a:off x="16357600" y="1489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147501</xdr:rowOff>
    </xdr:from>
    <xdr:to>
      <xdr:col>86</xdr:col>
      <xdr:colOff>25400</xdr:colOff>
      <xdr:row>86</xdr:row>
      <xdr:rowOff>147501</xdr:rowOff>
    </xdr:to>
    <xdr:cxnSp macro="">
      <xdr:nvCxnSpPr>
        <xdr:cNvPr id="749" name="直線コネクタ 748">
          <a:extLst>
            <a:ext uri="{FF2B5EF4-FFF2-40B4-BE49-F238E27FC236}">
              <a16:creationId xmlns:a16="http://schemas.microsoft.com/office/drawing/2014/main" id="{C988C89F-4E75-47F9-A75B-E895A4927659}"/>
            </a:ext>
          </a:extLst>
        </xdr:cNvPr>
        <xdr:cNvCxnSpPr/>
      </xdr:nvCxnSpPr>
      <xdr:spPr>
        <a:xfrm>
          <a:off x="16230600" y="1489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89279</xdr:rowOff>
    </xdr:from>
    <xdr:ext cx="340478" cy="259045"/>
    <xdr:sp macro="" textlink="">
      <xdr:nvSpPr>
        <xdr:cNvPr id="750" name="【児童館】&#10;有形固定資産減価償却率最大値テキスト">
          <a:extLst>
            <a:ext uri="{FF2B5EF4-FFF2-40B4-BE49-F238E27FC236}">
              <a16:creationId xmlns:a16="http://schemas.microsoft.com/office/drawing/2014/main" id="{63B2107E-9B04-46E1-9DB2-6ECD50E08FE5}"/>
            </a:ext>
          </a:extLst>
        </xdr:cNvPr>
        <xdr:cNvSpPr txBox="1"/>
      </xdr:nvSpPr>
      <xdr:spPr>
        <a:xfrm>
          <a:off x="16357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142602</xdr:rowOff>
    </xdr:from>
    <xdr:to>
      <xdr:col>86</xdr:col>
      <xdr:colOff>25400</xdr:colOff>
      <xdr:row>77</xdr:row>
      <xdr:rowOff>142602</xdr:rowOff>
    </xdr:to>
    <xdr:cxnSp macro="">
      <xdr:nvCxnSpPr>
        <xdr:cNvPr id="751" name="直線コネクタ 750">
          <a:extLst>
            <a:ext uri="{FF2B5EF4-FFF2-40B4-BE49-F238E27FC236}">
              <a16:creationId xmlns:a16="http://schemas.microsoft.com/office/drawing/2014/main" id="{C1AB420C-9DC2-4DD5-BA57-F79BFEBB4185}"/>
            </a:ext>
          </a:extLst>
        </xdr:cNvPr>
        <xdr:cNvCxnSpPr/>
      </xdr:nvCxnSpPr>
      <xdr:spPr>
        <a:xfrm>
          <a:off x="16230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71863</xdr:rowOff>
    </xdr:from>
    <xdr:ext cx="405111" cy="259045"/>
    <xdr:sp macro="" textlink="">
      <xdr:nvSpPr>
        <xdr:cNvPr id="752" name="【児童館】&#10;有形固定資産減価償却率平均値テキスト">
          <a:extLst>
            <a:ext uri="{FF2B5EF4-FFF2-40B4-BE49-F238E27FC236}">
              <a16:creationId xmlns:a16="http://schemas.microsoft.com/office/drawing/2014/main" id="{34220850-3ED5-424A-AD2E-2D283575B577}"/>
            </a:ext>
          </a:extLst>
        </xdr:cNvPr>
        <xdr:cNvSpPr txBox="1"/>
      </xdr:nvSpPr>
      <xdr:spPr>
        <a:xfrm>
          <a:off x="16357600" y="14130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93436</xdr:rowOff>
    </xdr:from>
    <xdr:to>
      <xdr:col>85</xdr:col>
      <xdr:colOff>177800</xdr:colOff>
      <xdr:row>83</xdr:row>
      <xdr:rowOff>23586</xdr:rowOff>
    </xdr:to>
    <xdr:sp macro="" textlink="">
      <xdr:nvSpPr>
        <xdr:cNvPr id="753" name="フローチャート: 判断 752">
          <a:extLst>
            <a:ext uri="{FF2B5EF4-FFF2-40B4-BE49-F238E27FC236}">
              <a16:creationId xmlns:a16="http://schemas.microsoft.com/office/drawing/2014/main" id="{58D58CAC-E153-4638-8A4F-34261075BF9B}"/>
            </a:ext>
          </a:extLst>
        </xdr:cNvPr>
        <xdr:cNvSpPr/>
      </xdr:nvSpPr>
      <xdr:spPr>
        <a:xfrm>
          <a:off x="162687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68943</xdr:rowOff>
    </xdr:from>
    <xdr:to>
      <xdr:col>81</xdr:col>
      <xdr:colOff>101600</xdr:colOff>
      <xdr:row>82</xdr:row>
      <xdr:rowOff>170543</xdr:rowOff>
    </xdr:to>
    <xdr:sp macro="" textlink="">
      <xdr:nvSpPr>
        <xdr:cNvPr id="754" name="フローチャート: 判断 753">
          <a:extLst>
            <a:ext uri="{FF2B5EF4-FFF2-40B4-BE49-F238E27FC236}">
              <a16:creationId xmlns:a16="http://schemas.microsoft.com/office/drawing/2014/main" id="{3B565DDA-B27A-4598-8341-4D1B2E706AD8}"/>
            </a:ext>
          </a:extLst>
        </xdr:cNvPr>
        <xdr:cNvSpPr/>
      </xdr:nvSpPr>
      <xdr:spPr>
        <a:xfrm>
          <a:off x="15430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67311</xdr:rowOff>
    </xdr:from>
    <xdr:to>
      <xdr:col>76</xdr:col>
      <xdr:colOff>165100</xdr:colOff>
      <xdr:row>82</xdr:row>
      <xdr:rowOff>168911</xdr:rowOff>
    </xdr:to>
    <xdr:sp macro="" textlink="">
      <xdr:nvSpPr>
        <xdr:cNvPr id="755" name="フローチャート: 判断 754">
          <a:extLst>
            <a:ext uri="{FF2B5EF4-FFF2-40B4-BE49-F238E27FC236}">
              <a16:creationId xmlns:a16="http://schemas.microsoft.com/office/drawing/2014/main" id="{F3901935-5D92-47C6-A371-A6765AB5AFED}"/>
            </a:ext>
          </a:extLst>
        </xdr:cNvPr>
        <xdr:cNvSpPr/>
      </xdr:nvSpPr>
      <xdr:spPr>
        <a:xfrm>
          <a:off x="14541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54248</xdr:rowOff>
    </xdr:from>
    <xdr:to>
      <xdr:col>72</xdr:col>
      <xdr:colOff>38100</xdr:colOff>
      <xdr:row>82</xdr:row>
      <xdr:rowOff>155848</xdr:rowOff>
    </xdr:to>
    <xdr:sp macro="" textlink="">
      <xdr:nvSpPr>
        <xdr:cNvPr id="756" name="フローチャート: 判断 755">
          <a:extLst>
            <a:ext uri="{FF2B5EF4-FFF2-40B4-BE49-F238E27FC236}">
              <a16:creationId xmlns:a16="http://schemas.microsoft.com/office/drawing/2014/main" id="{73991355-8C69-4A48-B9C9-EE0602938A0A}"/>
            </a:ext>
          </a:extLst>
        </xdr:cNvPr>
        <xdr:cNvSpPr/>
      </xdr:nvSpPr>
      <xdr:spPr>
        <a:xfrm>
          <a:off x="13652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73842</xdr:rowOff>
    </xdr:from>
    <xdr:to>
      <xdr:col>67</xdr:col>
      <xdr:colOff>101600</xdr:colOff>
      <xdr:row>82</xdr:row>
      <xdr:rowOff>3992</xdr:rowOff>
    </xdr:to>
    <xdr:sp macro="" textlink="">
      <xdr:nvSpPr>
        <xdr:cNvPr id="757" name="フローチャート: 判断 756">
          <a:extLst>
            <a:ext uri="{FF2B5EF4-FFF2-40B4-BE49-F238E27FC236}">
              <a16:creationId xmlns:a16="http://schemas.microsoft.com/office/drawing/2014/main" id="{237B8B23-2AD9-4C0C-84F0-257BF26FDE72}"/>
            </a:ext>
          </a:extLst>
        </xdr:cNvPr>
        <xdr:cNvSpPr/>
      </xdr:nvSpPr>
      <xdr:spPr>
        <a:xfrm>
          <a:off x="12763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860C6A5C-E436-433B-8CFA-BC47AF7A64F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CD516EE1-D1FB-4C6A-B74B-7C596862EB5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BC5E182F-6084-4FDA-91CA-40E2914141C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FC63CB80-122D-430C-A1EB-2133EA0063D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2B7F7EB0-A4F1-4EDF-81E3-B032724E1A7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8527</xdr:rowOff>
    </xdr:from>
    <xdr:to>
      <xdr:col>85</xdr:col>
      <xdr:colOff>177800</xdr:colOff>
      <xdr:row>82</xdr:row>
      <xdr:rowOff>110127</xdr:rowOff>
    </xdr:to>
    <xdr:sp macro="" textlink="">
      <xdr:nvSpPr>
        <xdr:cNvPr id="763" name="楕円 762">
          <a:extLst>
            <a:ext uri="{FF2B5EF4-FFF2-40B4-BE49-F238E27FC236}">
              <a16:creationId xmlns:a16="http://schemas.microsoft.com/office/drawing/2014/main" id="{FF16A470-BF43-4292-9769-48891DC7A94C}"/>
            </a:ext>
          </a:extLst>
        </xdr:cNvPr>
        <xdr:cNvSpPr/>
      </xdr:nvSpPr>
      <xdr:spPr>
        <a:xfrm>
          <a:off x="16268700" y="140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31404</xdr:rowOff>
    </xdr:from>
    <xdr:ext cx="405111" cy="259045"/>
    <xdr:sp macro="" textlink="">
      <xdr:nvSpPr>
        <xdr:cNvPr id="764" name="【児童館】&#10;有形固定資産減価償却率該当値テキスト">
          <a:extLst>
            <a:ext uri="{FF2B5EF4-FFF2-40B4-BE49-F238E27FC236}">
              <a16:creationId xmlns:a16="http://schemas.microsoft.com/office/drawing/2014/main" id="{1AF4B456-A286-4327-BB0B-56569B8A053E}"/>
            </a:ext>
          </a:extLst>
        </xdr:cNvPr>
        <xdr:cNvSpPr txBox="1"/>
      </xdr:nvSpPr>
      <xdr:spPr>
        <a:xfrm>
          <a:off x="16357600" y="13918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147320</xdr:rowOff>
    </xdr:from>
    <xdr:to>
      <xdr:col>81</xdr:col>
      <xdr:colOff>101600</xdr:colOff>
      <xdr:row>82</xdr:row>
      <xdr:rowOff>77470</xdr:rowOff>
    </xdr:to>
    <xdr:sp macro="" textlink="">
      <xdr:nvSpPr>
        <xdr:cNvPr id="765" name="楕円 764">
          <a:extLst>
            <a:ext uri="{FF2B5EF4-FFF2-40B4-BE49-F238E27FC236}">
              <a16:creationId xmlns:a16="http://schemas.microsoft.com/office/drawing/2014/main" id="{3E2CEDF3-2046-4050-9E10-AD5DF7F3D9F6}"/>
            </a:ext>
          </a:extLst>
        </xdr:cNvPr>
        <xdr:cNvSpPr/>
      </xdr:nvSpPr>
      <xdr:spPr>
        <a:xfrm>
          <a:off x="15430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26670</xdr:rowOff>
    </xdr:from>
    <xdr:to>
      <xdr:col>85</xdr:col>
      <xdr:colOff>127000</xdr:colOff>
      <xdr:row>82</xdr:row>
      <xdr:rowOff>59327</xdr:rowOff>
    </xdr:to>
    <xdr:cxnSp macro="">
      <xdr:nvCxnSpPr>
        <xdr:cNvPr id="766" name="直線コネクタ 765">
          <a:extLst>
            <a:ext uri="{FF2B5EF4-FFF2-40B4-BE49-F238E27FC236}">
              <a16:creationId xmlns:a16="http://schemas.microsoft.com/office/drawing/2014/main" id="{59315BD9-E58A-4206-902F-65A472BCA09E}"/>
            </a:ext>
          </a:extLst>
        </xdr:cNvPr>
        <xdr:cNvCxnSpPr/>
      </xdr:nvCxnSpPr>
      <xdr:spPr>
        <a:xfrm>
          <a:off x="15481300" y="1408557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113030</xdr:rowOff>
    </xdr:from>
    <xdr:to>
      <xdr:col>76</xdr:col>
      <xdr:colOff>165100</xdr:colOff>
      <xdr:row>82</xdr:row>
      <xdr:rowOff>43180</xdr:rowOff>
    </xdr:to>
    <xdr:sp macro="" textlink="">
      <xdr:nvSpPr>
        <xdr:cNvPr id="767" name="楕円 766">
          <a:extLst>
            <a:ext uri="{FF2B5EF4-FFF2-40B4-BE49-F238E27FC236}">
              <a16:creationId xmlns:a16="http://schemas.microsoft.com/office/drawing/2014/main" id="{A5C4F7FF-D888-4E48-B4AD-BE42467AD2D6}"/>
            </a:ext>
          </a:extLst>
        </xdr:cNvPr>
        <xdr:cNvSpPr/>
      </xdr:nvSpPr>
      <xdr:spPr>
        <a:xfrm>
          <a:off x="14541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163830</xdr:rowOff>
    </xdr:from>
    <xdr:to>
      <xdr:col>81</xdr:col>
      <xdr:colOff>50800</xdr:colOff>
      <xdr:row>82</xdr:row>
      <xdr:rowOff>26670</xdr:rowOff>
    </xdr:to>
    <xdr:cxnSp macro="">
      <xdr:nvCxnSpPr>
        <xdr:cNvPr id="768" name="直線コネクタ 767">
          <a:extLst>
            <a:ext uri="{FF2B5EF4-FFF2-40B4-BE49-F238E27FC236}">
              <a16:creationId xmlns:a16="http://schemas.microsoft.com/office/drawing/2014/main" id="{9C26D907-1B40-403B-9B8C-1D0DC13F4684}"/>
            </a:ext>
          </a:extLst>
        </xdr:cNvPr>
        <xdr:cNvCxnSpPr/>
      </xdr:nvCxnSpPr>
      <xdr:spPr>
        <a:xfrm>
          <a:off x="14592300" y="140512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80373</xdr:rowOff>
    </xdr:from>
    <xdr:to>
      <xdr:col>72</xdr:col>
      <xdr:colOff>38100</xdr:colOff>
      <xdr:row>82</xdr:row>
      <xdr:rowOff>10523</xdr:rowOff>
    </xdr:to>
    <xdr:sp macro="" textlink="">
      <xdr:nvSpPr>
        <xdr:cNvPr id="769" name="楕円 768">
          <a:extLst>
            <a:ext uri="{FF2B5EF4-FFF2-40B4-BE49-F238E27FC236}">
              <a16:creationId xmlns:a16="http://schemas.microsoft.com/office/drawing/2014/main" id="{DF86077C-96BA-4223-8F57-0D03E870F8B6}"/>
            </a:ext>
          </a:extLst>
        </xdr:cNvPr>
        <xdr:cNvSpPr/>
      </xdr:nvSpPr>
      <xdr:spPr>
        <a:xfrm>
          <a:off x="136525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131173</xdr:rowOff>
    </xdr:from>
    <xdr:to>
      <xdr:col>76</xdr:col>
      <xdr:colOff>114300</xdr:colOff>
      <xdr:row>81</xdr:row>
      <xdr:rowOff>163830</xdr:rowOff>
    </xdr:to>
    <xdr:cxnSp macro="">
      <xdr:nvCxnSpPr>
        <xdr:cNvPr id="770" name="直線コネクタ 769">
          <a:extLst>
            <a:ext uri="{FF2B5EF4-FFF2-40B4-BE49-F238E27FC236}">
              <a16:creationId xmlns:a16="http://schemas.microsoft.com/office/drawing/2014/main" id="{FEA0E1D2-2005-40D5-8A52-5E533F290D2C}"/>
            </a:ext>
          </a:extLst>
        </xdr:cNvPr>
        <xdr:cNvCxnSpPr/>
      </xdr:nvCxnSpPr>
      <xdr:spPr>
        <a:xfrm>
          <a:off x="13703300" y="140186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41184</xdr:rowOff>
    </xdr:from>
    <xdr:to>
      <xdr:col>67</xdr:col>
      <xdr:colOff>101600</xdr:colOff>
      <xdr:row>81</xdr:row>
      <xdr:rowOff>142784</xdr:rowOff>
    </xdr:to>
    <xdr:sp macro="" textlink="">
      <xdr:nvSpPr>
        <xdr:cNvPr id="771" name="楕円 770">
          <a:extLst>
            <a:ext uri="{FF2B5EF4-FFF2-40B4-BE49-F238E27FC236}">
              <a16:creationId xmlns:a16="http://schemas.microsoft.com/office/drawing/2014/main" id="{F1821345-B640-4CE2-89C2-3C5C5718C553}"/>
            </a:ext>
          </a:extLst>
        </xdr:cNvPr>
        <xdr:cNvSpPr/>
      </xdr:nvSpPr>
      <xdr:spPr>
        <a:xfrm>
          <a:off x="12763500" y="139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91984</xdr:rowOff>
    </xdr:from>
    <xdr:to>
      <xdr:col>71</xdr:col>
      <xdr:colOff>177800</xdr:colOff>
      <xdr:row>81</xdr:row>
      <xdr:rowOff>131173</xdr:rowOff>
    </xdr:to>
    <xdr:cxnSp macro="">
      <xdr:nvCxnSpPr>
        <xdr:cNvPr id="772" name="直線コネクタ 771">
          <a:extLst>
            <a:ext uri="{FF2B5EF4-FFF2-40B4-BE49-F238E27FC236}">
              <a16:creationId xmlns:a16="http://schemas.microsoft.com/office/drawing/2014/main" id="{38746E75-E521-4481-8639-26CEA4FE41EC}"/>
            </a:ext>
          </a:extLst>
        </xdr:cNvPr>
        <xdr:cNvCxnSpPr/>
      </xdr:nvCxnSpPr>
      <xdr:spPr>
        <a:xfrm>
          <a:off x="12814300" y="1397943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161670</xdr:rowOff>
    </xdr:from>
    <xdr:ext cx="405111" cy="259045"/>
    <xdr:sp macro="" textlink="">
      <xdr:nvSpPr>
        <xdr:cNvPr id="773" name="n_1aveValue【児童館】&#10;有形固定資産減価償却率">
          <a:extLst>
            <a:ext uri="{FF2B5EF4-FFF2-40B4-BE49-F238E27FC236}">
              <a16:creationId xmlns:a16="http://schemas.microsoft.com/office/drawing/2014/main" id="{6179CDCC-4D0B-4118-91B1-BC6C904AC281}"/>
            </a:ext>
          </a:extLst>
        </xdr:cNvPr>
        <xdr:cNvSpPr txBox="1"/>
      </xdr:nvSpPr>
      <xdr:spPr>
        <a:xfrm>
          <a:off x="152660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160038</xdr:rowOff>
    </xdr:from>
    <xdr:ext cx="405111" cy="259045"/>
    <xdr:sp macro="" textlink="">
      <xdr:nvSpPr>
        <xdr:cNvPr id="774" name="n_2aveValue【児童館】&#10;有形固定資産減価償却率">
          <a:extLst>
            <a:ext uri="{FF2B5EF4-FFF2-40B4-BE49-F238E27FC236}">
              <a16:creationId xmlns:a16="http://schemas.microsoft.com/office/drawing/2014/main" id="{D11EE822-B7C1-40C6-A53E-DB4194EF9F0E}"/>
            </a:ext>
          </a:extLst>
        </xdr:cNvPr>
        <xdr:cNvSpPr txBox="1"/>
      </xdr:nvSpPr>
      <xdr:spPr>
        <a:xfrm>
          <a:off x="14389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146975</xdr:rowOff>
    </xdr:from>
    <xdr:ext cx="405111" cy="259045"/>
    <xdr:sp macro="" textlink="">
      <xdr:nvSpPr>
        <xdr:cNvPr id="775" name="n_3aveValue【児童館】&#10;有形固定資産減価償却率">
          <a:extLst>
            <a:ext uri="{FF2B5EF4-FFF2-40B4-BE49-F238E27FC236}">
              <a16:creationId xmlns:a16="http://schemas.microsoft.com/office/drawing/2014/main" id="{05447904-45F8-4768-A5E3-774DC46ACEFF}"/>
            </a:ext>
          </a:extLst>
        </xdr:cNvPr>
        <xdr:cNvSpPr txBox="1"/>
      </xdr:nvSpPr>
      <xdr:spPr>
        <a:xfrm>
          <a:off x="135007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166569</xdr:rowOff>
    </xdr:from>
    <xdr:ext cx="405111" cy="259045"/>
    <xdr:sp macro="" textlink="">
      <xdr:nvSpPr>
        <xdr:cNvPr id="776" name="n_4aveValue【児童館】&#10;有形固定資産減価償却率">
          <a:extLst>
            <a:ext uri="{FF2B5EF4-FFF2-40B4-BE49-F238E27FC236}">
              <a16:creationId xmlns:a16="http://schemas.microsoft.com/office/drawing/2014/main" id="{2B750369-7B15-4E06-A302-CA5B95DB0451}"/>
            </a:ext>
          </a:extLst>
        </xdr:cNvPr>
        <xdr:cNvSpPr txBox="1"/>
      </xdr:nvSpPr>
      <xdr:spPr>
        <a:xfrm>
          <a:off x="12611744" y="1405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93997</xdr:rowOff>
    </xdr:from>
    <xdr:ext cx="405111" cy="259045"/>
    <xdr:sp macro="" textlink="">
      <xdr:nvSpPr>
        <xdr:cNvPr id="777" name="n_1mainValue【児童館】&#10;有形固定資産減価償却率">
          <a:extLst>
            <a:ext uri="{FF2B5EF4-FFF2-40B4-BE49-F238E27FC236}">
              <a16:creationId xmlns:a16="http://schemas.microsoft.com/office/drawing/2014/main" id="{E9168854-8F81-4150-97F1-DE330ACF8394}"/>
            </a:ext>
          </a:extLst>
        </xdr:cNvPr>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59707</xdr:rowOff>
    </xdr:from>
    <xdr:ext cx="405111" cy="259045"/>
    <xdr:sp macro="" textlink="">
      <xdr:nvSpPr>
        <xdr:cNvPr id="778" name="n_2mainValue【児童館】&#10;有形固定資産減価償却率">
          <a:extLst>
            <a:ext uri="{FF2B5EF4-FFF2-40B4-BE49-F238E27FC236}">
              <a16:creationId xmlns:a16="http://schemas.microsoft.com/office/drawing/2014/main" id="{6431324F-CB7B-4CB8-92FC-923D703E501D}"/>
            </a:ext>
          </a:extLst>
        </xdr:cNvPr>
        <xdr:cNvSpPr txBox="1"/>
      </xdr:nvSpPr>
      <xdr:spPr>
        <a:xfrm>
          <a:off x="14389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27050</xdr:rowOff>
    </xdr:from>
    <xdr:ext cx="405111" cy="259045"/>
    <xdr:sp macro="" textlink="">
      <xdr:nvSpPr>
        <xdr:cNvPr id="779" name="n_3mainValue【児童館】&#10;有形固定資産減価償却率">
          <a:extLst>
            <a:ext uri="{FF2B5EF4-FFF2-40B4-BE49-F238E27FC236}">
              <a16:creationId xmlns:a16="http://schemas.microsoft.com/office/drawing/2014/main" id="{C0887951-EB1C-48D8-B631-FBE48FE7C2FE}"/>
            </a:ext>
          </a:extLst>
        </xdr:cNvPr>
        <xdr:cNvSpPr txBox="1"/>
      </xdr:nvSpPr>
      <xdr:spPr>
        <a:xfrm>
          <a:off x="13500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159311</xdr:rowOff>
    </xdr:from>
    <xdr:ext cx="405111" cy="259045"/>
    <xdr:sp macro="" textlink="">
      <xdr:nvSpPr>
        <xdr:cNvPr id="780" name="n_4mainValue【児童館】&#10;有形固定資産減価償却率">
          <a:extLst>
            <a:ext uri="{FF2B5EF4-FFF2-40B4-BE49-F238E27FC236}">
              <a16:creationId xmlns:a16="http://schemas.microsoft.com/office/drawing/2014/main" id="{6A1E6C21-1F0A-4D1E-B9FC-480B505F3922}"/>
            </a:ext>
          </a:extLst>
        </xdr:cNvPr>
        <xdr:cNvSpPr txBox="1"/>
      </xdr:nvSpPr>
      <xdr:spPr>
        <a:xfrm>
          <a:off x="12611744" y="1370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40210960-18F1-452F-9ED6-E923F0D5E24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2A06894D-CEEB-4960-825E-6F3F8682416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AA6B8D33-ABBD-4808-94B1-552520F46A9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940A4700-004E-41F3-AC87-9A005270BCA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33FD3931-739F-469C-B44B-A952C2680BE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5B87B2C3-01F0-45C9-A8EB-43DA55E694A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C8594D27-D9B3-4B95-B056-5C285E0898C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BE19F644-D2E4-42CF-9672-1DC100CCA39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554879DF-827C-4591-BA1A-9283F7D611A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B02B5D36-ECF9-4445-BEFB-1468FA39CFB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1" name="直線コネクタ 790">
          <a:extLst>
            <a:ext uri="{FF2B5EF4-FFF2-40B4-BE49-F238E27FC236}">
              <a16:creationId xmlns:a16="http://schemas.microsoft.com/office/drawing/2014/main" id="{13FB821E-67D5-4CD7-B989-9B5C28913DFC}"/>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2" name="テキスト ボックス 791">
          <a:extLst>
            <a:ext uri="{FF2B5EF4-FFF2-40B4-BE49-F238E27FC236}">
              <a16:creationId xmlns:a16="http://schemas.microsoft.com/office/drawing/2014/main" id="{856BC51B-3791-402A-B20D-63EC2894CB04}"/>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3" name="直線コネクタ 792">
          <a:extLst>
            <a:ext uri="{FF2B5EF4-FFF2-40B4-BE49-F238E27FC236}">
              <a16:creationId xmlns:a16="http://schemas.microsoft.com/office/drawing/2014/main" id="{A2B92996-E125-44BF-80B4-FC888A7D452B}"/>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4" name="テキスト ボックス 793">
          <a:extLst>
            <a:ext uri="{FF2B5EF4-FFF2-40B4-BE49-F238E27FC236}">
              <a16:creationId xmlns:a16="http://schemas.microsoft.com/office/drawing/2014/main" id="{E3D34914-A1FA-479E-9B1D-861A91A0B0C5}"/>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5" name="直線コネクタ 794">
          <a:extLst>
            <a:ext uri="{FF2B5EF4-FFF2-40B4-BE49-F238E27FC236}">
              <a16:creationId xmlns:a16="http://schemas.microsoft.com/office/drawing/2014/main" id="{DD8B6F00-A385-42CB-A980-6BC0B021DAC3}"/>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6" name="テキスト ボックス 795">
          <a:extLst>
            <a:ext uri="{FF2B5EF4-FFF2-40B4-BE49-F238E27FC236}">
              <a16:creationId xmlns:a16="http://schemas.microsoft.com/office/drawing/2014/main" id="{617799BA-F964-4737-A765-7C7E6DF3701B}"/>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7" name="直線コネクタ 796">
          <a:extLst>
            <a:ext uri="{FF2B5EF4-FFF2-40B4-BE49-F238E27FC236}">
              <a16:creationId xmlns:a16="http://schemas.microsoft.com/office/drawing/2014/main" id="{DD82FBA2-ABB0-4C44-ACC0-4E38FA311396}"/>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8" name="テキスト ボックス 797">
          <a:extLst>
            <a:ext uri="{FF2B5EF4-FFF2-40B4-BE49-F238E27FC236}">
              <a16:creationId xmlns:a16="http://schemas.microsoft.com/office/drawing/2014/main" id="{2AC05068-AA8B-4569-A2BE-5CDBAB4A0DDD}"/>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a:extLst>
            <a:ext uri="{FF2B5EF4-FFF2-40B4-BE49-F238E27FC236}">
              <a16:creationId xmlns:a16="http://schemas.microsoft.com/office/drawing/2014/main" id="{8DAC4D79-E3C2-446D-9E7A-C8525D62783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a:extLst>
            <a:ext uri="{FF2B5EF4-FFF2-40B4-BE49-F238E27FC236}">
              <a16:creationId xmlns:a16="http://schemas.microsoft.com/office/drawing/2014/main" id="{367B956C-030F-4D62-BF82-11E290C42FA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児童館】&#10;一人当たり面積グラフ枠">
          <a:extLst>
            <a:ext uri="{FF2B5EF4-FFF2-40B4-BE49-F238E27FC236}">
              <a16:creationId xmlns:a16="http://schemas.microsoft.com/office/drawing/2014/main" id="{8C9F350B-55B4-47BD-9683-18E637F334A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140970</xdr:rowOff>
    </xdr:to>
    <xdr:cxnSp macro="">
      <xdr:nvCxnSpPr>
        <xdr:cNvPr id="802" name="直線コネクタ 801">
          <a:extLst>
            <a:ext uri="{FF2B5EF4-FFF2-40B4-BE49-F238E27FC236}">
              <a16:creationId xmlns:a16="http://schemas.microsoft.com/office/drawing/2014/main" id="{49C3CD30-AE2B-44A7-B6E2-1B8566839557}"/>
            </a:ext>
          </a:extLst>
        </xdr:cNvPr>
        <xdr:cNvCxnSpPr/>
      </xdr:nvCxnSpPr>
      <xdr:spPr>
        <a:xfrm flipV="1">
          <a:off x="22160864" y="1336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803" name="【児童館】&#10;一人当たり面積最小値テキスト">
          <a:extLst>
            <a:ext uri="{FF2B5EF4-FFF2-40B4-BE49-F238E27FC236}">
              <a16:creationId xmlns:a16="http://schemas.microsoft.com/office/drawing/2014/main" id="{7FB66D1B-F951-4272-A292-BDFBB70AFE26}"/>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804" name="直線コネクタ 803">
          <a:extLst>
            <a:ext uri="{FF2B5EF4-FFF2-40B4-BE49-F238E27FC236}">
              <a16:creationId xmlns:a16="http://schemas.microsoft.com/office/drawing/2014/main" id="{478B5C98-D7F5-4211-BB2A-AA76E7A3B66B}"/>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805" name="【児童館】&#10;一人当たり面積最大値テキスト">
          <a:extLst>
            <a:ext uri="{FF2B5EF4-FFF2-40B4-BE49-F238E27FC236}">
              <a16:creationId xmlns:a16="http://schemas.microsoft.com/office/drawing/2014/main" id="{6112711E-8F60-4525-97C2-508117FA4842}"/>
            </a:ext>
          </a:extLst>
        </xdr:cNvPr>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806" name="直線コネクタ 805">
          <a:extLst>
            <a:ext uri="{FF2B5EF4-FFF2-40B4-BE49-F238E27FC236}">
              <a16:creationId xmlns:a16="http://schemas.microsoft.com/office/drawing/2014/main" id="{807316B2-8D69-462E-B847-44C316FD59A9}"/>
            </a:ext>
          </a:extLst>
        </xdr:cNvPr>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807" name="【児童館】&#10;一人当たり面積平均値テキスト">
          <a:extLst>
            <a:ext uri="{FF2B5EF4-FFF2-40B4-BE49-F238E27FC236}">
              <a16:creationId xmlns:a16="http://schemas.microsoft.com/office/drawing/2014/main" id="{DBCC7BEF-05B7-46E5-9C59-DF81EDDDA753}"/>
            </a:ext>
          </a:extLst>
        </xdr:cNvPr>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808" name="フローチャート: 判断 807">
          <a:extLst>
            <a:ext uri="{FF2B5EF4-FFF2-40B4-BE49-F238E27FC236}">
              <a16:creationId xmlns:a16="http://schemas.microsoft.com/office/drawing/2014/main" id="{273D9AAF-E3B4-4DE3-9248-DB6AE2680F57}"/>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124461</xdr:rowOff>
    </xdr:from>
    <xdr:to>
      <xdr:col>112</xdr:col>
      <xdr:colOff>38100</xdr:colOff>
      <xdr:row>83</xdr:row>
      <xdr:rowOff>54611</xdr:rowOff>
    </xdr:to>
    <xdr:sp macro="" textlink="">
      <xdr:nvSpPr>
        <xdr:cNvPr id="809" name="フローチャート: 判断 808">
          <a:extLst>
            <a:ext uri="{FF2B5EF4-FFF2-40B4-BE49-F238E27FC236}">
              <a16:creationId xmlns:a16="http://schemas.microsoft.com/office/drawing/2014/main" id="{84DB6E66-8628-41BE-BBD0-3FAD3B849B16}"/>
            </a:ext>
          </a:extLst>
        </xdr:cNvPr>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810" name="フローチャート: 判断 809">
          <a:extLst>
            <a:ext uri="{FF2B5EF4-FFF2-40B4-BE49-F238E27FC236}">
              <a16:creationId xmlns:a16="http://schemas.microsoft.com/office/drawing/2014/main" id="{2602FC9D-2876-4DDB-AA61-72CECA64E1E2}"/>
            </a:ext>
          </a:extLst>
        </xdr:cNvPr>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811" name="フローチャート: 判断 810">
          <a:extLst>
            <a:ext uri="{FF2B5EF4-FFF2-40B4-BE49-F238E27FC236}">
              <a16:creationId xmlns:a16="http://schemas.microsoft.com/office/drawing/2014/main" id="{92DB37B3-D7E0-4B35-9AC7-488C643A15BF}"/>
            </a:ext>
          </a:extLst>
        </xdr:cNvPr>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124461</xdr:rowOff>
    </xdr:from>
    <xdr:to>
      <xdr:col>98</xdr:col>
      <xdr:colOff>38100</xdr:colOff>
      <xdr:row>83</xdr:row>
      <xdr:rowOff>54611</xdr:rowOff>
    </xdr:to>
    <xdr:sp macro="" textlink="">
      <xdr:nvSpPr>
        <xdr:cNvPr id="812" name="フローチャート: 判断 811">
          <a:extLst>
            <a:ext uri="{FF2B5EF4-FFF2-40B4-BE49-F238E27FC236}">
              <a16:creationId xmlns:a16="http://schemas.microsoft.com/office/drawing/2014/main" id="{2807E15F-3FCB-4321-A925-0E764D7B21EA}"/>
            </a:ext>
          </a:extLst>
        </xdr:cNvPr>
        <xdr:cNvSpPr/>
      </xdr:nvSpPr>
      <xdr:spPr>
        <a:xfrm>
          <a:off x="18605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A53D008A-FFA0-4B32-8B73-AC78530277C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4F3B7C10-CF27-4B0B-9C09-5C7106675F0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8E3C6726-6C02-47EE-9A89-30C89787E16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E12627A1-81E8-447C-8FC1-4E704B3236C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492846EB-0FAA-438F-B1DB-4A791231541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18" name="楕円 817">
          <a:extLst>
            <a:ext uri="{FF2B5EF4-FFF2-40B4-BE49-F238E27FC236}">
              <a16:creationId xmlns:a16="http://schemas.microsoft.com/office/drawing/2014/main" id="{96009FE4-5F01-4DAE-AA35-EE28C7FC8386}"/>
            </a:ext>
          </a:extLst>
        </xdr:cNvPr>
        <xdr:cNvSpPr/>
      </xdr:nvSpPr>
      <xdr:spPr>
        <a:xfrm>
          <a:off x="22110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11447</xdr:rowOff>
    </xdr:from>
    <xdr:ext cx="469744" cy="259045"/>
    <xdr:sp macro="" textlink="">
      <xdr:nvSpPr>
        <xdr:cNvPr id="819" name="【児童館】&#10;一人当たり面積該当値テキスト">
          <a:extLst>
            <a:ext uri="{FF2B5EF4-FFF2-40B4-BE49-F238E27FC236}">
              <a16:creationId xmlns:a16="http://schemas.microsoft.com/office/drawing/2014/main" id="{9342777E-B71B-4E22-8DA3-BE866E29088E}"/>
            </a:ext>
          </a:extLst>
        </xdr:cNvPr>
        <xdr:cNvSpPr txBox="1"/>
      </xdr:nvSpPr>
      <xdr:spPr>
        <a:xfrm>
          <a:off x="22199600"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33020</xdr:rowOff>
    </xdr:from>
    <xdr:to>
      <xdr:col>112</xdr:col>
      <xdr:colOff>38100</xdr:colOff>
      <xdr:row>84</xdr:row>
      <xdr:rowOff>134620</xdr:rowOff>
    </xdr:to>
    <xdr:sp macro="" textlink="">
      <xdr:nvSpPr>
        <xdr:cNvPr id="820" name="楕円 819">
          <a:extLst>
            <a:ext uri="{FF2B5EF4-FFF2-40B4-BE49-F238E27FC236}">
              <a16:creationId xmlns:a16="http://schemas.microsoft.com/office/drawing/2014/main" id="{E6EFB5DB-402A-439D-8A89-FEBC8A86756A}"/>
            </a:ext>
          </a:extLst>
        </xdr:cNvPr>
        <xdr:cNvSpPr/>
      </xdr:nvSpPr>
      <xdr:spPr>
        <a:xfrm>
          <a:off x="21272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83820</xdr:rowOff>
    </xdr:from>
    <xdr:to>
      <xdr:col>116</xdr:col>
      <xdr:colOff>63500</xdr:colOff>
      <xdr:row>84</xdr:row>
      <xdr:rowOff>83820</xdr:rowOff>
    </xdr:to>
    <xdr:cxnSp macro="">
      <xdr:nvCxnSpPr>
        <xdr:cNvPr id="821" name="直線コネクタ 820">
          <a:extLst>
            <a:ext uri="{FF2B5EF4-FFF2-40B4-BE49-F238E27FC236}">
              <a16:creationId xmlns:a16="http://schemas.microsoft.com/office/drawing/2014/main" id="{2ADC97DC-6CC2-4EC7-9923-106028B94D22}"/>
            </a:ext>
          </a:extLst>
        </xdr:cNvPr>
        <xdr:cNvCxnSpPr/>
      </xdr:nvCxnSpPr>
      <xdr:spPr>
        <a:xfrm>
          <a:off x="21323300" y="1448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33020</xdr:rowOff>
    </xdr:from>
    <xdr:to>
      <xdr:col>107</xdr:col>
      <xdr:colOff>101600</xdr:colOff>
      <xdr:row>84</xdr:row>
      <xdr:rowOff>134620</xdr:rowOff>
    </xdr:to>
    <xdr:sp macro="" textlink="">
      <xdr:nvSpPr>
        <xdr:cNvPr id="822" name="楕円 821">
          <a:extLst>
            <a:ext uri="{FF2B5EF4-FFF2-40B4-BE49-F238E27FC236}">
              <a16:creationId xmlns:a16="http://schemas.microsoft.com/office/drawing/2014/main" id="{FC90E0E2-650D-4F82-B415-92838D47DC4A}"/>
            </a:ext>
          </a:extLst>
        </xdr:cNvPr>
        <xdr:cNvSpPr/>
      </xdr:nvSpPr>
      <xdr:spPr>
        <a:xfrm>
          <a:off x="20383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83820</xdr:rowOff>
    </xdr:from>
    <xdr:to>
      <xdr:col>111</xdr:col>
      <xdr:colOff>177800</xdr:colOff>
      <xdr:row>84</xdr:row>
      <xdr:rowOff>83820</xdr:rowOff>
    </xdr:to>
    <xdr:cxnSp macro="">
      <xdr:nvCxnSpPr>
        <xdr:cNvPr id="823" name="直線コネクタ 822">
          <a:extLst>
            <a:ext uri="{FF2B5EF4-FFF2-40B4-BE49-F238E27FC236}">
              <a16:creationId xmlns:a16="http://schemas.microsoft.com/office/drawing/2014/main" id="{6A9FBC48-7A66-420F-90E8-E589A52F6EAD}"/>
            </a:ext>
          </a:extLst>
        </xdr:cNvPr>
        <xdr:cNvCxnSpPr/>
      </xdr:nvCxnSpPr>
      <xdr:spPr>
        <a:xfrm>
          <a:off x="20434300" y="1448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55880</xdr:rowOff>
    </xdr:from>
    <xdr:to>
      <xdr:col>102</xdr:col>
      <xdr:colOff>165100</xdr:colOff>
      <xdr:row>84</xdr:row>
      <xdr:rowOff>157480</xdr:rowOff>
    </xdr:to>
    <xdr:sp macro="" textlink="">
      <xdr:nvSpPr>
        <xdr:cNvPr id="824" name="楕円 823">
          <a:extLst>
            <a:ext uri="{FF2B5EF4-FFF2-40B4-BE49-F238E27FC236}">
              <a16:creationId xmlns:a16="http://schemas.microsoft.com/office/drawing/2014/main" id="{56801C4B-3177-4DEC-9C4B-10BFD5D92CE8}"/>
            </a:ext>
          </a:extLst>
        </xdr:cNvPr>
        <xdr:cNvSpPr/>
      </xdr:nvSpPr>
      <xdr:spPr>
        <a:xfrm>
          <a:off x="19494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83820</xdr:rowOff>
    </xdr:from>
    <xdr:to>
      <xdr:col>107</xdr:col>
      <xdr:colOff>50800</xdr:colOff>
      <xdr:row>84</xdr:row>
      <xdr:rowOff>106680</xdr:rowOff>
    </xdr:to>
    <xdr:cxnSp macro="">
      <xdr:nvCxnSpPr>
        <xdr:cNvPr id="825" name="直線コネクタ 824">
          <a:extLst>
            <a:ext uri="{FF2B5EF4-FFF2-40B4-BE49-F238E27FC236}">
              <a16:creationId xmlns:a16="http://schemas.microsoft.com/office/drawing/2014/main" id="{2F6E4BEF-D063-40C9-A2C2-A18796EAF494}"/>
            </a:ext>
          </a:extLst>
        </xdr:cNvPr>
        <xdr:cNvCxnSpPr/>
      </xdr:nvCxnSpPr>
      <xdr:spPr>
        <a:xfrm flipV="1">
          <a:off x="19545300" y="14485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21589</xdr:rowOff>
    </xdr:from>
    <xdr:to>
      <xdr:col>98</xdr:col>
      <xdr:colOff>38100</xdr:colOff>
      <xdr:row>85</xdr:row>
      <xdr:rowOff>123189</xdr:rowOff>
    </xdr:to>
    <xdr:sp macro="" textlink="">
      <xdr:nvSpPr>
        <xdr:cNvPr id="826" name="楕円 825">
          <a:extLst>
            <a:ext uri="{FF2B5EF4-FFF2-40B4-BE49-F238E27FC236}">
              <a16:creationId xmlns:a16="http://schemas.microsoft.com/office/drawing/2014/main" id="{6F75FFF2-AF9C-4590-BA23-E234FA27F746}"/>
            </a:ext>
          </a:extLst>
        </xdr:cNvPr>
        <xdr:cNvSpPr/>
      </xdr:nvSpPr>
      <xdr:spPr>
        <a:xfrm>
          <a:off x="18605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106680</xdr:rowOff>
    </xdr:from>
    <xdr:to>
      <xdr:col>102</xdr:col>
      <xdr:colOff>114300</xdr:colOff>
      <xdr:row>85</xdr:row>
      <xdr:rowOff>72389</xdr:rowOff>
    </xdr:to>
    <xdr:cxnSp macro="">
      <xdr:nvCxnSpPr>
        <xdr:cNvPr id="827" name="直線コネクタ 826">
          <a:extLst>
            <a:ext uri="{FF2B5EF4-FFF2-40B4-BE49-F238E27FC236}">
              <a16:creationId xmlns:a16="http://schemas.microsoft.com/office/drawing/2014/main" id="{39624989-8224-431D-877F-0E5B9834E3EE}"/>
            </a:ext>
          </a:extLst>
        </xdr:cNvPr>
        <xdr:cNvCxnSpPr/>
      </xdr:nvCxnSpPr>
      <xdr:spPr>
        <a:xfrm flipV="1">
          <a:off x="18656300" y="145084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71138</xdr:rowOff>
    </xdr:from>
    <xdr:ext cx="469744" cy="259045"/>
    <xdr:sp macro="" textlink="">
      <xdr:nvSpPr>
        <xdr:cNvPr id="828" name="n_1aveValue【児童館】&#10;一人当たり面積">
          <a:extLst>
            <a:ext uri="{FF2B5EF4-FFF2-40B4-BE49-F238E27FC236}">
              <a16:creationId xmlns:a16="http://schemas.microsoft.com/office/drawing/2014/main" id="{C2A6CEC3-A155-4EC2-B471-05E545EB234C}"/>
            </a:ext>
          </a:extLst>
        </xdr:cNvPr>
        <xdr:cNvSpPr txBox="1"/>
      </xdr:nvSpPr>
      <xdr:spPr>
        <a:xfrm>
          <a:off x="21075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829" name="n_2aveValue【児童館】&#10;一人当たり面積">
          <a:extLst>
            <a:ext uri="{FF2B5EF4-FFF2-40B4-BE49-F238E27FC236}">
              <a16:creationId xmlns:a16="http://schemas.microsoft.com/office/drawing/2014/main" id="{A68E6723-B4F2-4923-BE4C-8F85012F24F3}"/>
            </a:ext>
          </a:extLst>
        </xdr:cNvPr>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830" name="n_3aveValue【児童館】&#10;一人当たり面積">
          <a:extLst>
            <a:ext uri="{FF2B5EF4-FFF2-40B4-BE49-F238E27FC236}">
              <a16:creationId xmlns:a16="http://schemas.microsoft.com/office/drawing/2014/main" id="{DD4214D2-771B-4761-9801-FDA0150D7B12}"/>
            </a:ext>
          </a:extLst>
        </xdr:cNvPr>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71138</xdr:rowOff>
    </xdr:from>
    <xdr:ext cx="469744" cy="259045"/>
    <xdr:sp macro="" textlink="">
      <xdr:nvSpPr>
        <xdr:cNvPr id="831" name="n_4aveValue【児童館】&#10;一人当たり面積">
          <a:extLst>
            <a:ext uri="{FF2B5EF4-FFF2-40B4-BE49-F238E27FC236}">
              <a16:creationId xmlns:a16="http://schemas.microsoft.com/office/drawing/2014/main" id="{91564ED7-0836-4C72-BD9C-6769CF8D8B40}"/>
            </a:ext>
          </a:extLst>
        </xdr:cNvPr>
        <xdr:cNvSpPr txBox="1"/>
      </xdr:nvSpPr>
      <xdr:spPr>
        <a:xfrm>
          <a:off x="18421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125747</xdr:rowOff>
    </xdr:from>
    <xdr:ext cx="469744" cy="259045"/>
    <xdr:sp macro="" textlink="">
      <xdr:nvSpPr>
        <xdr:cNvPr id="832" name="n_1mainValue【児童館】&#10;一人当たり面積">
          <a:extLst>
            <a:ext uri="{FF2B5EF4-FFF2-40B4-BE49-F238E27FC236}">
              <a16:creationId xmlns:a16="http://schemas.microsoft.com/office/drawing/2014/main" id="{473B45B5-1A11-4596-8BCD-FBFF93352C46}"/>
            </a:ext>
          </a:extLst>
        </xdr:cNvPr>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125747</xdr:rowOff>
    </xdr:from>
    <xdr:ext cx="469744" cy="259045"/>
    <xdr:sp macro="" textlink="">
      <xdr:nvSpPr>
        <xdr:cNvPr id="833" name="n_2mainValue【児童館】&#10;一人当たり面積">
          <a:extLst>
            <a:ext uri="{FF2B5EF4-FFF2-40B4-BE49-F238E27FC236}">
              <a16:creationId xmlns:a16="http://schemas.microsoft.com/office/drawing/2014/main" id="{AD9BFF1F-5095-4E09-A799-B474C736543D}"/>
            </a:ext>
          </a:extLst>
        </xdr:cNvPr>
        <xdr:cNvSpPr txBox="1"/>
      </xdr:nvSpPr>
      <xdr:spPr>
        <a:xfrm>
          <a:off x="20199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148607</xdr:rowOff>
    </xdr:from>
    <xdr:ext cx="469744" cy="259045"/>
    <xdr:sp macro="" textlink="">
      <xdr:nvSpPr>
        <xdr:cNvPr id="834" name="n_3mainValue【児童館】&#10;一人当たり面積">
          <a:extLst>
            <a:ext uri="{FF2B5EF4-FFF2-40B4-BE49-F238E27FC236}">
              <a16:creationId xmlns:a16="http://schemas.microsoft.com/office/drawing/2014/main" id="{525DCFBF-FF59-4F57-8E12-6E8919DC7AAD}"/>
            </a:ext>
          </a:extLst>
        </xdr:cNvPr>
        <xdr:cNvSpPr txBox="1"/>
      </xdr:nvSpPr>
      <xdr:spPr>
        <a:xfrm>
          <a:off x="19310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114316</xdr:rowOff>
    </xdr:from>
    <xdr:ext cx="469744" cy="259045"/>
    <xdr:sp macro="" textlink="">
      <xdr:nvSpPr>
        <xdr:cNvPr id="835" name="n_4mainValue【児童館】&#10;一人当たり面積">
          <a:extLst>
            <a:ext uri="{FF2B5EF4-FFF2-40B4-BE49-F238E27FC236}">
              <a16:creationId xmlns:a16="http://schemas.microsoft.com/office/drawing/2014/main" id="{C8383DF2-ED54-4658-A008-288E9AC0E2CB}"/>
            </a:ext>
          </a:extLst>
        </xdr:cNvPr>
        <xdr:cNvSpPr txBox="1"/>
      </xdr:nvSpPr>
      <xdr:spPr>
        <a:xfrm>
          <a:off x="18421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a:extLst>
            <a:ext uri="{FF2B5EF4-FFF2-40B4-BE49-F238E27FC236}">
              <a16:creationId xmlns:a16="http://schemas.microsoft.com/office/drawing/2014/main" id="{439C39D4-AEEB-4B40-A089-F4375942E5A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a:extLst>
            <a:ext uri="{FF2B5EF4-FFF2-40B4-BE49-F238E27FC236}">
              <a16:creationId xmlns:a16="http://schemas.microsoft.com/office/drawing/2014/main" id="{47440F0B-96ED-4745-9DB0-B272D867F28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a:extLst>
            <a:ext uri="{FF2B5EF4-FFF2-40B4-BE49-F238E27FC236}">
              <a16:creationId xmlns:a16="http://schemas.microsoft.com/office/drawing/2014/main" id="{3E8CACAB-E85F-41BD-83D1-1C8A5C38A9E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a:extLst>
            <a:ext uri="{FF2B5EF4-FFF2-40B4-BE49-F238E27FC236}">
              <a16:creationId xmlns:a16="http://schemas.microsoft.com/office/drawing/2014/main" id="{36FEE556-6973-4402-B0C6-C38E3BCBBA0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a:extLst>
            <a:ext uri="{FF2B5EF4-FFF2-40B4-BE49-F238E27FC236}">
              <a16:creationId xmlns:a16="http://schemas.microsoft.com/office/drawing/2014/main" id="{D6695E57-4584-41C2-B54E-28705D44E57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a:extLst>
            <a:ext uri="{FF2B5EF4-FFF2-40B4-BE49-F238E27FC236}">
              <a16:creationId xmlns:a16="http://schemas.microsoft.com/office/drawing/2014/main" id="{417AAA16-66C4-45B5-8173-B8379A0BCF4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a:extLst>
            <a:ext uri="{FF2B5EF4-FFF2-40B4-BE49-F238E27FC236}">
              <a16:creationId xmlns:a16="http://schemas.microsoft.com/office/drawing/2014/main" id="{8CE81D36-2790-4CDF-AEF7-930B28749F9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a:extLst>
            <a:ext uri="{FF2B5EF4-FFF2-40B4-BE49-F238E27FC236}">
              <a16:creationId xmlns:a16="http://schemas.microsoft.com/office/drawing/2014/main" id="{12879D41-88D8-4BDE-B415-EAC720688DD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a:extLst>
            <a:ext uri="{FF2B5EF4-FFF2-40B4-BE49-F238E27FC236}">
              <a16:creationId xmlns:a16="http://schemas.microsoft.com/office/drawing/2014/main" id="{6BB0EAF5-7BE0-4F51-AD30-48B0265CDE8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a:extLst>
            <a:ext uri="{FF2B5EF4-FFF2-40B4-BE49-F238E27FC236}">
              <a16:creationId xmlns:a16="http://schemas.microsoft.com/office/drawing/2014/main" id="{43EA7364-D054-4FD9-8EAC-215737B35D8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a:extLst>
            <a:ext uri="{FF2B5EF4-FFF2-40B4-BE49-F238E27FC236}">
              <a16:creationId xmlns:a16="http://schemas.microsoft.com/office/drawing/2014/main" id="{2FDC94C3-1680-42C1-BA83-5BA859C72EE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7" name="直線コネクタ 846">
          <a:extLst>
            <a:ext uri="{FF2B5EF4-FFF2-40B4-BE49-F238E27FC236}">
              <a16:creationId xmlns:a16="http://schemas.microsoft.com/office/drawing/2014/main" id="{3F9C3B04-3E01-4000-B5FC-ACCC27EA92C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8" name="テキスト ボックス 847">
          <a:extLst>
            <a:ext uri="{FF2B5EF4-FFF2-40B4-BE49-F238E27FC236}">
              <a16:creationId xmlns:a16="http://schemas.microsoft.com/office/drawing/2014/main" id="{3F5410DA-1AAE-4ACC-A359-B886983A84C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9" name="直線コネクタ 848">
          <a:extLst>
            <a:ext uri="{FF2B5EF4-FFF2-40B4-BE49-F238E27FC236}">
              <a16:creationId xmlns:a16="http://schemas.microsoft.com/office/drawing/2014/main" id="{65E37879-F03A-4E76-94BD-1913375BF4E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0" name="テキスト ボックス 849">
          <a:extLst>
            <a:ext uri="{FF2B5EF4-FFF2-40B4-BE49-F238E27FC236}">
              <a16:creationId xmlns:a16="http://schemas.microsoft.com/office/drawing/2014/main" id="{87E140E8-A51D-4B66-AE51-DE1DF6DD0EE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1" name="直線コネクタ 850">
          <a:extLst>
            <a:ext uri="{FF2B5EF4-FFF2-40B4-BE49-F238E27FC236}">
              <a16:creationId xmlns:a16="http://schemas.microsoft.com/office/drawing/2014/main" id="{F0C28803-203D-4DF0-99F7-250B7C2A9E8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2" name="テキスト ボックス 851">
          <a:extLst>
            <a:ext uri="{FF2B5EF4-FFF2-40B4-BE49-F238E27FC236}">
              <a16:creationId xmlns:a16="http://schemas.microsoft.com/office/drawing/2014/main" id="{D5946B93-914C-4990-BC65-98B26668645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3" name="直線コネクタ 852">
          <a:extLst>
            <a:ext uri="{FF2B5EF4-FFF2-40B4-BE49-F238E27FC236}">
              <a16:creationId xmlns:a16="http://schemas.microsoft.com/office/drawing/2014/main" id="{1627FB18-AD9B-4263-8532-8ACCFCA6AF8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4" name="テキスト ボックス 853">
          <a:extLst>
            <a:ext uri="{FF2B5EF4-FFF2-40B4-BE49-F238E27FC236}">
              <a16:creationId xmlns:a16="http://schemas.microsoft.com/office/drawing/2014/main" id="{CA4CBBBE-C66E-4D1C-87EE-804DD5F9C83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5" name="直線コネクタ 854">
          <a:extLst>
            <a:ext uri="{FF2B5EF4-FFF2-40B4-BE49-F238E27FC236}">
              <a16:creationId xmlns:a16="http://schemas.microsoft.com/office/drawing/2014/main" id="{D9A1C9BA-BFD1-44EC-A6D2-7E6F6E2D635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6" name="テキスト ボックス 855">
          <a:extLst>
            <a:ext uri="{FF2B5EF4-FFF2-40B4-BE49-F238E27FC236}">
              <a16:creationId xmlns:a16="http://schemas.microsoft.com/office/drawing/2014/main" id="{546703A2-0177-4F3E-B95C-D26C7674161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7" name="直線コネクタ 856">
          <a:extLst>
            <a:ext uri="{FF2B5EF4-FFF2-40B4-BE49-F238E27FC236}">
              <a16:creationId xmlns:a16="http://schemas.microsoft.com/office/drawing/2014/main" id="{A9A61FA7-77B3-4896-B2A1-49165DC6A94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8" name="テキスト ボックス 857">
          <a:extLst>
            <a:ext uri="{FF2B5EF4-FFF2-40B4-BE49-F238E27FC236}">
              <a16:creationId xmlns:a16="http://schemas.microsoft.com/office/drawing/2014/main" id="{3AC746E1-B18C-4FEC-8A61-54980CD2160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a:extLst>
            <a:ext uri="{FF2B5EF4-FFF2-40B4-BE49-F238E27FC236}">
              <a16:creationId xmlns:a16="http://schemas.microsoft.com/office/drawing/2014/main" id="{66150F6F-B5F0-42C4-B05F-194B365BA31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a:extLst>
            <a:ext uri="{FF2B5EF4-FFF2-40B4-BE49-F238E27FC236}">
              <a16:creationId xmlns:a16="http://schemas.microsoft.com/office/drawing/2014/main" id="{D9E25D84-A8DF-460D-98B8-6F502D9DA78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861" name="直線コネクタ 860">
          <a:extLst>
            <a:ext uri="{FF2B5EF4-FFF2-40B4-BE49-F238E27FC236}">
              <a16:creationId xmlns:a16="http://schemas.microsoft.com/office/drawing/2014/main" id="{BD96B8CF-8621-4A04-BE8C-E79F99637384}"/>
            </a:ext>
          </a:extLst>
        </xdr:cNvPr>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2" name="【公民館】&#10;有形固定資産減価償却率最小値テキスト">
          <a:extLst>
            <a:ext uri="{FF2B5EF4-FFF2-40B4-BE49-F238E27FC236}">
              <a16:creationId xmlns:a16="http://schemas.microsoft.com/office/drawing/2014/main" id="{0F7378AA-B6D5-4F6B-878A-955FCF1408FD}"/>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3" name="直線コネクタ 862">
          <a:extLst>
            <a:ext uri="{FF2B5EF4-FFF2-40B4-BE49-F238E27FC236}">
              <a16:creationId xmlns:a16="http://schemas.microsoft.com/office/drawing/2014/main" id="{8CE09977-556C-4D69-81FA-2B3A640F1E24}"/>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864" name="【公民館】&#10;有形固定資産減価償却率最大値テキスト">
          <a:extLst>
            <a:ext uri="{FF2B5EF4-FFF2-40B4-BE49-F238E27FC236}">
              <a16:creationId xmlns:a16="http://schemas.microsoft.com/office/drawing/2014/main" id="{ED3D7204-8369-4C46-9504-D6D279C74088}"/>
            </a:ext>
          </a:extLst>
        </xdr:cNvPr>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865" name="直線コネクタ 864">
          <a:extLst>
            <a:ext uri="{FF2B5EF4-FFF2-40B4-BE49-F238E27FC236}">
              <a16:creationId xmlns:a16="http://schemas.microsoft.com/office/drawing/2014/main" id="{05BB72C6-8728-4031-A754-AED580A730CB}"/>
            </a:ext>
          </a:extLst>
        </xdr:cNvPr>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7456</xdr:rowOff>
    </xdr:from>
    <xdr:ext cx="405111" cy="259045"/>
    <xdr:sp macro="" textlink="">
      <xdr:nvSpPr>
        <xdr:cNvPr id="866" name="【公民館】&#10;有形固定資産減価償却率平均値テキスト">
          <a:extLst>
            <a:ext uri="{FF2B5EF4-FFF2-40B4-BE49-F238E27FC236}">
              <a16:creationId xmlns:a16="http://schemas.microsoft.com/office/drawing/2014/main" id="{3B3467B0-4425-45B7-8A55-1D455C684406}"/>
            </a:ext>
          </a:extLst>
        </xdr:cNvPr>
        <xdr:cNvSpPr txBox="1"/>
      </xdr:nvSpPr>
      <xdr:spPr>
        <a:xfrm>
          <a:off x="16357600" y="1783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867" name="フローチャート: 判断 866">
          <a:extLst>
            <a:ext uri="{FF2B5EF4-FFF2-40B4-BE49-F238E27FC236}">
              <a16:creationId xmlns:a16="http://schemas.microsoft.com/office/drawing/2014/main" id="{B17A14B4-2E93-43A4-B0B8-D74AFE02B850}"/>
            </a:ext>
          </a:extLst>
        </xdr:cNvPr>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868" name="フローチャート: 判断 867">
          <a:extLst>
            <a:ext uri="{FF2B5EF4-FFF2-40B4-BE49-F238E27FC236}">
              <a16:creationId xmlns:a16="http://schemas.microsoft.com/office/drawing/2014/main" id="{8490E007-DB7A-4CBF-9AA2-EAE7A7548706}"/>
            </a:ext>
          </a:extLst>
        </xdr:cNvPr>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869" name="フローチャート: 判断 868">
          <a:extLst>
            <a:ext uri="{FF2B5EF4-FFF2-40B4-BE49-F238E27FC236}">
              <a16:creationId xmlns:a16="http://schemas.microsoft.com/office/drawing/2014/main" id="{3EF91F90-E0F2-4760-AAC3-203AF6FC6A00}"/>
            </a:ext>
          </a:extLst>
        </xdr:cNvPr>
        <xdr:cNvSpPr/>
      </xdr:nvSpPr>
      <xdr:spPr>
        <a:xfrm>
          <a:off x="14541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870" name="フローチャート: 判断 869">
          <a:extLst>
            <a:ext uri="{FF2B5EF4-FFF2-40B4-BE49-F238E27FC236}">
              <a16:creationId xmlns:a16="http://schemas.microsoft.com/office/drawing/2014/main" id="{5553A10A-BDBB-4B15-A7ED-ECFEF175694B}"/>
            </a:ext>
          </a:extLst>
        </xdr:cNvPr>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10705</xdr:rowOff>
    </xdr:from>
    <xdr:to>
      <xdr:col>67</xdr:col>
      <xdr:colOff>101600</xdr:colOff>
      <xdr:row>105</xdr:row>
      <xdr:rowOff>112305</xdr:rowOff>
    </xdr:to>
    <xdr:sp macro="" textlink="">
      <xdr:nvSpPr>
        <xdr:cNvPr id="871" name="フローチャート: 判断 870">
          <a:extLst>
            <a:ext uri="{FF2B5EF4-FFF2-40B4-BE49-F238E27FC236}">
              <a16:creationId xmlns:a16="http://schemas.microsoft.com/office/drawing/2014/main" id="{E6C17173-DB34-4264-A282-26487DA6A938}"/>
            </a:ext>
          </a:extLst>
        </xdr:cNvPr>
        <xdr:cNvSpPr/>
      </xdr:nvSpPr>
      <xdr:spPr>
        <a:xfrm>
          <a:off x="1276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8F556FA7-E009-4084-8D12-80C93A031C7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4CF942EC-C54D-419C-80DD-0882A4249F6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D1C45E01-0BCF-4809-988E-EF29976BE4E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7FA559C2-15C7-40C9-885A-8EF5AAB45C3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97AB000D-787B-4024-86EF-2C1AE65F818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147864</xdr:rowOff>
    </xdr:from>
    <xdr:to>
      <xdr:col>85</xdr:col>
      <xdr:colOff>177800</xdr:colOff>
      <xdr:row>106</xdr:row>
      <xdr:rowOff>78014</xdr:rowOff>
    </xdr:to>
    <xdr:sp macro="" textlink="">
      <xdr:nvSpPr>
        <xdr:cNvPr id="877" name="楕円 876">
          <a:extLst>
            <a:ext uri="{FF2B5EF4-FFF2-40B4-BE49-F238E27FC236}">
              <a16:creationId xmlns:a16="http://schemas.microsoft.com/office/drawing/2014/main" id="{F3A7B631-B4F3-4D02-B7FD-89469D8B6790}"/>
            </a:ext>
          </a:extLst>
        </xdr:cNvPr>
        <xdr:cNvSpPr/>
      </xdr:nvSpPr>
      <xdr:spPr>
        <a:xfrm>
          <a:off x="162687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126291</xdr:rowOff>
    </xdr:from>
    <xdr:ext cx="405111" cy="259045"/>
    <xdr:sp macro="" textlink="">
      <xdr:nvSpPr>
        <xdr:cNvPr id="878" name="【公民館】&#10;有形固定資産減価償却率該当値テキスト">
          <a:extLst>
            <a:ext uri="{FF2B5EF4-FFF2-40B4-BE49-F238E27FC236}">
              <a16:creationId xmlns:a16="http://schemas.microsoft.com/office/drawing/2014/main" id="{A161DB22-06EB-4516-9D11-9912F6B3184E}"/>
            </a:ext>
          </a:extLst>
        </xdr:cNvPr>
        <xdr:cNvSpPr txBox="1"/>
      </xdr:nvSpPr>
      <xdr:spPr>
        <a:xfrm>
          <a:off x="16357600"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118473</xdr:rowOff>
    </xdr:from>
    <xdr:to>
      <xdr:col>81</xdr:col>
      <xdr:colOff>101600</xdr:colOff>
      <xdr:row>106</xdr:row>
      <xdr:rowOff>48623</xdr:rowOff>
    </xdr:to>
    <xdr:sp macro="" textlink="">
      <xdr:nvSpPr>
        <xdr:cNvPr id="879" name="楕円 878">
          <a:extLst>
            <a:ext uri="{FF2B5EF4-FFF2-40B4-BE49-F238E27FC236}">
              <a16:creationId xmlns:a16="http://schemas.microsoft.com/office/drawing/2014/main" id="{637BD52C-E3F2-45B5-BB54-F5114832DF12}"/>
            </a:ext>
          </a:extLst>
        </xdr:cNvPr>
        <xdr:cNvSpPr/>
      </xdr:nvSpPr>
      <xdr:spPr>
        <a:xfrm>
          <a:off x="15430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169273</xdr:rowOff>
    </xdr:from>
    <xdr:to>
      <xdr:col>85</xdr:col>
      <xdr:colOff>127000</xdr:colOff>
      <xdr:row>106</xdr:row>
      <xdr:rowOff>27214</xdr:rowOff>
    </xdr:to>
    <xdr:cxnSp macro="">
      <xdr:nvCxnSpPr>
        <xdr:cNvPr id="880" name="直線コネクタ 879">
          <a:extLst>
            <a:ext uri="{FF2B5EF4-FFF2-40B4-BE49-F238E27FC236}">
              <a16:creationId xmlns:a16="http://schemas.microsoft.com/office/drawing/2014/main" id="{1F7983A9-1EDA-4AB3-B357-2E705639DADE}"/>
            </a:ext>
          </a:extLst>
        </xdr:cNvPr>
        <xdr:cNvCxnSpPr/>
      </xdr:nvCxnSpPr>
      <xdr:spPr>
        <a:xfrm>
          <a:off x="15481300" y="1817152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80918</xdr:rowOff>
    </xdr:from>
    <xdr:to>
      <xdr:col>76</xdr:col>
      <xdr:colOff>165100</xdr:colOff>
      <xdr:row>106</xdr:row>
      <xdr:rowOff>11068</xdr:rowOff>
    </xdr:to>
    <xdr:sp macro="" textlink="">
      <xdr:nvSpPr>
        <xdr:cNvPr id="881" name="楕円 880">
          <a:extLst>
            <a:ext uri="{FF2B5EF4-FFF2-40B4-BE49-F238E27FC236}">
              <a16:creationId xmlns:a16="http://schemas.microsoft.com/office/drawing/2014/main" id="{7A55407D-D921-4BA3-A2B0-445B4E9C2DFE}"/>
            </a:ext>
          </a:extLst>
        </xdr:cNvPr>
        <xdr:cNvSpPr/>
      </xdr:nvSpPr>
      <xdr:spPr>
        <a:xfrm>
          <a:off x="14541500" y="180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131718</xdr:rowOff>
    </xdr:from>
    <xdr:to>
      <xdr:col>81</xdr:col>
      <xdr:colOff>50800</xdr:colOff>
      <xdr:row>105</xdr:row>
      <xdr:rowOff>169273</xdr:rowOff>
    </xdr:to>
    <xdr:cxnSp macro="">
      <xdr:nvCxnSpPr>
        <xdr:cNvPr id="882" name="直線コネクタ 881">
          <a:extLst>
            <a:ext uri="{FF2B5EF4-FFF2-40B4-BE49-F238E27FC236}">
              <a16:creationId xmlns:a16="http://schemas.microsoft.com/office/drawing/2014/main" id="{35C9D8E4-8821-4B17-9D36-08D8F352D6D1}"/>
            </a:ext>
          </a:extLst>
        </xdr:cNvPr>
        <xdr:cNvCxnSpPr/>
      </xdr:nvCxnSpPr>
      <xdr:spPr>
        <a:xfrm>
          <a:off x="14592300" y="18133968"/>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44994</xdr:rowOff>
    </xdr:from>
    <xdr:to>
      <xdr:col>72</xdr:col>
      <xdr:colOff>38100</xdr:colOff>
      <xdr:row>105</xdr:row>
      <xdr:rowOff>146594</xdr:rowOff>
    </xdr:to>
    <xdr:sp macro="" textlink="">
      <xdr:nvSpPr>
        <xdr:cNvPr id="883" name="楕円 882">
          <a:extLst>
            <a:ext uri="{FF2B5EF4-FFF2-40B4-BE49-F238E27FC236}">
              <a16:creationId xmlns:a16="http://schemas.microsoft.com/office/drawing/2014/main" id="{229555A4-5FC3-4FD9-814D-50E185AF3AFE}"/>
            </a:ext>
          </a:extLst>
        </xdr:cNvPr>
        <xdr:cNvSpPr/>
      </xdr:nvSpPr>
      <xdr:spPr>
        <a:xfrm>
          <a:off x="13652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95794</xdr:rowOff>
    </xdr:from>
    <xdr:to>
      <xdr:col>76</xdr:col>
      <xdr:colOff>114300</xdr:colOff>
      <xdr:row>105</xdr:row>
      <xdr:rowOff>131718</xdr:rowOff>
    </xdr:to>
    <xdr:cxnSp macro="">
      <xdr:nvCxnSpPr>
        <xdr:cNvPr id="884" name="直線コネクタ 883">
          <a:extLst>
            <a:ext uri="{FF2B5EF4-FFF2-40B4-BE49-F238E27FC236}">
              <a16:creationId xmlns:a16="http://schemas.microsoft.com/office/drawing/2014/main" id="{142FEC33-D7BF-479F-AB32-25AB02A24F81}"/>
            </a:ext>
          </a:extLst>
        </xdr:cNvPr>
        <xdr:cNvCxnSpPr/>
      </xdr:nvCxnSpPr>
      <xdr:spPr>
        <a:xfrm>
          <a:off x="13703300" y="1809804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139700</xdr:rowOff>
    </xdr:from>
    <xdr:to>
      <xdr:col>67</xdr:col>
      <xdr:colOff>101600</xdr:colOff>
      <xdr:row>105</xdr:row>
      <xdr:rowOff>69850</xdr:rowOff>
    </xdr:to>
    <xdr:sp macro="" textlink="">
      <xdr:nvSpPr>
        <xdr:cNvPr id="885" name="楕円 884">
          <a:extLst>
            <a:ext uri="{FF2B5EF4-FFF2-40B4-BE49-F238E27FC236}">
              <a16:creationId xmlns:a16="http://schemas.microsoft.com/office/drawing/2014/main" id="{13E14F9B-0747-4673-9CDD-642C3E49392D}"/>
            </a:ext>
          </a:extLst>
        </xdr:cNvPr>
        <xdr:cNvSpPr/>
      </xdr:nvSpPr>
      <xdr:spPr>
        <a:xfrm>
          <a:off x="12763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19050</xdr:rowOff>
    </xdr:from>
    <xdr:to>
      <xdr:col>71</xdr:col>
      <xdr:colOff>177800</xdr:colOff>
      <xdr:row>105</xdr:row>
      <xdr:rowOff>95794</xdr:rowOff>
    </xdr:to>
    <xdr:cxnSp macro="">
      <xdr:nvCxnSpPr>
        <xdr:cNvPr id="886" name="直線コネクタ 885">
          <a:extLst>
            <a:ext uri="{FF2B5EF4-FFF2-40B4-BE49-F238E27FC236}">
              <a16:creationId xmlns:a16="http://schemas.microsoft.com/office/drawing/2014/main" id="{07F5B6EA-5A93-41E1-A88D-9D4352A53A51}"/>
            </a:ext>
          </a:extLst>
        </xdr:cNvPr>
        <xdr:cNvCxnSpPr/>
      </xdr:nvCxnSpPr>
      <xdr:spPr>
        <a:xfrm>
          <a:off x="12814300" y="18021300"/>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84745</xdr:rowOff>
    </xdr:from>
    <xdr:ext cx="405111" cy="259045"/>
    <xdr:sp macro="" textlink="">
      <xdr:nvSpPr>
        <xdr:cNvPr id="887" name="n_1aveValue【公民館】&#10;有形固定資産減価償却率">
          <a:extLst>
            <a:ext uri="{FF2B5EF4-FFF2-40B4-BE49-F238E27FC236}">
              <a16:creationId xmlns:a16="http://schemas.microsoft.com/office/drawing/2014/main" id="{FE079FEB-FFE1-4083-8FEC-8C74368407DA}"/>
            </a:ext>
          </a:extLst>
        </xdr:cNvPr>
        <xdr:cNvSpPr txBox="1"/>
      </xdr:nvSpPr>
      <xdr:spPr>
        <a:xfrm>
          <a:off x="152660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115769</xdr:rowOff>
    </xdr:from>
    <xdr:ext cx="405111" cy="259045"/>
    <xdr:sp macro="" textlink="">
      <xdr:nvSpPr>
        <xdr:cNvPr id="888" name="n_2aveValue【公民館】&#10;有形固定資産減価償却率">
          <a:extLst>
            <a:ext uri="{FF2B5EF4-FFF2-40B4-BE49-F238E27FC236}">
              <a16:creationId xmlns:a16="http://schemas.microsoft.com/office/drawing/2014/main" id="{B1D982C7-3017-48F0-9666-38742ECE5FBF}"/>
            </a:ext>
          </a:extLst>
        </xdr:cNvPr>
        <xdr:cNvSpPr txBox="1"/>
      </xdr:nvSpPr>
      <xdr:spPr>
        <a:xfrm>
          <a:off x="14389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889" name="n_3aveValue【公民館】&#10;有形固定資産減価償却率">
          <a:extLst>
            <a:ext uri="{FF2B5EF4-FFF2-40B4-BE49-F238E27FC236}">
              <a16:creationId xmlns:a16="http://schemas.microsoft.com/office/drawing/2014/main" id="{2F564123-71DD-4F35-9C86-FB3EF71BCCA9}"/>
            </a:ext>
          </a:extLst>
        </xdr:cNvPr>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103432</xdr:rowOff>
    </xdr:from>
    <xdr:ext cx="405111" cy="259045"/>
    <xdr:sp macro="" textlink="">
      <xdr:nvSpPr>
        <xdr:cNvPr id="890" name="n_4aveValue【公民館】&#10;有形固定資産減価償却率">
          <a:extLst>
            <a:ext uri="{FF2B5EF4-FFF2-40B4-BE49-F238E27FC236}">
              <a16:creationId xmlns:a16="http://schemas.microsoft.com/office/drawing/2014/main" id="{BDEF78EC-CD31-42E1-BAE0-9B806773609A}"/>
            </a:ext>
          </a:extLst>
        </xdr:cNvPr>
        <xdr:cNvSpPr txBox="1"/>
      </xdr:nvSpPr>
      <xdr:spPr>
        <a:xfrm>
          <a:off x="12611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39750</xdr:rowOff>
    </xdr:from>
    <xdr:ext cx="405111" cy="259045"/>
    <xdr:sp macro="" textlink="">
      <xdr:nvSpPr>
        <xdr:cNvPr id="891" name="n_1mainValue【公民館】&#10;有形固定資産減価償却率">
          <a:extLst>
            <a:ext uri="{FF2B5EF4-FFF2-40B4-BE49-F238E27FC236}">
              <a16:creationId xmlns:a16="http://schemas.microsoft.com/office/drawing/2014/main" id="{8368D9CF-ABC4-4202-9728-192DDCD16B12}"/>
            </a:ext>
          </a:extLst>
        </xdr:cNvPr>
        <xdr:cNvSpPr txBox="1"/>
      </xdr:nvSpPr>
      <xdr:spPr>
        <a:xfrm>
          <a:off x="152660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2195</xdr:rowOff>
    </xdr:from>
    <xdr:ext cx="405111" cy="259045"/>
    <xdr:sp macro="" textlink="">
      <xdr:nvSpPr>
        <xdr:cNvPr id="892" name="n_2mainValue【公民館】&#10;有形固定資産減価償却率">
          <a:extLst>
            <a:ext uri="{FF2B5EF4-FFF2-40B4-BE49-F238E27FC236}">
              <a16:creationId xmlns:a16="http://schemas.microsoft.com/office/drawing/2014/main" id="{B6A0E8C5-7938-4E62-90AD-7A94E2A9E71E}"/>
            </a:ext>
          </a:extLst>
        </xdr:cNvPr>
        <xdr:cNvSpPr txBox="1"/>
      </xdr:nvSpPr>
      <xdr:spPr>
        <a:xfrm>
          <a:off x="14389744"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137721</xdr:rowOff>
    </xdr:from>
    <xdr:ext cx="405111" cy="259045"/>
    <xdr:sp macro="" textlink="">
      <xdr:nvSpPr>
        <xdr:cNvPr id="893" name="n_3mainValue【公民館】&#10;有形固定資産減価償却率">
          <a:extLst>
            <a:ext uri="{FF2B5EF4-FFF2-40B4-BE49-F238E27FC236}">
              <a16:creationId xmlns:a16="http://schemas.microsoft.com/office/drawing/2014/main" id="{98E811A8-CC6B-457C-ABFC-990CBF862EA4}"/>
            </a:ext>
          </a:extLst>
        </xdr:cNvPr>
        <xdr:cNvSpPr txBox="1"/>
      </xdr:nvSpPr>
      <xdr:spPr>
        <a:xfrm>
          <a:off x="135007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86377</xdr:rowOff>
    </xdr:from>
    <xdr:ext cx="405111" cy="259045"/>
    <xdr:sp macro="" textlink="">
      <xdr:nvSpPr>
        <xdr:cNvPr id="894" name="n_4mainValue【公民館】&#10;有形固定資産減価償却率">
          <a:extLst>
            <a:ext uri="{FF2B5EF4-FFF2-40B4-BE49-F238E27FC236}">
              <a16:creationId xmlns:a16="http://schemas.microsoft.com/office/drawing/2014/main" id="{1FF13F35-48BE-495A-AD2D-6FD63F3F8D38}"/>
            </a:ext>
          </a:extLst>
        </xdr:cNvPr>
        <xdr:cNvSpPr txBox="1"/>
      </xdr:nvSpPr>
      <xdr:spPr>
        <a:xfrm>
          <a:off x="126117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a:extLst>
            <a:ext uri="{FF2B5EF4-FFF2-40B4-BE49-F238E27FC236}">
              <a16:creationId xmlns:a16="http://schemas.microsoft.com/office/drawing/2014/main" id="{32609312-79C0-4238-83AA-A85C51CEF65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a:extLst>
            <a:ext uri="{FF2B5EF4-FFF2-40B4-BE49-F238E27FC236}">
              <a16:creationId xmlns:a16="http://schemas.microsoft.com/office/drawing/2014/main" id="{94218310-3BA8-4A6B-A77F-9449CCAB492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a:extLst>
            <a:ext uri="{FF2B5EF4-FFF2-40B4-BE49-F238E27FC236}">
              <a16:creationId xmlns:a16="http://schemas.microsoft.com/office/drawing/2014/main" id="{CF4A33A4-CACA-456F-97B4-A2DE566BFD8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a:extLst>
            <a:ext uri="{FF2B5EF4-FFF2-40B4-BE49-F238E27FC236}">
              <a16:creationId xmlns:a16="http://schemas.microsoft.com/office/drawing/2014/main" id="{CA13C285-AB1E-46A8-BC4D-6FAF7043DD1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a:extLst>
            <a:ext uri="{FF2B5EF4-FFF2-40B4-BE49-F238E27FC236}">
              <a16:creationId xmlns:a16="http://schemas.microsoft.com/office/drawing/2014/main" id="{5C4565A0-6CAD-48D9-8BFC-050B02C7C80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a:extLst>
            <a:ext uri="{FF2B5EF4-FFF2-40B4-BE49-F238E27FC236}">
              <a16:creationId xmlns:a16="http://schemas.microsoft.com/office/drawing/2014/main" id="{8E0BEE85-3371-4DD4-AB7B-6B30288CEA2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a:extLst>
            <a:ext uri="{FF2B5EF4-FFF2-40B4-BE49-F238E27FC236}">
              <a16:creationId xmlns:a16="http://schemas.microsoft.com/office/drawing/2014/main" id="{713018F5-92EF-40FF-8D49-D38A5019EF5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a:extLst>
            <a:ext uri="{FF2B5EF4-FFF2-40B4-BE49-F238E27FC236}">
              <a16:creationId xmlns:a16="http://schemas.microsoft.com/office/drawing/2014/main" id="{C9D9A3F0-E285-47D9-AB6B-2C31AA95430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a:extLst>
            <a:ext uri="{FF2B5EF4-FFF2-40B4-BE49-F238E27FC236}">
              <a16:creationId xmlns:a16="http://schemas.microsoft.com/office/drawing/2014/main" id="{005B54C6-7BCE-49DC-A8F0-083AC7BB731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a:extLst>
            <a:ext uri="{FF2B5EF4-FFF2-40B4-BE49-F238E27FC236}">
              <a16:creationId xmlns:a16="http://schemas.microsoft.com/office/drawing/2014/main" id="{A7F5145C-433E-4042-ADB1-BDC8C577915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5" name="直線コネクタ 904">
          <a:extLst>
            <a:ext uri="{FF2B5EF4-FFF2-40B4-BE49-F238E27FC236}">
              <a16:creationId xmlns:a16="http://schemas.microsoft.com/office/drawing/2014/main" id="{4D19D2A3-5C98-4D1A-98BA-0D1090DE607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6" name="テキスト ボックス 905">
          <a:extLst>
            <a:ext uri="{FF2B5EF4-FFF2-40B4-BE49-F238E27FC236}">
              <a16:creationId xmlns:a16="http://schemas.microsoft.com/office/drawing/2014/main" id="{3B4504C8-BCB3-4D15-8401-00B85F8A3245}"/>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7" name="直線コネクタ 906">
          <a:extLst>
            <a:ext uri="{FF2B5EF4-FFF2-40B4-BE49-F238E27FC236}">
              <a16:creationId xmlns:a16="http://schemas.microsoft.com/office/drawing/2014/main" id="{2D92DEAB-3D54-4C3F-8193-541EAAF73E1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8" name="テキスト ボックス 907">
          <a:extLst>
            <a:ext uri="{FF2B5EF4-FFF2-40B4-BE49-F238E27FC236}">
              <a16:creationId xmlns:a16="http://schemas.microsoft.com/office/drawing/2014/main" id="{8A527D40-FFC3-410D-93CB-F00A50B7B23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9" name="直線コネクタ 908">
          <a:extLst>
            <a:ext uri="{FF2B5EF4-FFF2-40B4-BE49-F238E27FC236}">
              <a16:creationId xmlns:a16="http://schemas.microsoft.com/office/drawing/2014/main" id="{2DDF5484-FCAA-4000-A829-3110B6BFC51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0" name="テキスト ボックス 909">
          <a:extLst>
            <a:ext uri="{FF2B5EF4-FFF2-40B4-BE49-F238E27FC236}">
              <a16:creationId xmlns:a16="http://schemas.microsoft.com/office/drawing/2014/main" id="{BC2DA0E0-F34C-42EE-8BA8-C28C90887FC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1" name="直線コネクタ 910">
          <a:extLst>
            <a:ext uri="{FF2B5EF4-FFF2-40B4-BE49-F238E27FC236}">
              <a16:creationId xmlns:a16="http://schemas.microsoft.com/office/drawing/2014/main" id="{905BD199-E2DF-4BC4-BA96-71534C960DF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2" name="テキスト ボックス 911">
          <a:extLst>
            <a:ext uri="{FF2B5EF4-FFF2-40B4-BE49-F238E27FC236}">
              <a16:creationId xmlns:a16="http://schemas.microsoft.com/office/drawing/2014/main" id="{14ECAC6E-8289-442C-971A-19B7BE00FE05}"/>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3" name="直線コネクタ 912">
          <a:extLst>
            <a:ext uri="{FF2B5EF4-FFF2-40B4-BE49-F238E27FC236}">
              <a16:creationId xmlns:a16="http://schemas.microsoft.com/office/drawing/2014/main" id="{2F8B7653-46A7-425C-BE55-1BFC05E0AE1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4" name="テキスト ボックス 913">
          <a:extLst>
            <a:ext uri="{FF2B5EF4-FFF2-40B4-BE49-F238E27FC236}">
              <a16:creationId xmlns:a16="http://schemas.microsoft.com/office/drawing/2014/main" id="{09172E72-CD07-4C86-8A27-D5F73BABA55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5" name="直線コネクタ 914">
          <a:extLst>
            <a:ext uri="{FF2B5EF4-FFF2-40B4-BE49-F238E27FC236}">
              <a16:creationId xmlns:a16="http://schemas.microsoft.com/office/drawing/2014/main" id="{2E43AF51-47D8-4CFC-BC9D-12E014959E1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6" name="テキスト ボックス 915">
          <a:extLst>
            <a:ext uri="{FF2B5EF4-FFF2-40B4-BE49-F238E27FC236}">
              <a16:creationId xmlns:a16="http://schemas.microsoft.com/office/drawing/2014/main" id="{7C35B2FF-23C7-438A-829F-FC13A8926C3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id="{CEED435A-6A5F-43FD-AC03-47355ED5D3F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id="{91DD1AD7-3175-4A87-B0B9-FFE651BF217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公民館】&#10;一人当たり面積グラフ枠">
          <a:extLst>
            <a:ext uri="{FF2B5EF4-FFF2-40B4-BE49-F238E27FC236}">
              <a16:creationId xmlns:a16="http://schemas.microsoft.com/office/drawing/2014/main" id="{81E98A7C-8497-4FC5-97CA-68EA5F08FA2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920" name="直線コネクタ 919">
          <a:extLst>
            <a:ext uri="{FF2B5EF4-FFF2-40B4-BE49-F238E27FC236}">
              <a16:creationId xmlns:a16="http://schemas.microsoft.com/office/drawing/2014/main" id="{73C1D765-CCC7-4A5D-99E7-48E0269938A6}"/>
            </a:ext>
          </a:extLst>
        </xdr:cNvPr>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921" name="【公民館】&#10;一人当たり面積最小値テキスト">
          <a:extLst>
            <a:ext uri="{FF2B5EF4-FFF2-40B4-BE49-F238E27FC236}">
              <a16:creationId xmlns:a16="http://schemas.microsoft.com/office/drawing/2014/main" id="{539D4CA4-1363-4CF1-B04C-56B42C166BD9}"/>
            </a:ext>
          </a:extLst>
        </xdr:cNvPr>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922" name="直線コネクタ 921">
          <a:extLst>
            <a:ext uri="{FF2B5EF4-FFF2-40B4-BE49-F238E27FC236}">
              <a16:creationId xmlns:a16="http://schemas.microsoft.com/office/drawing/2014/main" id="{399C999E-C9B2-4761-865F-86AF46DAACD9}"/>
            </a:ext>
          </a:extLst>
        </xdr:cNvPr>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23" name="【公民館】&#10;一人当たり面積最大値テキスト">
          <a:extLst>
            <a:ext uri="{FF2B5EF4-FFF2-40B4-BE49-F238E27FC236}">
              <a16:creationId xmlns:a16="http://schemas.microsoft.com/office/drawing/2014/main" id="{32E3B039-4224-46AC-8943-3E7E7A326E8E}"/>
            </a:ext>
          </a:extLst>
        </xdr:cNvPr>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24" name="直線コネクタ 923">
          <a:extLst>
            <a:ext uri="{FF2B5EF4-FFF2-40B4-BE49-F238E27FC236}">
              <a16:creationId xmlns:a16="http://schemas.microsoft.com/office/drawing/2014/main" id="{0A9E03EF-8369-45DE-AEFA-72AF2BE058AC}"/>
            </a:ext>
          </a:extLst>
        </xdr:cNvPr>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53176</xdr:rowOff>
    </xdr:from>
    <xdr:ext cx="469744" cy="259045"/>
    <xdr:sp macro="" textlink="">
      <xdr:nvSpPr>
        <xdr:cNvPr id="925" name="【公民館】&#10;一人当たり面積平均値テキスト">
          <a:extLst>
            <a:ext uri="{FF2B5EF4-FFF2-40B4-BE49-F238E27FC236}">
              <a16:creationId xmlns:a16="http://schemas.microsoft.com/office/drawing/2014/main" id="{833D6840-3B45-446A-9FF7-7D13DEBA08A3}"/>
            </a:ext>
          </a:extLst>
        </xdr:cNvPr>
        <xdr:cNvSpPr txBox="1"/>
      </xdr:nvSpPr>
      <xdr:spPr>
        <a:xfrm>
          <a:off x="22199600" y="18226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926" name="フローチャート: 判断 925">
          <a:extLst>
            <a:ext uri="{FF2B5EF4-FFF2-40B4-BE49-F238E27FC236}">
              <a16:creationId xmlns:a16="http://schemas.microsoft.com/office/drawing/2014/main" id="{B7EB2BE5-2D45-4F3B-BF88-86D0E98B5D3D}"/>
            </a:ext>
          </a:extLst>
        </xdr:cNvPr>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927" name="フローチャート: 判断 926">
          <a:extLst>
            <a:ext uri="{FF2B5EF4-FFF2-40B4-BE49-F238E27FC236}">
              <a16:creationId xmlns:a16="http://schemas.microsoft.com/office/drawing/2014/main" id="{1B230064-F802-4D25-89F2-A10148728E94}"/>
            </a:ext>
          </a:extLst>
        </xdr:cNvPr>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928" name="フローチャート: 判断 927">
          <a:extLst>
            <a:ext uri="{FF2B5EF4-FFF2-40B4-BE49-F238E27FC236}">
              <a16:creationId xmlns:a16="http://schemas.microsoft.com/office/drawing/2014/main" id="{6373CB6C-944D-49F2-957A-E7B87EAE03D3}"/>
            </a:ext>
          </a:extLst>
        </xdr:cNvPr>
        <xdr:cNvSpPr/>
      </xdr:nvSpPr>
      <xdr:spPr>
        <a:xfrm>
          <a:off x="20383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929" name="フローチャート: 判断 928">
          <a:extLst>
            <a:ext uri="{FF2B5EF4-FFF2-40B4-BE49-F238E27FC236}">
              <a16:creationId xmlns:a16="http://schemas.microsoft.com/office/drawing/2014/main" id="{9B012167-7DA9-494A-9174-6AD73C3C9D80}"/>
            </a:ext>
          </a:extLst>
        </xdr:cNvPr>
        <xdr:cNvSpPr/>
      </xdr:nvSpPr>
      <xdr:spPr>
        <a:xfrm>
          <a:off x="19494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930" name="フローチャート: 判断 929">
          <a:extLst>
            <a:ext uri="{FF2B5EF4-FFF2-40B4-BE49-F238E27FC236}">
              <a16:creationId xmlns:a16="http://schemas.microsoft.com/office/drawing/2014/main" id="{BB6F740A-75DF-4F2A-BCE1-EC19D57B4E45}"/>
            </a:ext>
          </a:extLst>
        </xdr:cNvPr>
        <xdr:cNvSpPr/>
      </xdr:nvSpPr>
      <xdr:spPr>
        <a:xfrm>
          <a:off x="18605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9E3C2328-230C-4162-8EE4-988FC3175FD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F1875FFA-0A3F-493C-97B3-3D604DFD30D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293F3057-7010-47A2-85EC-8EA15020ECD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FE715F16-9864-4D67-A67E-4C4D002753A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409F1766-75BF-4FF5-9627-704403B5912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170724</xdr:rowOff>
    </xdr:from>
    <xdr:to>
      <xdr:col>116</xdr:col>
      <xdr:colOff>114300</xdr:colOff>
      <xdr:row>108</xdr:row>
      <xdr:rowOff>100874</xdr:rowOff>
    </xdr:to>
    <xdr:sp macro="" textlink="">
      <xdr:nvSpPr>
        <xdr:cNvPr id="936" name="楕円 935">
          <a:extLst>
            <a:ext uri="{FF2B5EF4-FFF2-40B4-BE49-F238E27FC236}">
              <a16:creationId xmlns:a16="http://schemas.microsoft.com/office/drawing/2014/main" id="{E1CBC467-CEA9-4EAE-9750-F7C7D74237B1}"/>
            </a:ext>
          </a:extLst>
        </xdr:cNvPr>
        <xdr:cNvSpPr/>
      </xdr:nvSpPr>
      <xdr:spPr>
        <a:xfrm>
          <a:off x="221107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85651</xdr:rowOff>
    </xdr:from>
    <xdr:ext cx="469744" cy="259045"/>
    <xdr:sp macro="" textlink="">
      <xdr:nvSpPr>
        <xdr:cNvPr id="937" name="【公民館】&#10;一人当たり面積該当値テキスト">
          <a:extLst>
            <a:ext uri="{FF2B5EF4-FFF2-40B4-BE49-F238E27FC236}">
              <a16:creationId xmlns:a16="http://schemas.microsoft.com/office/drawing/2014/main" id="{F932BB86-67EF-4C5D-B698-6EB78BCCD24C}"/>
            </a:ext>
          </a:extLst>
        </xdr:cNvPr>
        <xdr:cNvSpPr txBox="1"/>
      </xdr:nvSpPr>
      <xdr:spPr>
        <a:xfrm>
          <a:off x="22199600" y="1843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170724</xdr:rowOff>
    </xdr:from>
    <xdr:to>
      <xdr:col>112</xdr:col>
      <xdr:colOff>38100</xdr:colOff>
      <xdr:row>108</xdr:row>
      <xdr:rowOff>100874</xdr:rowOff>
    </xdr:to>
    <xdr:sp macro="" textlink="">
      <xdr:nvSpPr>
        <xdr:cNvPr id="938" name="楕円 937">
          <a:extLst>
            <a:ext uri="{FF2B5EF4-FFF2-40B4-BE49-F238E27FC236}">
              <a16:creationId xmlns:a16="http://schemas.microsoft.com/office/drawing/2014/main" id="{2C8ECA6D-F1D8-41C2-B159-D5EFE730D2CC}"/>
            </a:ext>
          </a:extLst>
        </xdr:cNvPr>
        <xdr:cNvSpPr/>
      </xdr:nvSpPr>
      <xdr:spPr>
        <a:xfrm>
          <a:off x="212725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50074</xdr:rowOff>
    </xdr:from>
    <xdr:to>
      <xdr:col>116</xdr:col>
      <xdr:colOff>63500</xdr:colOff>
      <xdr:row>108</xdr:row>
      <xdr:rowOff>50074</xdr:rowOff>
    </xdr:to>
    <xdr:cxnSp macro="">
      <xdr:nvCxnSpPr>
        <xdr:cNvPr id="939" name="直線コネクタ 938">
          <a:extLst>
            <a:ext uri="{FF2B5EF4-FFF2-40B4-BE49-F238E27FC236}">
              <a16:creationId xmlns:a16="http://schemas.microsoft.com/office/drawing/2014/main" id="{E5BE5C92-BBB3-4042-8056-0B92842A2993}"/>
            </a:ext>
          </a:extLst>
        </xdr:cNvPr>
        <xdr:cNvCxnSpPr/>
      </xdr:nvCxnSpPr>
      <xdr:spPr>
        <a:xfrm>
          <a:off x="21323300" y="185666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2539</xdr:rowOff>
    </xdr:from>
    <xdr:to>
      <xdr:col>107</xdr:col>
      <xdr:colOff>101600</xdr:colOff>
      <xdr:row>108</xdr:row>
      <xdr:rowOff>104139</xdr:rowOff>
    </xdr:to>
    <xdr:sp macro="" textlink="">
      <xdr:nvSpPr>
        <xdr:cNvPr id="940" name="楕円 939">
          <a:extLst>
            <a:ext uri="{FF2B5EF4-FFF2-40B4-BE49-F238E27FC236}">
              <a16:creationId xmlns:a16="http://schemas.microsoft.com/office/drawing/2014/main" id="{41C38576-7007-443C-A393-C783F2E78284}"/>
            </a:ext>
          </a:extLst>
        </xdr:cNvPr>
        <xdr:cNvSpPr/>
      </xdr:nvSpPr>
      <xdr:spPr>
        <a:xfrm>
          <a:off x="20383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50074</xdr:rowOff>
    </xdr:from>
    <xdr:to>
      <xdr:col>111</xdr:col>
      <xdr:colOff>177800</xdr:colOff>
      <xdr:row>108</xdr:row>
      <xdr:rowOff>53339</xdr:rowOff>
    </xdr:to>
    <xdr:cxnSp macro="">
      <xdr:nvCxnSpPr>
        <xdr:cNvPr id="941" name="直線コネクタ 940">
          <a:extLst>
            <a:ext uri="{FF2B5EF4-FFF2-40B4-BE49-F238E27FC236}">
              <a16:creationId xmlns:a16="http://schemas.microsoft.com/office/drawing/2014/main" id="{CD5B0BDF-1258-43A7-9655-8277AA268438}"/>
            </a:ext>
          </a:extLst>
        </xdr:cNvPr>
        <xdr:cNvCxnSpPr/>
      </xdr:nvCxnSpPr>
      <xdr:spPr>
        <a:xfrm flipV="1">
          <a:off x="20434300" y="185666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2539</xdr:rowOff>
    </xdr:from>
    <xdr:to>
      <xdr:col>102</xdr:col>
      <xdr:colOff>165100</xdr:colOff>
      <xdr:row>108</xdr:row>
      <xdr:rowOff>104139</xdr:rowOff>
    </xdr:to>
    <xdr:sp macro="" textlink="">
      <xdr:nvSpPr>
        <xdr:cNvPr id="942" name="楕円 941">
          <a:extLst>
            <a:ext uri="{FF2B5EF4-FFF2-40B4-BE49-F238E27FC236}">
              <a16:creationId xmlns:a16="http://schemas.microsoft.com/office/drawing/2014/main" id="{E177DD96-7161-4839-A728-6D610FE086BE}"/>
            </a:ext>
          </a:extLst>
        </xdr:cNvPr>
        <xdr:cNvSpPr/>
      </xdr:nvSpPr>
      <xdr:spPr>
        <a:xfrm>
          <a:off x="19494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53339</xdr:rowOff>
    </xdr:from>
    <xdr:to>
      <xdr:col>107</xdr:col>
      <xdr:colOff>50800</xdr:colOff>
      <xdr:row>108</xdr:row>
      <xdr:rowOff>53339</xdr:rowOff>
    </xdr:to>
    <xdr:cxnSp macro="">
      <xdr:nvCxnSpPr>
        <xdr:cNvPr id="943" name="直線コネクタ 942">
          <a:extLst>
            <a:ext uri="{FF2B5EF4-FFF2-40B4-BE49-F238E27FC236}">
              <a16:creationId xmlns:a16="http://schemas.microsoft.com/office/drawing/2014/main" id="{C6E2B586-C687-4DE8-9F24-243194910DA4}"/>
            </a:ext>
          </a:extLst>
        </xdr:cNvPr>
        <xdr:cNvCxnSpPr/>
      </xdr:nvCxnSpPr>
      <xdr:spPr>
        <a:xfrm>
          <a:off x="19545300" y="1856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5806</xdr:rowOff>
    </xdr:from>
    <xdr:to>
      <xdr:col>98</xdr:col>
      <xdr:colOff>38100</xdr:colOff>
      <xdr:row>108</xdr:row>
      <xdr:rowOff>107406</xdr:rowOff>
    </xdr:to>
    <xdr:sp macro="" textlink="">
      <xdr:nvSpPr>
        <xdr:cNvPr id="944" name="楕円 943">
          <a:extLst>
            <a:ext uri="{FF2B5EF4-FFF2-40B4-BE49-F238E27FC236}">
              <a16:creationId xmlns:a16="http://schemas.microsoft.com/office/drawing/2014/main" id="{E4A14F00-B977-4C2A-8129-A9E402477CDD}"/>
            </a:ext>
          </a:extLst>
        </xdr:cNvPr>
        <xdr:cNvSpPr/>
      </xdr:nvSpPr>
      <xdr:spPr>
        <a:xfrm>
          <a:off x="186055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53339</xdr:rowOff>
    </xdr:from>
    <xdr:to>
      <xdr:col>102</xdr:col>
      <xdr:colOff>114300</xdr:colOff>
      <xdr:row>108</xdr:row>
      <xdr:rowOff>56606</xdr:rowOff>
    </xdr:to>
    <xdr:cxnSp macro="">
      <xdr:nvCxnSpPr>
        <xdr:cNvPr id="945" name="直線コネクタ 944">
          <a:extLst>
            <a:ext uri="{FF2B5EF4-FFF2-40B4-BE49-F238E27FC236}">
              <a16:creationId xmlns:a16="http://schemas.microsoft.com/office/drawing/2014/main" id="{A0D87834-BDD2-4A01-A79D-3E02791B06FC}"/>
            </a:ext>
          </a:extLst>
        </xdr:cNvPr>
        <xdr:cNvCxnSpPr/>
      </xdr:nvCxnSpPr>
      <xdr:spPr>
        <a:xfrm flipV="1">
          <a:off x="18656300" y="1856993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161489</xdr:rowOff>
    </xdr:from>
    <xdr:ext cx="469744" cy="259045"/>
    <xdr:sp macro="" textlink="">
      <xdr:nvSpPr>
        <xdr:cNvPr id="946" name="n_1aveValue【公民館】&#10;一人当たり面積">
          <a:extLst>
            <a:ext uri="{FF2B5EF4-FFF2-40B4-BE49-F238E27FC236}">
              <a16:creationId xmlns:a16="http://schemas.microsoft.com/office/drawing/2014/main" id="{13BB40F2-398C-4F83-9D24-13A959DF37C8}"/>
            </a:ext>
          </a:extLst>
        </xdr:cNvPr>
        <xdr:cNvSpPr txBox="1"/>
      </xdr:nvSpPr>
      <xdr:spPr>
        <a:xfrm>
          <a:off x="21075727" y="1816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9633</xdr:rowOff>
    </xdr:from>
    <xdr:ext cx="469744" cy="259045"/>
    <xdr:sp macro="" textlink="">
      <xdr:nvSpPr>
        <xdr:cNvPr id="947" name="n_2aveValue【公民館】&#10;一人当たり面積">
          <a:extLst>
            <a:ext uri="{FF2B5EF4-FFF2-40B4-BE49-F238E27FC236}">
              <a16:creationId xmlns:a16="http://schemas.microsoft.com/office/drawing/2014/main" id="{22846F5D-A519-4242-8ED4-EC4F9F749B0D}"/>
            </a:ext>
          </a:extLst>
        </xdr:cNvPr>
        <xdr:cNvSpPr txBox="1"/>
      </xdr:nvSpPr>
      <xdr:spPr>
        <a:xfrm>
          <a:off x="20199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168020</xdr:rowOff>
    </xdr:from>
    <xdr:ext cx="469744" cy="259045"/>
    <xdr:sp macro="" textlink="">
      <xdr:nvSpPr>
        <xdr:cNvPr id="948" name="n_3aveValue【公民館】&#10;一人当たり面積">
          <a:extLst>
            <a:ext uri="{FF2B5EF4-FFF2-40B4-BE49-F238E27FC236}">
              <a16:creationId xmlns:a16="http://schemas.microsoft.com/office/drawing/2014/main" id="{F9F1DB31-45A0-4D7D-ACA2-5BD8D02A4474}"/>
            </a:ext>
          </a:extLst>
        </xdr:cNvPr>
        <xdr:cNvSpPr txBox="1"/>
      </xdr:nvSpPr>
      <xdr:spPr>
        <a:xfrm>
          <a:off x="19310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164754</xdr:rowOff>
    </xdr:from>
    <xdr:ext cx="469744" cy="259045"/>
    <xdr:sp macro="" textlink="">
      <xdr:nvSpPr>
        <xdr:cNvPr id="949" name="n_4aveValue【公民館】&#10;一人当たり面積">
          <a:extLst>
            <a:ext uri="{FF2B5EF4-FFF2-40B4-BE49-F238E27FC236}">
              <a16:creationId xmlns:a16="http://schemas.microsoft.com/office/drawing/2014/main" id="{9CBEE631-26E7-42AF-A239-641EDCE8C7A5}"/>
            </a:ext>
          </a:extLst>
        </xdr:cNvPr>
        <xdr:cNvSpPr txBox="1"/>
      </xdr:nvSpPr>
      <xdr:spPr>
        <a:xfrm>
          <a:off x="18421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92001</xdr:rowOff>
    </xdr:from>
    <xdr:ext cx="469744" cy="259045"/>
    <xdr:sp macro="" textlink="">
      <xdr:nvSpPr>
        <xdr:cNvPr id="950" name="n_1mainValue【公民館】&#10;一人当たり面積">
          <a:extLst>
            <a:ext uri="{FF2B5EF4-FFF2-40B4-BE49-F238E27FC236}">
              <a16:creationId xmlns:a16="http://schemas.microsoft.com/office/drawing/2014/main" id="{63C1817C-5C24-40D0-B67A-B9C7A0EB55DD}"/>
            </a:ext>
          </a:extLst>
        </xdr:cNvPr>
        <xdr:cNvSpPr txBox="1"/>
      </xdr:nvSpPr>
      <xdr:spPr>
        <a:xfrm>
          <a:off x="21075727" y="1860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95266</xdr:rowOff>
    </xdr:from>
    <xdr:ext cx="469744" cy="259045"/>
    <xdr:sp macro="" textlink="">
      <xdr:nvSpPr>
        <xdr:cNvPr id="951" name="n_2mainValue【公民館】&#10;一人当たり面積">
          <a:extLst>
            <a:ext uri="{FF2B5EF4-FFF2-40B4-BE49-F238E27FC236}">
              <a16:creationId xmlns:a16="http://schemas.microsoft.com/office/drawing/2014/main" id="{D3748365-653F-4F52-B6E1-649C2154F368}"/>
            </a:ext>
          </a:extLst>
        </xdr:cNvPr>
        <xdr:cNvSpPr txBox="1"/>
      </xdr:nvSpPr>
      <xdr:spPr>
        <a:xfrm>
          <a:off x="20199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95266</xdr:rowOff>
    </xdr:from>
    <xdr:ext cx="469744" cy="259045"/>
    <xdr:sp macro="" textlink="">
      <xdr:nvSpPr>
        <xdr:cNvPr id="952" name="n_3mainValue【公民館】&#10;一人当たり面積">
          <a:extLst>
            <a:ext uri="{FF2B5EF4-FFF2-40B4-BE49-F238E27FC236}">
              <a16:creationId xmlns:a16="http://schemas.microsoft.com/office/drawing/2014/main" id="{27931ACC-CE9E-4B52-A58C-E82FA119FC22}"/>
            </a:ext>
          </a:extLst>
        </xdr:cNvPr>
        <xdr:cNvSpPr txBox="1"/>
      </xdr:nvSpPr>
      <xdr:spPr>
        <a:xfrm>
          <a:off x="19310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98533</xdr:rowOff>
    </xdr:from>
    <xdr:ext cx="469744" cy="259045"/>
    <xdr:sp macro="" textlink="">
      <xdr:nvSpPr>
        <xdr:cNvPr id="953" name="n_4mainValue【公民館】&#10;一人当たり面積">
          <a:extLst>
            <a:ext uri="{FF2B5EF4-FFF2-40B4-BE49-F238E27FC236}">
              <a16:creationId xmlns:a16="http://schemas.microsoft.com/office/drawing/2014/main" id="{6C65B390-1EE2-423B-ABD6-678E7FFD47F9}"/>
            </a:ext>
          </a:extLst>
        </xdr:cNvPr>
        <xdr:cNvSpPr txBox="1"/>
      </xdr:nvSpPr>
      <xdr:spPr>
        <a:xfrm>
          <a:off x="18421427" y="1861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id="{B1819D4D-536A-4076-A22D-3D97703F35E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id="{E42F9C02-E2E8-44AA-8165-CA316D00C32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id="{1749D7B4-B0AA-4EF4-BD1A-525DD178E3C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橋りょうは、更新を計画的に進めているため、類似団体や全国平均を下回る数値となっている。今後も計画的な更新を進めていく。幼稚園・保育所、公民館、学校施設は、類似団体平均、全国平均を上回っており、かなり老朽化が進んでいる。市が所有する幼稚園園舎</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棟のうち、昭和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年代に建築されたものが８棟、保育所は、市が所有する</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棟のうち、昭和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年代に建築されたものが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棟であり、老朽化が進み、類似団体平均と比較して大きく上回っている。幼稚園については、少子化の影響で休園とした園もあり、現在、統廃合を進めている。現在使用している園舎については、耐震基準をほぼ満たしている状況にあるので、老朽化はしているものの、計画的な修繕を行い、施設の長寿命化を図っていく。</a:t>
          </a:r>
        </a:p>
        <a:p>
          <a:r>
            <a:rPr kumimoji="1" lang="ja-JP" altLang="en-US" sz="1300">
              <a:latin typeface="ＭＳ Ｐゴシック" panose="020B0600070205080204" pitchFamily="50" charset="-128"/>
              <a:ea typeface="ＭＳ Ｐゴシック" panose="020B0600070205080204" pitchFamily="50" charset="-128"/>
            </a:rPr>
            <a:t>　幼稚園・保育所の一人当たりの面積が類似団体平均を大きく上回っているのは、市立幼稚園が多く私立幼稚園が少ないことが原因と考えられるが（市立幼稚園１０園、私立幼稚園２園）、現在の少子化や保育需要の変化などを勘案していく中で、幼稚園と保育園の統廃合などを検討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69C989B-5624-4DD4-AB45-175A52D49FE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224EFE4-E463-4B2A-9EA9-32A550C87B4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CA84D96-2427-435E-994D-C3D4B40BF36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9071144-A2EC-4D05-A437-81268D85A9B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909A96D-7A0C-4EEF-8E28-EC9668AEF93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D0D8D7C-B20E-40CA-879F-E0366F51357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1B48D8B-6655-4F42-8C37-24A8BACCE52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5AC81AC-E396-4A32-8109-40C909664F8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012168D-F89D-4E75-A77D-204BF9E2A3E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B32DAC8-DD8A-4A1F-9ABD-C8A2C73E715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68,487
67,862
124.10
27,818,000
27,300,743
346,325
15,312,861
24,671,880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957C48E-6EAF-4013-913A-1E80479BC33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51113D2-8E99-4EA1-89D5-D56A736A42C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934A811-68AA-43DB-AD69-7DABCD27994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D74FA6E-9C17-4C25-8DB0-DE78C6B47BC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A10528D-D45D-4D71-9695-4E427D57A66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C2D3D26-B730-41AD-9B72-C4C91E3B755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F4FB93D-5BF3-4C15-AF80-18B921C57E3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F8A8B18-C71F-45E4-8C62-D3D903A81A6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A19C6A6-84DD-4191-8CFF-D0946DBEE2A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3A04577-034E-4248-9A7E-F7D22E5C53E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E09F04A-56AA-489A-80B4-1930D4731AA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C76EEF1-817B-41E4-AC8A-0893A563D68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98CAB9A-EF7C-4172-A705-1A87ECB3593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AAAD93D-3DA3-418E-B01C-77754D6E5D2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A5A3999-2F16-4CDC-94FF-48BBC75105D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7E7C6BD-8448-4EAC-A071-7691F80FABD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4503B42-5854-4B13-B50C-06266F646BF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7A824EF-9B8F-44C9-B816-B82473F45C2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8ECA66D-0BBA-4089-BCD8-A6DDEDC69B8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F886479-DD15-48D0-9A50-E809A731A86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AD45EC1-9892-4E30-8827-3105B321850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6AC90EB-24CE-4CE5-8F1F-7ECDDEDDD0B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9B9DD15-0A17-4113-AB29-8BA895505A5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B9C1F1A-A4E4-4B57-BFA4-B6B4559099E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FD0EFD2-445A-411B-AD0C-0865896E069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CA4979E-4792-40B4-9CC7-7BD963AFAF9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86D73A3-81F8-4C6E-814B-57216566078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4218C0A-DC54-4333-A580-DD4017D7C03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C4DA545-ED84-42D1-A8DA-155F5C037EC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16C6DC8-C5BF-474A-88C6-18CDAB02BD8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B7E3046-E620-4455-B56F-86C86AB5F3C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A1A8E71-ECB5-4636-A01C-4122665497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D50005F-F0CC-45A8-BED8-B3702479467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DFBFD66-EBB7-4FF9-8679-30FE22F3FBB6}"/>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36EA01B-24C9-4FA3-9EB1-3A723AC0517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BFD8DA86-69A6-48CA-AE68-85FB2697B63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121B298-3390-48C6-BC2D-C07D2FFE3B3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686F7A8-FE2D-4927-ADD2-7E6EAA43F451}"/>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198E465-643A-45F8-84A4-0FCC3731CCC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A2B211DD-1041-4EAB-9BDE-E02617E50B7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F577925-57E0-48DA-AD7A-336E98BCBDA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55D2D60-6091-4FCE-87BB-B1FCA1DCA6A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CA27FC5A-4D0D-410F-BE6F-D95F54ED3C0B}"/>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7A262D53-4FA0-4FA3-BD98-9F01ED54BEC9}"/>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A2C346C-2D77-4B14-8260-77DC6F5D329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5CA26211-230D-4BA8-BA64-31045672179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a:extLst>
            <a:ext uri="{FF2B5EF4-FFF2-40B4-BE49-F238E27FC236}">
              <a16:creationId xmlns:a16="http://schemas.microsoft.com/office/drawing/2014/main" id="{6A89DC1A-494D-4B69-843E-A2E955F64310}"/>
            </a:ext>
          </a:extLst>
        </xdr:cNvPr>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9226B6D9-2BDA-457B-B5B9-24FB40735039}"/>
            </a:ext>
          </a:extLst>
        </xdr:cNvPr>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a:extLst>
            <a:ext uri="{FF2B5EF4-FFF2-40B4-BE49-F238E27FC236}">
              <a16:creationId xmlns:a16="http://schemas.microsoft.com/office/drawing/2014/main" id="{59A5AE2A-0E28-4721-A78D-FD3970C00C54}"/>
            </a:ext>
          </a:extLst>
        </xdr:cNvPr>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a:extLst>
            <a:ext uri="{FF2B5EF4-FFF2-40B4-BE49-F238E27FC236}">
              <a16:creationId xmlns:a16="http://schemas.microsoft.com/office/drawing/2014/main" id="{7B0B245D-88C6-4545-99FC-A2A71D2D388E}"/>
            </a:ext>
          </a:extLst>
        </xdr:cNvPr>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a:extLst>
            <a:ext uri="{FF2B5EF4-FFF2-40B4-BE49-F238E27FC236}">
              <a16:creationId xmlns:a16="http://schemas.microsoft.com/office/drawing/2014/main" id="{E1794AF4-8A9B-4BBA-A968-2802921992DB}"/>
            </a:ext>
          </a:extLst>
        </xdr:cNvPr>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49910</xdr:rowOff>
    </xdr:from>
    <xdr:ext cx="405111" cy="259045"/>
    <xdr:sp macro="" textlink="">
      <xdr:nvSpPr>
        <xdr:cNvPr id="63" name="【図書館】&#10;有形固定資産減価償却率平均値テキスト">
          <a:extLst>
            <a:ext uri="{FF2B5EF4-FFF2-40B4-BE49-F238E27FC236}">
              <a16:creationId xmlns:a16="http://schemas.microsoft.com/office/drawing/2014/main" id="{0C47DDD7-45BE-4FAC-AFDB-128A97413B5F}"/>
            </a:ext>
          </a:extLst>
        </xdr:cNvPr>
        <xdr:cNvSpPr txBox="1"/>
      </xdr:nvSpPr>
      <xdr:spPr>
        <a:xfrm>
          <a:off x="4673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a:extLst>
            <a:ext uri="{FF2B5EF4-FFF2-40B4-BE49-F238E27FC236}">
              <a16:creationId xmlns:a16="http://schemas.microsoft.com/office/drawing/2014/main" id="{407DFA15-D889-415C-B600-822A90CFE7BB}"/>
            </a:ext>
          </a:extLst>
        </xdr:cNvPr>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a:extLst>
            <a:ext uri="{FF2B5EF4-FFF2-40B4-BE49-F238E27FC236}">
              <a16:creationId xmlns:a16="http://schemas.microsoft.com/office/drawing/2014/main" id="{E371C6A6-8C28-49AB-95AC-1AE2497697A0}"/>
            </a:ext>
          </a:extLst>
        </xdr:cNvPr>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a:extLst>
            <a:ext uri="{FF2B5EF4-FFF2-40B4-BE49-F238E27FC236}">
              <a16:creationId xmlns:a16="http://schemas.microsoft.com/office/drawing/2014/main" id="{00C431BB-4AFC-4983-BCDF-33342FC89395}"/>
            </a:ext>
          </a:extLst>
        </xdr:cNvPr>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a:extLst>
            <a:ext uri="{FF2B5EF4-FFF2-40B4-BE49-F238E27FC236}">
              <a16:creationId xmlns:a16="http://schemas.microsoft.com/office/drawing/2014/main" id="{59D3A838-C914-43D2-94A7-5CE78AD2EBB6}"/>
            </a:ext>
          </a:extLst>
        </xdr:cNvPr>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a:extLst>
            <a:ext uri="{FF2B5EF4-FFF2-40B4-BE49-F238E27FC236}">
              <a16:creationId xmlns:a16="http://schemas.microsoft.com/office/drawing/2014/main" id="{387CADDA-1E1F-455F-A97A-14EE13AAD05D}"/>
            </a:ext>
          </a:extLst>
        </xdr:cNvPr>
        <xdr:cNvSpPr/>
      </xdr:nvSpPr>
      <xdr:spPr>
        <a:xfrm>
          <a:off x="1079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B84E3D4-FFFA-4632-AEA9-DAA6B991D25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D81CDB4-BEF4-469C-BBB7-E2DFE38E066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E8477E7-5344-453E-9C15-61FEFB4FED3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92AC8EF-368D-445E-BA6E-85FD7A5ABBD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F000251-F816-4229-A7CA-04DC540C689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126637</xdr:rowOff>
    </xdr:from>
    <xdr:to>
      <xdr:col>24</xdr:col>
      <xdr:colOff>114300</xdr:colOff>
      <xdr:row>41</xdr:row>
      <xdr:rowOff>56787</xdr:rowOff>
    </xdr:to>
    <xdr:sp macro="" textlink="">
      <xdr:nvSpPr>
        <xdr:cNvPr id="74" name="楕円 73">
          <a:extLst>
            <a:ext uri="{FF2B5EF4-FFF2-40B4-BE49-F238E27FC236}">
              <a16:creationId xmlns:a16="http://schemas.microsoft.com/office/drawing/2014/main" id="{AECB5422-534B-4E5E-81E0-0FCE79E73534}"/>
            </a:ext>
          </a:extLst>
        </xdr:cNvPr>
        <xdr:cNvSpPr/>
      </xdr:nvSpPr>
      <xdr:spPr>
        <a:xfrm>
          <a:off x="4584700" y="698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41564</xdr:rowOff>
    </xdr:from>
    <xdr:ext cx="405111" cy="259045"/>
    <xdr:sp macro="" textlink="">
      <xdr:nvSpPr>
        <xdr:cNvPr id="75" name="【図書館】&#10;有形固定資産減価償却率該当値テキスト">
          <a:extLst>
            <a:ext uri="{FF2B5EF4-FFF2-40B4-BE49-F238E27FC236}">
              <a16:creationId xmlns:a16="http://schemas.microsoft.com/office/drawing/2014/main" id="{7EE577D4-47FC-4F34-BEBF-E37C7E259D27}"/>
            </a:ext>
          </a:extLst>
        </xdr:cNvPr>
        <xdr:cNvSpPr txBox="1"/>
      </xdr:nvSpPr>
      <xdr:spPr>
        <a:xfrm>
          <a:off x="4673600" y="6899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93980</xdr:rowOff>
    </xdr:from>
    <xdr:to>
      <xdr:col>20</xdr:col>
      <xdr:colOff>38100</xdr:colOff>
      <xdr:row>41</xdr:row>
      <xdr:rowOff>24130</xdr:rowOff>
    </xdr:to>
    <xdr:sp macro="" textlink="">
      <xdr:nvSpPr>
        <xdr:cNvPr id="76" name="楕円 75">
          <a:extLst>
            <a:ext uri="{FF2B5EF4-FFF2-40B4-BE49-F238E27FC236}">
              <a16:creationId xmlns:a16="http://schemas.microsoft.com/office/drawing/2014/main" id="{201AFB87-835B-4A38-ADB9-3B9C24CB6C08}"/>
            </a:ext>
          </a:extLst>
        </xdr:cNvPr>
        <xdr:cNvSpPr/>
      </xdr:nvSpPr>
      <xdr:spPr>
        <a:xfrm>
          <a:off x="3746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144780</xdr:rowOff>
    </xdr:from>
    <xdr:to>
      <xdr:col>24</xdr:col>
      <xdr:colOff>63500</xdr:colOff>
      <xdr:row>41</xdr:row>
      <xdr:rowOff>5987</xdr:rowOff>
    </xdr:to>
    <xdr:cxnSp macro="">
      <xdr:nvCxnSpPr>
        <xdr:cNvPr id="77" name="直線コネクタ 76">
          <a:extLst>
            <a:ext uri="{FF2B5EF4-FFF2-40B4-BE49-F238E27FC236}">
              <a16:creationId xmlns:a16="http://schemas.microsoft.com/office/drawing/2014/main" id="{80E4C8F1-44C2-481D-BB49-4361427D9EA1}"/>
            </a:ext>
          </a:extLst>
        </xdr:cNvPr>
        <xdr:cNvCxnSpPr/>
      </xdr:nvCxnSpPr>
      <xdr:spPr>
        <a:xfrm>
          <a:off x="3797300" y="700278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56424</xdr:rowOff>
    </xdr:from>
    <xdr:to>
      <xdr:col>15</xdr:col>
      <xdr:colOff>101600</xdr:colOff>
      <xdr:row>40</xdr:row>
      <xdr:rowOff>158024</xdr:rowOff>
    </xdr:to>
    <xdr:sp macro="" textlink="">
      <xdr:nvSpPr>
        <xdr:cNvPr id="78" name="楕円 77">
          <a:extLst>
            <a:ext uri="{FF2B5EF4-FFF2-40B4-BE49-F238E27FC236}">
              <a16:creationId xmlns:a16="http://schemas.microsoft.com/office/drawing/2014/main" id="{C1ADF460-84B9-45CD-89FF-1F93D5DFC7D3}"/>
            </a:ext>
          </a:extLst>
        </xdr:cNvPr>
        <xdr:cNvSpPr/>
      </xdr:nvSpPr>
      <xdr:spPr>
        <a:xfrm>
          <a:off x="2857500" y="691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107224</xdr:rowOff>
    </xdr:from>
    <xdr:to>
      <xdr:col>19</xdr:col>
      <xdr:colOff>177800</xdr:colOff>
      <xdr:row>40</xdr:row>
      <xdr:rowOff>144780</xdr:rowOff>
    </xdr:to>
    <xdr:cxnSp macro="">
      <xdr:nvCxnSpPr>
        <xdr:cNvPr id="79" name="直線コネクタ 78">
          <a:extLst>
            <a:ext uri="{FF2B5EF4-FFF2-40B4-BE49-F238E27FC236}">
              <a16:creationId xmlns:a16="http://schemas.microsoft.com/office/drawing/2014/main" id="{E4EF8DA3-D764-4753-819D-796A05F6F9DC}"/>
            </a:ext>
          </a:extLst>
        </xdr:cNvPr>
        <xdr:cNvCxnSpPr/>
      </xdr:nvCxnSpPr>
      <xdr:spPr>
        <a:xfrm>
          <a:off x="2908300" y="696522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20501</xdr:rowOff>
    </xdr:from>
    <xdr:to>
      <xdr:col>10</xdr:col>
      <xdr:colOff>165100</xdr:colOff>
      <xdr:row>40</xdr:row>
      <xdr:rowOff>122101</xdr:rowOff>
    </xdr:to>
    <xdr:sp macro="" textlink="">
      <xdr:nvSpPr>
        <xdr:cNvPr id="80" name="楕円 79">
          <a:extLst>
            <a:ext uri="{FF2B5EF4-FFF2-40B4-BE49-F238E27FC236}">
              <a16:creationId xmlns:a16="http://schemas.microsoft.com/office/drawing/2014/main" id="{CF018331-606E-409E-866D-AE296E482ED1}"/>
            </a:ext>
          </a:extLst>
        </xdr:cNvPr>
        <xdr:cNvSpPr/>
      </xdr:nvSpPr>
      <xdr:spPr>
        <a:xfrm>
          <a:off x="1968500" y="68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71301</xdr:rowOff>
    </xdr:from>
    <xdr:to>
      <xdr:col>15</xdr:col>
      <xdr:colOff>50800</xdr:colOff>
      <xdr:row>40</xdr:row>
      <xdr:rowOff>107224</xdr:rowOff>
    </xdr:to>
    <xdr:cxnSp macro="">
      <xdr:nvCxnSpPr>
        <xdr:cNvPr id="81" name="直線コネクタ 80">
          <a:extLst>
            <a:ext uri="{FF2B5EF4-FFF2-40B4-BE49-F238E27FC236}">
              <a16:creationId xmlns:a16="http://schemas.microsoft.com/office/drawing/2014/main" id="{1BBA2D5E-D6EA-476D-8017-BDC8E014D439}"/>
            </a:ext>
          </a:extLst>
        </xdr:cNvPr>
        <xdr:cNvCxnSpPr/>
      </xdr:nvCxnSpPr>
      <xdr:spPr>
        <a:xfrm>
          <a:off x="2019300" y="692930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110309</xdr:rowOff>
    </xdr:from>
    <xdr:to>
      <xdr:col>6</xdr:col>
      <xdr:colOff>38100</xdr:colOff>
      <xdr:row>40</xdr:row>
      <xdr:rowOff>40459</xdr:rowOff>
    </xdr:to>
    <xdr:sp macro="" textlink="">
      <xdr:nvSpPr>
        <xdr:cNvPr id="82" name="楕円 81">
          <a:extLst>
            <a:ext uri="{FF2B5EF4-FFF2-40B4-BE49-F238E27FC236}">
              <a16:creationId xmlns:a16="http://schemas.microsoft.com/office/drawing/2014/main" id="{F01F115B-51A9-4D93-A95E-C22BB3A7588F}"/>
            </a:ext>
          </a:extLst>
        </xdr:cNvPr>
        <xdr:cNvSpPr/>
      </xdr:nvSpPr>
      <xdr:spPr>
        <a:xfrm>
          <a:off x="1079500" y="67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161109</xdr:rowOff>
    </xdr:from>
    <xdr:to>
      <xdr:col>10</xdr:col>
      <xdr:colOff>114300</xdr:colOff>
      <xdr:row>40</xdr:row>
      <xdr:rowOff>71301</xdr:rowOff>
    </xdr:to>
    <xdr:cxnSp macro="">
      <xdr:nvCxnSpPr>
        <xdr:cNvPr id="83" name="直線コネクタ 82">
          <a:extLst>
            <a:ext uri="{FF2B5EF4-FFF2-40B4-BE49-F238E27FC236}">
              <a16:creationId xmlns:a16="http://schemas.microsoft.com/office/drawing/2014/main" id="{0B9CF8F8-A077-44B8-BC75-6A79E71F3464}"/>
            </a:ext>
          </a:extLst>
        </xdr:cNvPr>
        <xdr:cNvCxnSpPr/>
      </xdr:nvCxnSpPr>
      <xdr:spPr>
        <a:xfrm>
          <a:off x="1130300" y="6847659"/>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84" name="n_1aveValue【図書館】&#10;有形固定資産減価償却率">
          <a:extLst>
            <a:ext uri="{FF2B5EF4-FFF2-40B4-BE49-F238E27FC236}">
              <a16:creationId xmlns:a16="http://schemas.microsoft.com/office/drawing/2014/main" id="{F1F9CA04-B6E3-4580-A02A-9DE41C753CBB}"/>
            </a:ext>
          </a:extLst>
        </xdr:cNvPr>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5" name="n_2aveValue【図書館】&#10;有形固定資産減価償却率">
          <a:extLst>
            <a:ext uri="{FF2B5EF4-FFF2-40B4-BE49-F238E27FC236}">
              <a16:creationId xmlns:a16="http://schemas.microsoft.com/office/drawing/2014/main" id="{E05B1CB0-5879-4C82-B440-5B18834E0AE3}"/>
            </a:ext>
          </a:extLst>
        </xdr:cNvPr>
        <xdr:cNvSpPr txBox="1"/>
      </xdr:nvSpPr>
      <xdr:spPr>
        <a:xfrm>
          <a:off x="2705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122300</xdr:rowOff>
    </xdr:from>
    <xdr:ext cx="405111" cy="259045"/>
    <xdr:sp macro="" textlink="">
      <xdr:nvSpPr>
        <xdr:cNvPr id="86" name="n_3aveValue【図書館】&#10;有形固定資産減価償却率">
          <a:extLst>
            <a:ext uri="{FF2B5EF4-FFF2-40B4-BE49-F238E27FC236}">
              <a16:creationId xmlns:a16="http://schemas.microsoft.com/office/drawing/2014/main" id="{D376D55B-ECB9-4CD2-B149-74C3074DEB0E}"/>
            </a:ext>
          </a:extLst>
        </xdr:cNvPr>
        <xdr:cNvSpPr txBox="1"/>
      </xdr:nvSpPr>
      <xdr:spPr>
        <a:xfrm>
          <a:off x="1816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87" name="n_4aveValue【図書館】&#10;有形固定資産減価償却率">
          <a:extLst>
            <a:ext uri="{FF2B5EF4-FFF2-40B4-BE49-F238E27FC236}">
              <a16:creationId xmlns:a16="http://schemas.microsoft.com/office/drawing/2014/main" id="{587E3236-97A8-46E5-B856-BE32CF5844E1}"/>
            </a:ext>
          </a:extLst>
        </xdr:cNvPr>
        <xdr:cNvSpPr txBox="1"/>
      </xdr:nvSpPr>
      <xdr:spPr>
        <a:xfrm>
          <a:off x="927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15257</xdr:rowOff>
    </xdr:from>
    <xdr:ext cx="405111" cy="259045"/>
    <xdr:sp macro="" textlink="">
      <xdr:nvSpPr>
        <xdr:cNvPr id="88" name="n_1mainValue【図書館】&#10;有形固定資産減価償却率">
          <a:extLst>
            <a:ext uri="{FF2B5EF4-FFF2-40B4-BE49-F238E27FC236}">
              <a16:creationId xmlns:a16="http://schemas.microsoft.com/office/drawing/2014/main" id="{BF1BECCE-92A2-4F05-B24D-4B09615D0CD3}"/>
            </a:ext>
          </a:extLst>
        </xdr:cNvPr>
        <xdr:cNvSpPr txBox="1"/>
      </xdr:nvSpPr>
      <xdr:spPr>
        <a:xfrm>
          <a:off x="3582044"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149151</xdr:rowOff>
    </xdr:from>
    <xdr:ext cx="405111" cy="259045"/>
    <xdr:sp macro="" textlink="">
      <xdr:nvSpPr>
        <xdr:cNvPr id="89" name="n_2mainValue【図書館】&#10;有形固定資産減価償却率">
          <a:extLst>
            <a:ext uri="{FF2B5EF4-FFF2-40B4-BE49-F238E27FC236}">
              <a16:creationId xmlns:a16="http://schemas.microsoft.com/office/drawing/2014/main" id="{25C0F91F-5A9D-4985-B6F0-FD2388A6F29A}"/>
            </a:ext>
          </a:extLst>
        </xdr:cNvPr>
        <xdr:cNvSpPr txBox="1"/>
      </xdr:nvSpPr>
      <xdr:spPr>
        <a:xfrm>
          <a:off x="2705744" y="700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113228</xdr:rowOff>
    </xdr:from>
    <xdr:ext cx="405111" cy="259045"/>
    <xdr:sp macro="" textlink="">
      <xdr:nvSpPr>
        <xdr:cNvPr id="90" name="n_3mainValue【図書館】&#10;有形固定資産減価償却率">
          <a:extLst>
            <a:ext uri="{FF2B5EF4-FFF2-40B4-BE49-F238E27FC236}">
              <a16:creationId xmlns:a16="http://schemas.microsoft.com/office/drawing/2014/main" id="{EFCF0F38-7BB9-47DE-A6A1-CA1C55781B8A}"/>
            </a:ext>
          </a:extLst>
        </xdr:cNvPr>
        <xdr:cNvSpPr txBox="1"/>
      </xdr:nvSpPr>
      <xdr:spPr>
        <a:xfrm>
          <a:off x="1816744" y="697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31586</xdr:rowOff>
    </xdr:from>
    <xdr:ext cx="405111" cy="259045"/>
    <xdr:sp macro="" textlink="">
      <xdr:nvSpPr>
        <xdr:cNvPr id="91" name="n_4mainValue【図書館】&#10;有形固定資産減価償却率">
          <a:extLst>
            <a:ext uri="{FF2B5EF4-FFF2-40B4-BE49-F238E27FC236}">
              <a16:creationId xmlns:a16="http://schemas.microsoft.com/office/drawing/2014/main" id="{1D4022D8-51ED-4F54-A771-0042C9A2F521}"/>
            </a:ext>
          </a:extLst>
        </xdr:cNvPr>
        <xdr:cNvSpPr txBox="1"/>
      </xdr:nvSpPr>
      <xdr:spPr>
        <a:xfrm>
          <a:off x="927744" y="688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D1BC6572-8770-440B-AD94-57D9AC9FA94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DB226EA8-319D-4DC6-ACC8-3EBC09F7C1E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FAD11FB2-2A17-4E55-9DB5-2AFABF2C8CB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DA41C027-D7F2-423F-9523-EA94018FF7A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65A148D3-804C-43C7-AF1D-5C66412A501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DAE4EC2A-82AF-458F-B962-D0C826CBEAA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BC9925FE-5F92-4CE8-B06B-7EEA55A0508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9FE93E9-AAD6-47F2-85F4-4C2E935CC04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AAD7F302-D813-4E03-9589-48A3E09BDBB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22F920E-CD1D-4D9E-99B1-69A29068F49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a:extLst>
            <a:ext uri="{FF2B5EF4-FFF2-40B4-BE49-F238E27FC236}">
              <a16:creationId xmlns:a16="http://schemas.microsoft.com/office/drawing/2014/main" id="{D4EB9052-1DF7-4E31-926C-16B9C76D79FF}"/>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a:extLst>
            <a:ext uri="{FF2B5EF4-FFF2-40B4-BE49-F238E27FC236}">
              <a16:creationId xmlns:a16="http://schemas.microsoft.com/office/drawing/2014/main" id="{A02BFB49-D416-498D-8641-FE0397D5B7DD}"/>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5A0DCA36-F558-496B-AAC1-4B018CFAF41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FA598C59-C4E2-46D4-8751-0287CE0D238C}"/>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a:extLst>
            <a:ext uri="{FF2B5EF4-FFF2-40B4-BE49-F238E27FC236}">
              <a16:creationId xmlns:a16="http://schemas.microsoft.com/office/drawing/2014/main" id="{AB90AD5C-E9BF-463A-9AB5-43BD66068372}"/>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a:extLst>
            <a:ext uri="{FF2B5EF4-FFF2-40B4-BE49-F238E27FC236}">
              <a16:creationId xmlns:a16="http://schemas.microsoft.com/office/drawing/2014/main" id="{74346504-0036-416D-BFEF-B3BD72110D4B}"/>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E273CE00-06A5-4B42-A344-245596A7DB8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DAD59811-D9A6-44FC-9301-AF24C1944F6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ED8DA1EF-3A5D-484C-BB90-7DA5EAAB870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11" name="直線コネクタ 110">
          <a:extLst>
            <a:ext uri="{FF2B5EF4-FFF2-40B4-BE49-F238E27FC236}">
              <a16:creationId xmlns:a16="http://schemas.microsoft.com/office/drawing/2014/main" id="{F4954127-FD1B-434C-88E9-83C704E3612F}"/>
            </a:ext>
          </a:extLst>
        </xdr:cNvPr>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a:extLst>
            <a:ext uri="{FF2B5EF4-FFF2-40B4-BE49-F238E27FC236}">
              <a16:creationId xmlns:a16="http://schemas.microsoft.com/office/drawing/2014/main" id="{173EF0DF-BA66-4166-B3CD-2109EDE67086}"/>
            </a:ext>
          </a:extLst>
        </xdr:cNvPr>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a:extLst>
            <a:ext uri="{FF2B5EF4-FFF2-40B4-BE49-F238E27FC236}">
              <a16:creationId xmlns:a16="http://schemas.microsoft.com/office/drawing/2014/main" id="{D60746B5-5804-4C50-8B65-6FE64F317D61}"/>
            </a:ext>
          </a:extLst>
        </xdr:cNvPr>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4" name="【図書館】&#10;一人当たり面積最大値テキスト">
          <a:extLst>
            <a:ext uri="{FF2B5EF4-FFF2-40B4-BE49-F238E27FC236}">
              <a16:creationId xmlns:a16="http://schemas.microsoft.com/office/drawing/2014/main" id="{4933E48D-484B-41DD-BD3D-DD972CF63FB7}"/>
            </a:ext>
          </a:extLst>
        </xdr:cNvPr>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5" name="直線コネクタ 114">
          <a:extLst>
            <a:ext uri="{FF2B5EF4-FFF2-40B4-BE49-F238E27FC236}">
              <a16:creationId xmlns:a16="http://schemas.microsoft.com/office/drawing/2014/main" id="{E69EEC86-EABA-4461-888F-08D1A53ECF83}"/>
            </a:ext>
          </a:extLst>
        </xdr:cNvPr>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99712</xdr:rowOff>
    </xdr:from>
    <xdr:ext cx="469744" cy="259045"/>
    <xdr:sp macro="" textlink="">
      <xdr:nvSpPr>
        <xdr:cNvPr id="116" name="【図書館】&#10;一人当たり面積平均値テキスト">
          <a:extLst>
            <a:ext uri="{FF2B5EF4-FFF2-40B4-BE49-F238E27FC236}">
              <a16:creationId xmlns:a16="http://schemas.microsoft.com/office/drawing/2014/main" id="{3B68C49D-65A1-43B1-9E28-A3AFD45DF180}"/>
            </a:ext>
          </a:extLst>
        </xdr:cNvPr>
        <xdr:cNvSpPr txBox="1"/>
      </xdr:nvSpPr>
      <xdr:spPr>
        <a:xfrm>
          <a:off x="10515600" y="6614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7" name="フローチャート: 判断 116">
          <a:extLst>
            <a:ext uri="{FF2B5EF4-FFF2-40B4-BE49-F238E27FC236}">
              <a16:creationId xmlns:a16="http://schemas.microsoft.com/office/drawing/2014/main" id="{D0F45582-6FCE-470A-861F-9ABD6298F028}"/>
            </a:ext>
          </a:extLst>
        </xdr:cNvPr>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a:extLst>
            <a:ext uri="{FF2B5EF4-FFF2-40B4-BE49-F238E27FC236}">
              <a16:creationId xmlns:a16="http://schemas.microsoft.com/office/drawing/2014/main" id="{2136C432-4588-46F2-B1E8-C11377990D2C}"/>
            </a:ext>
          </a:extLst>
        </xdr:cNvPr>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a:extLst>
            <a:ext uri="{FF2B5EF4-FFF2-40B4-BE49-F238E27FC236}">
              <a16:creationId xmlns:a16="http://schemas.microsoft.com/office/drawing/2014/main" id="{DE8BAE75-A294-472E-9DE9-7FEA84BC053D}"/>
            </a:ext>
          </a:extLst>
        </xdr:cNvPr>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20" name="フローチャート: 判断 119">
          <a:extLst>
            <a:ext uri="{FF2B5EF4-FFF2-40B4-BE49-F238E27FC236}">
              <a16:creationId xmlns:a16="http://schemas.microsoft.com/office/drawing/2014/main" id="{89E3A65F-492E-448F-A732-FBC342A37204}"/>
            </a:ext>
          </a:extLst>
        </xdr:cNvPr>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a:extLst>
            <a:ext uri="{FF2B5EF4-FFF2-40B4-BE49-F238E27FC236}">
              <a16:creationId xmlns:a16="http://schemas.microsoft.com/office/drawing/2014/main" id="{FCE8C44E-6284-470E-B1B1-E998636958C6}"/>
            </a:ext>
          </a:extLst>
        </xdr:cNvPr>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F277E13A-2744-4D32-9152-810A0CE00A0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23DC2994-C990-459E-915D-A8442941C72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B5DC4A98-2C72-4775-A13E-6E5D152848F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A19071B-064D-416A-B31B-6749D6587F0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E8D0C40-9BA5-475B-8012-164807C0993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53975</xdr:rowOff>
    </xdr:from>
    <xdr:to>
      <xdr:col>55</xdr:col>
      <xdr:colOff>50800</xdr:colOff>
      <xdr:row>40</xdr:row>
      <xdr:rowOff>155575</xdr:rowOff>
    </xdr:to>
    <xdr:sp macro="" textlink="">
      <xdr:nvSpPr>
        <xdr:cNvPr id="127" name="楕円 126">
          <a:extLst>
            <a:ext uri="{FF2B5EF4-FFF2-40B4-BE49-F238E27FC236}">
              <a16:creationId xmlns:a16="http://schemas.microsoft.com/office/drawing/2014/main" id="{843563A6-B70E-4046-95C2-ADB0C947237E}"/>
            </a:ext>
          </a:extLst>
        </xdr:cNvPr>
        <xdr:cNvSpPr/>
      </xdr:nvSpPr>
      <xdr:spPr>
        <a:xfrm>
          <a:off x="104267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140352</xdr:rowOff>
    </xdr:from>
    <xdr:ext cx="469744" cy="259045"/>
    <xdr:sp macro="" textlink="">
      <xdr:nvSpPr>
        <xdr:cNvPr id="128" name="【図書館】&#10;一人当たり面積該当値テキスト">
          <a:extLst>
            <a:ext uri="{FF2B5EF4-FFF2-40B4-BE49-F238E27FC236}">
              <a16:creationId xmlns:a16="http://schemas.microsoft.com/office/drawing/2014/main" id="{32D612BA-CDAB-42B2-AE19-F7E3AFDA8F9A}"/>
            </a:ext>
          </a:extLst>
        </xdr:cNvPr>
        <xdr:cNvSpPr txBox="1"/>
      </xdr:nvSpPr>
      <xdr:spPr>
        <a:xfrm>
          <a:off x="10515600" y="682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53975</xdr:rowOff>
    </xdr:from>
    <xdr:to>
      <xdr:col>50</xdr:col>
      <xdr:colOff>165100</xdr:colOff>
      <xdr:row>40</xdr:row>
      <xdr:rowOff>155575</xdr:rowOff>
    </xdr:to>
    <xdr:sp macro="" textlink="">
      <xdr:nvSpPr>
        <xdr:cNvPr id="129" name="楕円 128">
          <a:extLst>
            <a:ext uri="{FF2B5EF4-FFF2-40B4-BE49-F238E27FC236}">
              <a16:creationId xmlns:a16="http://schemas.microsoft.com/office/drawing/2014/main" id="{0802BBDE-B846-4AF0-AFDA-72A06C32FC57}"/>
            </a:ext>
          </a:extLst>
        </xdr:cNvPr>
        <xdr:cNvSpPr/>
      </xdr:nvSpPr>
      <xdr:spPr>
        <a:xfrm>
          <a:off x="95885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104775</xdr:rowOff>
    </xdr:from>
    <xdr:to>
      <xdr:col>55</xdr:col>
      <xdr:colOff>0</xdr:colOff>
      <xdr:row>40</xdr:row>
      <xdr:rowOff>104775</xdr:rowOff>
    </xdr:to>
    <xdr:cxnSp macro="">
      <xdr:nvCxnSpPr>
        <xdr:cNvPr id="130" name="直線コネクタ 129">
          <a:extLst>
            <a:ext uri="{FF2B5EF4-FFF2-40B4-BE49-F238E27FC236}">
              <a16:creationId xmlns:a16="http://schemas.microsoft.com/office/drawing/2014/main" id="{85B709DA-EAC5-46E5-917C-CAD1036AB9D5}"/>
            </a:ext>
          </a:extLst>
        </xdr:cNvPr>
        <xdr:cNvCxnSpPr/>
      </xdr:nvCxnSpPr>
      <xdr:spPr>
        <a:xfrm>
          <a:off x="9639300" y="69627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53975</xdr:rowOff>
    </xdr:from>
    <xdr:to>
      <xdr:col>46</xdr:col>
      <xdr:colOff>38100</xdr:colOff>
      <xdr:row>40</xdr:row>
      <xdr:rowOff>155575</xdr:rowOff>
    </xdr:to>
    <xdr:sp macro="" textlink="">
      <xdr:nvSpPr>
        <xdr:cNvPr id="131" name="楕円 130">
          <a:extLst>
            <a:ext uri="{FF2B5EF4-FFF2-40B4-BE49-F238E27FC236}">
              <a16:creationId xmlns:a16="http://schemas.microsoft.com/office/drawing/2014/main" id="{48FAC959-6AF8-4F56-89CE-918F3826188C}"/>
            </a:ext>
          </a:extLst>
        </xdr:cNvPr>
        <xdr:cNvSpPr/>
      </xdr:nvSpPr>
      <xdr:spPr>
        <a:xfrm>
          <a:off x="86995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104775</xdr:rowOff>
    </xdr:from>
    <xdr:to>
      <xdr:col>50</xdr:col>
      <xdr:colOff>114300</xdr:colOff>
      <xdr:row>40</xdr:row>
      <xdr:rowOff>104775</xdr:rowOff>
    </xdr:to>
    <xdr:cxnSp macro="">
      <xdr:nvCxnSpPr>
        <xdr:cNvPr id="132" name="直線コネクタ 131">
          <a:extLst>
            <a:ext uri="{FF2B5EF4-FFF2-40B4-BE49-F238E27FC236}">
              <a16:creationId xmlns:a16="http://schemas.microsoft.com/office/drawing/2014/main" id="{86B12DDE-464D-4CD7-BEF3-5800DA1E5C91}"/>
            </a:ext>
          </a:extLst>
        </xdr:cNvPr>
        <xdr:cNvCxnSpPr/>
      </xdr:nvCxnSpPr>
      <xdr:spPr>
        <a:xfrm>
          <a:off x="8750300" y="6962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53975</xdr:rowOff>
    </xdr:from>
    <xdr:to>
      <xdr:col>41</xdr:col>
      <xdr:colOff>101600</xdr:colOff>
      <xdr:row>40</xdr:row>
      <xdr:rowOff>155575</xdr:rowOff>
    </xdr:to>
    <xdr:sp macro="" textlink="">
      <xdr:nvSpPr>
        <xdr:cNvPr id="133" name="楕円 132">
          <a:extLst>
            <a:ext uri="{FF2B5EF4-FFF2-40B4-BE49-F238E27FC236}">
              <a16:creationId xmlns:a16="http://schemas.microsoft.com/office/drawing/2014/main" id="{BE089F9F-673A-473B-AC7F-81D0922A5231}"/>
            </a:ext>
          </a:extLst>
        </xdr:cNvPr>
        <xdr:cNvSpPr/>
      </xdr:nvSpPr>
      <xdr:spPr>
        <a:xfrm>
          <a:off x="78105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104775</xdr:rowOff>
    </xdr:from>
    <xdr:to>
      <xdr:col>45</xdr:col>
      <xdr:colOff>177800</xdr:colOff>
      <xdr:row>40</xdr:row>
      <xdr:rowOff>104775</xdr:rowOff>
    </xdr:to>
    <xdr:cxnSp macro="">
      <xdr:nvCxnSpPr>
        <xdr:cNvPr id="134" name="直線コネクタ 133">
          <a:extLst>
            <a:ext uri="{FF2B5EF4-FFF2-40B4-BE49-F238E27FC236}">
              <a16:creationId xmlns:a16="http://schemas.microsoft.com/office/drawing/2014/main" id="{A24AE250-C73F-427A-B615-4CC88805A4AA}"/>
            </a:ext>
          </a:extLst>
        </xdr:cNvPr>
        <xdr:cNvCxnSpPr/>
      </xdr:nvCxnSpPr>
      <xdr:spPr>
        <a:xfrm>
          <a:off x="7861300" y="6962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59690</xdr:rowOff>
    </xdr:from>
    <xdr:to>
      <xdr:col>36</xdr:col>
      <xdr:colOff>165100</xdr:colOff>
      <xdr:row>40</xdr:row>
      <xdr:rowOff>161290</xdr:rowOff>
    </xdr:to>
    <xdr:sp macro="" textlink="">
      <xdr:nvSpPr>
        <xdr:cNvPr id="135" name="楕円 134">
          <a:extLst>
            <a:ext uri="{FF2B5EF4-FFF2-40B4-BE49-F238E27FC236}">
              <a16:creationId xmlns:a16="http://schemas.microsoft.com/office/drawing/2014/main" id="{1692533B-268A-44E5-AADB-57CAAAE3AF40}"/>
            </a:ext>
          </a:extLst>
        </xdr:cNvPr>
        <xdr:cNvSpPr/>
      </xdr:nvSpPr>
      <xdr:spPr>
        <a:xfrm>
          <a:off x="6921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104775</xdr:rowOff>
    </xdr:from>
    <xdr:to>
      <xdr:col>41</xdr:col>
      <xdr:colOff>50800</xdr:colOff>
      <xdr:row>40</xdr:row>
      <xdr:rowOff>110490</xdr:rowOff>
    </xdr:to>
    <xdr:cxnSp macro="">
      <xdr:nvCxnSpPr>
        <xdr:cNvPr id="136" name="直線コネクタ 135">
          <a:extLst>
            <a:ext uri="{FF2B5EF4-FFF2-40B4-BE49-F238E27FC236}">
              <a16:creationId xmlns:a16="http://schemas.microsoft.com/office/drawing/2014/main" id="{16194A26-D733-45BF-9548-E3940EC31B71}"/>
            </a:ext>
          </a:extLst>
        </xdr:cNvPr>
        <xdr:cNvCxnSpPr/>
      </xdr:nvCxnSpPr>
      <xdr:spPr>
        <a:xfrm flipV="1">
          <a:off x="6972300" y="69627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a:extLst>
            <a:ext uri="{FF2B5EF4-FFF2-40B4-BE49-F238E27FC236}">
              <a16:creationId xmlns:a16="http://schemas.microsoft.com/office/drawing/2014/main" id="{D1E43BB8-0ADB-4ED8-A438-93A4D1601E23}"/>
            </a:ext>
          </a:extLst>
        </xdr:cNvPr>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a:extLst>
            <a:ext uri="{FF2B5EF4-FFF2-40B4-BE49-F238E27FC236}">
              <a16:creationId xmlns:a16="http://schemas.microsoft.com/office/drawing/2014/main" id="{45999451-6954-42BB-99EB-425047EA0578}"/>
            </a:ext>
          </a:extLst>
        </xdr:cNvPr>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40657</xdr:rowOff>
    </xdr:from>
    <xdr:ext cx="469744" cy="259045"/>
    <xdr:sp macro="" textlink="">
      <xdr:nvSpPr>
        <xdr:cNvPr id="139" name="n_3aveValue【図書館】&#10;一人当たり面積">
          <a:extLst>
            <a:ext uri="{FF2B5EF4-FFF2-40B4-BE49-F238E27FC236}">
              <a16:creationId xmlns:a16="http://schemas.microsoft.com/office/drawing/2014/main" id="{B4D506D5-26A0-4E39-82FB-D91944559439}"/>
            </a:ext>
          </a:extLst>
        </xdr:cNvPr>
        <xdr:cNvSpPr txBox="1"/>
      </xdr:nvSpPr>
      <xdr:spPr>
        <a:xfrm>
          <a:off x="7626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40" name="n_4aveValue【図書館】&#10;一人当たり面積">
          <a:extLst>
            <a:ext uri="{FF2B5EF4-FFF2-40B4-BE49-F238E27FC236}">
              <a16:creationId xmlns:a16="http://schemas.microsoft.com/office/drawing/2014/main" id="{AB4CBCBA-D0B3-4AED-8375-C09603453279}"/>
            </a:ext>
          </a:extLst>
        </xdr:cNvPr>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146702</xdr:rowOff>
    </xdr:from>
    <xdr:ext cx="469744" cy="259045"/>
    <xdr:sp macro="" textlink="">
      <xdr:nvSpPr>
        <xdr:cNvPr id="141" name="n_1mainValue【図書館】&#10;一人当たり面積">
          <a:extLst>
            <a:ext uri="{FF2B5EF4-FFF2-40B4-BE49-F238E27FC236}">
              <a16:creationId xmlns:a16="http://schemas.microsoft.com/office/drawing/2014/main" id="{8E43BFBD-E9C8-4DDE-AE9C-FC8012F46819}"/>
            </a:ext>
          </a:extLst>
        </xdr:cNvPr>
        <xdr:cNvSpPr txBox="1"/>
      </xdr:nvSpPr>
      <xdr:spPr>
        <a:xfrm>
          <a:off x="93917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146702</xdr:rowOff>
    </xdr:from>
    <xdr:ext cx="469744" cy="259045"/>
    <xdr:sp macro="" textlink="">
      <xdr:nvSpPr>
        <xdr:cNvPr id="142" name="n_2mainValue【図書館】&#10;一人当たり面積">
          <a:extLst>
            <a:ext uri="{FF2B5EF4-FFF2-40B4-BE49-F238E27FC236}">
              <a16:creationId xmlns:a16="http://schemas.microsoft.com/office/drawing/2014/main" id="{967987EC-E90B-41BB-B543-67533D7DF029}"/>
            </a:ext>
          </a:extLst>
        </xdr:cNvPr>
        <xdr:cNvSpPr txBox="1"/>
      </xdr:nvSpPr>
      <xdr:spPr>
        <a:xfrm>
          <a:off x="85154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146702</xdr:rowOff>
    </xdr:from>
    <xdr:ext cx="469744" cy="259045"/>
    <xdr:sp macro="" textlink="">
      <xdr:nvSpPr>
        <xdr:cNvPr id="143" name="n_3mainValue【図書館】&#10;一人当たり面積">
          <a:extLst>
            <a:ext uri="{FF2B5EF4-FFF2-40B4-BE49-F238E27FC236}">
              <a16:creationId xmlns:a16="http://schemas.microsoft.com/office/drawing/2014/main" id="{02D15D3C-C5AB-431A-B37A-EBEC2EF1BB04}"/>
            </a:ext>
          </a:extLst>
        </xdr:cNvPr>
        <xdr:cNvSpPr txBox="1"/>
      </xdr:nvSpPr>
      <xdr:spPr>
        <a:xfrm>
          <a:off x="76264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152417</xdr:rowOff>
    </xdr:from>
    <xdr:ext cx="469744" cy="259045"/>
    <xdr:sp macro="" textlink="">
      <xdr:nvSpPr>
        <xdr:cNvPr id="144" name="n_4mainValue【図書館】&#10;一人当たり面積">
          <a:extLst>
            <a:ext uri="{FF2B5EF4-FFF2-40B4-BE49-F238E27FC236}">
              <a16:creationId xmlns:a16="http://schemas.microsoft.com/office/drawing/2014/main" id="{7BE9B391-08EF-4804-A935-608DD0E8DE4B}"/>
            </a:ext>
          </a:extLst>
        </xdr:cNvPr>
        <xdr:cNvSpPr txBox="1"/>
      </xdr:nvSpPr>
      <xdr:spPr>
        <a:xfrm>
          <a:off x="6737427"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4483FB79-81BD-436C-A0D6-1BA6857ED2B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1E5F2E77-1778-4E12-BA63-C5D2AD05776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247FE60F-466C-4A71-B240-1131F57963A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869FD721-0A16-4D45-90C1-D8F65B1649E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52991CD0-B17E-42F2-96BB-30655493A99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86F4D9AD-4F68-457A-9793-5F4572E4646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B9DC7185-E295-4830-A990-D034C442A0C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F4F87BB1-5673-479A-88AC-7BFBE8B5888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CB19201F-5792-4F09-899D-79C7027242F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03CE0037-0C23-4887-8BD4-672351F146C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26AF03BF-7FE4-44EB-BADF-E10C48D6DAB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D0D15ED9-F4A1-4EAC-A3DD-EDAC72FE32A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452F260C-9A65-4719-A3FF-37692B77386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C9E27D50-F5B7-4352-82A0-3616C7A9DEC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CC931D14-F2EE-4DCE-80E2-A32812625AD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6E8A2FE0-87C4-4277-9E28-9E54EC77662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E2AF5336-C188-440D-A9ED-A450A486C2C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5FA94594-CB1E-40B7-A1AD-280FC37887A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CECFA3E9-651A-490A-AEDA-59E80BAB745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4799ADCF-2BE2-46BD-A6B2-F3F491D7159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97D58222-63AD-476A-A9C2-8A94B44E0233}"/>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F3B4A344-5872-45F5-AB79-5F7B7D91D4F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614D8C89-7288-4959-AEF9-A7E09A6D43C7}"/>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04B42552-A44A-4801-9D98-AE3F879E355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9" name="直線コネクタ 168">
          <a:extLst>
            <a:ext uri="{FF2B5EF4-FFF2-40B4-BE49-F238E27FC236}">
              <a16:creationId xmlns:a16="http://schemas.microsoft.com/office/drawing/2014/main" id="{A56EE51C-4F86-4647-B664-83D90962FD9A}"/>
            </a:ext>
          </a:extLst>
        </xdr:cNvPr>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70" name="【体育館・プール】&#10;有形固定資産減価償却率最小値テキスト">
          <a:extLst>
            <a:ext uri="{FF2B5EF4-FFF2-40B4-BE49-F238E27FC236}">
              <a16:creationId xmlns:a16="http://schemas.microsoft.com/office/drawing/2014/main" id="{C70877C2-B09B-4057-9BDF-A547DE9AD2FE}"/>
            </a:ext>
          </a:extLst>
        </xdr:cNvPr>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71" name="直線コネクタ 170">
          <a:extLst>
            <a:ext uri="{FF2B5EF4-FFF2-40B4-BE49-F238E27FC236}">
              <a16:creationId xmlns:a16="http://schemas.microsoft.com/office/drawing/2014/main" id="{6EDB43B6-E493-4DBA-BC06-8ED6896947D6}"/>
            </a:ext>
          </a:extLst>
        </xdr:cNvPr>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674CAA77-C6D8-4134-B0B1-2C0A61CC9D10}"/>
            </a:ext>
          </a:extLst>
        </xdr:cNvPr>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3" name="直線コネクタ 172">
          <a:extLst>
            <a:ext uri="{FF2B5EF4-FFF2-40B4-BE49-F238E27FC236}">
              <a16:creationId xmlns:a16="http://schemas.microsoft.com/office/drawing/2014/main" id="{FCC2160C-9C71-4D01-8132-B81DD419B4C0}"/>
            </a:ext>
          </a:extLst>
        </xdr:cNvPr>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0C8229CD-AD8F-48CA-940C-87BA62882C14}"/>
            </a:ext>
          </a:extLst>
        </xdr:cNvPr>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5" name="フローチャート: 判断 174">
          <a:extLst>
            <a:ext uri="{FF2B5EF4-FFF2-40B4-BE49-F238E27FC236}">
              <a16:creationId xmlns:a16="http://schemas.microsoft.com/office/drawing/2014/main" id="{E5D7F458-8B55-4D82-8A32-58D3B496FB7E}"/>
            </a:ext>
          </a:extLst>
        </xdr:cNvPr>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6" name="フローチャート: 判断 175">
          <a:extLst>
            <a:ext uri="{FF2B5EF4-FFF2-40B4-BE49-F238E27FC236}">
              <a16:creationId xmlns:a16="http://schemas.microsoft.com/office/drawing/2014/main" id="{D539F544-CBC0-44CF-8944-31F6381FC0A9}"/>
            </a:ext>
          </a:extLst>
        </xdr:cNvPr>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7" name="フローチャート: 判断 176">
          <a:extLst>
            <a:ext uri="{FF2B5EF4-FFF2-40B4-BE49-F238E27FC236}">
              <a16:creationId xmlns:a16="http://schemas.microsoft.com/office/drawing/2014/main" id="{5A3335C1-5177-420F-9A03-2389E0CB48F0}"/>
            </a:ext>
          </a:extLst>
        </xdr:cNvPr>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8" name="フローチャート: 判断 177">
          <a:extLst>
            <a:ext uri="{FF2B5EF4-FFF2-40B4-BE49-F238E27FC236}">
              <a16:creationId xmlns:a16="http://schemas.microsoft.com/office/drawing/2014/main" id="{F039B8A2-7C07-41BA-948C-9687CC8CB5C1}"/>
            </a:ext>
          </a:extLst>
        </xdr:cNvPr>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79" name="フローチャート: 判断 178">
          <a:extLst>
            <a:ext uri="{FF2B5EF4-FFF2-40B4-BE49-F238E27FC236}">
              <a16:creationId xmlns:a16="http://schemas.microsoft.com/office/drawing/2014/main" id="{32B14139-4106-4946-A19A-8621184EECD1}"/>
            </a:ext>
          </a:extLst>
        </xdr:cNvPr>
        <xdr:cNvSpPr/>
      </xdr:nvSpPr>
      <xdr:spPr>
        <a:xfrm>
          <a:off x="1079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F6D7F380-B869-4F9D-B5B6-9309F4D000C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D6EC2FB4-DD0C-4C65-8437-D971CAF827D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C83DE3E5-1607-4051-B8B8-44453A8DB26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BA88EAB-4FED-4EB2-AFBC-3F429CA7665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5EAAC86-27A8-4179-8DCF-6F35F365628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158750</xdr:rowOff>
    </xdr:from>
    <xdr:to>
      <xdr:col>24</xdr:col>
      <xdr:colOff>114300</xdr:colOff>
      <xdr:row>61</xdr:row>
      <xdr:rowOff>88900</xdr:rowOff>
    </xdr:to>
    <xdr:sp macro="" textlink="">
      <xdr:nvSpPr>
        <xdr:cNvPr id="185" name="楕円 184">
          <a:extLst>
            <a:ext uri="{FF2B5EF4-FFF2-40B4-BE49-F238E27FC236}">
              <a16:creationId xmlns:a16="http://schemas.microsoft.com/office/drawing/2014/main" id="{4523AC19-27A7-41B6-8171-A70A77C8742E}"/>
            </a:ext>
          </a:extLst>
        </xdr:cNvPr>
        <xdr:cNvSpPr/>
      </xdr:nvSpPr>
      <xdr:spPr>
        <a:xfrm>
          <a:off x="45847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137177</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78580AF9-E272-42FF-9CBB-093073A7564D}"/>
            </a:ext>
          </a:extLst>
        </xdr:cNvPr>
        <xdr:cNvSpPr txBox="1"/>
      </xdr:nvSpPr>
      <xdr:spPr>
        <a:xfrm>
          <a:off x="4673600"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139700</xdr:rowOff>
    </xdr:from>
    <xdr:to>
      <xdr:col>20</xdr:col>
      <xdr:colOff>38100</xdr:colOff>
      <xdr:row>61</xdr:row>
      <xdr:rowOff>69850</xdr:rowOff>
    </xdr:to>
    <xdr:sp macro="" textlink="">
      <xdr:nvSpPr>
        <xdr:cNvPr id="187" name="楕円 186">
          <a:extLst>
            <a:ext uri="{FF2B5EF4-FFF2-40B4-BE49-F238E27FC236}">
              <a16:creationId xmlns:a16="http://schemas.microsoft.com/office/drawing/2014/main" id="{148A1FCD-3447-491B-BF97-85E7667752D4}"/>
            </a:ext>
          </a:extLst>
        </xdr:cNvPr>
        <xdr:cNvSpPr/>
      </xdr:nvSpPr>
      <xdr:spPr>
        <a:xfrm>
          <a:off x="3746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19050</xdr:rowOff>
    </xdr:from>
    <xdr:to>
      <xdr:col>24</xdr:col>
      <xdr:colOff>63500</xdr:colOff>
      <xdr:row>61</xdr:row>
      <xdr:rowOff>38100</xdr:rowOff>
    </xdr:to>
    <xdr:cxnSp macro="">
      <xdr:nvCxnSpPr>
        <xdr:cNvPr id="188" name="直線コネクタ 187">
          <a:extLst>
            <a:ext uri="{FF2B5EF4-FFF2-40B4-BE49-F238E27FC236}">
              <a16:creationId xmlns:a16="http://schemas.microsoft.com/office/drawing/2014/main" id="{3180D9D1-D951-466C-865B-892469CE7830}"/>
            </a:ext>
          </a:extLst>
        </xdr:cNvPr>
        <xdr:cNvCxnSpPr/>
      </xdr:nvCxnSpPr>
      <xdr:spPr>
        <a:xfrm>
          <a:off x="3797300" y="10477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120650</xdr:rowOff>
    </xdr:from>
    <xdr:to>
      <xdr:col>15</xdr:col>
      <xdr:colOff>101600</xdr:colOff>
      <xdr:row>61</xdr:row>
      <xdr:rowOff>50800</xdr:rowOff>
    </xdr:to>
    <xdr:sp macro="" textlink="">
      <xdr:nvSpPr>
        <xdr:cNvPr id="189" name="楕円 188">
          <a:extLst>
            <a:ext uri="{FF2B5EF4-FFF2-40B4-BE49-F238E27FC236}">
              <a16:creationId xmlns:a16="http://schemas.microsoft.com/office/drawing/2014/main" id="{0643F60C-F2C9-4B5F-824F-F1CBA32018F3}"/>
            </a:ext>
          </a:extLst>
        </xdr:cNvPr>
        <xdr:cNvSpPr/>
      </xdr:nvSpPr>
      <xdr:spPr>
        <a:xfrm>
          <a:off x="2857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0</xdr:rowOff>
    </xdr:from>
    <xdr:to>
      <xdr:col>19</xdr:col>
      <xdr:colOff>177800</xdr:colOff>
      <xdr:row>61</xdr:row>
      <xdr:rowOff>19050</xdr:rowOff>
    </xdr:to>
    <xdr:cxnSp macro="">
      <xdr:nvCxnSpPr>
        <xdr:cNvPr id="190" name="直線コネクタ 189">
          <a:extLst>
            <a:ext uri="{FF2B5EF4-FFF2-40B4-BE49-F238E27FC236}">
              <a16:creationId xmlns:a16="http://schemas.microsoft.com/office/drawing/2014/main" id="{E8DA4A71-D002-405D-8A54-A23F29F93897}"/>
            </a:ext>
          </a:extLst>
        </xdr:cNvPr>
        <xdr:cNvCxnSpPr/>
      </xdr:nvCxnSpPr>
      <xdr:spPr>
        <a:xfrm>
          <a:off x="2908300" y="10458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101600</xdr:rowOff>
    </xdr:from>
    <xdr:to>
      <xdr:col>10</xdr:col>
      <xdr:colOff>165100</xdr:colOff>
      <xdr:row>61</xdr:row>
      <xdr:rowOff>31750</xdr:rowOff>
    </xdr:to>
    <xdr:sp macro="" textlink="">
      <xdr:nvSpPr>
        <xdr:cNvPr id="191" name="楕円 190">
          <a:extLst>
            <a:ext uri="{FF2B5EF4-FFF2-40B4-BE49-F238E27FC236}">
              <a16:creationId xmlns:a16="http://schemas.microsoft.com/office/drawing/2014/main" id="{C30972F2-7134-4C18-B4F8-9E6705C88098}"/>
            </a:ext>
          </a:extLst>
        </xdr:cNvPr>
        <xdr:cNvSpPr/>
      </xdr:nvSpPr>
      <xdr:spPr>
        <a:xfrm>
          <a:off x="1968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152400</xdr:rowOff>
    </xdr:from>
    <xdr:to>
      <xdr:col>15</xdr:col>
      <xdr:colOff>50800</xdr:colOff>
      <xdr:row>61</xdr:row>
      <xdr:rowOff>0</xdr:rowOff>
    </xdr:to>
    <xdr:cxnSp macro="">
      <xdr:nvCxnSpPr>
        <xdr:cNvPr id="192" name="直線コネクタ 191">
          <a:extLst>
            <a:ext uri="{FF2B5EF4-FFF2-40B4-BE49-F238E27FC236}">
              <a16:creationId xmlns:a16="http://schemas.microsoft.com/office/drawing/2014/main" id="{0F1CAFB0-7A23-4C98-9AF1-F16E6AA15420}"/>
            </a:ext>
          </a:extLst>
        </xdr:cNvPr>
        <xdr:cNvCxnSpPr/>
      </xdr:nvCxnSpPr>
      <xdr:spPr>
        <a:xfrm>
          <a:off x="2019300" y="10439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86360</xdr:rowOff>
    </xdr:from>
    <xdr:to>
      <xdr:col>6</xdr:col>
      <xdr:colOff>38100</xdr:colOff>
      <xdr:row>64</xdr:row>
      <xdr:rowOff>16510</xdr:rowOff>
    </xdr:to>
    <xdr:sp macro="" textlink="">
      <xdr:nvSpPr>
        <xdr:cNvPr id="193" name="楕円 192">
          <a:extLst>
            <a:ext uri="{FF2B5EF4-FFF2-40B4-BE49-F238E27FC236}">
              <a16:creationId xmlns:a16="http://schemas.microsoft.com/office/drawing/2014/main" id="{3DA8042F-0E95-495E-AA79-DF03F7CFDBFA}"/>
            </a:ext>
          </a:extLst>
        </xdr:cNvPr>
        <xdr:cNvSpPr/>
      </xdr:nvSpPr>
      <xdr:spPr>
        <a:xfrm>
          <a:off x="1079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152400</xdr:rowOff>
    </xdr:from>
    <xdr:to>
      <xdr:col>10</xdr:col>
      <xdr:colOff>114300</xdr:colOff>
      <xdr:row>63</xdr:row>
      <xdr:rowOff>137160</xdr:rowOff>
    </xdr:to>
    <xdr:cxnSp macro="">
      <xdr:nvCxnSpPr>
        <xdr:cNvPr id="194" name="直線コネクタ 193">
          <a:extLst>
            <a:ext uri="{FF2B5EF4-FFF2-40B4-BE49-F238E27FC236}">
              <a16:creationId xmlns:a16="http://schemas.microsoft.com/office/drawing/2014/main" id="{954A76BA-3F40-4F13-87DF-A9B3DF1AEBBA}"/>
            </a:ext>
          </a:extLst>
        </xdr:cNvPr>
        <xdr:cNvCxnSpPr/>
      </xdr:nvCxnSpPr>
      <xdr:spPr>
        <a:xfrm flipV="1">
          <a:off x="1130300" y="10439400"/>
          <a:ext cx="889000" cy="49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95" name="n_1aveValue【体育館・プール】&#10;有形固定資産減価償却率">
          <a:extLst>
            <a:ext uri="{FF2B5EF4-FFF2-40B4-BE49-F238E27FC236}">
              <a16:creationId xmlns:a16="http://schemas.microsoft.com/office/drawing/2014/main" id="{47F7EFE1-C13D-4282-A82E-0AD36427BA30}"/>
            </a:ext>
          </a:extLst>
        </xdr:cNvPr>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96" name="n_2aveValue【体育館・プール】&#10;有形固定資産減価償却率">
          <a:extLst>
            <a:ext uri="{FF2B5EF4-FFF2-40B4-BE49-F238E27FC236}">
              <a16:creationId xmlns:a16="http://schemas.microsoft.com/office/drawing/2014/main" id="{9D2A269A-22D7-4AEC-ABDA-3A7F21BCE404}"/>
            </a:ext>
          </a:extLst>
        </xdr:cNvPr>
        <xdr:cNvSpPr txBox="1"/>
      </xdr:nvSpPr>
      <xdr:spPr>
        <a:xfrm>
          <a:off x="2705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97" name="n_3aveValue【体育館・プール】&#10;有形固定資産減価償却率">
          <a:extLst>
            <a:ext uri="{FF2B5EF4-FFF2-40B4-BE49-F238E27FC236}">
              <a16:creationId xmlns:a16="http://schemas.microsoft.com/office/drawing/2014/main" id="{21603B94-7912-4D17-818D-11C885197592}"/>
            </a:ext>
          </a:extLst>
        </xdr:cNvPr>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170197</xdr:rowOff>
    </xdr:from>
    <xdr:ext cx="405111" cy="259045"/>
    <xdr:sp macro="" textlink="">
      <xdr:nvSpPr>
        <xdr:cNvPr id="198" name="n_4aveValue【体育館・プール】&#10;有形固定資産減価償却率">
          <a:extLst>
            <a:ext uri="{FF2B5EF4-FFF2-40B4-BE49-F238E27FC236}">
              <a16:creationId xmlns:a16="http://schemas.microsoft.com/office/drawing/2014/main" id="{3A77E48C-6778-4D9A-ACE8-8858EC6041CF}"/>
            </a:ext>
          </a:extLst>
        </xdr:cNvPr>
        <xdr:cNvSpPr txBox="1"/>
      </xdr:nvSpPr>
      <xdr:spPr>
        <a:xfrm>
          <a:off x="927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60977</xdr:rowOff>
    </xdr:from>
    <xdr:ext cx="405111" cy="259045"/>
    <xdr:sp macro="" textlink="">
      <xdr:nvSpPr>
        <xdr:cNvPr id="199" name="n_1mainValue【体育館・プール】&#10;有形固定資産減価償却率">
          <a:extLst>
            <a:ext uri="{FF2B5EF4-FFF2-40B4-BE49-F238E27FC236}">
              <a16:creationId xmlns:a16="http://schemas.microsoft.com/office/drawing/2014/main" id="{95DA67FB-88F0-4DA6-B989-15AA92188B6F}"/>
            </a:ext>
          </a:extLst>
        </xdr:cNvPr>
        <xdr:cNvSpPr txBox="1"/>
      </xdr:nvSpPr>
      <xdr:spPr>
        <a:xfrm>
          <a:off x="35820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0" name="n_2mainValue【体育館・プール】&#10;有形固定資産減価償却率">
          <a:extLst>
            <a:ext uri="{FF2B5EF4-FFF2-40B4-BE49-F238E27FC236}">
              <a16:creationId xmlns:a16="http://schemas.microsoft.com/office/drawing/2014/main" id="{4FDFBA1E-D2DB-49AB-9106-0143104F7BAD}"/>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22877</xdr:rowOff>
    </xdr:from>
    <xdr:ext cx="405111" cy="259045"/>
    <xdr:sp macro="" textlink="">
      <xdr:nvSpPr>
        <xdr:cNvPr id="201" name="n_3mainValue【体育館・プール】&#10;有形固定資産減価償却率">
          <a:extLst>
            <a:ext uri="{FF2B5EF4-FFF2-40B4-BE49-F238E27FC236}">
              <a16:creationId xmlns:a16="http://schemas.microsoft.com/office/drawing/2014/main" id="{A4184B8E-D2C1-421E-AD16-628D0C77070A}"/>
            </a:ext>
          </a:extLst>
        </xdr:cNvPr>
        <xdr:cNvSpPr txBox="1"/>
      </xdr:nvSpPr>
      <xdr:spPr>
        <a:xfrm>
          <a:off x="1816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7637</xdr:rowOff>
    </xdr:from>
    <xdr:ext cx="405111" cy="259045"/>
    <xdr:sp macro="" textlink="">
      <xdr:nvSpPr>
        <xdr:cNvPr id="202" name="n_4mainValue【体育館・プール】&#10;有形固定資産減価償却率">
          <a:extLst>
            <a:ext uri="{FF2B5EF4-FFF2-40B4-BE49-F238E27FC236}">
              <a16:creationId xmlns:a16="http://schemas.microsoft.com/office/drawing/2014/main" id="{B96F6830-8761-4870-A0D2-53B91E18CF01}"/>
            </a:ext>
          </a:extLst>
        </xdr:cNvPr>
        <xdr:cNvSpPr txBox="1"/>
      </xdr:nvSpPr>
      <xdr:spPr>
        <a:xfrm>
          <a:off x="927744"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FE97C507-DA69-483B-A0A2-AB23971FCD4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35EBEC61-C103-4837-A07B-D9149772D2F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92C9A7D6-9683-4621-A0B2-79557D48177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57EDFE5E-5FA6-4A84-8B9B-F5104A0469C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4567DB35-7F1D-41AF-A51B-14A943C5F8C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CBC2D1AC-283E-4A74-BF3C-B74FAEBA363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2D24E1A8-344D-4242-AA4E-C19117AD040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5BECE060-1413-495B-9A9B-E31D90B367B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C183FAA6-809D-47C0-B4C6-3BECE23C9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AB0F1E3A-91A3-43A1-A623-75C06D69DAE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a:extLst>
            <a:ext uri="{FF2B5EF4-FFF2-40B4-BE49-F238E27FC236}">
              <a16:creationId xmlns:a16="http://schemas.microsoft.com/office/drawing/2014/main" id="{1E35DF4C-DF63-48AC-B67F-04BA1355319E}"/>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a:extLst>
            <a:ext uri="{FF2B5EF4-FFF2-40B4-BE49-F238E27FC236}">
              <a16:creationId xmlns:a16="http://schemas.microsoft.com/office/drawing/2014/main" id="{4CE42827-23EB-4C38-9717-EA15BB5BE26C}"/>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a:extLst>
            <a:ext uri="{FF2B5EF4-FFF2-40B4-BE49-F238E27FC236}">
              <a16:creationId xmlns:a16="http://schemas.microsoft.com/office/drawing/2014/main" id="{8FA6E1E2-6043-4800-8E54-8368156A7AD5}"/>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a:extLst>
            <a:ext uri="{FF2B5EF4-FFF2-40B4-BE49-F238E27FC236}">
              <a16:creationId xmlns:a16="http://schemas.microsoft.com/office/drawing/2014/main" id="{F9920D14-DA33-4C2B-987B-5F1235718AD6}"/>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a:extLst>
            <a:ext uri="{FF2B5EF4-FFF2-40B4-BE49-F238E27FC236}">
              <a16:creationId xmlns:a16="http://schemas.microsoft.com/office/drawing/2014/main" id="{98E80FD4-E0DC-4288-BD96-A076B466AFC9}"/>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a:extLst>
            <a:ext uri="{FF2B5EF4-FFF2-40B4-BE49-F238E27FC236}">
              <a16:creationId xmlns:a16="http://schemas.microsoft.com/office/drawing/2014/main" id="{FD8A3C46-030A-45C2-8C75-DCB630E3D74A}"/>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a:extLst>
            <a:ext uri="{FF2B5EF4-FFF2-40B4-BE49-F238E27FC236}">
              <a16:creationId xmlns:a16="http://schemas.microsoft.com/office/drawing/2014/main" id="{71C59E4D-B025-4E55-803F-788998D09C8C}"/>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a:extLst>
            <a:ext uri="{FF2B5EF4-FFF2-40B4-BE49-F238E27FC236}">
              <a16:creationId xmlns:a16="http://schemas.microsoft.com/office/drawing/2014/main" id="{03094F49-53EE-4576-A29F-E6257DAA3EA7}"/>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a:extLst>
            <a:ext uri="{FF2B5EF4-FFF2-40B4-BE49-F238E27FC236}">
              <a16:creationId xmlns:a16="http://schemas.microsoft.com/office/drawing/2014/main" id="{9217AFC9-C3D8-40C6-8462-C35A6A980604}"/>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a:extLst>
            <a:ext uri="{FF2B5EF4-FFF2-40B4-BE49-F238E27FC236}">
              <a16:creationId xmlns:a16="http://schemas.microsoft.com/office/drawing/2014/main" id="{70D5FD0C-606B-4DCF-94BE-70F2E3C32F2E}"/>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a:extLst>
            <a:ext uri="{FF2B5EF4-FFF2-40B4-BE49-F238E27FC236}">
              <a16:creationId xmlns:a16="http://schemas.microsoft.com/office/drawing/2014/main" id="{A04A01E3-FE98-4A6B-BD27-056B472D2A65}"/>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a:extLst>
            <a:ext uri="{FF2B5EF4-FFF2-40B4-BE49-F238E27FC236}">
              <a16:creationId xmlns:a16="http://schemas.microsoft.com/office/drawing/2014/main" id="{FCE4FB9D-1AA1-4DCA-8FD8-E6A67CD120C1}"/>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279FF187-794A-427B-9E1E-F91B9895109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2524CAFB-08AB-4F2E-B9C8-3EA751BA78B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2B6F7D3F-6283-4AB4-8DE6-E65F6C9799D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28" name="直線コネクタ 227">
          <a:extLst>
            <a:ext uri="{FF2B5EF4-FFF2-40B4-BE49-F238E27FC236}">
              <a16:creationId xmlns:a16="http://schemas.microsoft.com/office/drawing/2014/main" id="{56630F43-CF0F-4E4D-8929-4B60BAEA1D64}"/>
            </a:ext>
          </a:extLst>
        </xdr:cNvPr>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a:extLst>
            <a:ext uri="{FF2B5EF4-FFF2-40B4-BE49-F238E27FC236}">
              <a16:creationId xmlns:a16="http://schemas.microsoft.com/office/drawing/2014/main" id="{AB5750D3-9DA2-4A0C-829E-C259357CB1F5}"/>
            </a:ext>
          </a:extLst>
        </xdr:cNvPr>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a:extLst>
            <a:ext uri="{FF2B5EF4-FFF2-40B4-BE49-F238E27FC236}">
              <a16:creationId xmlns:a16="http://schemas.microsoft.com/office/drawing/2014/main" id="{3F5B096A-41AA-4945-82E0-113D7B46011D}"/>
            </a:ext>
          </a:extLst>
        </xdr:cNvPr>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31" name="【体育館・プール】&#10;一人当たり面積最大値テキスト">
          <a:extLst>
            <a:ext uri="{FF2B5EF4-FFF2-40B4-BE49-F238E27FC236}">
              <a16:creationId xmlns:a16="http://schemas.microsoft.com/office/drawing/2014/main" id="{9AC5E61C-FCD5-4F37-BB22-CEE0AE9FC5D6}"/>
            </a:ext>
          </a:extLst>
        </xdr:cNvPr>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32" name="直線コネクタ 231">
          <a:extLst>
            <a:ext uri="{FF2B5EF4-FFF2-40B4-BE49-F238E27FC236}">
              <a16:creationId xmlns:a16="http://schemas.microsoft.com/office/drawing/2014/main" id="{3440407E-1F7E-46FF-8F2E-324C83E89EB1}"/>
            </a:ext>
          </a:extLst>
        </xdr:cNvPr>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14531</xdr:rowOff>
    </xdr:from>
    <xdr:ext cx="469744" cy="259045"/>
    <xdr:sp macro="" textlink="">
      <xdr:nvSpPr>
        <xdr:cNvPr id="233" name="【体育館・プール】&#10;一人当たり面積平均値テキスト">
          <a:extLst>
            <a:ext uri="{FF2B5EF4-FFF2-40B4-BE49-F238E27FC236}">
              <a16:creationId xmlns:a16="http://schemas.microsoft.com/office/drawing/2014/main" id="{8DB21903-BC80-4FE4-814F-2392A9B90DCB}"/>
            </a:ext>
          </a:extLst>
        </xdr:cNvPr>
        <xdr:cNvSpPr txBox="1"/>
      </xdr:nvSpPr>
      <xdr:spPr>
        <a:xfrm>
          <a:off x="10515600" y="10644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34" name="フローチャート: 判断 233">
          <a:extLst>
            <a:ext uri="{FF2B5EF4-FFF2-40B4-BE49-F238E27FC236}">
              <a16:creationId xmlns:a16="http://schemas.microsoft.com/office/drawing/2014/main" id="{C31A5D38-B61C-4C9A-B7AA-AAC5F163222E}"/>
            </a:ext>
          </a:extLst>
        </xdr:cNvPr>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a:extLst>
            <a:ext uri="{FF2B5EF4-FFF2-40B4-BE49-F238E27FC236}">
              <a16:creationId xmlns:a16="http://schemas.microsoft.com/office/drawing/2014/main" id="{C10F26A4-F63B-4D7B-85C2-1ABFA3A1FDA2}"/>
            </a:ext>
          </a:extLst>
        </xdr:cNvPr>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36" name="フローチャート: 判断 235">
          <a:extLst>
            <a:ext uri="{FF2B5EF4-FFF2-40B4-BE49-F238E27FC236}">
              <a16:creationId xmlns:a16="http://schemas.microsoft.com/office/drawing/2014/main" id="{F1DCCF01-8136-4569-813C-306EB2F7B805}"/>
            </a:ext>
          </a:extLst>
        </xdr:cNvPr>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37" name="フローチャート: 判断 236">
          <a:extLst>
            <a:ext uri="{FF2B5EF4-FFF2-40B4-BE49-F238E27FC236}">
              <a16:creationId xmlns:a16="http://schemas.microsoft.com/office/drawing/2014/main" id="{F7ABE226-D486-42A4-98CB-C2974BE7CC0E}"/>
            </a:ext>
          </a:extLst>
        </xdr:cNvPr>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38" name="フローチャート: 判断 237">
          <a:extLst>
            <a:ext uri="{FF2B5EF4-FFF2-40B4-BE49-F238E27FC236}">
              <a16:creationId xmlns:a16="http://schemas.microsoft.com/office/drawing/2014/main" id="{0AD95789-9116-4AF5-9C0C-2131CDD11511}"/>
            </a:ext>
          </a:extLst>
        </xdr:cNvPr>
        <xdr:cNvSpPr/>
      </xdr:nvSpPr>
      <xdr:spPr>
        <a:xfrm>
          <a:off x="6921500" y="1082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A08FA0E-4AA0-48D8-9817-04FDA032B98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7D2AE23A-875C-4E8D-AD98-4E578A6DA8B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26ACBA66-7E5A-4421-A299-4C510B91987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D152CE5D-37A1-46B7-8FF2-80459DFE8EF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F8EDAEB-6929-4CE3-8B47-892CFE43C0C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19413</xdr:rowOff>
    </xdr:from>
    <xdr:to>
      <xdr:col>55</xdr:col>
      <xdr:colOff>50800</xdr:colOff>
      <xdr:row>64</xdr:row>
      <xdr:rowOff>121013</xdr:rowOff>
    </xdr:to>
    <xdr:sp macro="" textlink="">
      <xdr:nvSpPr>
        <xdr:cNvPr id="244" name="楕円 243">
          <a:extLst>
            <a:ext uri="{FF2B5EF4-FFF2-40B4-BE49-F238E27FC236}">
              <a16:creationId xmlns:a16="http://schemas.microsoft.com/office/drawing/2014/main" id="{510DF362-8134-479E-A81E-E8B9C1B6236C}"/>
            </a:ext>
          </a:extLst>
        </xdr:cNvPr>
        <xdr:cNvSpPr/>
      </xdr:nvSpPr>
      <xdr:spPr>
        <a:xfrm>
          <a:off x="10426700" y="1099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105790</xdr:rowOff>
    </xdr:from>
    <xdr:ext cx="469744" cy="259045"/>
    <xdr:sp macro="" textlink="">
      <xdr:nvSpPr>
        <xdr:cNvPr id="245" name="【体育館・プール】&#10;一人当たり面積該当値テキスト">
          <a:extLst>
            <a:ext uri="{FF2B5EF4-FFF2-40B4-BE49-F238E27FC236}">
              <a16:creationId xmlns:a16="http://schemas.microsoft.com/office/drawing/2014/main" id="{7024C677-E1AC-4C8F-B95A-5E823D790884}"/>
            </a:ext>
          </a:extLst>
        </xdr:cNvPr>
        <xdr:cNvSpPr txBox="1"/>
      </xdr:nvSpPr>
      <xdr:spPr>
        <a:xfrm>
          <a:off x="10515600" y="1090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19413</xdr:rowOff>
    </xdr:from>
    <xdr:to>
      <xdr:col>50</xdr:col>
      <xdr:colOff>165100</xdr:colOff>
      <xdr:row>64</xdr:row>
      <xdr:rowOff>121013</xdr:rowOff>
    </xdr:to>
    <xdr:sp macro="" textlink="">
      <xdr:nvSpPr>
        <xdr:cNvPr id="246" name="楕円 245">
          <a:extLst>
            <a:ext uri="{FF2B5EF4-FFF2-40B4-BE49-F238E27FC236}">
              <a16:creationId xmlns:a16="http://schemas.microsoft.com/office/drawing/2014/main" id="{6CD0384A-B9F8-4E07-B66C-52604DF9CED5}"/>
            </a:ext>
          </a:extLst>
        </xdr:cNvPr>
        <xdr:cNvSpPr/>
      </xdr:nvSpPr>
      <xdr:spPr>
        <a:xfrm>
          <a:off x="9588500" y="1099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70213</xdr:rowOff>
    </xdr:from>
    <xdr:to>
      <xdr:col>55</xdr:col>
      <xdr:colOff>0</xdr:colOff>
      <xdr:row>64</xdr:row>
      <xdr:rowOff>70213</xdr:rowOff>
    </xdr:to>
    <xdr:cxnSp macro="">
      <xdr:nvCxnSpPr>
        <xdr:cNvPr id="247" name="直線コネクタ 246">
          <a:extLst>
            <a:ext uri="{FF2B5EF4-FFF2-40B4-BE49-F238E27FC236}">
              <a16:creationId xmlns:a16="http://schemas.microsoft.com/office/drawing/2014/main" id="{C59A7A1D-AA99-4979-995E-22D156E55717}"/>
            </a:ext>
          </a:extLst>
        </xdr:cNvPr>
        <xdr:cNvCxnSpPr/>
      </xdr:nvCxnSpPr>
      <xdr:spPr>
        <a:xfrm>
          <a:off x="9639300" y="110430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21046</xdr:rowOff>
    </xdr:from>
    <xdr:to>
      <xdr:col>46</xdr:col>
      <xdr:colOff>38100</xdr:colOff>
      <xdr:row>64</xdr:row>
      <xdr:rowOff>122646</xdr:rowOff>
    </xdr:to>
    <xdr:sp macro="" textlink="">
      <xdr:nvSpPr>
        <xdr:cNvPr id="248" name="楕円 247">
          <a:extLst>
            <a:ext uri="{FF2B5EF4-FFF2-40B4-BE49-F238E27FC236}">
              <a16:creationId xmlns:a16="http://schemas.microsoft.com/office/drawing/2014/main" id="{AC41ABA9-CDF2-4C04-A2D5-A9E7D240A465}"/>
            </a:ext>
          </a:extLst>
        </xdr:cNvPr>
        <xdr:cNvSpPr/>
      </xdr:nvSpPr>
      <xdr:spPr>
        <a:xfrm>
          <a:off x="8699500" y="109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70213</xdr:rowOff>
    </xdr:from>
    <xdr:to>
      <xdr:col>50</xdr:col>
      <xdr:colOff>114300</xdr:colOff>
      <xdr:row>64</xdr:row>
      <xdr:rowOff>71846</xdr:rowOff>
    </xdr:to>
    <xdr:cxnSp macro="">
      <xdr:nvCxnSpPr>
        <xdr:cNvPr id="249" name="直線コネクタ 248">
          <a:extLst>
            <a:ext uri="{FF2B5EF4-FFF2-40B4-BE49-F238E27FC236}">
              <a16:creationId xmlns:a16="http://schemas.microsoft.com/office/drawing/2014/main" id="{E25CF5AB-467B-4493-8B3D-283E616520DA}"/>
            </a:ext>
          </a:extLst>
        </xdr:cNvPr>
        <xdr:cNvCxnSpPr/>
      </xdr:nvCxnSpPr>
      <xdr:spPr>
        <a:xfrm flipV="1">
          <a:off x="8750300" y="1104301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21046</xdr:rowOff>
    </xdr:from>
    <xdr:to>
      <xdr:col>41</xdr:col>
      <xdr:colOff>101600</xdr:colOff>
      <xdr:row>64</xdr:row>
      <xdr:rowOff>122646</xdr:rowOff>
    </xdr:to>
    <xdr:sp macro="" textlink="">
      <xdr:nvSpPr>
        <xdr:cNvPr id="250" name="楕円 249">
          <a:extLst>
            <a:ext uri="{FF2B5EF4-FFF2-40B4-BE49-F238E27FC236}">
              <a16:creationId xmlns:a16="http://schemas.microsoft.com/office/drawing/2014/main" id="{7B6EFA31-930F-4F7F-8486-1217DEE4C568}"/>
            </a:ext>
          </a:extLst>
        </xdr:cNvPr>
        <xdr:cNvSpPr/>
      </xdr:nvSpPr>
      <xdr:spPr>
        <a:xfrm>
          <a:off x="7810500" y="109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71846</xdr:rowOff>
    </xdr:from>
    <xdr:to>
      <xdr:col>45</xdr:col>
      <xdr:colOff>177800</xdr:colOff>
      <xdr:row>64</xdr:row>
      <xdr:rowOff>71846</xdr:rowOff>
    </xdr:to>
    <xdr:cxnSp macro="">
      <xdr:nvCxnSpPr>
        <xdr:cNvPr id="251" name="直線コネクタ 250">
          <a:extLst>
            <a:ext uri="{FF2B5EF4-FFF2-40B4-BE49-F238E27FC236}">
              <a16:creationId xmlns:a16="http://schemas.microsoft.com/office/drawing/2014/main" id="{7A4076F8-DD0A-4885-AA3B-02750FE3556E}"/>
            </a:ext>
          </a:extLst>
        </xdr:cNvPr>
        <xdr:cNvCxnSpPr/>
      </xdr:nvCxnSpPr>
      <xdr:spPr>
        <a:xfrm>
          <a:off x="7861300" y="110446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21046</xdr:rowOff>
    </xdr:from>
    <xdr:to>
      <xdr:col>36</xdr:col>
      <xdr:colOff>165100</xdr:colOff>
      <xdr:row>64</xdr:row>
      <xdr:rowOff>122646</xdr:rowOff>
    </xdr:to>
    <xdr:sp macro="" textlink="">
      <xdr:nvSpPr>
        <xdr:cNvPr id="252" name="楕円 251">
          <a:extLst>
            <a:ext uri="{FF2B5EF4-FFF2-40B4-BE49-F238E27FC236}">
              <a16:creationId xmlns:a16="http://schemas.microsoft.com/office/drawing/2014/main" id="{DDE85841-B00D-41E0-BE76-47D21558B8C7}"/>
            </a:ext>
          </a:extLst>
        </xdr:cNvPr>
        <xdr:cNvSpPr/>
      </xdr:nvSpPr>
      <xdr:spPr>
        <a:xfrm>
          <a:off x="6921500" y="109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71846</xdr:rowOff>
    </xdr:from>
    <xdr:to>
      <xdr:col>41</xdr:col>
      <xdr:colOff>50800</xdr:colOff>
      <xdr:row>64</xdr:row>
      <xdr:rowOff>71846</xdr:rowOff>
    </xdr:to>
    <xdr:cxnSp macro="">
      <xdr:nvCxnSpPr>
        <xdr:cNvPr id="253" name="直線コネクタ 252">
          <a:extLst>
            <a:ext uri="{FF2B5EF4-FFF2-40B4-BE49-F238E27FC236}">
              <a16:creationId xmlns:a16="http://schemas.microsoft.com/office/drawing/2014/main" id="{5DCA1B2E-1BEE-4599-BFDA-2E222D1348B9}"/>
            </a:ext>
          </a:extLst>
        </xdr:cNvPr>
        <xdr:cNvCxnSpPr/>
      </xdr:nvCxnSpPr>
      <xdr:spPr>
        <a:xfrm>
          <a:off x="6972300" y="110446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a:extLst>
            <a:ext uri="{FF2B5EF4-FFF2-40B4-BE49-F238E27FC236}">
              <a16:creationId xmlns:a16="http://schemas.microsoft.com/office/drawing/2014/main" id="{4BF71C4A-57B5-453C-96A6-58D67E5CFF6C}"/>
            </a:ext>
          </a:extLst>
        </xdr:cNvPr>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132642</xdr:rowOff>
    </xdr:from>
    <xdr:ext cx="469744" cy="259045"/>
    <xdr:sp macro="" textlink="">
      <xdr:nvSpPr>
        <xdr:cNvPr id="255" name="n_2aveValue【体育館・プール】&#10;一人当たり面積">
          <a:extLst>
            <a:ext uri="{FF2B5EF4-FFF2-40B4-BE49-F238E27FC236}">
              <a16:creationId xmlns:a16="http://schemas.microsoft.com/office/drawing/2014/main" id="{7C53E7C2-C033-4013-B4CC-861616AAD004}"/>
            </a:ext>
          </a:extLst>
        </xdr:cNvPr>
        <xdr:cNvSpPr txBox="1"/>
      </xdr:nvSpPr>
      <xdr:spPr>
        <a:xfrm>
          <a:off x="8515427" y="1059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56" name="n_3aveValue【体育館・プール】&#10;一人当たり面積">
          <a:extLst>
            <a:ext uri="{FF2B5EF4-FFF2-40B4-BE49-F238E27FC236}">
              <a16:creationId xmlns:a16="http://schemas.microsoft.com/office/drawing/2014/main" id="{B5B47C27-0106-4AE4-9D2D-EC2E7542F5AB}"/>
            </a:ext>
          </a:extLst>
        </xdr:cNvPr>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145704</xdr:rowOff>
    </xdr:from>
    <xdr:ext cx="469744" cy="259045"/>
    <xdr:sp macro="" textlink="">
      <xdr:nvSpPr>
        <xdr:cNvPr id="257" name="n_4aveValue【体育館・プール】&#10;一人当たり面積">
          <a:extLst>
            <a:ext uri="{FF2B5EF4-FFF2-40B4-BE49-F238E27FC236}">
              <a16:creationId xmlns:a16="http://schemas.microsoft.com/office/drawing/2014/main" id="{56840662-ADF7-4FB1-8616-D4218D513577}"/>
            </a:ext>
          </a:extLst>
        </xdr:cNvPr>
        <xdr:cNvSpPr txBox="1"/>
      </xdr:nvSpPr>
      <xdr:spPr>
        <a:xfrm>
          <a:off x="6737427" y="1060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112140</xdr:rowOff>
    </xdr:from>
    <xdr:ext cx="469744" cy="259045"/>
    <xdr:sp macro="" textlink="">
      <xdr:nvSpPr>
        <xdr:cNvPr id="258" name="n_1mainValue【体育館・プール】&#10;一人当たり面積">
          <a:extLst>
            <a:ext uri="{FF2B5EF4-FFF2-40B4-BE49-F238E27FC236}">
              <a16:creationId xmlns:a16="http://schemas.microsoft.com/office/drawing/2014/main" id="{A091F35F-F879-440D-B9A5-F5FEEEBA6B9A}"/>
            </a:ext>
          </a:extLst>
        </xdr:cNvPr>
        <xdr:cNvSpPr txBox="1"/>
      </xdr:nvSpPr>
      <xdr:spPr>
        <a:xfrm>
          <a:off x="9391727" y="1108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113773</xdr:rowOff>
    </xdr:from>
    <xdr:ext cx="469744" cy="259045"/>
    <xdr:sp macro="" textlink="">
      <xdr:nvSpPr>
        <xdr:cNvPr id="259" name="n_2mainValue【体育館・プール】&#10;一人当たり面積">
          <a:extLst>
            <a:ext uri="{FF2B5EF4-FFF2-40B4-BE49-F238E27FC236}">
              <a16:creationId xmlns:a16="http://schemas.microsoft.com/office/drawing/2014/main" id="{1C7C2159-1621-40BF-913C-32BAB87A3763}"/>
            </a:ext>
          </a:extLst>
        </xdr:cNvPr>
        <xdr:cNvSpPr txBox="1"/>
      </xdr:nvSpPr>
      <xdr:spPr>
        <a:xfrm>
          <a:off x="8515427" y="1108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113773</xdr:rowOff>
    </xdr:from>
    <xdr:ext cx="469744" cy="259045"/>
    <xdr:sp macro="" textlink="">
      <xdr:nvSpPr>
        <xdr:cNvPr id="260" name="n_3mainValue【体育館・プール】&#10;一人当たり面積">
          <a:extLst>
            <a:ext uri="{FF2B5EF4-FFF2-40B4-BE49-F238E27FC236}">
              <a16:creationId xmlns:a16="http://schemas.microsoft.com/office/drawing/2014/main" id="{EAE2FC34-67E3-46DF-AC6B-CC39A5A30F46}"/>
            </a:ext>
          </a:extLst>
        </xdr:cNvPr>
        <xdr:cNvSpPr txBox="1"/>
      </xdr:nvSpPr>
      <xdr:spPr>
        <a:xfrm>
          <a:off x="7626427" y="1108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113773</xdr:rowOff>
    </xdr:from>
    <xdr:ext cx="469744" cy="259045"/>
    <xdr:sp macro="" textlink="">
      <xdr:nvSpPr>
        <xdr:cNvPr id="261" name="n_4mainValue【体育館・プール】&#10;一人当たり面積">
          <a:extLst>
            <a:ext uri="{FF2B5EF4-FFF2-40B4-BE49-F238E27FC236}">
              <a16:creationId xmlns:a16="http://schemas.microsoft.com/office/drawing/2014/main" id="{CFAE3E73-856A-4DF4-9AAC-DDF996C97AC2}"/>
            </a:ext>
          </a:extLst>
        </xdr:cNvPr>
        <xdr:cNvSpPr txBox="1"/>
      </xdr:nvSpPr>
      <xdr:spPr>
        <a:xfrm>
          <a:off x="6737427" y="1108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3A78DA8D-9122-4669-B075-B2EF9C11385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43FB43DE-42D3-43CD-9205-84FD53466E7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7019CF0A-2B24-44D2-B724-0593078441F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C18EB52E-786A-4202-8211-D9F9E44AC06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752E0CF0-A6A4-4015-8E39-11C1C76AE18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A4FAD1CA-878B-404F-BE3D-8D771912B77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1B0C1C71-6481-4A16-8E0E-5BBBDDB31B8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56E6D628-EA11-4202-BA33-C15152A06A7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C1400FB7-3CA5-4163-AFD2-EC6BC9B31FB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52FC5D31-0AFF-4D84-AE8A-C3059A5B033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468EE5E1-6346-4EFA-BF5C-CEEB0D53F49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370076CE-9D04-4086-8655-3C1B90A2CF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a:extLst>
            <a:ext uri="{FF2B5EF4-FFF2-40B4-BE49-F238E27FC236}">
              <a16:creationId xmlns:a16="http://schemas.microsoft.com/office/drawing/2014/main" id="{D4B3DE6D-599B-40FB-9DF4-11C26C11F5C5}"/>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83B538E0-7EF6-45FC-AC1F-4E3B8BF3F48C}"/>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a:extLst>
            <a:ext uri="{FF2B5EF4-FFF2-40B4-BE49-F238E27FC236}">
              <a16:creationId xmlns:a16="http://schemas.microsoft.com/office/drawing/2014/main" id="{780CF214-E011-426F-A28B-6FFCA8400FA3}"/>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4AB30887-FB80-4DC6-B66B-CA13CD5AEDD4}"/>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a:extLst>
            <a:ext uri="{FF2B5EF4-FFF2-40B4-BE49-F238E27FC236}">
              <a16:creationId xmlns:a16="http://schemas.microsoft.com/office/drawing/2014/main" id="{A30E940C-7597-4901-BA3C-E086A08CF5CC}"/>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BC9CF0A4-97C1-42C2-BEE5-9B3EC9F3E21C}"/>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a:extLst>
            <a:ext uri="{FF2B5EF4-FFF2-40B4-BE49-F238E27FC236}">
              <a16:creationId xmlns:a16="http://schemas.microsoft.com/office/drawing/2014/main" id="{36676147-0645-4D03-B3A9-DF33B3F5121E}"/>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66330396-3236-4D87-B918-8F4FAE51DCB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DA110785-7738-4CA2-AAC6-BB1F9D148C23}"/>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19490AF9-4A38-4088-A7DB-17F6E913A30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84" name="直線コネクタ 283">
          <a:extLst>
            <a:ext uri="{FF2B5EF4-FFF2-40B4-BE49-F238E27FC236}">
              <a16:creationId xmlns:a16="http://schemas.microsoft.com/office/drawing/2014/main" id="{A76DD8D9-3A90-4F72-B497-A7E749FC2C8F}"/>
            </a:ext>
          </a:extLst>
        </xdr:cNvPr>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E497E711-C56E-47D3-A6EF-D35D7EF69097}"/>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a:extLst>
            <a:ext uri="{FF2B5EF4-FFF2-40B4-BE49-F238E27FC236}">
              <a16:creationId xmlns:a16="http://schemas.microsoft.com/office/drawing/2014/main" id="{D656D296-4097-482B-A460-B778F916B688}"/>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67BB0E45-934A-4ECC-9F74-A6C5D3992BD5}"/>
            </a:ext>
          </a:extLst>
        </xdr:cNvPr>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88" name="直線コネクタ 287">
          <a:extLst>
            <a:ext uri="{FF2B5EF4-FFF2-40B4-BE49-F238E27FC236}">
              <a16:creationId xmlns:a16="http://schemas.microsoft.com/office/drawing/2014/main" id="{10B4611C-74AF-431B-8B8D-91FB98B2B257}"/>
            </a:ext>
          </a:extLst>
        </xdr:cNvPr>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36592</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1178DA6B-A2F2-4FC5-848D-0B9560FF9102}"/>
            </a:ext>
          </a:extLst>
        </xdr:cNvPr>
        <xdr:cNvSpPr txBox="1"/>
      </xdr:nvSpPr>
      <xdr:spPr>
        <a:xfrm>
          <a:off x="4673600" y="13752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90" name="フローチャート: 判断 289">
          <a:extLst>
            <a:ext uri="{FF2B5EF4-FFF2-40B4-BE49-F238E27FC236}">
              <a16:creationId xmlns:a16="http://schemas.microsoft.com/office/drawing/2014/main" id="{1553E375-325E-418E-8DF2-FF39801EAB12}"/>
            </a:ext>
          </a:extLst>
        </xdr:cNvPr>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91" name="フローチャート: 判断 290">
          <a:extLst>
            <a:ext uri="{FF2B5EF4-FFF2-40B4-BE49-F238E27FC236}">
              <a16:creationId xmlns:a16="http://schemas.microsoft.com/office/drawing/2014/main" id="{3DF4E642-881A-42E4-A21C-4D1812AB45F0}"/>
            </a:ext>
          </a:extLst>
        </xdr:cNvPr>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92" name="フローチャート: 判断 291">
          <a:extLst>
            <a:ext uri="{FF2B5EF4-FFF2-40B4-BE49-F238E27FC236}">
              <a16:creationId xmlns:a16="http://schemas.microsoft.com/office/drawing/2014/main" id="{E2ADE868-9753-45AF-A030-8B1E12D53B41}"/>
            </a:ext>
          </a:extLst>
        </xdr:cNvPr>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93" name="フローチャート: 判断 292">
          <a:extLst>
            <a:ext uri="{FF2B5EF4-FFF2-40B4-BE49-F238E27FC236}">
              <a16:creationId xmlns:a16="http://schemas.microsoft.com/office/drawing/2014/main" id="{85E98B84-C6FF-4A8B-8E3A-90B6B69969E5}"/>
            </a:ext>
          </a:extLst>
        </xdr:cNvPr>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55880</xdr:rowOff>
    </xdr:from>
    <xdr:to>
      <xdr:col>6</xdr:col>
      <xdr:colOff>38100</xdr:colOff>
      <xdr:row>79</xdr:row>
      <xdr:rowOff>157480</xdr:rowOff>
    </xdr:to>
    <xdr:sp macro="" textlink="">
      <xdr:nvSpPr>
        <xdr:cNvPr id="294" name="フローチャート: 判断 293">
          <a:extLst>
            <a:ext uri="{FF2B5EF4-FFF2-40B4-BE49-F238E27FC236}">
              <a16:creationId xmlns:a16="http://schemas.microsoft.com/office/drawing/2014/main" id="{0261E00F-F71D-48F8-BC9B-9B4216699999}"/>
            </a:ext>
          </a:extLst>
        </xdr:cNvPr>
        <xdr:cNvSpPr/>
      </xdr:nvSpPr>
      <xdr:spPr>
        <a:xfrm>
          <a:off x="10795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23CB2354-AF5B-4AEA-89D7-C96B1E0FFA6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2B052FAA-92F0-4E66-8893-E466C4116B8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D940886D-772B-41D8-B4EB-686A0A941C9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C20E2B74-13EA-4942-B663-7B1A4C87DE9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8A84C15C-09F5-41C6-A091-05E42824599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106172</xdr:rowOff>
    </xdr:from>
    <xdr:to>
      <xdr:col>24</xdr:col>
      <xdr:colOff>114300</xdr:colOff>
      <xdr:row>79</xdr:row>
      <xdr:rowOff>36322</xdr:rowOff>
    </xdr:to>
    <xdr:sp macro="" textlink="">
      <xdr:nvSpPr>
        <xdr:cNvPr id="300" name="楕円 299">
          <a:extLst>
            <a:ext uri="{FF2B5EF4-FFF2-40B4-BE49-F238E27FC236}">
              <a16:creationId xmlns:a16="http://schemas.microsoft.com/office/drawing/2014/main" id="{0F579CA2-B5EA-4A15-AF6D-585C0F560D54}"/>
            </a:ext>
          </a:extLst>
        </xdr:cNvPr>
        <xdr:cNvSpPr/>
      </xdr:nvSpPr>
      <xdr:spPr>
        <a:xfrm>
          <a:off x="4584700" y="1347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129049</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243E16A7-1FC2-4D5E-B689-669B33161353}"/>
            </a:ext>
          </a:extLst>
        </xdr:cNvPr>
        <xdr:cNvSpPr txBox="1"/>
      </xdr:nvSpPr>
      <xdr:spPr>
        <a:xfrm>
          <a:off x="4673600" y="1333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58165</xdr:rowOff>
    </xdr:from>
    <xdr:to>
      <xdr:col>20</xdr:col>
      <xdr:colOff>38100</xdr:colOff>
      <xdr:row>78</xdr:row>
      <xdr:rowOff>159765</xdr:rowOff>
    </xdr:to>
    <xdr:sp macro="" textlink="">
      <xdr:nvSpPr>
        <xdr:cNvPr id="302" name="楕円 301">
          <a:extLst>
            <a:ext uri="{FF2B5EF4-FFF2-40B4-BE49-F238E27FC236}">
              <a16:creationId xmlns:a16="http://schemas.microsoft.com/office/drawing/2014/main" id="{9239BEE5-2A4B-44DD-A905-19E5444BCA16}"/>
            </a:ext>
          </a:extLst>
        </xdr:cNvPr>
        <xdr:cNvSpPr/>
      </xdr:nvSpPr>
      <xdr:spPr>
        <a:xfrm>
          <a:off x="3746500" y="1343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108965</xdr:rowOff>
    </xdr:from>
    <xdr:to>
      <xdr:col>24</xdr:col>
      <xdr:colOff>63500</xdr:colOff>
      <xdr:row>78</xdr:row>
      <xdr:rowOff>156972</xdr:rowOff>
    </xdr:to>
    <xdr:cxnSp macro="">
      <xdr:nvCxnSpPr>
        <xdr:cNvPr id="303" name="直線コネクタ 302">
          <a:extLst>
            <a:ext uri="{FF2B5EF4-FFF2-40B4-BE49-F238E27FC236}">
              <a16:creationId xmlns:a16="http://schemas.microsoft.com/office/drawing/2014/main" id="{60154087-8023-400F-A27C-F201FE96EF6B}"/>
            </a:ext>
          </a:extLst>
        </xdr:cNvPr>
        <xdr:cNvCxnSpPr/>
      </xdr:nvCxnSpPr>
      <xdr:spPr>
        <a:xfrm>
          <a:off x="3797300" y="13482065"/>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5587</xdr:rowOff>
    </xdr:from>
    <xdr:to>
      <xdr:col>15</xdr:col>
      <xdr:colOff>101600</xdr:colOff>
      <xdr:row>78</xdr:row>
      <xdr:rowOff>107187</xdr:rowOff>
    </xdr:to>
    <xdr:sp macro="" textlink="">
      <xdr:nvSpPr>
        <xdr:cNvPr id="304" name="楕円 303">
          <a:extLst>
            <a:ext uri="{FF2B5EF4-FFF2-40B4-BE49-F238E27FC236}">
              <a16:creationId xmlns:a16="http://schemas.microsoft.com/office/drawing/2014/main" id="{515102CC-CDFB-4BD0-A05E-9E35BF5E1B62}"/>
            </a:ext>
          </a:extLst>
        </xdr:cNvPr>
        <xdr:cNvSpPr/>
      </xdr:nvSpPr>
      <xdr:spPr>
        <a:xfrm>
          <a:off x="2857500" y="1337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56387</xdr:rowOff>
    </xdr:from>
    <xdr:to>
      <xdr:col>19</xdr:col>
      <xdr:colOff>177800</xdr:colOff>
      <xdr:row>78</xdr:row>
      <xdr:rowOff>108965</xdr:rowOff>
    </xdr:to>
    <xdr:cxnSp macro="">
      <xdr:nvCxnSpPr>
        <xdr:cNvPr id="305" name="直線コネクタ 304">
          <a:extLst>
            <a:ext uri="{FF2B5EF4-FFF2-40B4-BE49-F238E27FC236}">
              <a16:creationId xmlns:a16="http://schemas.microsoft.com/office/drawing/2014/main" id="{9712A13E-C3EE-4F62-BEB8-DE5ADC7B972C}"/>
            </a:ext>
          </a:extLst>
        </xdr:cNvPr>
        <xdr:cNvCxnSpPr/>
      </xdr:nvCxnSpPr>
      <xdr:spPr>
        <a:xfrm>
          <a:off x="2908300" y="13429487"/>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78739</xdr:rowOff>
    </xdr:from>
    <xdr:to>
      <xdr:col>10</xdr:col>
      <xdr:colOff>165100</xdr:colOff>
      <xdr:row>79</xdr:row>
      <xdr:rowOff>8889</xdr:rowOff>
    </xdr:to>
    <xdr:sp macro="" textlink="">
      <xdr:nvSpPr>
        <xdr:cNvPr id="306" name="楕円 305">
          <a:extLst>
            <a:ext uri="{FF2B5EF4-FFF2-40B4-BE49-F238E27FC236}">
              <a16:creationId xmlns:a16="http://schemas.microsoft.com/office/drawing/2014/main" id="{33376185-2DEE-4E34-8587-EC3FAF8EF85F}"/>
            </a:ext>
          </a:extLst>
        </xdr:cNvPr>
        <xdr:cNvSpPr/>
      </xdr:nvSpPr>
      <xdr:spPr>
        <a:xfrm>
          <a:off x="1968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56387</xdr:rowOff>
    </xdr:from>
    <xdr:to>
      <xdr:col>15</xdr:col>
      <xdr:colOff>50800</xdr:colOff>
      <xdr:row>78</xdr:row>
      <xdr:rowOff>129539</xdr:rowOff>
    </xdr:to>
    <xdr:cxnSp macro="">
      <xdr:nvCxnSpPr>
        <xdr:cNvPr id="307" name="直線コネクタ 306">
          <a:extLst>
            <a:ext uri="{FF2B5EF4-FFF2-40B4-BE49-F238E27FC236}">
              <a16:creationId xmlns:a16="http://schemas.microsoft.com/office/drawing/2014/main" id="{CFE22C98-936E-46C1-B7BB-291A6541E77C}"/>
            </a:ext>
          </a:extLst>
        </xdr:cNvPr>
        <xdr:cNvCxnSpPr/>
      </xdr:nvCxnSpPr>
      <xdr:spPr>
        <a:xfrm flipV="1">
          <a:off x="2019300" y="13429487"/>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39878</xdr:rowOff>
    </xdr:from>
    <xdr:to>
      <xdr:col>6</xdr:col>
      <xdr:colOff>38100</xdr:colOff>
      <xdr:row>80</xdr:row>
      <xdr:rowOff>141478</xdr:rowOff>
    </xdr:to>
    <xdr:sp macro="" textlink="">
      <xdr:nvSpPr>
        <xdr:cNvPr id="308" name="楕円 307">
          <a:extLst>
            <a:ext uri="{FF2B5EF4-FFF2-40B4-BE49-F238E27FC236}">
              <a16:creationId xmlns:a16="http://schemas.microsoft.com/office/drawing/2014/main" id="{5FDB0748-A6D3-47BE-B710-A9F913F01D2F}"/>
            </a:ext>
          </a:extLst>
        </xdr:cNvPr>
        <xdr:cNvSpPr/>
      </xdr:nvSpPr>
      <xdr:spPr>
        <a:xfrm>
          <a:off x="1079500" y="1375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129539</xdr:rowOff>
    </xdr:from>
    <xdr:to>
      <xdr:col>10</xdr:col>
      <xdr:colOff>114300</xdr:colOff>
      <xdr:row>80</xdr:row>
      <xdr:rowOff>90678</xdr:rowOff>
    </xdr:to>
    <xdr:cxnSp macro="">
      <xdr:nvCxnSpPr>
        <xdr:cNvPr id="309" name="直線コネクタ 308">
          <a:extLst>
            <a:ext uri="{FF2B5EF4-FFF2-40B4-BE49-F238E27FC236}">
              <a16:creationId xmlns:a16="http://schemas.microsoft.com/office/drawing/2014/main" id="{65155428-BBB8-4B6F-9F2F-0E363335D600}"/>
            </a:ext>
          </a:extLst>
        </xdr:cNvPr>
        <xdr:cNvCxnSpPr/>
      </xdr:nvCxnSpPr>
      <xdr:spPr>
        <a:xfrm flipV="1">
          <a:off x="1130300" y="13502639"/>
          <a:ext cx="889000" cy="30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153179</xdr:rowOff>
    </xdr:from>
    <xdr:ext cx="405111" cy="259045"/>
    <xdr:sp macro="" textlink="">
      <xdr:nvSpPr>
        <xdr:cNvPr id="310" name="n_1aveValue【福祉施設】&#10;有形固定資産減価償却率">
          <a:extLst>
            <a:ext uri="{FF2B5EF4-FFF2-40B4-BE49-F238E27FC236}">
              <a16:creationId xmlns:a16="http://schemas.microsoft.com/office/drawing/2014/main" id="{81B6104E-DDC5-469C-8B53-78477316FAF0}"/>
            </a:ext>
          </a:extLst>
        </xdr:cNvPr>
        <xdr:cNvSpPr txBox="1"/>
      </xdr:nvSpPr>
      <xdr:spPr>
        <a:xfrm>
          <a:off x="3582044" y="1386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102888</xdr:rowOff>
    </xdr:from>
    <xdr:ext cx="405111" cy="259045"/>
    <xdr:sp macro="" textlink="">
      <xdr:nvSpPr>
        <xdr:cNvPr id="311" name="n_2aveValue【福祉施設】&#10;有形固定資産減価償却率">
          <a:extLst>
            <a:ext uri="{FF2B5EF4-FFF2-40B4-BE49-F238E27FC236}">
              <a16:creationId xmlns:a16="http://schemas.microsoft.com/office/drawing/2014/main" id="{8AA781D7-90BD-47F2-90F3-E2087B94A6AA}"/>
            </a:ext>
          </a:extLst>
        </xdr:cNvPr>
        <xdr:cNvSpPr txBox="1"/>
      </xdr:nvSpPr>
      <xdr:spPr>
        <a:xfrm>
          <a:off x="2705744"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68597</xdr:rowOff>
    </xdr:from>
    <xdr:ext cx="405111" cy="259045"/>
    <xdr:sp macro="" textlink="">
      <xdr:nvSpPr>
        <xdr:cNvPr id="312" name="n_3aveValue【福祉施設】&#10;有形固定資産減価償却率">
          <a:extLst>
            <a:ext uri="{FF2B5EF4-FFF2-40B4-BE49-F238E27FC236}">
              <a16:creationId xmlns:a16="http://schemas.microsoft.com/office/drawing/2014/main" id="{1A9BFAA8-483C-4A4E-8DEA-F2391BA1E029}"/>
            </a:ext>
          </a:extLst>
        </xdr:cNvPr>
        <xdr:cNvSpPr txBox="1"/>
      </xdr:nvSpPr>
      <xdr:spPr>
        <a:xfrm>
          <a:off x="18167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2557</xdr:rowOff>
    </xdr:from>
    <xdr:ext cx="405111" cy="259045"/>
    <xdr:sp macro="" textlink="">
      <xdr:nvSpPr>
        <xdr:cNvPr id="313" name="n_4aveValue【福祉施設】&#10;有形固定資産減価償却率">
          <a:extLst>
            <a:ext uri="{FF2B5EF4-FFF2-40B4-BE49-F238E27FC236}">
              <a16:creationId xmlns:a16="http://schemas.microsoft.com/office/drawing/2014/main" id="{D930FCBC-FFE0-43F8-8F33-E9D1C8A27347}"/>
            </a:ext>
          </a:extLst>
        </xdr:cNvPr>
        <xdr:cNvSpPr txBox="1"/>
      </xdr:nvSpPr>
      <xdr:spPr>
        <a:xfrm>
          <a:off x="927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4842</xdr:rowOff>
    </xdr:from>
    <xdr:ext cx="405111" cy="259045"/>
    <xdr:sp macro="" textlink="">
      <xdr:nvSpPr>
        <xdr:cNvPr id="314" name="n_1mainValue【福祉施設】&#10;有形固定資産減価償却率">
          <a:extLst>
            <a:ext uri="{FF2B5EF4-FFF2-40B4-BE49-F238E27FC236}">
              <a16:creationId xmlns:a16="http://schemas.microsoft.com/office/drawing/2014/main" id="{82392BB8-1051-4DFB-BE71-00DAC7C29D9B}"/>
            </a:ext>
          </a:extLst>
        </xdr:cNvPr>
        <xdr:cNvSpPr txBox="1"/>
      </xdr:nvSpPr>
      <xdr:spPr>
        <a:xfrm>
          <a:off x="3582044" y="13206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123714</xdr:rowOff>
    </xdr:from>
    <xdr:ext cx="405111" cy="259045"/>
    <xdr:sp macro="" textlink="">
      <xdr:nvSpPr>
        <xdr:cNvPr id="315" name="n_2mainValue【福祉施設】&#10;有形固定資産減価償却率">
          <a:extLst>
            <a:ext uri="{FF2B5EF4-FFF2-40B4-BE49-F238E27FC236}">
              <a16:creationId xmlns:a16="http://schemas.microsoft.com/office/drawing/2014/main" id="{0135037B-1BD0-44C2-B087-6BD4ED7CE549}"/>
            </a:ext>
          </a:extLst>
        </xdr:cNvPr>
        <xdr:cNvSpPr txBox="1"/>
      </xdr:nvSpPr>
      <xdr:spPr>
        <a:xfrm>
          <a:off x="2705744" y="13153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25416</xdr:rowOff>
    </xdr:from>
    <xdr:ext cx="405111" cy="259045"/>
    <xdr:sp macro="" textlink="">
      <xdr:nvSpPr>
        <xdr:cNvPr id="316" name="n_3mainValue【福祉施設】&#10;有形固定資産減価償却率">
          <a:extLst>
            <a:ext uri="{FF2B5EF4-FFF2-40B4-BE49-F238E27FC236}">
              <a16:creationId xmlns:a16="http://schemas.microsoft.com/office/drawing/2014/main" id="{AB178080-5CC1-4F23-8D80-6F90FCC838F8}"/>
            </a:ext>
          </a:extLst>
        </xdr:cNvPr>
        <xdr:cNvSpPr txBox="1"/>
      </xdr:nvSpPr>
      <xdr:spPr>
        <a:xfrm>
          <a:off x="1816744" y="1322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132605</xdr:rowOff>
    </xdr:from>
    <xdr:ext cx="405111" cy="259045"/>
    <xdr:sp macro="" textlink="">
      <xdr:nvSpPr>
        <xdr:cNvPr id="317" name="n_4mainValue【福祉施設】&#10;有形固定資産減価償却率">
          <a:extLst>
            <a:ext uri="{FF2B5EF4-FFF2-40B4-BE49-F238E27FC236}">
              <a16:creationId xmlns:a16="http://schemas.microsoft.com/office/drawing/2014/main" id="{384FFF82-E9B1-4BC5-B19D-66D3FF51BA0D}"/>
            </a:ext>
          </a:extLst>
        </xdr:cNvPr>
        <xdr:cNvSpPr txBox="1"/>
      </xdr:nvSpPr>
      <xdr:spPr>
        <a:xfrm>
          <a:off x="927744" y="13848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D3473F31-815D-4D31-8A01-8054FB524A7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4B6FA2FD-2AC4-49A8-99A1-FA6DB41B505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A0B74FFE-C332-4EA7-BE37-4D2A11BBBD6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6BF7529F-090F-4C64-9E9C-787DB91FA65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145D39F7-0E85-4357-9E1A-1A30C6A4DD4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E13A6973-5342-4E30-BE8C-A0FEEE590B6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E3D4BE85-FFAA-42E9-B3BD-93AB10501E9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88A533DB-F25B-4F08-AF79-058DBDAC280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CE3AF0FE-BD17-429E-A8E3-AEC3EDDFB92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85E9DCFE-D7EA-4D49-BC84-C400811A9BE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a:extLst>
            <a:ext uri="{FF2B5EF4-FFF2-40B4-BE49-F238E27FC236}">
              <a16:creationId xmlns:a16="http://schemas.microsoft.com/office/drawing/2014/main" id="{BBA90E88-D143-43A8-AB2B-2797E08C964C}"/>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a:extLst>
            <a:ext uri="{FF2B5EF4-FFF2-40B4-BE49-F238E27FC236}">
              <a16:creationId xmlns:a16="http://schemas.microsoft.com/office/drawing/2014/main" id="{51CC428B-46C4-413D-89B2-BA1303E9D82B}"/>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BD3161B4-DBB0-4D3E-97D6-2E874162A28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id="{F39B2F53-4ED8-41D7-BEC1-037D5B31944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a:extLst>
            <a:ext uri="{FF2B5EF4-FFF2-40B4-BE49-F238E27FC236}">
              <a16:creationId xmlns:a16="http://schemas.microsoft.com/office/drawing/2014/main" id="{5DE30176-5DDD-4E69-91F9-191D0B27575A}"/>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a:extLst>
            <a:ext uri="{FF2B5EF4-FFF2-40B4-BE49-F238E27FC236}">
              <a16:creationId xmlns:a16="http://schemas.microsoft.com/office/drawing/2014/main" id="{C30B12B4-CF57-4A10-92BF-9BA203C1EAA2}"/>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D384C172-8330-44D0-BF0A-1832710B34F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51231145-FEB9-4272-9B2F-75BE1861975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a:extLst>
            <a:ext uri="{FF2B5EF4-FFF2-40B4-BE49-F238E27FC236}">
              <a16:creationId xmlns:a16="http://schemas.microsoft.com/office/drawing/2014/main" id="{90F27170-6A00-4C6F-8A44-9EDD8FECE5C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37" name="直線コネクタ 336">
          <a:extLst>
            <a:ext uri="{FF2B5EF4-FFF2-40B4-BE49-F238E27FC236}">
              <a16:creationId xmlns:a16="http://schemas.microsoft.com/office/drawing/2014/main" id="{D707F707-EBAC-4DDD-8F6C-B43282AE5C75}"/>
            </a:ext>
          </a:extLst>
        </xdr:cNvPr>
        <xdr:cNvCxnSpPr/>
      </xdr:nvCxnSpPr>
      <xdr:spPr>
        <a:xfrm flipV="1">
          <a:off x="10476865"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a:extLst>
            <a:ext uri="{FF2B5EF4-FFF2-40B4-BE49-F238E27FC236}">
              <a16:creationId xmlns:a16="http://schemas.microsoft.com/office/drawing/2014/main" id="{D2BE910A-3286-4B99-B595-95159C0EB2F9}"/>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a:extLst>
            <a:ext uri="{FF2B5EF4-FFF2-40B4-BE49-F238E27FC236}">
              <a16:creationId xmlns:a16="http://schemas.microsoft.com/office/drawing/2014/main" id="{F3B2096B-ED78-423C-99AF-1F6D6CE5A8F4}"/>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40" name="【福祉施設】&#10;一人当たり面積最大値テキスト">
          <a:extLst>
            <a:ext uri="{FF2B5EF4-FFF2-40B4-BE49-F238E27FC236}">
              <a16:creationId xmlns:a16="http://schemas.microsoft.com/office/drawing/2014/main" id="{F61E8C3B-7E83-48F8-B0F9-0F59A00389DB}"/>
            </a:ext>
          </a:extLst>
        </xdr:cNvPr>
        <xdr:cNvSpPr txBox="1"/>
      </xdr:nvSpPr>
      <xdr:spPr>
        <a:xfrm>
          <a:off x="10515600"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41" name="直線コネクタ 340">
          <a:extLst>
            <a:ext uri="{FF2B5EF4-FFF2-40B4-BE49-F238E27FC236}">
              <a16:creationId xmlns:a16="http://schemas.microsoft.com/office/drawing/2014/main" id="{0C13DF5B-0606-4A19-9318-A4D9F1DFDFA4}"/>
            </a:ext>
          </a:extLst>
        </xdr:cNvPr>
        <xdr:cNvCxnSpPr/>
      </xdr:nvCxnSpPr>
      <xdr:spPr>
        <a:xfrm>
          <a:off x="10388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42" name="【福祉施設】&#10;一人当たり面積平均値テキスト">
          <a:extLst>
            <a:ext uri="{FF2B5EF4-FFF2-40B4-BE49-F238E27FC236}">
              <a16:creationId xmlns:a16="http://schemas.microsoft.com/office/drawing/2014/main" id="{EC1FD9F6-1B4A-4AD4-9F3D-FA62B4AD61DE}"/>
            </a:ext>
          </a:extLst>
        </xdr:cNvPr>
        <xdr:cNvSpPr txBox="1"/>
      </xdr:nvSpPr>
      <xdr:spPr>
        <a:xfrm>
          <a:off x="10515600"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43" name="フローチャート: 判断 342">
          <a:extLst>
            <a:ext uri="{FF2B5EF4-FFF2-40B4-BE49-F238E27FC236}">
              <a16:creationId xmlns:a16="http://schemas.microsoft.com/office/drawing/2014/main" id="{DA28CCB3-9A02-4A79-AD56-4A8B2FF662A5}"/>
            </a:ext>
          </a:extLst>
        </xdr:cNvPr>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a:extLst>
            <a:ext uri="{FF2B5EF4-FFF2-40B4-BE49-F238E27FC236}">
              <a16:creationId xmlns:a16="http://schemas.microsoft.com/office/drawing/2014/main" id="{45A3ED7F-34E0-457A-8106-61B734218B4A}"/>
            </a:ext>
          </a:extLst>
        </xdr:cNvPr>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a:extLst>
            <a:ext uri="{FF2B5EF4-FFF2-40B4-BE49-F238E27FC236}">
              <a16:creationId xmlns:a16="http://schemas.microsoft.com/office/drawing/2014/main" id="{076842C8-12D8-4ED6-92F4-E5DE784ED46C}"/>
            </a:ext>
          </a:extLst>
        </xdr:cNvPr>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46" name="フローチャート: 判断 345">
          <a:extLst>
            <a:ext uri="{FF2B5EF4-FFF2-40B4-BE49-F238E27FC236}">
              <a16:creationId xmlns:a16="http://schemas.microsoft.com/office/drawing/2014/main" id="{9F948B0D-E26D-49B7-891E-61646890CD80}"/>
            </a:ext>
          </a:extLst>
        </xdr:cNvPr>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73025</xdr:rowOff>
    </xdr:from>
    <xdr:to>
      <xdr:col>36</xdr:col>
      <xdr:colOff>165100</xdr:colOff>
      <xdr:row>83</xdr:row>
      <xdr:rowOff>3175</xdr:rowOff>
    </xdr:to>
    <xdr:sp macro="" textlink="">
      <xdr:nvSpPr>
        <xdr:cNvPr id="347" name="フローチャート: 判断 346">
          <a:extLst>
            <a:ext uri="{FF2B5EF4-FFF2-40B4-BE49-F238E27FC236}">
              <a16:creationId xmlns:a16="http://schemas.microsoft.com/office/drawing/2014/main" id="{320D4206-3787-474B-9895-1FF85F52C7B1}"/>
            </a:ext>
          </a:extLst>
        </xdr:cNvPr>
        <xdr:cNvSpPr/>
      </xdr:nvSpPr>
      <xdr:spPr>
        <a:xfrm>
          <a:off x="6921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4956F7E2-97F7-4646-B8E8-8BE4458CF7F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6B64F92B-E6CB-4951-9EE4-52563DADD03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E5140808-0FA1-40B3-B84B-54581C02E02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320807AA-8F81-40EE-A92F-663EAB3F36D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8CFD9AE4-3C68-4076-A664-D6243D95B5E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38736</xdr:rowOff>
    </xdr:from>
    <xdr:to>
      <xdr:col>55</xdr:col>
      <xdr:colOff>50800</xdr:colOff>
      <xdr:row>80</xdr:row>
      <xdr:rowOff>140336</xdr:rowOff>
    </xdr:to>
    <xdr:sp macro="" textlink="">
      <xdr:nvSpPr>
        <xdr:cNvPr id="353" name="楕円 352">
          <a:extLst>
            <a:ext uri="{FF2B5EF4-FFF2-40B4-BE49-F238E27FC236}">
              <a16:creationId xmlns:a16="http://schemas.microsoft.com/office/drawing/2014/main" id="{1201B100-0AF4-43A2-B951-C1ABB71663FA}"/>
            </a:ext>
          </a:extLst>
        </xdr:cNvPr>
        <xdr:cNvSpPr/>
      </xdr:nvSpPr>
      <xdr:spPr>
        <a:xfrm>
          <a:off x="10426700" y="137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61613</xdr:rowOff>
    </xdr:from>
    <xdr:ext cx="469744" cy="259045"/>
    <xdr:sp macro="" textlink="">
      <xdr:nvSpPr>
        <xdr:cNvPr id="354" name="【福祉施設】&#10;一人当たり面積該当値テキスト">
          <a:extLst>
            <a:ext uri="{FF2B5EF4-FFF2-40B4-BE49-F238E27FC236}">
              <a16:creationId xmlns:a16="http://schemas.microsoft.com/office/drawing/2014/main" id="{EDF286C8-42FE-4BBE-A99E-5A1F6ADBE52C}"/>
            </a:ext>
          </a:extLst>
        </xdr:cNvPr>
        <xdr:cNvSpPr txBox="1"/>
      </xdr:nvSpPr>
      <xdr:spPr>
        <a:xfrm>
          <a:off x="10515600" y="1360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44450</xdr:rowOff>
    </xdr:from>
    <xdr:to>
      <xdr:col>50</xdr:col>
      <xdr:colOff>165100</xdr:colOff>
      <xdr:row>80</xdr:row>
      <xdr:rowOff>146050</xdr:rowOff>
    </xdr:to>
    <xdr:sp macro="" textlink="">
      <xdr:nvSpPr>
        <xdr:cNvPr id="355" name="楕円 354">
          <a:extLst>
            <a:ext uri="{FF2B5EF4-FFF2-40B4-BE49-F238E27FC236}">
              <a16:creationId xmlns:a16="http://schemas.microsoft.com/office/drawing/2014/main" id="{5BF2B4FB-072C-42C7-98D9-DD43C36DB8C2}"/>
            </a:ext>
          </a:extLst>
        </xdr:cNvPr>
        <xdr:cNvSpPr/>
      </xdr:nvSpPr>
      <xdr:spPr>
        <a:xfrm>
          <a:off x="9588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89536</xdr:rowOff>
    </xdr:from>
    <xdr:to>
      <xdr:col>55</xdr:col>
      <xdr:colOff>0</xdr:colOff>
      <xdr:row>80</xdr:row>
      <xdr:rowOff>95250</xdr:rowOff>
    </xdr:to>
    <xdr:cxnSp macro="">
      <xdr:nvCxnSpPr>
        <xdr:cNvPr id="356" name="直線コネクタ 355">
          <a:extLst>
            <a:ext uri="{FF2B5EF4-FFF2-40B4-BE49-F238E27FC236}">
              <a16:creationId xmlns:a16="http://schemas.microsoft.com/office/drawing/2014/main" id="{BB50C259-D6DD-496F-B276-EF102969C2A1}"/>
            </a:ext>
          </a:extLst>
        </xdr:cNvPr>
        <xdr:cNvCxnSpPr/>
      </xdr:nvCxnSpPr>
      <xdr:spPr>
        <a:xfrm flipV="1">
          <a:off x="9639300" y="1380553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55880</xdr:rowOff>
    </xdr:from>
    <xdr:to>
      <xdr:col>46</xdr:col>
      <xdr:colOff>38100</xdr:colOff>
      <xdr:row>80</xdr:row>
      <xdr:rowOff>157480</xdr:rowOff>
    </xdr:to>
    <xdr:sp macro="" textlink="">
      <xdr:nvSpPr>
        <xdr:cNvPr id="357" name="楕円 356">
          <a:extLst>
            <a:ext uri="{FF2B5EF4-FFF2-40B4-BE49-F238E27FC236}">
              <a16:creationId xmlns:a16="http://schemas.microsoft.com/office/drawing/2014/main" id="{220E42CD-0017-4021-A5E8-17A161F04604}"/>
            </a:ext>
          </a:extLst>
        </xdr:cNvPr>
        <xdr:cNvSpPr/>
      </xdr:nvSpPr>
      <xdr:spPr>
        <a:xfrm>
          <a:off x="8699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95250</xdr:rowOff>
    </xdr:from>
    <xdr:to>
      <xdr:col>50</xdr:col>
      <xdr:colOff>114300</xdr:colOff>
      <xdr:row>80</xdr:row>
      <xdr:rowOff>106680</xdr:rowOff>
    </xdr:to>
    <xdr:cxnSp macro="">
      <xdr:nvCxnSpPr>
        <xdr:cNvPr id="358" name="直線コネクタ 357">
          <a:extLst>
            <a:ext uri="{FF2B5EF4-FFF2-40B4-BE49-F238E27FC236}">
              <a16:creationId xmlns:a16="http://schemas.microsoft.com/office/drawing/2014/main" id="{7BA74608-3AE2-444B-B569-A864E18EAF80}"/>
            </a:ext>
          </a:extLst>
        </xdr:cNvPr>
        <xdr:cNvCxnSpPr/>
      </xdr:nvCxnSpPr>
      <xdr:spPr>
        <a:xfrm flipV="1">
          <a:off x="8750300" y="138112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61595</xdr:rowOff>
    </xdr:from>
    <xdr:to>
      <xdr:col>41</xdr:col>
      <xdr:colOff>101600</xdr:colOff>
      <xdr:row>79</xdr:row>
      <xdr:rowOff>163195</xdr:rowOff>
    </xdr:to>
    <xdr:sp macro="" textlink="">
      <xdr:nvSpPr>
        <xdr:cNvPr id="359" name="楕円 358">
          <a:extLst>
            <a:ext uri="{FF2B5EF4-FFF2-40B4-BE49-F238E27FC236}">
              <a16:creationId xmlns:a16="http://schemas.microsoft.com/office/drawing/2014/main" id="{85BB8F76-F7FB-4742-B45C-B6880D884B9F}"/>
            </a:ext>
          </a:extLst>
        </xdr:cNvPr>
        <xdr:cNvSpPr/>
      </xdr:nvSpPr>
      <xdr:spPr>
        <a:xfrm>
          <a:off x="7810500" y="136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112395</xdr:rowOff>
    </xdr:from>
    <xdr:to>
      <xdr:col>45</xdr:col>
      <xdr:colOff>177800</xdr:colOff>
      <xdr:row>80</xdr:row>
      <xdr:rowOff>106680</xdr:rowOff>
    </xdr:to>
    <xdr:cxnSp macro="">
      <xdr:nvCxnSpPr>
        <xdr:cNvPr id="360" name="直線コネクタ 359">
          <a:extLst>
            <a:ext uri="{FF2B5EF4-FFF2-40B4-BE49-F238E27FC236}">
              <a16:creationId xmlns:a16="http://schemas.microsoft.com/office/drawing/2014/main" id="{12517377-43A7-4D3C-BBDD-19C1F404AD5E}"/>
            </a:ext>
          </a:extLst>
        </xdr:cNvPr>
        <xdr:cNvCxnSpPr/>
      </xdr:nvCxnSpPr>
      <xdr:spPr>
        <a:xfrm>
          <a:off x="7861300" y="13656945"/>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135889</xdr:rowOff>
    </xdr:from>
    <xdr:to>
      <xdr:col>36</xdr:col>
      <xdr:colOff>165100</xdr:colOff>
      <xdr:row>82</xdr:row>
      <xdr:rowOff>66039</xdr:rowOff>
    </xdr:to>
    <xdr:sp macro="" textlink="">
      <xdr:nvSpPr>
        <xdr:cNvPr id="361" name="楕円 360">
          <a:extLst>
            <a:ext uri="{FF2B5EF4-FFF2-40B4-BE49-F238E27FC236}">
              <a16:creationId xmlns:a16="http://schemas.microsoft.com/office/drawing/2014/main" id="{33318A6D-1F20-424F-89DA-C4A25365F561}"/>
            </a:ext>
          </a:extLst>
        </xdr:cNvPr>
        <xdr:cNvSpPr/>
      </xdr:nvSpPr>
      <xdr:spPr>
        <a:xfrm>
          <a:off x="6921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112395</xdr:rowOff>
    </xdr:from>
    <xdr:to>
      <xdr:col>41</xdr:col>
      <xdr:colOff>50800</xdr:colOff>
      <xdr:row>82</xdr:row>
      <xdr:rowOff>15239</xdr:rowOff>
    </xdr:to>
    <xdr:cxnSp macro="">
      <xdr:nvCxnSpPr>
        <xdr:cNvPr id="362" name="直線コネクタ 361">
          <a:extLst>
            <a:ext uri="{FF2B5EF4-FFF2-40B4-BE49-F238E27FC236}">
              <a16:creationId xmlns:a16="http://schemas.microsoft.com/office/drawing/2014/main" id="{F1564C3A-6D29-48FC-9472-0CA0DF8D6D7B}"/>
            </a:ext>
          </a:extLst>
        </xdr:cNvPr>
        <xdr:cNvCxnSpPr/>
      </xdr:nvCxnSpPr>
      <xdr:spPr>
        <a:xfrm flipV="1">
          <a:off x="6972300" y="13656945"/>
          <a:ext cx="889000" cy="41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148607</xdr:rowOff>
    </xdr:from>
    <xdr:ext cx="469744" cy="259045"/>
    <xdr:sp macro="" textlink="">
      <xdr:nvSpPr>
        <xdr:cNvPr id="363" name="n_1aveValue【福祉施設】&#10;一人当たり面積">
          <a:extLst>
            <a:ext uri="{FF2B5EF4-FFF2-40B4-BE49-F238E27FC236}">
              <a16:creationId xmlns:a16="http://schemas.microsoft.com/office/drawing/2014/main" id="{2EE10374-A6F1-41D8-A711-EE9258E74169}"/>
            </a:ext>
          </a:extLst>
        </xdr:cNvPr>
        <xdr:cNvSpPr txBox="1"/>
      </xdr:nvSpPr>
      <xdr:spPr>
        <a:xfrm>
          <a:off x="93917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142891</xdr:rowOff>
    </xdr:from>
    <xdr:ext cx="469744" cy="259045"/>
    <xdr:sp macro="" textlink="">
      <xdr:nvSpPr>
        <xdr:cNvPr id="364" name="n_2aveValue【福祉施設】&#10;一人当たり面積">
          <a:extLst>
            <a:ext uri="{FF2B5EF4-FFF2-40B4-BE49-F238E27FC236}">
              <a16:creationId xmlns:a16="http://schemas.microsoft.com/office/drawing/2014/main" id="{56A312E8-672D-46CD-8861-7FB49AE950CF}"/>
            </a:ext>
          </a:extLst>
        </xdr:cNvPr>
        <xdr:cNvSpPr txBox="1"/>
      </xdr:nvSpPr>
      <xdr:spPr>
        <a:xfrm>
          <a:off x="8515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114316</xdr:rowOff>
    </xdr:from>
    <xdr:ext cx="469744" cy="259045"/>
    <xdr:sp macro="" textlink="">
      <xdr:nvSpPr>
        <xdr:cNvPr id="365" name="n_3aveValue【福祉施設】&#10;一人当たり面積">
          <a:extLst>
            <a:ext uri="{FF2B5EF4-FFF2-40B4-BE49-F238E27FC236}">
              <a16:creationId xmlns:a16="http://schemas.microsoft.com/office/drawing/2014/main" id="{C059DCFE-88BA-4F3C-8740-7C690D66D146}"/>
            </a:ext>
          </a:extLst>
        </xdr:cNvPr>
        <xdr:cNvSpPr txBox="1"/>
      </xdr:nvSpPr>
      <xdr:spPr>
        <a:xfrm>
          <a:off x="7626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165752</xdr:rowOff>
    </xdr:from>
    <xdr:ext cx="469744" cy="259045"/>
    <xdr:sp macro="" textlink="">
      <xdr:nvSpPr>
        <xdr:cNvPr id="366" name="n_4aveValue【福祉施設】&#10;一人当たり面積">
          <a:extLst>
            <a:ext uri="{FF2B5EF4-FFF2-40B4-BE49-F238E27FC236}">
              <a16:creationId xmlns:a16="http://schemas.microsoft.com/office/drawing/2014/main" id="{42FA303B-273E-452B-B911-78D0C5E63750}"/>
            </a:ext>
          </a:extLst>
        </xdr:cNvPr>
        <xdr:cNvSpPr txBox="1"/>
      </xdr:nvSpPr>
      <xdr:spPr>
        <a:xfrm>
          <a:off x="6737427" y="1422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162577</xdr:rowOff>
    </xdr:from>
    <xdr:ext cx="469744" cy="259045"/>
    <xdr:sp macro="" textlink="">
      <xdr:nvSpPr>
        <xdr:cNvPr id="367" name="n_1mainValue【福祉施設】&#10;一人当たり面積">
          <a:extLst>
            <a:ext uri="{FF2B5EF4-FFF2-40B4-BE49-F238E27FC236}">
              <a16:creationId xmlns:a16="http://schemas.microsoft.com/office/drawing/2014/main" id="{5E8C88F2-40AD-43F4-94D8-639B4D140018}"/>
            </a:ext>
          </a:extLst>
        </xdr:cNvPr>
        <xdr:cNvSpPr txBox="1"/>
      </xdr:nvSpPr>
      <xdr:spPr>
        <a:xfrm>
          <a:off x="939172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2557</xdr:rowOff>
    </xdr:from>
    <xdr:ext cx="469744" cy="259045"/>
    <xdr:sp macro="" textlink="">
      <xdr:nvSpPr>
        <xdr:cNvPr id="368" name="n_2mainValue【福祉施設】&#10;一人当たり面積">
          <a:extLst>
            <a:ext uri="{FF2B5EF4-FFF2-40B4-BE49-F238E27FC236}">
              <a16:creationId xmlns:a16="http://schemas.microsoft.com/office/drawing/2014/main" id="{B272E2E2-688A-4685-8094-B8647FFC3E91}"/>
            </a:ext>
          </a:extLst>
        </xdr:cNvPr>
        <xdr:cNvSpPr txBox="1"/>
      </xdr:nvSpPr>
      <xdr:spPr>
        <a:xfrm>
          <a:off x="8515427"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8272</xdr:rowOff>
    </xdr:from>
    <xdr:ext cx="469744" cy="259045"/>
    <xdr:sp macro="" textlink="">
      <xdr:nvSpPr>
        <xdr:cNvPr id="369" name="n_3mainValue【福祉施設】&#10;一人当たり面積">
          <a:extLst>
            <a:ext uri="{FF2B5EF4-FFF2-40B4-BE49-F238E27FC236}">
              <a16:creationId xmlns:a16="http://schemas.microsoft.com/office/drawing/2014/main" id="{A282C1C6-1730-4EA9-932E-08957B85561C}"/>
            </a:ext>
          </a:extLst>
        </xdr:cNvPr>
        <xdr:cNvSpPr txBox="1"/>
      </xdr:nvSpPr>
      <xdr:spPr>
        <a:xfrm>
          <a:off x="7626427" y="133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82566</xdr:rowOff>
    </xdr:from>
    <xdr:ext cx="469744" cy="259045"/>
    <xdr:sp macro="" textlink="">
      <xdr:nvSpPr>
        <xdr:cNvPr id="370" name="n_4mainValue【福祉施設】&#10;一人当たり面積">
          <a:extLst>
            <a:ext uri="{FF2B5EF4-FFF2-40B4-BE49-F238E27FC236}">
              <a16:creationId xmlns:a16="http://schemas.microsoft.com/office/drawing/2014/main" id="{E1DD89CB-1D9C-44DD-93B4-58D9C91F151C}"/>
            </a:ext>
          </a:extLst>
        </xdr:cNvPr>
        <xdr:cNvSpPr txBox="1"/>
      </xdr:nvSpPr>
      <xdr:spPr>
        <a:xfrm>
          <a:off x="6737427" y="1379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D68FE7FF-3ACC-460B-A9D2-FA7DCA24B8F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2ED1559F-3363-4893-BCD7-C9609FED3CB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2329C4CB-A991-472A-83E5-8C1087D48E3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85E1AED6-9424-477F-84F1-887978B4210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5EB75A93-5D63-4D27-A426-63B4915B7F4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A0678824-25DC-4AF4-B96E-52DE5331144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C44BE00D-F043-42DD-B893-CAED8C3A81A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99C1B401-B80F-4BA4-BC0E-8376AD73C89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a:extLst>
            <a:ext uri="{FF2B5EF4-FFF2-40B4-BE49-F238E27FC236}">
              <a16:creationId xmlns:a16="http://schemas.microsoft.com/office/drawing/2014/main" id="{6A15D8D5-E643-4398-B61B-8DBC40867D4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a:extLst>
            <a:ext uri="{FF2B5EF4-FFF2-40B4-BE49-F238E27FC236}">
              <a16:creationId xmlns:a16="http://schemas.microsoft.com/office/drawing/2014/main" id="{787AFC35-6999-4E08-8FF9-71ECF44FAA4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a:extLst>
            <a:ext uri="{FF2B5EF4-FFF2-40B4-BE49-F238E27FC236}">
              <a16:creationId xmlns:a16="http://schemas.microsoft.com/office/drawing/2014/main" id="{C8AA820F-90D3-4032-844A-610C8AA2343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a:extLst>
            <a:ext uri="{FF2B5EF4-FFF2-40B4-BE49-F238E27FC236}">
              <a16:creationId xmlns:a16="http://schemas.microsoft.com/office/drawing/2014/main" id="{34371FED-0DCE-4B74-90B6-B7CC5EBAE79B}"/>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a:extLst>
            <a:ext uri="{FF2B5EF4-FFF2-40B4-BE49-F238E27FC236}">
              <a16:creationId xmlns:a16="http://schemas.microsoft.com/office/drawing/2014/main" id="{85FD4F28-9CB7-4248-8327-2EBB77DF65CA}"/>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a:extLst>
            <a:ext uri="{FF2B5EF4-FFF2-40B4-BE49-F238E27FC236}">
              <a16:creationId xmlns:a16="http://schemas.microsoft.com/office/drawing/2014/main" id="{38BB9CCE-6E3B-4911-A698-B1A9AF4DB995}"/>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a:extLst>
            <a:ext uri="{FF2B5EF4-FFF2-40B4-BE49-F238E27FC236}">
              <a16:creationId xmlns:a16="http://schemas.microsoft.com/office/drawing/2014/main" id="{8A02D806-C43B-48E6-BA86-5C48F1C9B52A}"/>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a:extLst>
            <a:ext uri="{FF2B5EF4-FFF2-40B4-BE49-F238E27FC236}">
              <a16:creationId xmlns:a16="http://schemas.microsoft.com/office/drawing/2014/main" id="{89F8F49E-0608-4B5C-9DD1-E538AC14EB91}"/>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a:extLst>
            <a:ext uri="{FF2B5EF4-FFF2-40B4-BE49-F238E27FC236}">
              <a16:creationId xmlns:a16="http://schemas.microsoft.com/office/drawing/2014/main" id="{6CA9B63F-7ED7-41BA-90FD-5AE8302558D6}"/>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a:extLst>
            <a:ext uri="{FF2B5EF4-FFF2-40B4-BE49-F238E27FC236}">
              <a16:creationId xmlns:a16="http://schemas.microsoft.com/office/drawing/2014/main" id="{0DAC033A-B91D-4201-A163-D440D1A583F8}"/>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a:extLst>
            <a:ext uri="{FF2B5EF4-FFF2-40B4-BE49-F238E27FC236}">
              <a16:creationId xmlns:a16="http://schemas.microsoft.com/office/drawing/2014/main" id="{058CF762-3EB5-4F10-AD17-55A744A4AAB7}"/>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a:extLst>
            <a:ext uri="{FF2B5EF4-FFF2-40B4-BE49-F238E27FC236}">
              <a16:creationId xmlns:a16="http://schemas.microsoft.com/office/drawing/2014/main" id="{3123A878-FC4C-484E-BD16-934CCB7AB9E7}"/>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a:extLst>
            <a:ext uri="{FF2B5EF4-FFF2-40B4-BE49-F238E27FC236}">
              <a16:creationId xmlns:a16="http://schemas.microsoft.com/office/drawing/2014/main" id="{E93365CF-F272-4F46-9FC2-2E4AC3C1E1C2}"/>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a:extLst>
            <a:ext uri="{FF2B5EF4-FFF2-40B4-BE49-F238E27FC236}">
              <a16:creationId xmlns:a16="http://schemas.microsoft.com/office/drawing/2014/main" id="{C0F7C383-173E-4A99-B007-E7C6AB34248C}"/>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a:extLst>
            <a:ext uri="{FF2B5EF4-FFF2-40B4-BE49-F238E27FC236}">
              <a16:creationId xmlns:a16="http://schemas.microsoft.com/office/drawing/2014/main" id="{866769B4-E0AE-4272-89BC-F50F515546E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246C0A83-0736-4F71-B417-E5E575E3688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a:extLst>
            <a:ext uri="{FF2B5EF4-FFF2-40B4-BE49-F238E27FC236}">
              <a16:creationId xmlns:a16="http://schemas.microsoft.com/office/drawing/2014/main" id="{41FE294C-8F5A-4308-96EA-54F9E8DEC1B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96" name="直線コネクタ 395">
          <a:extLst>
            <a:ext uri="{FF2B5EF4-FFF2-40B4-BE49-F238E27FC236}">
              <a16:creationId xmlns:a16="http://schemas.microsoft.com/office/drawing/2014/main" id="{5134F02C-723B-4A7F-BC92-786C00533A9D}"/>
            </a:ext>
          </a:extLst>
        </xdr:cNvPr>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97" name="【市民会館】&#10;有形固定資産減価償却率最小値テキスト">
          <a:extLst>
            <a:ext uri="{FF2B5EF4-FFF2-40B4-BE49-F238E27FC236}">
              <a16:creationId xmlns:a16="http://schemas.microsoft.com/office/drawing/2014/main" id="{5A8CFF18-CC23-4AFF-9665-009F432F3389}"/>
            </a:ext>
          </a:extLst>
        </xdr:cNvPr>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98" name="直線コネクタ 397">
          <a:extLst>
            <a:ext uri="{FF2B5EF4-FFF2-40B4-BE49-F238E27FC236}">
              <a16:creationId xmlns:a16="http://schemas.microsoft.com/office/drawing/2014/main" id="{14F3C620-42AB-4C53-94C8-EF5228DE83C3}"/>
            </a:ext>
          </a:extLst>
        </xdr:cNvPr>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99" name="【市民会館】&#10;有形固定資産減価償却率最大値テキスト">
          <a:extLst>
            <a:ext uri="{FF2B5EF4-FFF2-40B4-BE49-F238E27FC236}">
              <a16:creationId xmlns:a16="http://schemas.microsoft.com/office/drawing/2014/main" id="{A4940B2E-BFC7-4C0A-BC87-09C7AA0E980D}"/>
            </a:ext>
          </a:extLst>
        </xdr:cNvPr>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400" name="直線コネクタ 399">
          <a:extLst>
            <a:ext uri="{FF2B5EF4-FFF2-40B4-BE49-F238E27FC236}">
              <a16:creationId xmlns:a16="http://schemas.microsoft.com/office/drawing/2014/main" id="{7EF8D83D-1136-47A4-B459-D20950AD6EC1}"/>
            </a:ext>
          </a:extLst>
        </xdr:cNvPr>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23784</xdr:rowOff>
    </xdr:from>
    <xdr:ext cx="405111" cy="259045"/>
    <xdr:sp macro="" textlink="">
      <xdr:nvSpPr>
        <xdr:cNvPr id="401" name="【市民会館】&#10;有形固定資産減価償却率平均値テキスト">
          <a:extLst>
            <a:ext uri="{FF2B5EF4-FFF2-40B4-BE49-F238E27FC236}">
              <a16:creationId xmlns:a16="http://schemas.microsoft.com/office/drawing/2014/main" id="{4E2ACE1A-4186-4718-8AB6-353AAE764A9F}"/>
            </a:ext>
          </a:extLst>
        </xdr:cNvPr>
        <xdr:cNvSpPr txBox="1"/>
      </xdr:nvSpPr>
      <xdr:spPr>
        <a:xfrm>
          <a:off x="4673600" y="1785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402" name="フローチャート: 判断 401">
          <a:extLst>
            <a:ext uri="{FF2B5EF4-FFF2-40B4-BE49-F238E27FC236}">
              <a16:creationId xmlns:a16="http://schemas.microsoft.com/office/drawing/2014/main" id="{18530A91-9BC4-4463-AB0A-A653D68CD507}"/>
            </a:ext>
          </a:extLst>
        </xdr:cNvPr>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403" name="フローチャート: 判断 402">
          <a:extLst>
            <a:ext uri="{FF2B5EF4-FFF2-40B4-BE49-F238E27FC236}">
              <a16:creationId xmlns:a16="http://schemas.microsoft.com/office/drawing/2014/main" id="{CEE39F88-EFE4-4661-A987-74B59003B0D4}"/>
            </a:ext>
          </a:extLst>
        </xdr:cNvPr>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404" name="フローチャート: 判断 403">
          <a:extLst>
            <a:ext uri="{FF2B5EF4-FFF2-40B4-BE49-F238E27FC236}">
              <a16:creationId xmlns:a16="http://schemas.microsoft.com/office/drawing/2014/main" id="{39AFAC84-75DE-4AE2-95F9-5CB4CCEC67FC}"/>
            </a:ext>
          </a:extLst>
        </xdr:cNvPr>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405" name="フローチャート: 判断 404">
          <a:extLst>
            <a:ext uri="{FF2B5EF4-FFF2-40B4-BE49-F238E27FC236}">
              <a16:creationId xmlns:a16="http://schemas.microsoft.com/office/drawing/2014/main" id="{5025281F-B295-42EB-9D6F-CCFACF6C710A}"/>
            </a:ext>
          </a:extLst>
        </xdr:cNvPr>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406" name="フローチャート: 判断 405">
          <a:extLst>
            <a:ext uri="{FF2B5EF4-FFF2-40B4-BE49-F238E27FC236}">
              <a16:creationId xmlns:a16="http://schemas.microsoft.com/office/drawing/2014/main" id="{795553C3-7870-4492-875F-AB510AA8193B}"/>
            </a:ext>
          </a:extLst>
        </xdr:cNvPr>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A37C12EE-7096-4C3A-AD9B-6CADFBFACF2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2F41DBC1-D953-4B68-BAB4-79B4F09CE1C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FF592F96-EF51-44ED-99B6-F4D4B399E3F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F17B7E0A-31F5-44AA-AC36-A8CEBC8EEF0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5278F7E6-195B-4133-A57B-0553A1692AF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5806</xdr:rowOff>
    </xdr:from>
    <xdr:to>
      <xdr:col>24</xdr:col>
      <xdr:colOff>114300</xdr:colOff>
      <xdr:row>108</xdr:row>
      <xdr:rowOff>107406</xdr:rowOff>
    </xdr:to>
    <xdr:sp macro="" textlink="">
      <xdr:nvSpPr>
        <xdr:cNvPr id="412" name="楕円 411">
          <a:extLst>
            <a:ext uri="{FF2B5EF4-FFF2-40B4-BE49-F238E27FC236}">
              <a16:creationId xmlns:a16="http://schemas.microsoft.com/office/drawing/2014/main" id="{45A65953-E824-4EDF-BCC3-62CF3A88364A}"/>
            </a:ext>
          </a:extLst>
        </xdr:cNvPr>
        <xdr:cNvSpPr/>
      </xdr:nvSpPr>
      <xdr:spPr>
        <a:xfrm>
          <a:off x="45847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155683</xdr:rowOff>
    </xdr:from>
    <xdr:ext cx="405111" cy="259045"/>
    <xdr:sp macro="" textlink="">
      <xdr:nvSpPr>
        <xdr:cNvPr id="413" name="【市民会館】&#10;有形固定資産減価償却率該当値テキスト">
          <a:extLst>
            <a:ext uri="{FF2B5EF4-FFF2-40B4-BE49-F238E27FC236}">
              <a16:creationId xmlns:a16="http://schemas.microsoft.com/office/drawing/2014/main" id="{5715BAB8-6359-4EEA-8A6A-DC2CBF97A4CB}"/>
            </a:ext>
          </a:extLst>
        </xdr:cNvPr>
        <xdr:cNvSpPr txBox="1"/>
      </xdr:nvSpPr>
      <xdr:spPr>
        <a:xfrm>
          <a:off x="4673600" y="1850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9071</xdr:rowOff>
    </xdr:from>
    <xdr:to>
      <xdr:col>20</xdr:col>
      <xdr:colOff>38100</xdr:colOff>
      <xdr:row>108</xdr:row>
      <xdr:rowOff>110671</xdr:rowOff>
    </xdr:to>
    <xdr:sp macro="" textlink="">
      <xdr:nvSpPr>
        <xdr:cNvPr id="414" name="楕円 413">
          <a:extLst>
            <a:ext uri="{FF2B5EF4-FFF2-40B4-BE49-F238E27FC236}">
              <a16:creationId xmlns:a16="http://schemas.microsoft.com/office/drawing/2014/main" id="{4E1EC8D7-3416-472B-B54A-1E811F40FC3E}"/>
            </a:ext>
          </a:extLst>
        </xdr:cNvPr>
        <xdr:cNvSpPr/>
      </xdr:nvSpPr>
      <xdr:spPr>
        <a:xfrm>
          <a:off x="3746500" y="185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56606</xdr:rowOff>
    </xdr:from>
    <xdr:to>
      <xdr:col>24</xdr:col>
      <xdr:colOff>63500</xdr:colOff>
      <xdr:row>108</xdr:row>
      <xdr:rowOff>59871</xdr:rowOff>
    </xdr:to>
    <xdr:cxnSp macro="">
      <xdr:nvCxnSpPr>
        <xdr:cNvPr id="415" name="直線コネクタ 414">
          <a:extLst>
            <a:ext uri="{FF2B5EF4-FFF2-40B4-BE49-F238E27FC236}">
              <a16:creationId xmlns:a16="http://schemas.microsoft.com/office/drawing/2014/main" id="{E9FC7F27-DBF9-491C-A5FD-00AD71D0B190}"/>
            </a:ext>
          </a:extLst>
        </xdr:cNvPr>
        <xdr:cNvCxnSpPr/>
      </xdr:nvCxnSpPr>
      <xdr:spPr>
        <a:xfrm flipV="1">
          <a:off x="3797300" y="1857320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170724</xdr:rowOff>
    </xdr:from>
    <xdr:to>
      <xdr:col>15</xdr:col>
      <xdr:colOff>101600</xdr:colOff>
      <xdr:row>108</xdr:row>
      <xdr:rowOff>100874</xdr:rowOff>
    </xdr:to>
    <xdr:sp macro="" textlink="">
      <xdr:nvSpPr>
        <xdr:cNvPr id="416" name="楕円 415">
          <a:extLst>
            <a:ext uri="{FF2B5EF4-FFF2-40B4-BE49-F238E27FC236}">
              <a16:creationId xmlns:a16="http://schemas.microsoft.com/office/drawing/2014/main" id="{F48A3B70-CBEA-4DA7-BDAF-7DEE0865B909}"/>
            </a:ext>
          </a:extLst>
        </xdr:cNvPr>
        <xdr:cNvSpPr/>
      </xdr:nvSpPr>
      <xdr:spPr>
        <a:xfrm>
          <a:off x="28575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50074</xdr:rowOff>
    </xdr:from>
    <xdr:to>
      <xdr:col>19</xdr:col>
      <xdr:colOff>177800</xdr:colOff>
      <xdr:row>108</xdr:row>
      <xdr:rowOff>59871</xdr:rowOff>
    </xdr:to>
    <xdr:cxnSp macro="">
      <xdr:nvCxnSpPr>
        <xdr:cNvPr id="417" name="直線コネクタ 416">
          <a:extLst>
            <a:ext uri="{FF2B5EF4-FFF2-40B4-BE49-F238E27FC236}">
              <a16:creationId xmlns:a16="http://schemas.microsoft.com/office/drawing/2014/main" id="{084BEA33-0ABD-4F4C-8709-DE2C232B42B6}"/>
            </a:ext>
          </a:extLst>
        </xdr:cNvPr>
        <xdr:cNvCxnSpPr/>
      </xdr:nvCxnSpPr>
      <xdr:spPr>
        <a:xfrm>
          <a:off x="2908300" y="1856667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165826</xdr:rowOff>
    </xdr:from>
    <xdr:to>
      <xdr:col>10</xdr:col>
      <xdr:colOff>165100</xdr:colOff>
      <xdr:row>108</xdr:row>
      <xdr:rowOff>95976</xdr:rowOff>
    </xdr:to>
    <xdr:sp macro="" textlink="">
      <xdr:nvSpPr>
        <xdr:cNvPr id="418" name="楕円 417">
          <a:extLst>
            <a:ext uri="{FF2B5EF4-FFF2-40B4-BE49-F238E27FC236}">
              <a16:creationId xmlns:a16="http://schemas.microsoft.com/office/drawing/2014/main" id="{6BAD33AB-5A80-449C-87EA-7B05E2990753}"/>
            </a:ext>
          </a:extLst>
        </xdr:cNvPr>
        <xdr:cNvSpPr/>
      </xdr:nvSpPr>
      <xdr:spPr>
        <a:xfrm>
          <a:off x="1968500" y="185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45176</xdr:rowOff>
    </xdr:from>
    <xdr:to>
      <xdr:col>15</xdr:col>
      <xdr:colOff>50800</xdr:colOff>
      <xdr:row>108</xdr:row>
      <xdr:rowOff>50074</xdr:rowOff>
    </xdr:to>
    <xdr:cxnSp macro="">
      <xdr:nvCxnSpPr>
        <xdr:cNvPr id="419" name="直線コネクタ 418">
          <a:extLst>
            <a:ext uri="{FF2B5EF4-FFF2-40B4-BE49-F238E27FC236}">
              <a16:creationId xmlns:a16="http://schemas.microsoft.com/office/drawing/2014/main" id="{D6AFAC10-B5A0-40CE-9B09-81D721529BBA}"/>
            </a:ext>
          </a:extLst>
        </xdr:cNvPr>
        <xdr:cNvCxnSpPr/>
      </xdr:nvCxnSpPr>
      <xdr:spPr>
        <a:xfrm>
          <a:off x="2019300" y="1856177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157662</xdr:rowOff>
    </xdr:from>
    <xdr:to>
      <xdr:col>6</xdr:col>
      <xdr:colOff>38100</xdr:colOff>
      <xdr:row>108</xdr:row>
      <xdr:rowOff>87812</xdr:rowOff>
    </xdr:to>
    <xdr:sp macro="" textlink="">
      <xdr:nvSpPr>
        <xdr:cNvPr id="420" name="楕円 419">
          <a:extLst>
            <a:ext uri="{FF2B5EF4-FFF2-40B4-BE49-F238E27FC236}">
              <a16:creationId xmlns:a16="http://schemas.microsoft.com/office/drawing/2014/main" id="{EE61592C-5E76-4A7A-9735-60FD900734F2}"/>
            </a:ext>
          </a:extLst>
        </xdr:cNvPr>
        <xdr:cNvSpPr/>
      </xdr:nvSpPr>
      <xdr:spPr>
        <a:xfrm>
          <a:off x="1079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37012</xdr:rowOff>
    </xdr:from>
    <xdr:to>
      <xdr:col>10</xdr:col>
      <xdr:colOff>114300</xdr:colOff>
      <xdr:row>108</xdr:row>
      <xdr:rowOff>45176</xdr:rowOff>
    </xdr:to>
    <xdr:cxnSp macro="">
      <xdr:nvCxnSpPr>
        <xdr:cNvPr id="421" name="直線コネクタ 420">
          <a:extLst>
            <a:ext uri="{FF2B5EF4-FFF2-40B4-BE49-F238E27FC236}">
              <a16:creationId xmlns:a16="http://schemas.microsoft.com/office/drawing/2014/main" id="{305EC88D-EC15-42D2-8F22-311FDACF76E5}"/>
            </a:ext>
          </a:extLst>
        </xdr:cNvPr>
        <xdr:cNvCxnSpPr/>
      </xdr:nvCxnSpPr>
      <xdr:spPr>
        <a:xfrm>
          <a:off x="1130300" y="1855361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88009</xdr:rowOff>
    </xdr:from>
    <xdr:ext cx="405111" cy="259045"/>
    <xdr:sp macro="" textlink="">
      <xdr:nvSpPr>
        <xdr:cNvPr id="422" name="n_1aveValue【市民会館】&#10;有形固定資産減価償却率">
          <a:extLst>
            <a:ext uri="{FF2B5EF4-FFF2-40B4-BE49-F238E27FC236}">
              <a16:creationId xmlns:a16="http://schemas.microsoft.com/office/drawing/2014/main" id="{69F39BFA-532D-4DC3-B3B5-78EEC38F933C}"/>
            </a:ext>
          </a:extLst>
        </xdr:cNvPr>
        <xdr:cNvSpPr txBox="1"/>
      </xdr:nvSpPr>
      <xdr:spPr>
        <a:xfrm>
          <a:off x="35820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423" name="n_2aveValue【市民会館】&#10;有形固定資産減価償却率">
          <a:extLst>
            <a:ext uri="{FF2B5EF4-FFF2-40B4-BE49-F238E27FC236}">
              <a16:creationId xmlns:a16="http://schemas.microsoft.com/office/drawing/2014/main" id="{0DD5A99C-F26E-446C-B6ED-FA8B37A84027}"/>
            </a:ext>
          </a:extLst>
        </xdr:cNvPr>
        <xdr:cNvSpPr txBox="1"/>
      </xdr:nvSpPr>
      <xdr:spPr>
        <a:xfrm>
          <a:off x="2705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52088</xdr:rowOff>
    </xdr:from>
    <xdr:ext cx="405111" cy="259045"/>
    <xdr:sp macro="" textlink="">
      <xdr:nvSpPr>
        <xdr:cNvPr id="424" name="n_3aveValue【市民会館】&#10;有形固定資産減価償却率">
          <a:extLst>
            <a:ext uri="{FF2B5EF4-FFF2-40B4-BE49-F238E27FC236}">
              <a16:creationId xmlns:a16="http://schemas.microsoft.com/office/drawing/2014/main" id="{3C118350-A61D-4BCE-BD31-EDCE8677AA2B}"/>
            </a:ext>
          </a:extLst>
        </xdr:cNvPr>
        <xdr:cNvSpPr txBox="1"/>
      </xdr:nvSpPr>
      <xdr:spPr>
        <a:xfrm>
          <a:off x="1816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151691</xdr:rowOff>
    </xdr:from>
    <xdr:ext cx="405111" cy="259045"/>
    <xdr:sp macro="" textlink="">
      <xdr:nvSpPr>
        <xdr:cNvPr id="425" name="n_4aveValue【市民会館】&#10;有形固定資産減価償却率">
          <a:extLst>
            <a:ext uri="{FF2B5EF4-FFF2-40B4-BE49-F238E27FC236}">
              <a16:creationId xmlns:a16="http://schemas.microsoft.com/office/drawing/2014/main" id="{BF3186BE-2381-4099-8201-E736C65EFAF9}"/>
            </a:ext>
          </a:extLst>
        </xdr:cNvPr>
        <xdr:cNvSpPr txBox="1"/>
      </xdr:nvSpPr>
      <xdr:spPr>
        <a:xfrm>
          <a:off x="927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101798</xdr:rowOff>
    </xdr:from>
    <xdr:ext cx="405111" cy="259045"/>
    <xdr:sp macro="" textlink="">
      <xdr:nvSpPr>
        <xdr:cNvPr id="426" name="n_1mainValue【市民会館】&#10;有形固定資産減価償却率">
          <a:extLst>
            <a:ext uri="{FF2B5EF4-FFF2-40B4-BE49-F238E27FC236}">
              <a16:creationId xmlns:a16="http://schemas.microsoft.com/office/drawing/2014/main" id="{9C8A0B32-823B-4950-97F1-F6D1091281DB}"/>
            </a:ext>
          </a:extLst>
        </xdr:cNvPr>
        <xdr:cNvSpPr txBox="1"/>
      </xdr:nvSpPr>
      <xdr:spPr>
        <a:xfrm>
          <a:off x="3582044" y="1861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92001</xdr:rowOff>
    </xdr:from>
    <xdr:ext cx="405111" cy="259045"/>
    <xdr:sp macro="" textlink="">
      <xdr:nvSpPr>
        <xdr:cNvPr id="427" name="n_2mainValue【市民会館】&#10;有形固定資産減価償却率">
          <a:extLst>
            <a:ext uri="{FF2B5EF4-FFF2-40B4-BE49-F238E27FC236}">
              <a16:creationId xmlns:a16="http://schemas.microsoft.com/office/drawing/2014/main" id="{E1BC2528-AD11-416E-A2E3-8F36423E0247}"/>
            </a:ext>
          </a:extLst>
        </xdr:cNvPr>
        <xdr:cNvSpPr txBox="1"/>
      </xdr:nvSpPr>
      <xdr:spPr>
        <a:xfrm>
          <a:off x="2705744" y="1860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87103</xdr:rowOff>
    </xdr:from>
    <xdr:ext cx="405111" cy="259045"/>
    <xdr:sp macro="" textlink="">
      <xdr:nvSpPr>
        <xdr:cNvPr id="428" name="n_3mainValue【市民会館】&#10;有形固定資産減価償却率">
          <a:extLst>
            <a:ext uri="{FF2B5EF4-FFF2-40B4-BE49-F238E27FC236}">
              <a16:creationId xmlns:a16="http://schemas.microsoft.com/office/drawing/2014/main" id="{6728D3FF-3287-4A88-B777-BB871D7ACE2A}"/>
            </a:ext>
          </a:extLst>
        </xdr:cNvPr>
        <xdr:cNvSpPr txBox="1"/>
      </xdr:nvSpPr>
      <xdr:spPr>
        <a:xfrm>
          <a:off x="1816744" y="1860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78939</xdr:rowOff>
    </xdr:from>
    <xdr:ext cx="405111" cy="259045"/>
    <xdr:sp macro="" textlink="">
      <xdr:nvSpPr>
        <xdr:cNvPr id="429" name="n_4mainValue【市民会館】&#10;有形固定資産減価償却率">
          <a:extLst>
            <a:ext uri="{FF2B5EF4-FFF2-40B4-BE49-F238E27FC236}">
              <a16:creationId xmlns:a16="http://schemas.microsoft.com/office/drawing/2014/main" id="{17FECD3C-5039-4BAE-A638-D545F1080596}"/>
            </a:ext>
          </a:extLst>
        </xdr:cNvPr>
        <xdr:cNvSpPr txBox="1"/>
      </xdr:nvSpPr>
      <xdr:spPr>
        <a:xfrm>
          <a:off x="927744" y="1859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DD2B4E9C-E0BC-4396-9785-F4AF36FD063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A1907237-AB7C-4C5A-A3E2-51535DE1A0B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15A81ADC-E812-445A-9FD0-57812D49372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82B1FB3F-25F3-4CCF-8561-2CF4DF2FFC3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A91D7BF8-35CC-4037-8972-0335D5FEF9A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5EAEA713-1FCF-4C4E-AAEA-F7987BEF975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66E982E1-3927-42DF-8849-1E80EC5C123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C32391F8-F7D0-4619-9A03-78641EF2614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B99E1C29-12B5-4CC0-B476-AA695640BD2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AB2645E3-8308-44D6-AE45-244D183AFF0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a:extLst>
            <a:ext uri="{FF2B5EF4-FFF2-40B4-BE49-F238E27FC236}">
              <a16:creationId xmlns:a16="http://schemas.microsoft.com/office/drawing/2014/main" id="{66B9621C-8F78-4142-8693-A1E479CA84A5}"/>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a:extLst>
            <a:ext uri="{FF2B5EF4-FFF2-40B4-BE49-F238E27FC236}">
              <a16:creationId xmlns:a16="http://schemas.microsoft.com/office/drawing/2014/main" id="{4E0ABEEA-530B-4D90-998E-B71F76EEAA38}"/>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a:extLst>
            <a:ext uri="{FF2B5EF4-FFF2-40B4-BE49-F238E27FC236}">
              <a16:creationId xmlns:a16="http://schemas.microsoft.com/office/drawing/2014/main" id="{EE136DB9-12BC-45E3-BD63-2C178CDD7133}"/>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a:extLst>
            <a:ext uri="{FF2B5EF4-FFF2-40B4-BE49-F238E27FC236}">
              <a16:creationId xmlns:a16="http://schemas.microsoft.com/office/drawing/2014/main" id="{0E952C73-3399-4337-95E8-9C2D4A76473B}"/>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a:extLst>
            <a:ext uri="{FF2B5EF4-FFF2-40B4-BE49-F238E27FC236}">
              <a16:creationId xmlns:a16="http://schemas.microsoft.com/office/drawing/2014/main" id="{DD16E945-B82E-4D98-B95D-8A6F3ED2BFFD}"/>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a:extLst>
            <a:ext uri="{FF2B5EF4-FFF2-40B4-BE49-F238E27FC236}">
              <a16:creationId xmlns:a16="http://schemas.microsoft.com/office/drawing/2014/main" id="{43BB5217-AEE2-4A12-9282-C7C93BDC716A}"/>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a:extLst>
            <a:ext uri="{FF2B5EF4-FFF2-40B4-BE49-F238E27FC236}">
              <a16:creationId xmlns:a16="http://schemas.microsoft.com/office/drawing/2014/main" id="{B0471F56-2EB1-4DAE-A8F2-96940E4F58B8}"/>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a:extLst>
            <a:ext uri="{FF2B5EF4-FFF2-40B4-BE49-F238E27FC236}">
              <a16:creationId xmlns:a16="http://schemas.microsoft.com/office/drawing/2014/main" id="{3FD3B174-974F-47D1-B61D-DCDF9D8A6755}"/>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a:extLst>
            <a:ext uri="{FF2B5EF4-FFF2-40B4-BE49-F238E27FC236}">
              <a16:creationId xmlns:a16="http://schemas.microsoft.com/office/drawing/2014/main" id="{1B3B3073-6192-47F8-BCA3-716188DA71BC}"/>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a:extLst>
            <a:ext uri="{FF2B5EF4-FFF2-40B4-BE49-F238E27FC236}">
              <a16:creationId xmlns:a16="http://schemas.microsoft.com/office/drawing/2014/main" id="{C3891974-EE0D-4349-925A-5FE3C7987EB6}"/>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a:extLst>
            <a:ext uri="{FF2B5EF4-FFF2-40B4-BE49-F238E27FC236}">
              <a16:creationId xmlns:a16="http://schemas.microsoft.com/office/drawing/2014/main" id="{4C4C259F-B51B-4E03-B2C7-FA66C60C8E7A}"/>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a:extLst>
            <a:ext uri="{FF2B5EF4-FFF2-40B4-BE49-F238E27FC236}">
              <a16:creationId xmlns:a16="http://schemas.microsoft.com/office/drawing/2014/main" id="{F0EE0F21-A134-4325-B253-7FEF519EE02E}"/>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534C6C85-50EE-410A-9036-17DC9923845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339956B8-4568-4FEC-B6D2-83723FA3977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8F0EEC62-D3E5-4DFA-B2E7-F8FF4E48E73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55" name="直線コネクタ 454">
          <a:extLst>
            <a:ext uri="{FF2B5EF4-FFF2-40B4-BE49-F238E27FC236}">
              <a16:creationId xmlns:a16="http://schemas.microsoft.com/office/drawing/2014/main" id="{B7365FC3-BEC3-47FB-AAA0-F9090C77C924}"/>
            </a:ext>
          </a:extLst>
        </xdr:cNvPr>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56" name="【市民会館】&#10;一人当たり面積最小値テキスト">
          <a:extLst>
            <a:ext uri="{FF2B5EF4-FFF2-40B4-BE49-F238E27FC236}">
              <a16:creationId xmlns:a16="http://schemas.microsoft.com/office/drawing/2014/main" id="{9BBDAC74-5718-4AD3-915F-CEA0A03A3BC4}"/>
            </a:ext>
          </a:extLst>
        </xdr:cNvPr>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57" name="直線コネクタ 456">
          <a:extLst>
            <a:ext uri="{FF2B5EF4-FFF2-40B4-BE49-F238E27FC236}">
              <a16:creationId xmlns:a16="http://schemas.microsoft.com/office/drawing/2014/main" id="{FDB793F9-D179-4737-AF70-8665037DAC24}"/>
            </a:ext>
          </a:extLst>
        </xdr:cNvPr>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58" name="【市民会館】&#10;一人当たり面積最大値テキスト">
          <a:extLst>
            <a:ext uri="{FF2B5EF4-FFF2-40B4-BE49-F238E27FC236}">
              <a16:creationId xmlns:a16="http://schemas.microsoft.com/office/drawing/2014/main" id="{A1569D04-11B7-43CF-9408-4C4907565397}"/>
            </a:ext>
          </a:extLst>
        </xdr:cNvPr>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59" name="直線コネクタ 458">
          <a:extLst>
            <a:ext uri="{FF2B5EF4-FFF2-40B4-BE49-F238E27FC236}">
              <a16:creationId xmlns:a16="http://schemas.microsoft.com/office/drawing/2014/main" id="{864E3668-102B-45EC-A399-2B5090CACC67}"/>
            </a:ext>
          </a:extLst>
        </xdr:cNvPr>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100528</xdr:rowOff>
    </xdr:from>
    <xdr:ext cx="469744" cy="259045"/>
    <xdr:sp macro="" textlink="">
      <xdr:nvSpPr>
        <xdr:cNvPr id="460" name="【市民会館】&#10;一人当たり面積平均値テキスト">
          <a:extLst>
            <a:ext uri="{FF2B5EF4-FFF2-40B4-BE49-F238E27FC236}">
              <a16:creationId xmlns:a16="http://schemas.microsoft.com/office/drawing/2014/main" id="{A0F4EE87-C3BC-4C3B-BF0F-BBCF3F9DD70B}"/>
            </a:ext>
          </a:extLst>
        </xdr:cNvPr>
        <xdr:cNvSpPr txBox="1"/>
      </xdr:nvSpPr>
      <xdr:spPr>
        <a:xfrm>
          <a:off x="10515600" y="18102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61" name="フローチャート: 判断 460">
          <a:extLst>
            <a:ext uri="{FF2B5EF4-FFF2-40B4-BE49-F238E27FC236}">
              <a16:creationId xmlns:a16="http://schemas.microsoft.com/office/drawing/2014/main" id="{667CA95E-D267-400E-B8DF-28A40E1B2F16}"/>
            </a:ext>
          </a:extLst>
        </xdr:cNvPr>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62" name="フローチャート: 判断 461">
          <a:extLst>
            <a:ext uri="{FF2B5EF4-FFF2-40B4-BE49-F238E27FC236}">
              <a16:creationId xmlns:a16="http://schemas.microsoft.com/office/drawing/2014/main" id="{3CCA27AF-294A-4A36-BB7A-0C930F75D83A}"/>
            </a:ext>
          </a:extLst>
        </xdr:cNvPr>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63" name="フローチャート: 判断 462">
          <a:extLst>
            <a:ext uri="{FF2B5EF4-FFF2-40B4-BE49-F238E27FC236}">
              <a16:creationId xmlns:a16="http://schemas.microsoft.com/office/drawing/2014/main" id="{75041447-157E-4958-B70D-852500A56289}"/>
            </a:ext>
          </a:extLst>
        </xdr:cNvPr>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64" name="フローチャート: 判断 463">
          <a:extLst>
            <a:ext uri="{FF2B5EF4-FFF2-40B4-BE49-F238E27FC236}">
              <a16:creationId xmlns:a16="http://schemas.microsoft.com/office/drawing/2014/main" id="{0D94EEAC-161F-417C-BAD4-A0FB1DD7DD38}"/>
            </a:ext>
          </a:extLst>
        </xdr:cNvPr>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465" name="フローチャート: 判断 464">
          <a:extLst>
            <a:ext uri="{FF2B5EF4-FFF2-40B4-BE49-F238E27FC236}">
              <a16:creationId xmlns:a16="http://schemas.microsoft.com/office/drawing/2014/main" id="{906822A1-A5EE-4327-82C5-03E97AE82F1B}"/>
            </a:ext>
          </a:extLst>
        </xdr:cNvPr>
        <xdr:cNvSpPr/>
      </xdr:nvSpPr>
      <xdr:spPr>
        <a:xfrm>
          <a:off x="6921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F6FAB3F4-9141-4AF6-81C6-B8F7CD7CDE6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B4801C12-98D8-40C6-B163-A32E4339849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59B3D9D5-E7F0-465E-9844-CC31177CBFC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D7EB1709-5946-44F1-8337-30F22F0FB47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50BC9604-E530-4555-B661-881A4D7B84C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27032</xdr:rowOff>
    </xdr:from>
    <xdr:to>
      <xdr:col>55</xdr:col>
      <xdr:colOff>50800</xdr:colOff>
      <xdr:row>107</xdr:row>
      <xdr:rowOff>128632</xdr:rowOff>
    </xdr:to>
    <xdr:sp macro="" textlink="">
      <xdr:nvSpPr>
        <xdr:cNvPr id="471" name="楕円 470">
          <a:extLst>
            <a:ext uri="{FF2B5EF4-FFF2-40B4-BE49-F238E27FC236}">
              <a16:creationId xmlns:a16="http://schemas.microsoft.com/office/drawing/2014/main" id="{C189B82E-3051-4010-849B-1541C5A4EF68}"/>
            </a:ext>
          </a:extLst>
        </xdr:cNvPr>
        <xdr:cNvSpPr/>
      </xdr:nvSpPr>
      <xdr:spPr>
        <a:xfrm>
          <a:off x="104267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5459</xdr:rowOff>
    </xdr:from>
    <xdr:ext cx="469744" cy="259045"/>
    <xdr:sp macro="" textlink="">
      <xdr:nvSpPr>
        <xdr:cNvPr id="472" name="【市民会館】&#10;一人当たり面積該当値テキスト">
          <a:extLst>
            <a:ext uri="{FF2B5EF4-FFF2-40B4-BE49-F238E27FC236}">
              <a16:creationId xmlns:a16="http://schemas.microsoft.com/office/drawing/2014/main" id="{E933C38E-06B2-4E80-86B7-D8B7D44A2466}"/>
            </a:ext>
          </a:extLst>
        </xdr:cNvPr>
        <xdr:cNvSpPr txBox="1"/>
      </xdr:nvSpPr>
      <xdr:spPr>
        <a:xfrm>
          <a:off x="10515600"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30299</xdr:rowOff>
    </xdr:from>
    <xdr:to>
      <xdr:col>50</xdr:col>
      <xdr:colOff>165100</xdr:colOff>
      <xdr:row>107</xdr:row>
      <xdr:rowOff>131899</xdr:rowOff>
    </xdr:to>
    <xdr:sp macro="" textlink="">
      <xdr:nvSpPr>
        <xdr:cNvPr id="473" name="楕円 472">
          <a:extLst>
            <a:ext uri="{FF2B5EF4-FFF2-40B4-BE49-F238E27FC236}">
              <a16:creationId xmlns:a16="http://schemas.microsoft.com/office/drawing/2014/main" id="{B45BD73F-57F0-4EEF-B4C4-17E342ADCC3B}"/>
            </a:ext>
          </a:extLst>
        </xdr:cNvPr>
        <xdr:cNvSpPr/>
      </xdr:nvSpPr>
      <xdr:spPr>
        <a:xfrm>
          <a:off x="9588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77832</xdr:rowOff>
    </xdr:from>
    <xdr:to>
      <xdr:col>55</xdr:col>
      <xdr:colOff>0</xdr:colOff>
      <xdr:row>107</xdr:row>
      <xdr:rowOff>81099</xdr:rowOff>
    </xdr:to>
    <xdr:cxnSp macro="">
      <xdr:nvCxnSpPr>
        <xdr:cNvPr id="474" name="直線コネクタ 473">
          <a:extLst>
            <a:ext uri="{FF2B5EF4-FFF2-40B4-BE49-F238E27FC236}">
              <a16:creationId xmlns:a16="http://schemas.microsoft.com/office/drawing/2014/main" id="{1EB61A24-BE9C-4DF1-A314-045B39CDD789}"/>
            </a:ext>
          </a:extLst>
        </xdr:cNvPr>
        <xdr:cNvCxnSpPr/>
      </xdr:nvCxnSpPr>
      <xdr:spPr>
        <a:xfrm flipV="1">
          <a:off x="9639300" y="1842298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33564</xdr:rowOff>
    </xdr:from>
    <xdr:to>
      <xdr:col>46</xdr:col>
      <xdr:colOff>38100</xdr:colOff>
      <xdr:row>107</xdr:row>
      <xdr:rowOff>135164</xdr:rowOff>
    </xdr:to>
    <xdr:sp macro="" textlink="">
      <xdr:nvSpPr>
        <xdr:cNvPr id="475" name="楕円 474">
          <a:extLst>
            <a:ext uri="{FF2B5EF4-FFF2-40B4-BE49-F238E27FC236}">
              <a16:creationId xmlns:a16="http://schemas.microsoft.com/office/drawing/2014/main" id="{5873A4A3-B6AC-4366-8D8B-1FEEABF98607}"/>
            </a:ext>
          </a:extLst>
        </xdr:cNvPr>
        <xdr:cNvSpPr/>
      </xdr:nvSpPr>
      <xdr:spPr>
        <a:xfrm>
          <a:off x="8699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81099</xdr:rowOff>
    </xdr:from>
    <xdr:to>
      <xdr:col>50</xdr:col>
      <xdr:colOff>114300</xdr:colOff>
      <xdr:row>107</xdr:row>
      <xdr:rowOff>84364</xdr:rowOff>
    </xdr:to>
    <xdr:cxnSp macro="">
      <xdr:nvCxnSpPr>
        <xdr:cNvPr id="476" name="直線コネクタ 475">
          <a:extLst>
            <a:ext uri="{FF2B5EF4-FFF2-40B4-BE49-F238E27FC236}">
              <a16:creationId xmlns:a16="http://schemas.microsoft.com/office/drawing/2014/main" id="{8D253C74-2BC4-41D2-81E8-461514A364DB}"/>
            </a:ext>
          </a:extLst>
        </xdr:cNvPr>
        <xdr:cNvCxnSpPr/>
      </xdr:nvCxnSpPr>
      <xdr:spPr>
        <a:xfrm flipV="1">
          <a:off x="8750300" y="184262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36830</xdr:rowOff>
    </xdr:from>
    <xdr:to>
      <xdr:col>41</xdr:col>
      <xdr:colOff>101600</xdr:colOff>
      <xdr:row>107</xdr:row>
      <xdr:rowOff>138430</xdr:rowOff>
    </xdr:to>
    <xdr:sp macro="" textlink="">
      <xdr:nvSpPr>
        <xdr:cNvPr id="477" name="楕円 476">
          <a:extLst>
            <a:ext uri="{FF2B5EF4-FFF2-40B4-BE49-F238E27FC236}">
              <a16:creationId xmlns:a16="http://schemas.microsoft.com/office/drawing/2014/main" id="{675BFAA1-9AB8-4286-B8AB-BD1C4CD9499F}"/>
            </a:ext>
          </a:extLst>
        </xdr:cNvPr>
        <xdr:cNvSpPr/>
      </xdr:nvSpPr>
      <xdr:spPr>
        <a:xfrm>
          <a:off x="7810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84364</xdr:rowOff>
    </xdr:from>
    <xdr:to>
      <xdr:col>45</xdr:col>
      <xdr:colOff>177800</xdr:colOff>
      <xdr:row>107</xdr:row>
      <xdr:rowOff>87630</xdr:rowOff>
    </xdr:to>
    <xdr:cxnSp macro="">
      <xdr:nvCxnSpPr>
        <xdr:cNvPr id="478" name="直線コネクタ 477">
          <a:extLst>
            <a:ext uri="{FF2B5EF4-FFF2-40B4-BE49-F238E27FC236}">
              <a16:creationId xmlns:a16="http://schemas.microsoft.com/office/drawing/2014/main" id="{7ADA5EA3-911B-49FA-99C6-84A9493DF3F4}"/>
            </a:ext>
          </a:extLst>
        </xdr:cNvPr>
        <xdr:cNvCxnSpPr/>
      </xdr:nvCxnSpPr>
      <xdr:spPr>
        <a:xfrm flipV="1">
          <a:off x="7861300" y="184295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40095</xdr:rowOff>
    </xdr:from>
    <xdr:to>
      <xdr:col>36</xdr:col>
      <xdr:colOff>165100</xdr:colOff>
      <xdr:row>107</xdr:row>
      <xdr:rowOff>141695</xdr:rowOff>
    </xdr:to>
    <xdr:sp macro="" textlink="">
      <xdr:nvSpPr>
        <xdr:cNvPr id="479" name="楕円 478">
          <a:extLst>
            <a:ext uri="{FF2B5EF4-FFF2-40B4-BE49-F238E27FC236}">
              <a16:creationId xmlns:a16="http://schemas.microsoft.com/office/drawing/2014/main" id="{A8A1FA78-0861-4263-950F-389B1347545C}"/>
            </a:ext>
          </a:extLst>
        </xdr:cNvPr>
        <xdr:cNvSpPr/>
      </xdr:nvSpPr>
      <xdr:spPr>
        <a:xfrm>
          <a:off x="6921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87630</xdr:rowOff>
    </xdr:from>
    <xdr:to>
      <xdr:col>41</xdr:col>
      <xdr:colOff>50800</xdr:colOff>
      <xdr:row>107</xdr:row>
      <xdr:rowOff>90895</xdr:rowOff>
    </xdr:to>
    <xdr:cxnSp macro="">
      <xdr:nvCxnSpPr>
        <xdr:cNvPr id="480" name="直線コネクタ 479">
          <a:extLst>
            <a:ext uri="{FF2B5EF4-FFF2-40B4-BE49-F238E27FC236}">
              <a16:creationId xmlns:a16="http://schemas.microsoft.com/office/drawing/2014/main" id="{9FEDA91A-3B81-40A9-87DD-8419C26C702D}"/>
            </a:ext>
          </a:extLst>
        </xdr:cNvPr>
        <xdr:cNvCxnSpPr/>
      </xdr:nvCxnSpPr>
      <xdr:spPr>
        <a:xfrm flipV="1">
          <a:off x="6972300" y="184327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30859</xdr:rowOff>
    </xdr:from>
    <xdr:ext cx="469744" cy="259045"/>
    <xdr:sp macro="" textlink="">
      <xdr:nvSpPr>
        <xdr:cNvPr id="481" name="n_1aveValue【市民会館】&#10;一人当たり面積">
          <a:extLst>
            <a:ext uri="{FF2B5EF4-FFF2-40B4-BE49-F238E27FC236}">
              <a16:creationId xmlns:a16="http://schemas.microsoft.com/office/drawing/2014/main" id="{2E4BDC57-08D9-49D0-A57C-494DE352E0B5}"/>
            </a:ext>
          </a:extLst>
        </xdr:cNvPr>
        <xdr:cNvSpPr txBox="1"/>
      </xdr:nvSpPr>
      <xdr:spPr>
        <a:xfrm>
          <a:off x="93917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482" name="n_2aveValue【市民会館】&#10;一人当たり面積">
          <a:extLst>
            <a:ext uri="{FF2B5EF4-FFF2-40B4-BE49-F238E27FC236}">
              <a16:creationId xmlns:a16="http://schemas.microsoft.com/office/drawing/2014/main" id="{56CCC6C7-CE90-455E-B1AF-71C92B920386}"/>
            </a:ext>
          </a:extLst>
        </xdr:cNvPr>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21063</xdr:rowOff>
    </xdr:from>
    <xdr:ext cx="469744" cy="259045"/>
    <xdr:sp macro="" textlink="">
      <xdr:nvSpPr>
        <xdr:cNvPr id="483" name="n_3aveValue【市民会館】&#10;一人当たり面積">
          <a:extLst>
            <a:ext uri="{FF2B5EF4-FFF2-40B4-BE49-F238E27FC236}">
              <a16:creationId xmlns:a16="http://schemas.microsoft.com/office/drawing/2014/main" id="{B9A7905C-A514-41E0-951F-E440C6938127}"/>
            </a:ext>
          </a:extLst>
        </xdr:cNvPr>
        <xdr:cNvSpPr txBox="1"/>
      </xdr:nvSpPr>
      <xdr:spPr>
        <a:xfrm>
          <a:off x="7626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56985</xdr:rowOff>
    </xdr:from>
    <xdr:ext cx="469744" cy="259045"/>
    <xdr:sp macro="" textlink="">
      <xdr:nvSpPr>
        <xdr:cNvPr id="484" name="n_4aveValue【市民会館】&#10;一人当たり面積">
          <a:extLst>
            <a:ext uri="{FF2B5EF4-FFF2-40B4-BE49-F238E27FC236}">
              <a16:creationId xmlns:a16="http://schemas.microsoft.com/office/drawing/2014/main" id="{86E81E79-8C3C-4785-918A-C857ED09FBC9}"/>
            </a:ext>
          </a:extLst>
        </xdr:cNvPr>
        <xdr:cNvSpPr txBox="1"/>
      </xdr:nvSpPr>
      <xdr:spPr>
        <a:xfrm>
          <a:off x="6737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123026</xdr:rowOff>
    </xdr:from>
    <xdr:ext cx="469744" cy="259045"/>
    <xdr:sp macro="" textlink="">
      <xdr:nvSpPr>
        <xdr:cNvPr id="485" name="n_1mainValue【市民会館】&#10;一人当たり面積">
          <a:extLst>
            <a:ext uri="{FF2B5EF4-FFF2-40B4-BE49-F238E27FC236}">
              <a16:creationId xmlns:a16="http://schemas.microsoft.com/office/drawing/2014/main" id="{0C501B5C-5155-4515-957F-2A223EA9E73A}"/>
            </a:ext>
          </a:extLst>
        </xdr:cNvPr>
        <xdr:cNvSpPr txBox="1"/>
      </xdr:nvSpPr>
      <xdr:spPr>
        <a:xfrm>
          <a:off x="9391727" y="1846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126291</xdr:rowOff>
    </xdr:from>
    <xdr:ext cx="469744" cy="259045"/>
    <xdr:sp macro="" textlink="">
      <xdr:nvSpPr>
        <xdr:cNvPr id="486" name="n_2mainValue【市民会館】&#10;一人当たり面積">
          <a:extLst>
            <a:ext uri="{FF2B5EF4-FFF2-40B4-BE49-F238E27FC236}">
              <a16:creationId xmlns:a16="http://schemas.microsoft.com/office/drawing/2014/main" id="{2BB92CAE-B6B2-416A-B76F-B07392D3FC13}"/>
            </a:ext>
          </a:extLst>
        </xdr:cNvPr>
        <xdr:cNvSpPr txBox="1"/>
      </xdr:nvSpPr>
      <xdr:spPr>
        <a:xfrm>
          <a:off x="8515427" y="184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129557</xdr:rowOff>
    </xdr:from>
    <xdr:ext cx="469744" cy="259045"/>
    <xdr:sp macro="" textlink="">
      <xdr:nvSpPr>
        <xdr:cNvPr id="487" name="n_3mainValue【市民会館】&#10;一人当たり面積">
          <a:extLst>
            <a:ext uri="{FF2B5EF4-FFF2-40B4-BE49-F238E27FC236}">
              <a16:creationId xmlns:a16="http://schemas.microsoft.com/office/drawing/2014/main" id="{90C709BC-EFCD-4C29-BAC2-C69A799BA901}"/>
            </a:ext>
          </a:extLst>
        </xdr:cNvPr>
        <xdr:cNvSpPr txBox="1"/>
      </xdr:nvSpPr>
      <xdr:spPr>
        <a:xfrm>
          <a:off x="7626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132822</xdr:rowOff>
    </xdr:from>
    <xdr:ext cx="469744" cy="259045"/>
    <xdr:sp macro="" textlink="">
      <xdr:nvSpPr>
        <xdr:cNvPr id="488" name="n_4mainValue【市民会館】&#10;一人当たり面積">
          <a:extLst>
            <a:ext uri="{FF2B5EF4-FFF2-40B4-BE49-F238E27FC236}">
              <a16:creationId xmlns:a16="http://schemas.microsoft.com/office/drawing/2014/main" id="{4DD5A086-56D5-4071-9E1E-50EF66BA5A27}"/>
            </a:ext>
          </a:extLst>
        </xdr:cNvPr>
        <xdr:cNvSpPr txBox="1"/>
      </xdr:nvSpPr>
      <xdr:spPr>
        <a:xfrm>
          <a:off x="67374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21046B98-775A-4FC5-9D2B-C858DE8F935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30760096-7109-4E0E-A817-DB921CDA81C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04638812-66E2-4F91-B021-69503FBF267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3C99A92D-815C-48A2-BF94-95126F87F74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820E3AA0-90EA-4F06-9E40-168B97DFFA8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69AE505C-BDE4-4031-AE48-5D87E492D8B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07C3A188-6D93-49A4-A0CC-C86FAD7A6E2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D8B83907-041A-4D60-B28B-E9790278996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CBF31A97-C98C-4181-B409-871A72B2BD8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22EBC230-2861-455A-BF5B-3CDB5ADB0B3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735DEF3B-E095-4A59-A430-ECAF9829692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a:extLst>
            <a:ext uri="{FF2B5EF4-FFF2-40B4-BE49-F238E27FC236}">
              <a16:creationId xmlns:a16="http://schemas.microsoft.com/office/drawing/2014/main" id="{CFB28448-DBEA-4BF8-9383-978497B3926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a:extLst>
            <a:ext uri="{FF2B5EF4-FFF2-40B4-BE49-F238E27FC236}">
              <a16:creationId xmlns:a16="http://schemas.microsoft.com/office/drawing/2014/main" id="{F1EE3E24-877F-4EA4-A975-37940C06FA91}"/>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a:extLst>
            <a:ext uri="{FF2B5EF4-FFF2-40B4-BE49-F238E27FC236}">
              <a16:creationId xmlns:a16="http://schemas.microsoft.com/office/drawing/2014/main" id="{AC72F415-9BB3-427F-BA39-E00788666BA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a:extLst>
            <a:ext uri="{FF2B5EF4-FFF2-40B4-BE49-F238E27FC236}">
              <a16:creationId xmlns:a16="http://schemas.microsoft.com/office/drawing/2014/main" id="{DC94D619-3E51-4360-9EE2-A9D7399FFD7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a:extLst>
            <a:ext uri="{FF2B5EF4-FFF2-40B4-BE49-F238E27FC236}">
              <a16:creationId xmlns:a16="http://schemas.microsoft.com/office/drawing/2014/main" id="{521766D9-761E-4837-95A0-281AA7860D8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a:extLst>
            <a:ext uri="{FF2B5EF4-FFF2-40B4-BE49-F238E27FC236}">
              <a16:creationId xmlns:a16="http://schemas.microsoft.com/office/drawing/2014/main" id="{6A2CE975-EC97-4AD3-BF70-96ADA484923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a:extLst>
            <a:ext uri="{FF2B5EF4-FFF2-40B4-BE49-F238E27FC236}">
              <a16:creationId xmlns:a16="http://schemas.microsoft.com/office/drawing/2014/main" id="{76CBF055-D2D7-4C62-ACF0-8F6933AB238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a:extLst>
            <a:ext uri="{FF2B5EF4-FFF2-40B4-BE49-F238E27FC236}">
              <a16:creationId xmlns:a16="http://schemas.microsoft.com/office/drawing/2014/main" id="{671A8344-B037-490A-AD33-418FC8321EE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a:extLst>
            <a:ext uri="{FF2B5EF4-FFF2-40B4-BE49-F238E27FC236}">
              <a16:creationId xmlns:a16="http://schemas.microsoft.com/office/drawing/2014/main" id="{4E5AAECC-529D-4F48-A977-70CADB53659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a:extLst>
            <a:ext uri="{FF2B5EF4-FFF2-40B4-BE49-F238E27FC236}">
              <a16:creationId xmlns:a16="http://schemas.microsoft.com/office/drawing/2014/main" id="{79D53411-484A-4792-B104-EB3332A614D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a:extLst>
            <a:ext uri="{FF2B5EF4-FFF2-40B4-BE49-F238E27FC236}">
              <a16:creationId xmlns:a16="http://schemas.microsoft.com/office/drawing/2014/main" id="{39D9478D-1E5A-40B1-BF24-A1414C71D6D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a:extLst>
            <a:ext uri="{FF2B5EF4-FFF2-40B4-BE49-F238E27FC236}">
              <a16:creationId xmlns:a16="http://schemas.microsoft.com/office/drawing/2014/main" id="{77209066-A611-442E-991B-3C352C100CC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F714E7AC-80A3-430F-9305-C19A7BFE605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25AD14DD-8D0E-4A87-A68F-2A3F03A5FF6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514" name="直線コネクタ 513">
          <a:extLst>
            <a:ext uri="{FF2B5EF4-FFF2-40B4-BE49-F238E27FC236}">
              <a16:creationId xmlns:a16="http://schemas.microsoft.com/office/drawing/2014/main" id="{9C463D57-FCCE-4373-8FF5-E2CEDC9C2310}"/>
            </a:ext>
          </a:extLst>
        </xdr:cNvPr>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5" name="【一般廃棄物処理施設】&#10;有形固定資産減価償却率最小値テキスト">
          <a:extLst>
            <a:ext uri="{FF2B5EF4-FFF2-40B4-BE49-F238E27FC236}">
              <a16:creationId xmlns:a16="http://schemas.microsoft.com/office/drawing/2014/main" id="{B88CA187-080F-41DF-89B4-8B5EEED5B7F2}"/>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16" name="直線コネクタ 515">
          <a:extLst>
            <a:ext uri="{FF2B5EF4-FFF2-40B4-BE49-F238E27FC236}">
              <a16:creationId xmlns:a16="http://schemas.microsoft.com/office/drawing/2014/main" id="{53A2F647-D979-4BC1-B7A1-167F2BB40E4A}"/>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517" name="【一般廃棄物処理施設】&#10;有形固定資産減価償却率最大値テキスト">
          <a:extLst>
            <a:ext uri="{FF2B5EF4-FFF2-40B4-BE49-F238E27FC236}">
              <a16:creationId xmlns:a16="http://schemas.microsoft.com/office/drawing/2014/main" id="{69B5BC00-881B-4308-A6AF-DEEFBA962BA6}"/>
            </a:ext>
          </a:extLst>
        </xdr:cNvPr>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518" name="直線コネクタ 517">
          <a:extLst>
            <a:ext uri="{FF2B5EF4-FFF2-40B4-BE49-F238E27FC236}">
              <a16:creationId xmlns:a16="http://schemas.microsoft.com/office/drawing/2014/main" id="{58D2E54B-B6C6-4386-ACFF-7044CE148F70}"/>
            </a:ext>
          </a:extLst>
        </xdr:cNvPr>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77669</xdr:rowOff>
    </xdr:from>
    <xdr:ext cx="405111" cy="259045"/>
    <xdr:sp macro="" textlink="">
      <xdr:nvSpPr>
        <xdr:cNvPr id="519" name="【一般廃棄物処理施設】&#10;有形固定資産減価償却率平均値テキスト">
          <a:extLst>
            <a:ext uri="{FF2B5EF4-FFF2-40B4-BE49-F238E27FC236}">
              <a16:creationId xmlns:a16="http://schemas.microsoft.com/office/drawing/2014/main" id="{5587C6AA-F013-4A0D-9C80-CE4AD90EC2A3}"/>
            </a:ext>
          </a:extLst>
        </xdr:cNvPr>
        <xdr:cNvSpPr txBox="1"/>
      </xdr:nvSpPr>
      <xdr:spPr>
        <a:xfrm>
          <a:off x="16357600" y="642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520" name="フローチャート: 判断 519">
          <a:extLst>
            <a:ext uri="{FF2B5EF4-FFF2-40B4-BE49-F238E27FC236}">
              <a16:creationId xmlns:a16="http://schemas.microsoft.com/office/drawing/2014/main" id="{C2A5D4AD-B80A-4219-AE68-0BB9C6C5B217}"/>
            </a:ext>
          </a:extLst>
        </xdr:cNvPr>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521" name="フローチャート: 判断 520">
          <a:extLst>
            <a:ext uri="{FF2B5EF4-FFF2-40B4-BE49-F238E27FC236}">
              <a16:creationId xmlns:a16="http://schemas.microsoft.com/office/drawing/2014/main" id="{E080418A-7077-4517-A842-9CDB86BCD123}"/>
            </a:ext>
          </a:extLst>
        </xdr:cNvPr>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522" name="フローチャート: 判断 521">
          <a:extLst>
            <a:ext uri="{FF2B5EF4-FFF2-40B4-BE49-F238E27FC236}">
              <a16:creationId xmlns:a16="http://schemas.microsoft.com/office/drawing/2014/main" id="{9240480B-28FC-4015-B96A-3A5B29186DDB}"/>
            </a:ext>
          </a:extLst>
        </xdr:cNvPr>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523" name="フローチャート: 判断 522">
          <a:extLst>
            <a:ext uri="{FF2B5EF4-FFF2-40B4-BE49-F238E27FC236}">
              <a16:creationId xmlns:a16="http://schemas.microsoft.com/office/drawing/2014/main" id="{7A0730DE-C2B2-4EC9-B2A1-F69C8B5B1953}"/>
            </a:ext>
          </a:extLst>
        </xdr:cNvPr>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524" name="フローチャート: 判断 523">
          <a:extLst>
            <a:ext uri="{FF2B5EF4-FFF2-40B4-BE49-F238E27FC236}">
              <a16:creationId xmlns:a16="http://schemas.microsoft.com/office/drawing/2014/main" id="{60FC0A92-1CC8-465C-8080-46AC12719C14}"/>
            </a:ext>
          </a:extLst>
        </xdr:cNvPr>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53180F05-543E-4421-A087-14D9A115B57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F3A48FF9-B87C-4EBC-B2EC-F4EB1309096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12D18450-7CAF-4B5B-A2E3-7E7BBEE20D9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57C454E1-0F16-4DD6-8CBA-D66347BB96C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D92F2A43-6369-4DB7-BEE1-A5F0D9727B7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66222</xdr:rowOff>
    </xdr:from>
    <xdr:to>
      <xdr:col>85</xdr:col>
      <xdr:colOff>177800</xdr:colOff>
      <xdr:row>39</xdr:row>
      <xdr:rowOff>167822</xdr:rowOff>
    </xdr:to>
    <xdr:sp macro="" textlink="">
      <xdr:nvSpPr>
        <xdr:cNvPr id="530" name="楕円 529">
          <a:extLst>
            <a:ext uri="{FF2B5EF4-FFF2-40B4-BE49-F238E27FC236}">
              <a16:creationId xmlns:a16="http://schemas.microsoft.com/office/drawing/2014/main" id="{49030E13-6143-4DC0-9E4A-356EAE0F4B76}"/>
            </a:ext>
          </a:extLst>
        </xdr:cNvPr>
        <xdr:cNvSpPr/>
      </xdr:nvSpPr>
      <xdr:spPr>
        <a:xfrm>
          <a:off x="162687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44649</xdr:rowOff>
    </xdr:from>
    <xdr:ext cx="405111" cy="259045"/>
    <xdr:sp macro="" textlink="">
      <xdr:nvSpPr>
        <xdr:cNvPr id="531" name="【一般廃棄物処理施設】&#10;有形固定資産減価償却率該当値テキスト">
          <a:extLst>
            <a:ext uri="{FF2B5EF4-FFF2-40B4-BE49-F238E27FC236}">
              <a16:creationId xmlns:a16="http://schemas.microsoft.com/office/drawing/2014/main" id="{F174B24C-E7D0-4744-BBA7-80972A007741}"/>
            </a:ext>
          </a:extLst>
        </xdr:cNvPr>
        <xdr:cNvSpPr txBox="1"/>
      </xdr:nvSpPr>
      <xdr:spPr>
        <a:xfrm>
          <a:off x="16357600"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40096</xdr:rowOff>
    </xdr:from>
    <xdr:to>
      <xdr:col>81</xdr:col>
      <xdr:colOff>101600</xdr:colOff>
      <xdr:row>39</xdr:row>
      <xdr:rowOff>141696</xdr:rowOff>
    </xdr:to>
    <xdr:sp macro="" textlink="">
      <xdr:nvSpPr>
        <xdr:cNvPr id="532" name="楕円 531">
          <a:extLst>
            <a:ext uri="{FF2B5EF4-FFF2-40B4-BE49-F238E27FC236}">
              <a16:creationId xmlns:a16="http://schemas.microsoft.com/office/drawing/2014/main" id="{A6528C8F-A76F-4C19-ACFD-E9D7E41A9EE4}"/>
            </a:ext>
          </a:extLst>
        </xdr:cNvPr>
        <xdr:cNvSpPr/>
      </xdr:nvSpPr>
      <xdr:spPr>
        <a:xfrm>
          <a:off x="154305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90896</xdr:rowOff>
    </xdr:from>
    <xdr:to>
      <xdr:col>85</xdr:col>
      <xdr:colOff>127000</xdr:colOff>
      <xdr:row>39</xdr:row>
      <xdr:rowOff>117022</xdr:rowOff>
    </xdr:to>
    <xdr:cxnSp macro="">
      <xdr:nvCxnSpPr>
        <xdr:cNvPr id="533" name="直線コネクタ 532">
          <a:extLst>
            <a:ext uri="{FF2B5EF4-FFF2-40B4-BE49-F238E27FC236}">
              <a16:creationId xmlns:a16="http://schemas.microsoft.com/office/drawing/2014/main" id="{75DD74E9-83E4-4D14-831C-C50B867E2C15}"/>
            </a:ext>
          </a:extLst>
        </xdr:cNvPr>
        <xdr:cNvCxnSpPr/>
      </xdr:nvCxnSpPr>
      <xdr:spPr>
        <a:xfrm>
          <a:off x="15481300" y="677744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18869</xdr:rowOff>
    </xdr:from>
    <xdr:to>
      <xdr:col>76</xdr:col>
      <xdr:colOff>165100</xdr:colOff>
      <xdr:row>39</xdr:row>
      <xdr:rowOff>120469</xdr:rowOff>
    </xdr:to>
    <xdr:sp macro="" textlink="">
      <xdr:nvSpPr>
        <xdr:cNvPr id="534" name="楕円 533">
          <a:extLst>
            <a:ext uri="{FF2B5EF4-FFF2-40B4-BE49-F238E27FC236}">
              <a16:creationId xmlns:a16="http://schemas.microsoft.com/office/drawing/2014/main" id="{9058407C-E4ED-4865-8776-FC8FD2D4CB78}"/>
            </a:ext>
          </a:extLst>
        </xdr:cNvPr>
        <xdr:cNvSpPr/>
      </xdr:nvSpPr>
      <xdr:spPr>
        <a:xfrm>
          <a:off x="14541500" y="67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69669</xdr:rowOff>
    </xdr:from>
    <xdr:to>
      <xdr:col>81</xdr:col>
      <xdr:colOff>50800</xdr:colOff>
      <xdr:row>39</xdr:row>
      <xdr:rowOff>90896</xdr:rowOff>
    </xdr:to>
    <xdr:cxnSp macro="">
      <xdr:nvCxnSpPr>
        <xdr:cNvPr id="535" name="直線コネクタ 534">
          <a:extLst>
            <a:ext uri="{FF2B5EF4-FFF2-40B4-BE49-F238E27FC236}">
              <a16:creationId xmlns:a16="http://schemas.microsoft.com/office/drawing/2014/main" id="{0736A6E0-65D3-44C2-9C2E-FC8C3EF715BE}"/>
            </a:ext>
          </a:extLst>
        </xdr:cNvPr>
        <xdr:cNvCxnSpPr/>
      </xdr:nvCxnSpPr>
      <xdr:spPr>
        <a:xfrm>
          <a:off x="14592300" y="675621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165826</xdr:rowOff>
    </xdr:from>
    <xdr:to>
      <xdr:col>72</xdr:col>
      <xdr:colOff>38100</xdr:colOff>
      <xdr:row>39</xdr:row>
      <xdr:rowOff>95976</xdr:rowOff>
    </xdr:to>
    <xdr:sp macro="" textlink="">
      <xdr:nvSpPr>
        <xdr:cNvPr id="536" name="楕円 535">
          <a:extLst>
            <a:ext uri="{FF2B5EF4-FFF2-40B4-BE49-F238E27FC236}">
              <a16:creationId xmlns:a16="http://schemas.microsoft.com/office/drawing/2014/main" id="{6CAC9F53-4AA9-456F-B727-099AB7EF67A9}"/>
            </a:ext>
          </a:extLst>
        </xdr:cNvPr>
        <xdr:cNvSpPr/>
      </xdr:nvSpPr>
      <xdr:spPr>
        <a:xfrm>
          <a:off x="13652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45176</xdr:rowOff>
    </xdr:from>
    <xdr:to>
      <xdr:col>76</xdr:col>
      <xdr:colOff>114300</xdr:colOff>
      <xdr:row>39</xdr:row>
      <xdr:rowOff>69669</xdr:rowOff>
    </xdr:to>
    <xdr:cxnSp macro="">
      <xdr:nvCxnSpPr>
        <xdr:cNvPr id="537" name="直線コネクタ 536">
          <a:extLst>
            <a:ext uri="{FF2B5EF4-FFF2-40B4-BE49-F238E27FC236}">
              <a16:creationId xmlns:a16="http://schemas.microsoft.com/office/drawing/2014/main" id="{031582D0-408F-4E1D-9907-997FFB75BFFC}"/>
            </a:ext>
          </a:extLst>
        </xdr:cNvPr>
        <xdr:cNvCxnSpPr/>
      </xdr:nvCxnSpPr>
      <xdr:spPr>
        <a:xfrm>
          <a:off x="13703300" y="673172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133169</xdr:rowOff>
    </xdr:from>
    <xdr:to>
      <xdr:col>67</xdr:col>
      <xdr:colOff>101600</xdr:colOff>
      <xdr:row>39</xdr:row>
      <xdr:rowOff>63319</xdr:rowOff>
    </xdr:to>
    <xdr:sp macro="" textlink="">
      <xdr:nvSpPr>
        <xdr:cNvPr id="538" name="楕円 537">
          <a:extLst>
            <a:ext uri="{FF2B5EF4-FFF2-40B4-BE49-F238E27FC236}">
              <a16:creationId xmlns:a16="http://schemas.microsoft.com/office/drawing/2014/main" id="{0F5824AD-95A0-490F-A9C8-68B9109D3DB7}"/>
            </a:ext>
          </a:extLst>
        </xdr:cNvPr>
        <xdr:cNvSpPr/>
      </xdr:nvSpPr>
      <xdr:spPr>
        <a:xfrm>
          <a:off x="12763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12519</xdr:rowOff>
    </xdr:from>
    <xdr:to>
      <xdr:col>71</xdr:col>
      <xdr:colOff>177800</xdr:colOff>
      <xdr:row>39</xdr:row>
      <xdr:rowOff>45176</xdr:rowOff>
    </xdr:to>
    <xdr:cxnSp macro="">
      <xdr:nvCxnSpPr>
        <xdr:cNvPr id="539" name="直線コネクタ 538">
          <a:extLst>
            <a:ext uri="{FF2B5EF4-FFF2-40B4-BE49-F238E27FC236}">
              <a16:creationId xmlns:a16="http://schemas.microsoft.com/office/drawing/2014/main" id="{386E9F96-51D0-49B5-81BD-33D1961E7734}"/>
            </a:ext>
          </a:extLst>
        </xdr:cNvPr>
        <xdr:cNvCxnSpPr/>
      </xdr:nvCxnSpPr>
      <xdr:spPr>
        <a:xfrm>
          <a:off x="12814300" y="66990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156590</xdr:rowOff>
    </xdr:from>
    <xdr:ext cx="405111" cy="259045"/>
    <xdr:sp macro="" textlink="">
      <xdr:nvSpPr>
        <xdr:cNvPr id="540" name="n_1aveValue【一般廃棄物処理施設】&#10;有形固定資産減価償却率">
          <a:extLst>
            <a:ext uri="{FF2B5EF4-FFF2-40B4-BE49-F238E27FC236}">
              <a16:creationId xmlns:a16="http://schemas.microsoft.com/office/drawing/2014/main" id="{A1C767CE-85F0-48E3-9DF6-5EC2A7FC8C55}"/>
            </a:ext>
          </a:extLst>
        </xdr:cNvPr>
        <xdr:cNvSpPr txBox="1"/>
      </xdr:nvSpPr>
      <xdr:spPr>
        <a:xfrm>
          <a:off x="152660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14531</xdr:rowOff>
    </xdr:from>
    <xdr:ext cx="405111" cy="259045"/>
    <xdr:sp macro="" textlink="">
      <xdr:nvSpPr>
        <xdr:cNvPr id="541" name="n_2aveValue【一般廃棄物処理施設】&#10;有形固定資産減価償却率">
          <a:extLst>
            <a:ext uri="{FF2B5EF4-FFF2-40B4-BE49-F238E27FC236}">
              <a16:creationId xmlns:a16="http://schemas.microsoft.com/office/drawing/2014/main" id="{BD733A88-FB54-4957-B535-7DC297B993FF}"/>
            </a:ext>
          </a:extLst>
        </xdr:cNvPr>
        <xdr:cNvSpPr txBox="1"/>
      </xdr:nvSpPr>
      <xdr:spPr>
        <a:xfrm>
          <a:off x="14389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19430</xdr:rowOff>
    </xdr:from>
    <xdr:ext cx="405111" cy="259045"/>
    <xdr:sp macro="" textlink="">
      <xdr:nvSpPr>
        <xdr:cNvPr id="542" name="n_3aveValue【一般廃棄物処理施設】&#10;有形固定資産減価償却率">
          <a:extLst>
            <a:ext uri="{FF2B5EF4-FFF2-40B4-BE49-F238E27FC236}">
              <a16:creationId xmlns:a16="http://schemas.microsoft.com/office/drawing/2014/main" id="{E264BCDE-C33B-45BC-B7CC-CA4FBE398E66}"/>
            </a:ext>
          </a:extLst>
        </xdr:cNvPr>
        <xdr:cNvSpPr txBox="1"/>
      </xdr:nvSpPr>
      <xdr:spPr>
        <a:xfrm>
          <a:off x="13500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74947</xdr:rowOff>
    </xdr:from>
    <xdr:ext cx="405111" cy="259045"/>
    <xdr:sp macro="" textlink="">
      <xdr:nvSpPr>
        <xdr:cNvPr id="543" name="n_4aveValue【一般廃棄物処理施設】&#10;有形固定資産減価償却率">
          <a:extLst>
            <a:ext uri="{FF2B5EF4-FFF2-40B4-BE49-F238E27FC236}">
              <a16:creationId xmlns:a16="http://schemas.microsoft.com/office/drawing/2014/main" id="{0FAC5793-766A-4273-A890-370B8E454D74}"/>
            </a:ext>
          </a:extLst>
        </xdr:cNvPr>
        <xdr:cNvSpPr txBox="1"/>
      </xdr:nvSpPr>
      <xdr:spPr>
        <a:xfrm>
          <a:off x="126117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132823</xdr:rowOff>
    </xdr:from>
    <xdr:ext cx="405111" cy="259045"/>
    <xdr:sp macro="" textlink="">
      <xdr:nvSpPr>
        <xdr:cNvPr id="544" name="n_1mainValue【一般廃棄物処理施設】&#10;有形固定資産減価償却率">
          <a:extLst>
            <a:ext uri="{FF2B5EF4-FFF2-40B4-BE49-F238E27FC236}">
              <a16:creationId xmlns:a16="http://schemas.microsoft.com/office/drawing/2014/main" id="{9E6541B2-7B5B-4BA1-ACF0-D27D45042AD6}"/>
            </a:ext>
          </a:extLst>
        </xdr:cNvPr>
        <xdr:cNvSpPr txBox="1"/>
      </xdr:nvSpPr>
      <xdr:spPr>
        <a:xfrm>
          <a:off x="15266044" y="681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111596</xdr:rowOff>
    </xdr:from>
    <xdr:ext cx="405111" cy="259045"/>
    <xdr:sp macro="" textlink="">
      <xdr:nvSpPr>
        <xdr:cNvPr id="545" name="n_2mainValue【一般廃棄物処理施設】&#10;有形固定資産減価償却率">
          <a:extLst>
            <a:ext uri="{FF2B5EF4-FFF2-40B4-BE49-F238E27FC236}">
              <a16:creationId xmlns:a16="http://schemas.microsoft.com/office/drawing/2014/main" id="{DE54CF05-479B-41B1-B65D-75016A04AB5A}"/>
            </a:ext>
          </a:extLst>
        </xdr:cNvPr>
        <xdr:cNvSpPr txBox="1"/>
      </xdr:nvSpPr>
      <xdr:spPr>
        <a:xfrm>
          <a:off x="14389744" y="679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87103</xdr:rowOff>
    </xdr:from>
    <xdr:ext cx="405111" cy="259045"/>
    <xdr:sp macro="" textlink="">
      <xdr:nvSpPr>
        <xdr:cNvPr id="546" name="n_3mainValue【一般廃棄物処理施設】&#10;有形固定資産減価償却率">
          <a:extLst>
            <a:ext uri="{FF2B5EF4-FFF2-40B4-BE49-F238E27FC236}">
              <a16:creationId xmlns:a16="http://schemas.microsoft.com/office/drawing/2014/main" id="{695EE416-3DBB-48FF-9FDB-501DB537CD49}"/>
            </a:ext>
          </a:extLst>
        </xdr:cNvPr>
        <xdr:cNvSpPr txBox="1"/>
      </xdr:nvSpPr>
      <xdr:spPr>
        <a:xfrm>
          <a:off x="13500744" y="677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54446</xdr:rowOff>
    </xdr:from>
    <xdr:ext cx="405111" cy="259045"/>
    <xdr:sp macro="" textlink="">
      <xdr:nvSpPr>
        <xdr:cNvPr id="547" name="n_4mainValue【一般廃棄物処理施設】&#10;有形固定資産減価償却率">
          <a:extLst>
            <a:ext uri="{FF2B5EF4-FFF2-40B4-BE49-F238E27FC236}">
              <a16:creationId xmlns:a16="http://schemas.microsoft.com/office/drawing/2014/main" id="{D851F57F-FFF2-4DCE-BD53-E670BEA6DEB3}"/>
            </a:ext>
          </a:extLst>
        </xdr:cNvPr>
        <xdr:cNvSpPr txBox="1"/>
      </xdr:nvSpPr>
      <xdr:spPr>
        <a:xfrm>
          <a:off x="12611744"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958EA3A9-BB02-447D-929F-B10BA931F7D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D3DD5E15-6116-499B-A820-A7169F5C972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D1C4576E-11C7-4BD1-BF3F-FF22913ACE0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DB059F75-44F1-4B72-BB01-9CCB65B6B83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28E5EB6B-ECE3-4D91-80AA-7D2BC63840B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C8DAEDEB-C011-4470-BA58-90150514527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CFB7F04E-1333-4C85-A753-671C87C8BD8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AAB9C725-ED6B-41DD-80BC-8F9F3040F00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B70BEE7D-220C-49E2-9007-5D9A14B3964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56B652E1-C916-4331-BD44-543C5C0E194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a:extLst>
            <a:ext uri="{FF2B5EF4-FFF2-40B4-BE49-F238E27FC236}">
              <a16:creationId xmlns:a16="http://schemas.microsoft.com/office/drawing/2014/main" id="{A9BD4A58-76FA-476E-A42F-8807C4ED0EC5}"/>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9" name="テキスト ボックス 558">
          <a:extLst>
            <a:ext uri="{FF2B5EF4-FFF2-40B4-BE49-F238E27FC236}">
              <a16:creationId xmlns:a16="http://schemas.microsoft.com/office/drawing/2014/main" id="{59442832-9C34-40B0-8CC1-4825DFFE1AA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a:extLst>
            <a:ext uri="{FF2B5EF4-FFF2-40B4-BE49-F238E27FC236}">
              <a16:creationId xmlns:a16="http://schemas.microsoft.com/office/drawing/2014/main" id="{AE86923F-762E-4A8D-A3CB-1CAA57F0A0C2}"/>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1" name="テキスト ボックス 560">
          <a:extLst>
            <a:ext uri="{FF2B5EF4-FFF2-40B4-BE49-F238E27FC236}">
              <a16:creationId xmlns:a16="http://schemas.microsoft.com/office/drawing/2014/main" id="{DB341A58-EB37-4D9F-81AB-F94274969D36}"/>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a:extLst>
            <a:ext uri="{FF2B5EF4-FFF2-40B4-BE49-F238E27FC236}">
              <a16:creationId xmlns:a16="http://schemas.microsoft.com/office/drawing/2014/main" id="{D9F33480-4FF4-42FC-A82F-AAF8B5D712A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3" name="テキスト ボックス 562">
          <a:extLst>
            <a:ext uri="{FF2B5EF4-FFF2-40B4-BE49-F238E27FC236}">
              <a16:creationId xmlns:a16="http://schemas.microsoft.com/office/drawing/2014/main" id="{50DD3554-F773-45AA-8F67-F98FCE6758A6}"/>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a:extLst>
            <a:ext uri="{FF2B5EF4-FFF2-40B4-BE49-F238E27FC236}">
              <a16:creationId xmlns:a16="http://schemas.microsoft.com/office/drawing/2014/main" id="{83C3D6B7-D3B6-4E76-9879-0F37276028E9}"/>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5" name="テキスト ボックス 564">
          <a:extLst>
            <a:ext uri="{FF2B5EF4-FFF2-40B4-BE49-F238E27FC236}">
              <a16:creationId xmlns:a16="http://schemas.microsoft.com/office/drawing/2014/main" id="{7B31BBAF-8CDD-4144-B223-1AAE3E58E87F}"/>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a:extLst>
            <a:ext uri="{FF2B5EF4-FFF2-40B4-BE49-F238E27FC236}">
              <a16:creationId xmlns:a16="http://schemas.microsoft.com/office/drawing/2014/main" id="{2ADA654C-EFFA-4314-A4F1-1C9D915116A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7" name="テキスト ボックス 566">
          <a:extLst>
            <a:ext uri="{FF2B5EF4-FFF2-40B4-BE49-F238E27FC236}">
              <a16:creationId xmlns:a16="http://schemas.microsoft.com/office/drawing/2014/main" id="{655A09A1-8BD3-460C-8B1D-C732AFCF0758}"/>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DA17ECA8-C6A2-42E1-B675-67987A466BF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a:extLst>
            <a:ext uri="{FF2B5EF4-FFF2-40B4-BE49-F238E27FC236}">
              <a16:creationId xmlns:a16="http://schemas.microsoft.com/office/drawing/2014/main" id="{95D97C93-18B9-499E-906A-9C4CAED3CAD3}"/>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a:extLst>
            <a:ext uri="{FF2B5EF4-FFF2-40B4-BE49-F238E27FC236}">
              <a16:creationId xmlns:a16="http://schemas.microsoft.com/office/drawing/2014/main" id="{90A1BC12-A73A-4EE6-9F9B-CAC62E20650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571" name="直線コネクタ 570">
          <a:extLst>
            <a:ext uri="{FF2B5EF4-FFF2-40B4-BE49-F238E27FC236}">
              <a16:creationId xmlns:a16="http://schemas.microsoft.com/office/drawing/2014/main" id="{03DAC309-33A5-43F9-BB27-CF83AD6B518D}"/>
            </a:ext>
          </a:extLst>
        </xdr:cNvPr>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72" name="【一般廃棄物処理施設】&#10;一人当たり有形固定資産（償却資産）額最小値テキスト">
          <a:extLst>
            <a:ext uri="{FF2B5EF4-FFF2-40B4-BE49-F238E27FC236}">
              <a16:creationId xmlns:a16="http://schemas.microsoft.com/office/drawing/2014/main" id="{3CFE4655-6D3B-4AF0-A965-2A45214EB233}"/>
            </a:ext>
          </a:extLst>
        </xdr:cNvPr>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73" name="直線コネクタ 572">
          <a:extLst>
            <a:ext uri="{FF2B5EF4-FFF2-40B4-BE49-F238E27FC236}">
              <a16:creationId xmlns:a16="http://schemas.microsoft.com/office/drawing/2014/main" id="{7B8A7E65-C219-473E-AAFC-B90B1626E85B}"/>
            </a:ext>
          </a:extLst>
        </xdr:cNvPr>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574" name="【一般廃棄物処理施設】&#10;一人当たり有形固定資産（償却資産）額最大値テキスト">
          <a:extLst>
            <a:ext uri="{FF2B5EF4-FFF2-40B4-BE49-F238E27FC236}">
              <a16:creationId xmlns:a16="http://schemas.microsoft.com/office/drawing/2014/main" id="{D3A5FC8F-D07C-43F8-91B5-0380A0BD4D5F}"/>
            </a:ext>
          </a:extLst>
        </xdr:cNvPr>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575" name="直線コネクタ 574">
          <a:extLst>
            <a:ext uri="{FF2B5EF4-FFF2-40B4-BE49-F238E27FC236}">
              <a16:creationId xmlns:a16="http://schemas.microsoft.com/office/drawing/2014/main" id="{74899161-F16E-4F80-B069-35A2065A9739}"/>
            </a:ext>
          </a:extLst>
        </xdr:cNvPr>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106034</xdr:rowOff>
    </xdr:from>
    <xdr:ext cx="534377" cy="259045"/>
    <xdr:sp macro="" textlink="">
      <xdr:nvSpPr>
        <xdr:cNvPr id="576" name="【一般廃棄物処理施設】&#10;一人当たり有形固定資産（償却資産）額平均値テキスト">
          <a:extLst>
            <a:ext uri="{FF2B5EF4-FFF2-40B4-BE49-F238E27FC236}">
              <a16:creationId xmlns:a16="http://schemas.microsoft.com/office/drawing/2014/main" id="{4F45F8CB-FF54-4D9D-9A98-73CAE7C2388B}"/>
            </a:ext>
          </a:extLst>
        </xdr:cNvPr>
        <xdr:cNvSpPr txBox="1"/>
      </xdr:nvSpPr>
      <xdr:spPr>
        <a:xfrm>
          <a:off x="22199600" y="6621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577" name="フローチャート: 判断 576">
          <a:extLst>
            <a:ext uri="{FF2B5EF4-FFF2-40B4-BE49-F238E27FC236}">
              <a16:creationId xmlns:a16="http://schemas.microsoft.com/office/drawing/2014/main" id="{144E6163-BEAD-44A7-B835-9E94F998F90E}"/>
            </a:ext>
          </a:extLst>
        </xdr:cNvPr>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578" name="フローチャート: 判断 577">
          <a:extLst>
            <a:ext uri="{FF2B5EF4-FFF2-40B4-BE49-F238E27FC236}">
              <a16:creationId xmlns:a16="http://schemas.microsoft.com/office/drawing/2014/main" id="{9D2C2F2E-C0AF-4C5B-A4A5-BAD06581161D}"/>
            </a:ext>
          </a:extLst>
        </xdr:cNvPr>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579" name="フローチャート: 判断 578">
          <a:extLst>
            <a:ext uri="{FF2B5EF4-FFF2-40B4-BE49-F238E27FC236}">
              <a16:creationId xmlns:a16="http://schemas.microsoft.com/office/drawing/2014/main" id="{D6D442A3-CEE2-4E5A-93A6-ED51D5B92CA8}"/>
            </a:ext>
          </a:extLst>
        </xdr:cNvPr>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580" name="フローチャート: 判断 579">
          <a:extLst>
            <a:ext uri="{FF2B5EF4-FFF2-40B4-BE49-F238E27FC236}">
              <a16:creationId xmlns:a16="http://schemas.microsoft.com/office/drawing/2014/main" id="{76EE8B21-A143-402F-A036-048B57B94FC1}"/>
            </a:ext>
          </a:extLst>
        </xdr:cNvPr>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47856</xdr:rowOff>
    </xdr:from>
    <xdr:to>
      <xdr:col>98</xdr:col>
      <xdr:colOff>38100</xdr:colOff>
      <xdr:row>39</xdr:row>
      <xdr:rowOff>149456</xdr:rowOff>
    </xdr:to>
    <xdr:sp macro="" textlink="">
      <xdr:nvSpPr>
        <xdr:cNvPr id="581" name="フローチャート: 判断 580">
          <a:extLst>
            <a:ext uri="{FF2B5EF4-FFF2-40B4-BE49-F238E27FC236}">
              <a16:creationId xmlns:a16="http://schemas.microsoft.com/office/drawing/2014/main" id="{986DBEE2-50BF-4734-9935-247613FE29C6}"/>
            </a:ext>
          </a:extLst>
        </xdr:cNvPr>
        <xdr:cNvSpPr/>
      </xdr:nvSpPr>
      <xdr:spPr>
        <a:xfrm>
          <a:off x="18605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12DED488-13C8-4E6F-AE62-5D8D890123A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5F818EB9-1A0F-4C2B-9563-14B3E1B0572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7F75DE5F-D62B-40CF-9E4D-6F9BB483D91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843FE008-B659-40BD-B4C0-0E1FEA59080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B4892459-E732-47BB-B8C4-DD2C78E6FEB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169052</xdr:rowOff>
    </xdr:from>
    <xdr:to>
      <xdr:col>116</xdr:col>
      <xdr:colOff>114300</xdr:colOff>
      <xdr:row>34</xdr:row>
      <xdr:rowOff>99202</xdr:rowOff>
    </xdr:to>
    <xdr:sp macro="" textlink="">
      <xdr:nvSpPr>
        <xdr:cNvPr id="587" name="楕円 586">
          <a:extLst>
            <a:ext uri="{FF2B5EF4-FFF2-40B4-BE49-F238E27FC236}">
              <a16:creationId xmlns:a16="http://schemas.microsoft.com/office/drawing/2014/main" id="{2E5560FA-6D3D-41C7-921C-E0DEFA4F9CCC}"/>
            </a:ext>
          </a:extLst>
        </xdr:cNvPr>
        <xdr:cNvSpPr/>
      </xdr:nvSpPr>
      <xdr:spPr>
        <a:xfrm>
          <a:off x="22110700" y="582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83979</xdr:rowOff>
    </xdr:from>
    <xdr:ext cx="599010" cy="259045"/>
    <xdr:sp macro="" textlink="">
      <xdr:nvSpPr>
        <xdr:cNvPr id="588" name="【一般廃棄物処理施設】&#10;一人当たり有形固定資産（償却資産）額該当値テキスト">
          <a:extLst>
            <a:ext uri="{FF2B5EF4-FFF2-40B4-BE49-F238E27FC236}">
              <a16:creationId xmlns:a16="http://schemas.microsoft.com/office/drawing/2014/main" id="{B52DA24F-3656-425D-AE69-0E94FE327E1E}"/>
            </a:ext>
          </a:extLst>
        </xdr:cNvPr>
        <xdr:cNvSpPr txBox="1"/>
      </xdr:nvSpPr>
      <xdr:spPr>
        <a:xfrm>
          <a:off x="22199600" y="5741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13985</xdr:rowOff>
    </xdr:from>
    <xdr:to>
      <xdr:col>112</xdr:col>
      <xdr:colOff>38100</xdr:colOff>
      <xdr:row>34</xdr:row>
      <xdr:rowOff>115585</xdr:rowOff>
    </xdr:to>
    <xdr:sp macro="" textlink="">
      <xdr:nvSpPr>
        <xdr:cNvPr id="589" name="楕円 588">
          <a:extLst>
            <a:ext uri="{FF2B5EF4-FFF2-40B4-BE49-F238E27FC236}">
              <a16:creationId xmlns:a16="http://schemas.microsoft.com/office/drawing/2014/main" id="{D2C66193-58E4-4E61-8E5C-866919A8B08B}"/>
            </a:ext>
          </a:extLst>
        </xdr:cNvPr>
        <xdr:cNvSpPr/>
      </xdr:nvSpPr>
      <xdr:spPr>
        <a:xfrm>
          <a:off x="21272500" y="584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48402</xdr:rowOff>
    </xdr:from>
    <xdr:to>
      <xdr:col>116</xdr:col>
      <xdr:colOff>63500</xdr:colOff>
      <xdr:row>34</xdr:row>
      <xdr:rowOff>64785</xdr:rowOff>
    </xdr:to>
    <xdr:cxnSp macro="">
      <xdr:nvCxnSpPr>
        <xdr:cNvPr id="590" name="直線コネクタ 589">
          <a:extLst>
            <a:ext uri="{FF2B5EF4-FFF2-40B4-BE49-F238E27FC236}">
              <a16:creationId xmlns:a16="http://schemas.microsoft.com/office/drawing/2014/main" id="{0EBD7A70-4F1F-408E-BF7D-1D1C29E5983E}"/>
            </a:ext>
          </a:extLst>
        </xdr:cNvPr>
        <xdr:cNvCxnSpPr/>
      </xdr:nvCxnSpPr>
      <xdr:spPr>
        <a:xfrm flipV="1">
          <a:off x="21323300" y="5877702"/>
          <a:ext cx="8382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35687</xdr:rowOff>
    </xdr:from>
    <xdr:to>
      <xdr:col>107</xdr:col>
      <xdr:colOff>101600</xdr:colOff>
      <xdr:row>34</xdr:row>
      <xdr:rowOff>137287</xdr:rowOff>
    </xdr:to>
    <xdr:sp macro="" textlink="">
      <xdr:nvSpPr>
        <xdr:cNvPr id="591" name="楕円 590">
          <a:extLst>
            <a:ext uri="{FF2B5EF4-FFF2-40B4-BE49-F238E27FC236}">
              <a16:creationId xmlns:a16="http://schemas.microsoft.com/office/drawing/2014/main" id="{E2943191-45DD-4E7B-AB56-B4717ECBB5D9}"/>
            </a:ext>
          </a:extLst>
        </xdr:cNvPr>
        <xdr:cNvSpPr/>
      </xdr:nvSpPr>
      <xdr:spPr>
        <a:xfrm>
          <a:off x="20383500" y="586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64785</xdr:rowOff>
    </xdr:from>
    <xdr:to>
      <xdr:col>111</xdr:col>
      <xdr:colOff>177800</xdr:colOff>
      <xdr:row>34</xdr:row>
      <xdr:rowOff>86487</xdr:rowOff>
    </xdr:to>
    <xdr:cxnSp macro="">
      <xdr:nvCxnSpPr>
        <xdr:cNvPr id="592" name="直線コネクタ 591">
          <a:extLst>
            <a:ext uri="{FF2B5EF4-FFF2-40B4-BE49-F238E27FC236}">
              <a16:creationId xmlns:a16="http://schemas.microsoft.com/office/drawing/2014/main" id="{7ACBD218-3AE6-4F33-BB0D-B031FAE088C1}"/>
            </a:ext>
          </a:extLst>
        </xdr:cNvPr>
        <xdr:cNvCxnSpPr/>
      </xdr:nvCxnSpPr>
      <xdr:spPr>
        <a:xfrm flipV="1">
          <a:off x="20434300" y="5894085"/>
          <a:ext cx="889000" cy="2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52596</xdr:rowOff>
    </xdr:from>
    <xdr:to>
      <xdr:col>102</xdr:col>
      <xdr:colOff>165100</xdr:colOff>
      <xdr:row>34</xdr:row>
      <xdr:rowOff>154196</xdr:rowOff>
    </xdr:to>
    <xdr:sp macro="" textlink="">
      <xdr:nvSpPr>
        <xdr:cNvPr id="593" name="楕円 592">
          <a:extLst>
            <a:ext uri="{FF2B5EF4-FFF2-40B4-BE49-F238E27FC236}">
              <a16:creationId xmlns:a16="http://schemas.microsoft.com/office/drawing/2014/main" id="{6F6C63C0-C781-4A98-8287-2991AFC32266}"/>
            </a:ext>
          </a:extLst>
        </xdr:cNvPr>
        <xdr:cNvSpPr/>
      </xdr:nvSpPr>
      <xdr:spPr>
        <a:xfrm>
          <a:off x="19494500" y="588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86487</xdr:rowOff>
    </xdr:from>
    <xdr:to>
      <xdr:col>107</xdr:col>
      <xdr:colOff>50800</xdr:colOff>
      <xdr:row>34</xdr:row>
      <xdr:rowOff>103396</xdr:rowOff>
    </xdr:to>
    <xdr:cxnSp macro="">
      <xdr:nvCxnSpPr>
        <xdr:cNvPr id="594" name="直線コネクタ 593">
          <a:extLst>
            <a:ext uri="{FF2B5EF4-FFF2-40B4-BE49-F238E27FC236}">
              <a16:creationId xmlns:a16="http://schemas.microsoft.com/office/drawing/2014/main" id="{BC8ED488-7C22-494C-8DD4-948EFF3B9DA2}"/>
            </a:ext>
          </a:extLst>
        </xdr:cNvPr>
        <xdr:cNvCxnSpPr/>
      </xdr:nvCxnSpPr>
      <xdr:spPr>
        <a:xfrm flipV="1">
          <a:off x="19545300" y="5915787"/>
          <a:ext cx="889000" cy="1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71143</xdr:rowOff>
    </xdr:from>
    <xdr:to>
      <xdr:col>98</xdr:col>
      <xdr:colOff>38100</xdr:colOff>
      <xdr:row>35</xdr:row>
      <xdr:rowOff>1293</xdr:rowOff>
    </xdr:to>
    <xdr:sp macro="" textlink="">
      <xdr:nvSpPr>
        <xdr:cNvPr id="595" name="楕円 594">
          <a:extLst>
            <a:ext uri="{FF2B5EF4-FFF2-40B4-BE49-F238E27FC236}">
              <a16:creationId xmlns:a16="http://schemas.microsoft.com/office/drawing/2014/main" id="{CD584E86-3DA3-4119-B59F-26FB1BFB6BF8}"/>
            </a:ext>
          </a:extLst>
        </xdr:cNvPr>
        <xdr:cNvSpPr/>
      </xdr:nvSpPr>
      <xdr:spPr>
        <a:xfrm>
          <a:off x="18605500" y="590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103396</xdr:rowOff>
    </xdr:from>
    <xdr:to>
      <xdr:col>102</xdr:col>
      <xdr:colOff>114300</xdr:colOff>
      <xdr:row>34</xdr:row>
      <xdr:rowOff>121943</xdr:rowOff>
    </xdr:to>
    <xdr:cxnSp macro="">
      <xdr:nvCxnSpPr>
        <xdr:cNvPr id="596" name="直線コネクタ 595">
          <a:extLst>
            <a:ext uri="{FF2B5EF4-FFF2-40B4-BE49-F238E27FC236}">
              <a16:creationId xmlns:a16="http://schemas.microsoft.com/office/drawing/2014/main" id="{D5D68D1B-17C3-477B-B1F8-54AC020A1C7E}"/>
            </a:ext>
          </a:extLst>
        </xdr:cNvPr>
        <xdr:cNvCxnSpPr/>
      </xdr:nvCxnSpPr>
      <xdr:spPr>
        <a:xfrm flipV="1">
          <a:off x="18656300" y="5932696"/>
          <a:ext cx="889000" cy="1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69893</xdr:rowOff>
    </xdr:from>
    <xdr:ext cx="534377" cy="259045"/>
    <xdr:sp macro="" textlink="">
      <xdr:nvSpPr>
        <xdr:cNvPr id="597" name="n_1aveValue【一般廃棄物処理施設】&#10;一人当たり有形固定資産（償却資産）額">
          <a:extLst>
            <a:ext uri="{FF2B5EF4-FFF2-40B4-BE49-F238E27FC236}">
              <a16:creationId xmlns:a16="http://schemas.microsoft.com/office/drawing/2014/main" id="{EE5D203F-A381-42F4-8B63-A59DFAC66469}"/>
            </a:ext>
          </a:extLst>
        </xdr:cNvPr>
        <xdr:cNvSpPr txBox="1"/>
      </xdr:nvSpPr>
      <xdr:spPr>
        <a:xfrm>
          <a:off x="21043411" y="675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84569</xdr:rowOff>
    </xdr:from>
    <xdr:ext cx="534377" cy="259045"/>
    <xdr:sp macro="" textlink="">
      <xdr:nvSpPr>
        <xdr:cNvPr id="598" name="n_2aveValue【一般廃棄物処理施設】&#10;一人当たり有形固定資産（償却資産）額">
          <a:extLst>
            <a:ext uri="{FF2B5EF4-FFF2-40B4-BE49-F238E27FC236}">
              <a16:creationId xmlns:a16="http://schemas.microsoft.com/office/drawing/2014/main" id="{0701A96F-B807-408B-AA15-EB707EA1AD26}"/>
            </a:ext>
          </a:extLst>
        </xdr:cNvPr>
        <xdr:cNvSpPr txBox="1"/>
      </xdr:nvSpPr>
      <xdr:spPr>
        <a:xfrm>
          <a:off x="20167111" y="677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92562</xdr:rowOff>
    </xdr:from>
    <xdr:ext cx="534377" cy="259045"/>
    <xdr:sp macro="" textlink="">
      <xdr:nvSpPr>
        <xdr:cNvPr id="599" name="n_3aveValue【一般廃棄物処理施設】&#10;一人当たり有形固定資産（償却資産）額">
          <a:extLst>
            <a:ext uri="{FF2B5EF4-FFF2-40B4-BE49-F238E27FC236}">
              <a16:creationId xmlns:a16="http://schemas.microsoft.com/office/drawing/2014/main" id="{8A1CD452-EBA2-44BC-903F-C2E11592EB2B}"/>
            </a:ext>
          </a:extLst>
        </xdr:cNvPr>
        <xdr:cNvSpPr txBox="1"/>
      </xdr:nvSpPr>
      <xdr:spPr>
        <a:xfrm>
          <a:off x="192781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140583</xdr:rowOff>
    </xdr:from>
    <xdr:ext cx="534377" cy="259045"/>
    <xdr:sp macro="" textlink="">
      <xdr:nvSpPr>
        <xdr:cNvPr id="600" name="n_4aveValue【一般廃棄物処理施設】&#10;一人当たり有形固定資産（償却資産）額">
          <a:extLst>
            <a:ext uri="{FF2B5EF4-FFF2-40B4-BE49-F238E27FC236}">
              <a16:creationId xmlns:a16="http://schemas.microsoft.com/office/drawing/2014/main" id="{B41A41D7-BDE2-494B-A301-3CCA0F5DBD63}"/>
            </a:ext>
          </a:extLst>
        </xdr:cNvPr>
        <xdr:cNvSpPr txBox="1"/>
      </xdr:nvSpPr>
      <xdr:spPr>
        <a:xfrm>
          <a:off x="18389111" y="682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132112</xdr:rowOff>
    </xdr:from>
    <xdr:ext cx="599010" cy="259045"/>
    <xdr:sp macro="" textlink="">
      <xdr:nvSpPr>
        <xdr:cNvPr id="601" name="n_1mainValue【一般廃棄物処理施設】&#10;一人当たり有形固定資産（償却資産）額">
          <a:extLst>
            <a:ext uri="{FF2B5EF4-FFF2-40B4-BE49-F238E27FC236}">
              <a16:creationId xmlns:a16="http://schemas.microsoft.com/office/drawing/2014/main" id="{741DC18F-E4CF-4B3C-8970-8BC886630AB7}"/>
            </a:ext>
          </a:extLst>
        </xdr:cNvPr>
        <xdr:cNvSpPr txBox="1"/>
      </xdr:nvSpPr>
      <xdr:spPr>
        <a:xfrm>
          <a:off x="21011095" y="561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153814</xdr:rowOff>
    </xdr:from>
    <xdr:ext cx="599010" cy="259045"/>
    <xdr:sp macro="" textlink="">
      <xdr:nvSpPr>
        <xdr:cNvPr id="602" name="n_2mainValue【一般廃棄物処理施設】&#10;一人当たり有形固定資産（償却資産）額">
          <a:extLst>
            <a:ext uri="{FF2B5EF4-FFF2-40B4-BE49-F238E27FC236}">
              <a16:creationId xmlns:a16="http://schemas.microsoft.com/office/drawing/2014/main" id="{D14EF173-ABDC-4C7E-853B-9D6CC90820D9}"/>
            </a:ext>
          </a:extLst>
        </xdr:cNvPr>
        <xdr:cNvSpPr txBox="1"/>
      </xdr:nvSpPr>
      <xdr:spPr>
        <a:xfrm>
          <a:off x="20134795" y="5640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170723</xdr:rowOff>
    </xdr:from>
    <xdr:ext cx="599010" cy="259045"/>
    <xdr:sp macro="" textlink="">
      <xdr:nvSpPr>
        <xdr:cNvPr id="603" name="n_3mainValue【一般廃棄物処理施設】&#10;一人当たり有形固定資産（償却資産）額">
          <a:extLst>
            <a:ext uri="{FF2B5EF4-FFF2-40B4-BE49-F238E27FC236}">
              <a16:creationId xmlns:a16="http://schemas.microsoft.com/office/drawing/2014/main" id="{72AD40B9-A5E4-4D20-9FAF-B5967F883C86}"/>
            </a:ext>
          </a:extLst>
        </xdr:cNvPr>
        <xdr:cNvSpPr txBox="1"/>
      </xdr:nvSpPr>
      <xdr:spPr>
        <a:xfrm>
          <a:off x="19245795" y="565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33</xdr:row>
      <xdr:rowOff>17820</xdr:rowOff>
    </xdr:from>
    <xdr:ext cx="599010" cy="259045"/>
    <xdr:sp macro="" textlink="">
      <xdr:nvSpPr>
        <xdr:cNvPr id="604" name="n_4mainValue【一般廃棄物処理施設】&#10;一人当たり有形固定資産（償却資産）額">
          <a:extLst>
            <a:ext uri="{FF2B5EF4-FFF2-40B4-BE49-F238E27FC236}">
              <a16:creationId xmlns:a16="http://schemas.microsoft.com/office/drawing/2014/main" id="{AA80C3D2-C114-4AC5-B706-5F344F4D28FD}"/>
            </a:ext>
          </a:extLst>
        </xdr:cNvPr>
        <xdr:cNvSpPr txBox="1"/>
      </xdr:nvSpPr>
      <xdr:spPr>
        <a:xfrm>
          <a:off x="18356795" y="56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EE42D18E-DEB9-49B1-A8EC-E3914585C58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1E11B248-5452-4405-A0EC-C7AD4090F79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D0EB1772-9F27-4EDA-93B7-D41A0E3EEC0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5CDA0473-6916-4782-9E59-DB740EA5B19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8D8DEFF2-95F7-4D9A-B5D7-67723A46F61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1CA47C68-B626-4321-90B2-43505FCE618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E76CBF9B-0DA8-450B-9328-B5AA168B79D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7646A615-DF03-48D5-97C8-267D4599F90A}"/>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3" name="正方形/長方形 612">
          <a:extLst>
            <a:ext uri="{FF2B5EF4-FFF2-40B4-BE49-F238E27FC236}">
              <a16:creationId xmlns:a16="http://schemas.microsoft.com/office/drawing/2014/main" id="{40162D49-93B5-4634-BE59-14D1E5A59AD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4" name="正方形/長方形 613">
          <a:extLst>
            <a:ext uri="{FF2B5EF4-FFF2-40B4-BE49-F238E27FC236}">
              <a16:creationId xmlns:a16="http://schemas.microsoft.com/office/drawing/2014/main" id="{4DA1BF55-7EAA-4B20-A79B-810BE1AAA45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5" name="正方形/長方形 614">
          <a:extLst>
            <a:ext uri="{FF2B5EF4-FFF2-40B4-BE49-F238E27FC236}">
              <a16:creationId xmlns:a16="http://schemas.microsoft.com/office/drawing/2014/main" id="{6805E771-A9CB-446D-8B4A-DEEFA2F72CA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6" name="正方形/長方形 615">
          <a:extLst>
            <a:ext uri="{FF2B5EF4-FFF2-40B4-BE49-F238E27FC236}">
              <a16:creationId xmlns:a16="http://schemas.microsoft.com/office/drawing/2014/main" id="{D7172F51-0A90-465D-A1F5-5FD9FE51D18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7" name="正方形/長方形 616">
          <a:extLst>
            <a:ext uri="{FF2B5EF4-FFF2-40B4-BE49-F238E27FC236}">
              <a16:creationId xmlns:a16="http://schemas.microsoft.com/office/drawing/2014/main" id="{175010A2-839A-4187-8C0E-6F716CB4786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8" name="正方形/長方形 617">
          <a:extLst>
            <a:ext uri="{FF2B5EF4-FFF2-40B4-BE49-F238E27FC236}">
              <a16:creationId xmlns:a16="http://schemas.microsoft.com/office/drawing/2014/main" id="{DE8A1CA6-1414-484C-A88A-4E65C7AC040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9" name="正方形/長方形 618">
          <a:extLst>
            <a:ext uri="{FF2B5EF4-FFF2-40B4-BE49-F238E27FC236}">
              <a16:creationId xmlns:a16="http://schemas.microsoft.com/office/drawing/2014/main" id="{06BB864B-78AB-4D0F-9583-D6386F8F7EF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0" name="正方形/長方形 619">
          <a:extLst>
            <a:ext uri="{FF2B5EF4-FFF2-40B4-BE49-F238E27FC236}">
              <a16:creationId xmlns:a16="http://schemas.microsoft.com/office/drawing/2014/main" id="{67A1E3B3-B850-4ADC-B71B-E34A054C144C}"/>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717966BD-9DBF-41B8-A264-0F8B25693FC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C80D928C-81A4-40FA-B0E0-B5ECD4D3D6E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C02A56CF-803F-4479-898A-FD2175EF6B8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E375F2B6-772D-4CDA-A158-0F270A53785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8DFAFFFD-9FFC-4F09-AF70-27AF28AF21D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0D9022EC-5572-41B7-8935-CC166493896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091A7848-73DE-4DC9-8E80-5D23DFBF1A0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F71E6A4B-9890-4777-9600-4E5AB0DAB9A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992059EF-137C-4D55-807B-8126AA3D5C3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57D72CCE-BC98-4CEE-83C0-CBBAE07C0A1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6FF30EEC-92D7-4E58-B0B8-F3716448E7B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a:extLst>
            <a:ext uri="{FF2B5EF4-FFF2-40B4-BE49-F238E27FC236}">
              <a16:creationId xmlns:a16="http://schemas.microsoft.com/office/drawing/2014/main" id="{FE794A5B-C48C-4763-9829-A02A33C3CC8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3" name="テキスト ボックス 632">
          <a:extLst>
            <a:ext uri="{FF2B5EF4-FFF2-40B4-BE49-F238E27FC236}">
              <a16:creationId xmlns:a16="http://schemas.microsoft.com/office/drawing/2014/main" id="{A5B20AB1-2657-4908-965A-5A2801EC44EF}"/>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a:extLst>
            <a:ext uri="{FF2B5EF4-FFF2-40B4-BE49-F238E27FC236}">
              <a16:creationId xmlns:a16="http://schemas.microsoft.com/office/drawing/2014/main" id="{001310FA-4A04-4208-B888-A2326811CB3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a:extLst>
            <a:ext uri="{FF2B5EF4-FFF2-40B4-BE49-F238E27FC236}">
              <a16:creationId xmlns:a16="http://schemas.microsoft.com/office/drawing/2014/main" id="{A098823C-9C9B-4E47-9674-A7762AAD001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a:extLst>
            <a:ext uri="{FF2B5EF4-FFF2-40B4-BE49-F238E27FC236}">
              <a16:creationId xmlns:a16="http://schemas.microsoft.com/office/drawing/2014/main" id="{DA92A360-9615-4942-B686-698971336AB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a:extLst>
            <a:ext uri="{FF2B5EF4-FFF2-40B4-BE49-F238E27FC236}">
              <a16:creationId xmlns:a16="http://schemas.microsoft.com/office/drawing/2014/main" id="{49FB1332-7817-4E10-BBDE-62D2617D78E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a:extLst>
            <a:ext uri="{FF2B5EF4-FFF2-40B4-BE49-F238E27FC236}">
              <a16:creationId xmlns:a16="http://schemas.microsoft.com/office/drawing/2014/main" id="{1975C5E0-48BC-4F5D-93BC-57FDFB28C1B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a:extLst>
            <a:ext uri="{FF2B5EF4-FFF2-40B4-BE49-F238E27FC236}">
              <a16:creationId xmlns:a16="http://schemas.microsoft.com/office/drawing/2014/main" id="{4B77987D-B6F6-4F36-ABA5-484FAAA9243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a:extLst>
            <a:ext uri="{FF2B5EF4-FFF2-40B4-BE49-F238E27FC236}">
              <a16:creationId xmlns:a16="http://schemas.microsoft.com/office/drawing/2014/main" id="{5DA2538E-9767-4BE4-8516-15ACDCCF784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a:extLst>
            <a:ext uri="{FF2B5EF4-FFF2-40B4-BE49-F238E27FC236}">
              <a16:creationId xmlns:a16="http://schemas.microsoft.com/office/drawing/2014/main" id="{08066ECC-44AA-47F2-BE25-C610364C635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a:extLst>
            <a:ext uri="{FF2B5EF4-FFF2-40B4-BE49-F238E27FC236}">
              <a16:creationId xmlns:a16="http://schemas.microsoft.com/office/drawing/2014/main" id="{270688E7-F822-477F-AA94-4786BE8FB87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3" name="テキスト ボックス 642">
          <a:extLst>
            <a:ext uri="{FF2B5EF4-FFF2-40B4-BE49-F238E27FC236}">
              <a16:creationId xmlns:a16="http://schemas.microsoft.com/office/drawing/2014/main" id="{EB05AFA8-BF38-4639-97B5-14ABED890DD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610F5F82-AF1B-4247-BB39-B33FA49314F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消防施設】&#10;有形固定資産減価償却率グラフ枠">
          <a:extLst>
            <a:ext uri="{FF2B5EF4-FFF2-40B4-BE49-F238E27FC236}">
              <a16:creationId xmlns:a16="http://schemas.microsoft.com/office/drawing/2014/main" id="{A1F7A705-AF05-4736-89A9-DCC93FF47A4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646" name="直線コネクタ 645">
          <a:extLst>
            <a:ext uri="{FF2B5EF4-FFF2-40B4-BE49-F238E27FC236}">
              <a16:creationId xmlns:a16="http://schemas.microsoft.com/office/drawing/2014/main" id="{39E2A00A-EEDC-41B5-A82F-A78FCA693C3B}"/>
            </a:ext>
          </a:extLst>
        </xdr:cNvPr>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647" name="【消防施設】&#10;有形固定資産減価償却率最小値テキスト">
          <a:extLst>
            <a:ext uri="{FF2B5EF4-FFF2-40B4-BE49-F238E27FC236}">
              <a16:creationId xmlns:a16="http://schemas.microsoft.com/office/drawing/2014/main" id="{361017F6-286C-495D-9AD1-77132FE2D006}"/>
            </a:ext>
          </a:extLst>
        </xdr:cNvPr>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648" name="直線コネクタ 647">
          <a:extLst>
            <a:ext uri="{FF2B5EF4-FFF2-40B4-BE49-F238E27FC236}">
              <a16:creationId xmlns:a16="http://schemas.microsoft.com/office/drawing/2014/main" id="{0DE3FC8A-EB4C-46F9-B86A-8B34E0DB497D}"/>
            </a:ext>
          </a:extLst>
        </xdr:cNvPr>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649" name="【消防施設】&#10;有形固定資産減価償却率最大値テキスト">
          <a:extLst>
            <a:ext uri="{FF2B5EF4-FFF2-40B4-BE49-F238E27FC236}">
              <a16:creationId xmlns:a16="http://schemas.microsoft.com/office/drawing/2014/main" id="{8228B4AB-126F-4B75-8F72-BAA30BCCF8B4}"/>
            </a:ext>
          </a:extLst>
        </xdr:cNvPr>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650" name="直線コネクタ 649">
          <a:extLst>
            <a:ext uri="{FF2B5EF4-FFF2-40B4-BE49-F238E27FC236}">
              <a16:creationId xmlns:a16="http://schemas.microsoft.com/office/drawing/2014/main" id="{26EB06CA-8310-4821-97C4-334C789EA5C5}"/>
            </a:ext>
          </a:extLst>
        </xdr:cNvPr>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78395</xdr:rowOff>
    </xdr:from>
    <xdr:ext cx="405111" cy="259045"/>
    <xdr:sp macro="" textlink="">
      <xdr:nvSpPr>
        <xdr:cNvPr id="651" name="【消防施設】&#10;有形固定資産減価償却率平均値テキスト">
          <a:extLst>
            <a:ext uri="{FF2B5EF4-FFF2-40B4-BE49-F238E27FC236}">
              <a16:creationId xmlns:a16="http://schemas.microsoft.com/office/drawing/2014/main" id="{BCE3BF82-4CA2-4039-90C2-DEDAB9D247CA}"/>
            </a:ext>
          </a:extLst>
        </xdr:cNvPr>
        <xdr:cNvSpPr txBox="1"/>
      </xdr:nvSpPr>
      <xdr:spPr>
        <a:xfrm>
          <a:off x="16357600" y="14308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652" name="フローチャート: 判断 651">
          <a:extLst>
            <a:ext uri="{FF2B5EF4-FFF2-40B4-BE49-F238E27FC236}">
              <a16:creationId xmlns:a16="http://schemas.microsoft.com/office/drawing/2014/main" id="{38FEA1C6-0468-4EF6-9D94-0564AD6F3AB8}"/>
            </a:ext>
          </a:extLst>
        </xdr:cNvPr>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653" name="フローチャート: 判断 652">
          <a:extLst>
            <a:ext uri="{FF2B5EF4-FFF2-40B4-BE49-F238E27FC236}">
              <a16:creationId xmlns:a16="http://schemas.microsoft.com/office/drawing/2014/main" id="{0C263E2A-B940-4A83-9FD4-4B287C82C9C1}"/>
            </a:ext>
          </a:extLst>
        </xdr:cNvPr>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654" name="フローチャート: 判断 653">
          <a:extLst>
            <a:ext uri="{FF2B5EF4-FFF2-40B4-BE49-F238E27FC236}">
              <a16:creationId xmlns:a16="http://schemas.microsoft.com/office/drawing/2014/main" id="{6CB060A5-4B3B-4CA1-AD8A-918C43677A98}"/>
            </a:ext>
          </a:extLst>
        </xdr:cNvPr>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655" name="フローチャート: 判断 654">
          <a:extLst>
            <a:ext uri="{FF2B5EF4-FFF2-40B4-BE49-F238E27FC236}">
              <a16:creationId xmlns:a16="http://schemas.microsoft.com/office/drawing/2014/main" id="{40E9E873-3384-4735-B566-B98D6B20D953}"/>
            </a:ext>
          </a:extLst>
        </xdr:cNvPr>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56" name="フローチャート: 判断 655">
          <a:extLst>
            <a:ext uri="{FF2B5EF4-FFF2-40B4-BE49-F238E27FC236}">
              <a16:creationId xmlns:a16="http://schemas.microsoft.com/office/drawing/2014/main" id="{992FB065-A98D-4A0F-A6A0-3D39D9BCAF83}"/>
            </a:ext>
          </a:extLst>
        </xdr:cNvPr>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5F73113F-49BC-434C-B939-AD67CAAA0A9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7A7C3CBB-AC48-4695-8CAB-B6296482522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AEF3C578-B89D-4DF3-8301-11DFB03EBFB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2AB4C291-252B-4800-A76E-F4F874AFF3A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1122EB8C-DEBB-4537-BD76-30F04F9CADD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65677</xdr:rowOff>
    </xdr:from>
    <xdr:to>
      <xdr:col>85</xdr:col>
      <xdr:colOff>177800</xdr:colOff>
      <xdr:row>82</xdr:row>
      <xdr:rowOff>167277</xdr:rowOff>
    </xdr:to>
    <xdr:sp macro="" textlink="">
      <xdr:nvSpPr>
        <xdr:cNvPr id="662" name="楕円 661">
          <a:extLst>
            <a:ext uri="{FF2B5EF4-FFF2-40B4-BE49-F238E27FC236}">
              <a16:creationId xmlns:a16="http://schemas.microsoft.com/office/drawing/2014/main" id="{6339098A-F3A3-4082-914B-77ECC6E2B539}"/>
            </a:ext>
          </a:extLst>
        </xdr:cNvPr>
        <xdr:cNvSpPr/>
      </xdr:nvSpPr>
      <xdr:spPr>
        <a:xfrm>
          <a:off x="162687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88554</xdr:rowOff>
    </xdr:from>
    <xdr:ext cx="405111" cy="259045"/>
    <xdr:sp macro="" textlink="">
      <xdr:nvSpPr>
        <xdr:cNvPr id="663" name="【消防施設】&#10;有形固定資産減価償却率該当値テキスト">
          <a:extLst>
            <a:ext uri="{FF2B5EF4-FFF2-40B4-BE49-F238E27FC236}">
              <a16:creationId xmlns:a16="http://schemas.microsoft.com/office/drawing/2014/main" id="{DF2F2CD7-54F8-4DFD-BCAF-D56B62418D54}"/>
            </a:ext>
          </a:extLst>
        </xdr:cNvPr>
        <xdr:cNvSpPr txBox="1"/>
      </xdr:nvSpPr>
      <xdr:spPr>
        <a:xfrm>
          <a:off x="16357600" y="13976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31387</xdr:rowOff>
    </xdr:from>
    <xdr:to>
      <xdr:col>81</xdr:col>
      <xdr:colOff>101600</xdr:colOff>
      <xdr:row>82</xdr:row>
      <xdr:rowOff>132987</xdr:rowOff>
    </xdr:to>
    <xdr:sp macro="" textlink="">
      <xdr:nvSpPr>
        <xdr:cNvPr id="664" name="楕円 663">
          <a:extLst>
            <a:ext uri="{FF2B5EF4-FFF2-40B4-BE49-F238E27FC236}">
              <a16:creationId xmlns:a16="http://schemas.microsoft.com/office/drawing/2014/main" id="{2E54AC57-B966-4082-A252-0605D5F70AF9}"/>
            </a:ext>
          </a:extLst>
        </xdr:cNvPr>
        <xdr:cNvSpPr/>
      </xdr:nvSpPr>
      <xdr:spPr>
        <a:xfrm>
          <a:off x="15430500" y="140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82187</xdr:rowOff>
    </xdr:from>
    <xdr:to>
      <xdr:col>85</xdr:col>
      <xdr:colOff>127000</xdr:colOff>
      <xdr:row>82</xdr:row>
      <xdr:rowOff>116477</xdr:rowOff>
    </xdr:to>
    <xdr:cxnSp macro="">
      <xdr:nvCxnSpPr>
        <xdr:cNvPr id="665" name="直線コネクタ 664">
          <a:extLst>
            <a:ext uri="{FF2B5EF4-FFF2-40B4-BE49-F238E27FC236}">
              <a16:creationId xmlns:a16="http://schemas.microsoft.com/office/drawing/2014/main" id="{CB6F0B58-A36E-4525-B3AA-5FFB6DA6F78E}"/>
            </a:ext>
          </a:extLst>
        </xdr:cNvPr>
        <xdr:cNvCxnSpPr/>
      </xdr:nvCxnSpPr>
      <xdr:spPr>
        <a:xfrm>
          <a:off x="15481300" y="1414108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666" name="楕円 665">
          <a:extLst>
            <a:ext uri="{FF2B5EF4-FFF2-40B4-BE49-F238E27FC236}">
              <a16:creationId xmlns:a16="http://schemas.microsoft.com/office/drawing/2014/main" id="{13E7AAD3-E8BF-40A6-96DE-7FA5708323BE}"/>
            </a:ext>
          </a:extLst>
        </xdr:cNvPr>
        <xdr:cNvSpPr/>
      </xdr:nvSpPr>
      <xdr:spPr>
        <a:xfrm>
          <a:off x="14541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49530</xdr:rowOff>
    </xdr:from>
    <xdr:to>
      <xdr:col>81</xdr:col>
      <xdr:colOff>50800</xdr:colOff>
      <xdr:row>82</xdr:row>
      <xdr:rowOff>82187</xdr:rowOff>
    </xdr:to>
    <xdr:cxnSp macro="">
      <xdr:nvCxnSpPr>
        <xdr:cNvPr id="667" name="直線コネクタ 666">
          <a:extLst>
            <a:ext uri="{FF2B5EF4-FFF2-40B4-BE49-F238E27FC236}">
              <a16:creationId xmlns:a16="http://schemas.microsoft.com/office/drawing/2014/main" id="{A56CA8E8-17E3-4A88-9DF2-4E47EE5574E1}"/>
            </a:ext>
          </a:extLst>
        </xdr:cNvPr>
        <xdr:cNvCxnSpPr/>
      </xdr:nvCxnSpPr>
      <xdr:spPr>
        <a:xfrm>
          <a:off x="14592300" y="141084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144055</xdr:rowOff>
    </xdr:from>
    <xdr:to>
      <xdr:col>72</xdr:col>
      <xdr:colOff>38100</xdr:colOff>
      <xdr:row>82</xdr:row>
      <xdr:rowOff>74205</xdr:rowOff>
    </xdr:to>
    <xdr:sp macro="" textlink="">
      <xdr:nvSpPr>
        <xdr:cNvPr id="668" name="楕円 667">
          <a:extLst>
            <a:ext uri="{FF2B5EF4-FFF2-40B4-BE49-F238E27FC236}">
              <a16:creationId xmlns:a16="http://schemas.microsoft.com/office/drawing/2014/main" id="{4CB44B71-3F53-45F6-B352-75E351885FA4}"/>
            </a:ext>
          </a:extLst>
        </xdr:cNvPr>
        <xdr:cNvSpPr/>
      </xdr:nvSpPr>
      <xdr:spPr>
        <a:xfrm>
          <a:off x="13652500" y="1403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23405</xdr:rowOff>
    </xdr:from>
    <xdr:to>
      <xdr:col>76</xdr:col>
      <xdr:colOff>114300</xdr:colOff>
      <xdr:row>82</xdr:row>
      <xdr:rowOff>49530</xdr:rowOff>
    </xdr:to>
    <xdr:cxnSp macro="">
      <xdr:nvCxnSpPr>
        <xdr:cNvPr id="669" name="直線コネクタ 668">
          <a:extLst>
            <a:ext uri="{FF2B5EF4-FFF2-40B4-BE49-F238E27FC236}">
              <a16:creationId xmlns:a16="http://schemas.microsoft.com/office/drawing/2014/main" id="{0A538E85-B0F3-49CC-ACEC-4E37F374B425}"/>
            </a:ext>
          </a:extLst>
        </xdr:cNvPr>
        <xdr:cNvCxnSpPr/>
      </xdr:nvCxnSpPr>
      <xdr:spPr>
        <a:xfrm>
          <a:off x="13703300" y="1408230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148952</xdr:rowOff>
    </xdr:from>
    <xdr:to>
      <xdr:col>67</xdr:col>
      <xdr:colOff>101600</xdr:colOff>
      <xdr:row>82</xdr:row>
      <xdr:rowOff>79102</xdr:rowOff>
    </xdr:to>
    <xdr:sp macro="" textlink="">
      <xdr:nvSpPr>
        <xdr:cNvPr id="670" name="楕円 669">
          <a:extLst>
            <a:ext uri="{FF2B5EF4-FFF2-40B4-BE49-F238E27FC236}">
              <a16:creationId xmlns:a16="http://schemas.microsoft.com/office/drawing/2014/main" id="{83A44930-CBC1-4A96-A8CA-D41F1E2094B3}"/>
            </a:ext>
          </a:extLst>
        </xdr:cNvPr>
        <xdr:cNvSpPr/>
      </xdr:nvSpPr>
      <xdr:spPr>
        <a:xfrm>
          <a:off x="12763500" y="140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23405</xdr:rowOff>
    </xdr:from>
    <xdr:to>
      <xdr:col>71</xdr:col>
      <xdr:colOff>177800</xdr:colOff>
      <xdr:row>82</xdr:row>
      <xdr:rowOff>28302</xdr:rowOff>
    </xdr:to>
    <xdr:cxnSp macro="">
      <xdr:nvCxnSpPr>
        <xdr:cNvPr id="671" name="直線コネクタ 670">
          <a:extLst>
            <a:ext uri="{FF2B5EF4-FFF2-40B4-BE49-F238E27FC236}">
              <a16:creationId xmlns:a16="http://schemas.microsoft.com/office/drawing/2014/main" id="{73D69381-C327-4E74-9B09-B6EBE9DD9BC8}"/>
            </a:ext>
          </a:extLst>
        </xdr:cNvPr>
        <xdr:cNvCxnSpPr/>
      </xdr:nvCxnSpPr>
      <xdr:spPr>
        <a:xfrm flipV="1">
          <a:off x="12814300" y="14082305"/>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160038</xdr:rowOff>
    </xdr:from>
    <xdr:ext cx="405111" cy="259045"/>
    <xdr:sp macro="" textlink="">
      <xdr:nvSpPr>
        <xdr:cNvPr id="672" name="n_1aveValue【消防施設】&#10;有形固定資産減価償却率">
          <a:extLst>
            <a:ext uri="{FF2B5EF4-FFF2-40B4-BE49-F238E27FC236}">
              <a16:creationId xmlns:a16="http://schemas.microsoft.com/office/drawing/2014/main" id="{497FA187-A8D8-488E-9DC5-877FA2106577}"/>
            </a:ext>
          </a:extLst>
        </xdr:cNvPr>
        <xdr:cNvSpPr txBox="1"/>
      </xdr:nvSpPr>
      <xdr:spPr>
        <a:xfrm>
          <a:off x="15266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150240</xdr:rowOff>
    </xdr:from>
    <xdr:ext cx="405111" cy="259045"/>
    <xdr:sp macro="" textlink="">
      <xdr:nvSpPr>
        <xdr:cNvPr id="673" name="n_2aveValue【消防施設】&#10;有形固定資産減価償却率">
          <a:extLst>
            <a:ext uri="{FF2B5EF4-FFF2-40B4-BE49-F238E27FC236}">
              <a16:creationId xmlns:a16="http://schemas.microsoft.com/office/drawing/2014/main" id="{A17FDCDF-F65B-4456-B8E2-441D13A495A3}"/>
            </a:ext>
          </a:extLst>
        </xdr:cNvPr>
        <xdr:cNvSpPr txBox="1"/>
      </xdr:nvSpPr>
      <xdr:spPr>
        <a:xfrm>
          <a:off x="14389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674" name="n_3aveValue【消防施設】&#10;有形固定資産減価償却率">
          <a:extLst>
            <a:ext uri="{FF2B5EF4-FFF2-40B4-BE49-F238E27FC236}">
              <a16:creationId xmlns:a16="http://schemas.microsoft.com/office/drawing/2014/main" id="{9DB7228C-AA68-4652-8959-8828B3E147BC}"/>
            </a:ext>
          </a:extLst>
        </xdr:cNvPr>
        <xdr:cNvSpPr txBox="1"/>
      </xdr:nvSpPr>
      <xdr:spPr>
        <a:xfrm>
          <a:off x="13500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155139</xdr:rowOff>
    </xdr:from>
    <xdr:ext cx="405111" cy="259045"/>
    <xdr:sp macro="" textlink="">
      <xdr:nvSpPr>
        <xdr:cNvPr id="675" name="n_4aveValue【消防施設】&#10;有形固定資産減価償却率">
          <a:extLst>
            <a:ext uri="{FF2B5EF4-FFF2-40B4-BE49-F238E27FC236}">
              <a16:creationId xmlns:a16="http://schemas.microsoft.com/office/drawing/2014/main" id="{346CC15C-9E15-487A-80DC-CE0A0FD2394C}"/>
            </a:ext>
          </a:extLst>
        </xdr:cNvPr>
        <xdr:cNvSpPr txBox="1"/>
      </xdr:nvSpPr>
      <xdr:spPr>
        <a:xfrm>
          <a:off x="126117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149514</xdr:rowOff>
    </xdr:from>
    <xdr:ext cx="405111" cy="259045"/>
    <xdr:sp macro="" textlink="">
      <xdr:nvSpPr>
        <xdr:cNvPr id="676" name="n_1mainValue【消防施設】&#10;有形固定資産減価償却率">
          <a:extLst>
            <a:ext uri="{FF2B5EF4-FFF2-40B4-BE49-F238E27FC236}">
              <a16:creationId xmlns:a16="http://schemas.microsoft.com/office/drawing/2014/main" id="{01923DCB-26DF-4C44-A650-F04187E68D29}"/>
            </a:ext>
          </a:extLst>
        </xdr:cNvPr>
        <xdr:cNvSpPr txBox="1"/>
      </xdr:nvSpPr>
      <xdr:spPr>
        <a:xfrm>
          <a:off x="152660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116857</xdr:rowOff>
    </xdr:from>
    <xdr:ext cx="405111" cy="259045"/>
    <xdr:sp macro="" textlink="">
      <xdr:nvSpPr>
        <xdr:cNvPr id="677" name="n_2mainValue【消防施設】&#10;有形固定資産減価償却率">
          <a:extLst>
            <a:ext uri="{FF2B5EF4-FFF2-40B4-BE49-F238E27FC236}">
              <a16:creationId xmlns:a16="http://schemas.microsoft.com/office/drawing/2014/main" id="{BDAB5A0D-DFED-4C97-9FA8-4BCFD0D88591}"/>
            </a:ext>
          </a:extLst>
        </xdr:cNvPr>
        <xdr:cNvSpPr txBox="1"/>
      </xdr:nvSpPr>
      <xdr:spPr>
        <a:xfrm>
          <a:off x="14389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90732</xdr:rowOff>
    </xdr:from>
    <xdr:ext cx="405111" cy="259045"/>
    <xdr:sp macro="" textlink="">
      <xdr:nvSpPr>
        <xdr:cNvPr id="678" name="n_3mainValue【消防施設】&#10;有形固定資産減価償却率">
          <a:extLst>
            <a:ext uri="{FF2B5EF4-FFF2-40B4-BE49-F238E27FC236}">
              <a16:creationId xmlns:a16="http://schemas.microsoft.com/office/drawing/2014/main" id="{645D6813-D17C-4E0E-AFFB-C322817F5A54}"/>
            </a:ext>
          </a:extLst>
        </xdr:cNvPr>
        <xdr:cNvSpPr txBox="1"/>
      </xdr:nvSpPr>
      <xdr:spPr>
        <a:xfrm>
          <a:off x="13500744" y="1380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95629</xdr:rowOff>
    </xdr:from>
    <xdr:ext cx="405111" cy="259045"/>
    <xdr:sp macro="" textlink="">
      <xdr:nvSpPr>
        <xdr:cNvPr id="679" name="n_4mainValue【消防施設】&#10;有形固定資産減価償却率">
          <a:extLst>
            <a:ext uri="{FF2B5EF4-FFF2-40B4-BE49-F238E27FC236}">
              <a16:creationId xmlns:a16="http://schemas.microsoft.com/office/drawing/2014/main" id="{478DD8D4-B3F0-4D13-8DF9-6836CF426513}"/>
            </a:ext>
          </a:extLst>
        </xdr:cNvPr>
        <xdr:cNvSpPr txBox="1"/>
      </xdr:nvSpPr>
      <xdr:spPr>
        <a:xfrm>
          <a:off x="12611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F1E07B46-8C22-4D14-8DB0-A5472650A5D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B8DC6647-0633-4F92-B584-3396E1B03CD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2FC9C0DC-6076-4144-A903-9E8D882F6EE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194DFE2B-2572-4BF4-983B-162B5EEC08F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60E85607-721F-4DCA-8E0D-769F8EB6E83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B8D1E18A-BDBD-4057-A02B-67EFA2AA6F1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11224818-16E4-4C16-9EA5-33DF283287E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4CE0B969-7EA9-4B8C-837F-21181447389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C9DEA751-49A9-4ABC-BD13-422E07F2747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057C533D-5752-43BC-A40A-489D68F3EED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0" name="直線コネクタ 689">
          <a:extLst>
            <a:ext uri="{FF2B5EF4-FFF2-40B4-BE49-F238E27FC236}">
              <a16:creationId xmlns:a16="http://schemas.microsoft.com/office/drawing/2014/main" id="{5DF307BD-9329-4A12-833C-A9E81A0EDE83}"/>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1" name="テキスト ボックス 690">
          <a:extLst>
            <a:ext uri="{FF2B5EF4-FFF2-40B4-BE49-F238E27FC236}">
              <a16:creationId xmlns:a16="http://schemas.microsoft.com/office/drawing/2014/main" id="{C0135A8C-9C02-43D3-9D0D-19B9F65E7C56}"/>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2" name="直線コネクタ 691">
          <a:extLst>
            <a:ext uri="{FF2B5EF4-FFF2-40B4-BE49-F238E27FC236}">
              <a16:creationId xmlns:a16="http://schemas.microsoft.com/office/drawing/2014/main" id="{DE9AB2C1-19A7-4172-92DC-0B725EEBA5A7}"/>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3" name="テキスト ボックス 692">
          <a:extLst>
            <a:ext uri="{FF2B5EF4-FFF2-40B4-BE49-F238E27FC236}">
              <a16:creationId xmlns:a16="http://schemas.microsoft.com/office/drawing/2014/main" id="{F66EA2E4-DF4B-478F-BFB6-59C7278643D9}"/>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4" name="直線コネクタ 693">
          <a:extLst>
            <a:ext uri="{FF2B5EF4-FFF2-40B4-BE49-F238E27FC236}">
              <a16:creationId xmlns:a16="http://schemas.microsoft.com/office/drawing/2014/main" id="{88DF1124-EF66-4DF2-94EC-A28246E7EAF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5" name="テキスト ボックス 694">
          <a:extLst>
            <a:ext uri="{FF2B5EF4-FFF2-40B4-BE49-F238E27FC236}">
              <a16:creationId xmlns:a16="http://schemas.microsoft.com/office/drawing/2014/main" id="{DFA1A849-A2F7-412A-BF26-266E920E6A71}"/>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6" name="直線コネクタ 695">
          <a:extLst>
            <a:ext uri="{FF2B5EF4-FFF2-40B4-BE49-F238E27FC236}">
              <a16:creationId xmlns:a16="http://schemas.microsoft.com/office/drawing/2014/main" id="{D9B6D1F2-C78F-4B3E-9BA6-660C18107973}"/>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7" name="テキスト ボックス 696">
          <a:extLst>
            <a:ext uri="{FF2B5EF4-FFF2-40B4-BE49-F238E27FC236}">
              <a16:creationId xmlns:a16="http://schemas.microsoft.com/office/drawing/2014/main" id="{CCC1E9E4-BEFD-4057-880C-292E2E079408}"/>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a:extLst>
            <a:ext uri="{FF2B5EF4-FFF2-40B4-BE49-F238E27FC236}">
              <a16:creationId xmlns:a16="http://schemas.microsoft.com/office/drawing/2014/main" id="{50C43DB1-7948-44C9-A410-034AFFD0AE0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a:extLst>
            <a:ext uri="{FF2B5EF4-FFF2-40B4-BE49-F238E27FC236}">
              <a16:creationId xmlns:a16="http://schemas.microsoft.com/office/drawing/2014/main" id="{7EC28DDD-5ED1-421E-8417-AB8F91D6FFA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消防施設】&#10;一人当たり面積グラフ枠">
          <a:extLst>
            <a:ext uri="{FF2B5EF4-FFF2-40B4-BE49-F238E27FC236}">
              <a16:creationId xmlns:a16="http://schemas.microsoft.com/office/drawing/2014/main" id="{12EE3B67-ACEE-40A2-8E8D-F4A8F0974E8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701" name="直線コネクタ 700">
          <a:extLst>
            <a:ext uri="{FF2B5EF4-FFF2-40B4-BE49-F238E27FC236}">
              <a16:creationId xmlns:a16="http://schemas.microsoft.com/office/drawing/2014/main" id="{C2F4B9BD-9B45-4752-B9B5-0D18DC317B29}"/>
            </a:ext>
          </a:extLst>
        </xdr:cNvPr>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2" name="【消防施設】&#10;一人当たり面積最小値テキスト">
          <a:extLst>
            <a:ext uri="{FF2B5EF4-FFF2-40B4-BE49-F238E27FC236}">
              <a16:creationId xmlns:a16="http://schemas.microsoft.com/office/drawing/2014/main" id="{C7FE70D2-FAE4-4E15-92E1-6D628D0C1904}"/>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3" name="直線コネクタ 702">
          <a:extLst>
            <a:ext uri="{FF2B5EF4-FFF2-40B4-BE49-F238E27FC236}">
              <a16:creationId xmlns:a16="http://schemas.microsoft.com/office/drawing/2014/main" id="{41DDB19E-EF10-48C7-BAE4-7E172A3AF30C}"/>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704" name="【消防施設】&#10;一人当たり面積最大値テキスト">
          <a:extLst>
            <a:ext uri="{FF2B5EF4-FFF2-40B4-BE49-F238E27FC236}">
              <a16:creationId xmlns:a16="http://schemas.microsoft.com/office/drawing/2014/main" id="{3C2EA2CE-9F88-4B67-8096-024614132F3B}"/>
            </a:ext>
          </a:extLst>
        </xdr:cNvPr>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705" name="直線コネクタ 704">
          <a:extLst>
            <a:ext uri="{FF2B5EF4-FFF2-40B4-BE49-F238E27FC236}">
              <a16:creationId xmlns:a16="http://schemas.microsoft.com/office/drawing/2014/main" id="{D085D77C-56BB-408D-8211-78F169F5BD78}"/>
            </a:ext>
          </a:extLst>
        </xdr:cNvPr>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25164</xdr:rowOff>
    </xdr:from>
    <xdr:ext cx="469744" cy="259045"/>
    <xdr:sp macro="" textlink="">
      <xdr:nvSpPr>
        <xdr:cNvPr id="706" name="【消防施設】&#10;一人当たり面積平均値テキスト">
          <a:extLst>
            <a:ext uri="{FF2B5EF4-FFF2-40B4-BE49-F238E27FC236}">
              <a16:creationId xmlns:a16="http://schemas.microsoft.com/office/drawing/2014/main" id="{E7D2E2CC-3CC6-4669-879E-9F5EA56B807B}"/>
            </a:ext>
          </a:extLst>
        </xdr:cNvPr>
        <xdr:cNvSpPr txBox="1"/>
      </xdr:nvSpPr>
      <xdr:spPr>
        <a:xfrm>
          <a:off x="22199600" y="14426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707" name="フローチャート: 判断 706">
          <a:extLst>
            <a:ext uri="{FF2B5EF4-FFF2-40B4-BE49-F238E27FC236}">
              <a16:creationId xmlns:a16="http://schemas.microsoft.com/office/drawing/2014/main" id="{F078A527-BD4B-4DCD-BE58-C9F22A5F37F7}"/>
            </a:ext>
          </a:extLst>
        </xdr:cNvPr>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708" name="フローチャート: 判断 707">
          <a:extLst>
            <a:ext uri="{FF2B5EF4-FFF2-40B4-BE49-F238E27FC236}">
              <a16:creationId xmlns:a16="http://schemas.microsoft.com/office/drawing/2014/main" id="{84BB05F4-F1E3-460E-8A34-FDCF586B0EAC}"/>
            </a:ext>
          </a:extLst>
        </xdr:cNvPr>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709" name="フローチャート: 判断 708">
          <a:extLst>
            <a:ext uri="{FF2B5EF4-FFF2-40B4-BE49-F238E27FC236}">
              <a16:creationId xmlns:a16="http://schemas.microsoft.com/office/drawing/2014/main" id="{45D5F40B-386F-4485-8EE9-99BA535416CB}"/>
            </a:ext>
          </a:extLst>
        </xdr:cNvPr>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710" name="フローチャート: 判断 709">
          <a:extLst>
            <a:ext uri="{FF2B5EF4-FFF2-40B4-BE49-F238E27FC236}">
              <a16:creationId xmlns:a16="http://schemas.microsoft.com/office/drawing/2014/main" id="{AD12B130-BFD0-4F4D-AD42-AAF47DD0A1F5}"/>
            </a:ext>
          </a:extLst>
        </xdr:cNvPr>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711" name="フローチャート: 判断 710">
          <a:extLst>
            <a:ext uri="{FF2B5EF4-FFF2-40B4-BE49-F238E27FC236}">
              <a16:creationId xmlns:a16="http://schemas.microsoft.com/office/drawing/2014/main" id="{AA9C162D-4762-470F-BF69-6B29F711DAF6}"/>
            </a:ext>
          </a:extLst>
        </xdr:cNvPr>
        <xdr:cNvSpPr/>
      </xdr:nvSpPr>
      <xdr:spPr>
        <a:xfrm>
          <a:off x="18605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73F93102-BDF9-4F0E-8EB1-8EA2226F690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BDCD1523-9E1F-4579-BCAC-FF689C1BCDD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12732CEA-1F3D-4BC7-B4AC-EC70AD3A42D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E68EC15-68DA-4295-985B-4933F4BF301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3A7E1D26-17FB-415B-B29B-777D0327A81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126746</xdr:rowOff>
    </xdr:from>
    <xdr:to>
      <xdr:col>116</xdr:col>
      <xdr:colOff>114300</xdr:colOff>
      <xdr:row>84</xdr:row>
      <xdr:rowOff>56896</xdr:rowOff>
    </xdr:to>
    <xdr:sp macro="" textlink="">
      <xdr:nvSpPr>
        <xdr:cNvPr id="717" name="楕円 716">
          <a:extLst>
            <a:ext uri="{FF2B5EF4-FFF2-40B4-BE49-F238E27FC236}">
              <a16:creationId xmlns:a16="http://schemas.microsoft.com/office/drawing/2014/main" id="{EA9FCAD5-E58F-4A68-B764-0ED144F3CE8B}"/>
            </a:ext>
          </a:extLst>
        </xdr:cNvPr>
        <xdr:cNvSpPr/>
      </xdr:nvSpPr>
      <xdr:spPr>
        <a:xfrm>
          <a:off x="221107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149623</xdr:rowOff>
    </xdr:from>
    <xdr:ext cx="469744" cy="259045"/>
    <xdr:sp macro="" textlink="">
      <xdr:nvSpPr>
        <xdr:cNvPr id="718" name="【消防施設】&#10;一人当たり面積該当値テキスト">
          <a:extLst>
            <a:ext uri="{FF2B5EF4-FFF2-40B4-BE49-F238E27FC236}">
              <a16:creationId xmlns:a16="http://schemas.microsoft.com/office/drawing/2014/main" id="{A5775A60-6751-4518-B3B4-A81E88804DA0}"/>
            </a:ext>
          </a:extLst>
        </xdr:cNvPr>
        <xdr:cNvSpPr txBox="1"/>
      </xdr:nvSpPr>
      <xdr:spPr>
        <a:xfrm>
          <a:off x="22199600" y="1420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126746</xdr:rowOff>
    </xdr:from>
    <xdr:to>
      <xdr:col>112</xdr:col>
      <xdr:colOff>38100</xdr:colOff>
      <xdr:row>84</xdr:row>
      <xdr:rowOff>56896</xdr:rowOff>
    </xdr:to>
    <xdr:sp macro="" textlink="">
      <xdr:nvSpPr>
        <xdr:cNvPr id="719" name="楕円 718">
          <a:extLst>
            <a:ext uri="{FF2B5EF4-FFF2-40B4-BE49-F238E27FC236}">
              <a16:creationId xmlns:a16="http://schemas.microsoft.com/office/drawing/2014/main" id="{4150CE5C-BFB8-4B49-8243-1575854B21CD}"/>
            </a:ext>
          </a:extLst>
        </xdr:cNvPr>
        <xdr:cNvSpPr/>
      </xdr:nvSpPr>
      <xdr:spPr>
        <a:xfrm>
          <a:off x="21272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6096</xdr:rowOff>
    </xdr:from>
    <xdr:to>
      <xdr:col>116</xdr:col>
      <xdr:colOff>63500</xdr:colOff>
      <xdr:row>84</xdr:row>
      <xdr:rowOff>6096</xdr:rowOff>
    </xdr:to>
    <xdr:cxnSp macro="">
      <xdr:nvCxnSpPr>
        <xdr:cNvPr id="720" name="直線コネクタ 719">
          <a:extLst>
            <a:ext uri="{FF2B5EF4-FFF2-40B4-BE49-F238E27FC236}">
              <a16:creationId xmlns:a16="http://schemas.microsoft.com/office/drawing/2014/main" id="{795E1D98-EC1E-4524-B5B4-6440B3C43222}"/>
            </a:ext>
          </a:extLst>
        </xdr:cNvPr>
        <xdr:cNvCxnSpPr/>
      </xdr:nvCxnSpPr>
      <xdr:spPr>
        <a:xfrm>
          <a:off x="21323300" y="144078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131318</xdr:rowOff>
    </xdr:from>
    <xdr:to>
      <xdr:col>107</xdr:col>
      <xdr:colOff>101600</xdr:colOff>
      <xdr:row>84</xdr:row>
      <xdr:rowOff>61468</xdr:rowOff>
    </xdr:to>
    <xdr:sp macro="" textlink="">
      <xdr:nvSpPr>
        <xdr:cNvPr id="721" name="楕円 720">
          <a:extLst>
            <a:ext uri="{FF2B5EF4-FFF2-40B4-BE49-F238E27FC236}">
              <a16:creationId xmlns:a16="http://schemas.microsoft.com/office/drawing/2014/main" id="{DF7C44D1-61B1-4A91-AD46-42C8B63155AC}"/>
            </a:ext>
          </a:extLst>
        </xdr:cNvPr>
        <xdr:cNvSpPr/>
      </xdr:nvSpPr>
      <xdr:spPr>
        <a:xfrm>
          <a:off x="20383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6096</xdr:rowOff>
    </xdr:from>
    <xdr:to>
      <xdr:col>111</xdr:col>
      <xdr:colOff>177800</xdr:colOff>
      <xdr:row>84</xdr:row>
      <xdr:rowOff>10668</xdr:rowOff>
    </xdr:to>
    <xdr:cxnSp macro="">
      <xdr:nvCxnSpPr>
        <xdr:cNvPr id="722" name="直線コネクタ 721">
          <a:extLst>
            <a:ext uri="{FF2B5EF4-FFF2-40B4-BE49-F238E27FC236}">
              <a16:creationId xmlns:a16="http://schemas.microsoft.com/office/drawing/2014/main" id="{0E87F6BB-5A5F-4958-8080-9B58E0937A04}"/>
            </a:ext>
          </a:extLst>
        </xdr:cNvPr>
        <xdr:cNvCxnSpPr/>
      </xdr:nvCxnSpPr>
      <xdr:spPr>
        <a:xfrm flipV="1">
          <a:off x="20434300" y="144078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131318</xdr:rowOff>
    </xdr:from>
    <xdr:to>
      <xdr:col>102</xdr:col>
      <xdr:colOff>165100</xdr:colOff>
      <xdr:row>84</xdr:row>
      <xdr:rowOff>61468</xdr:rowOff>
    </xdr:to>
    <xdr:sp macro="" textlink="">
      <xdr:nvSpPr>
        <xdr:cNvPr id="723" name="楕円 722">
          <a:extLst>
            <a:ext uri="{FF2B5EF4-FFF2-40B4-BE49-F238E27FC236}">
              <a16:creationId xmlns:a16="http://schemas.microsoft.com/office/drawing/2014/main" id="{4D1D16B3-54C4-419A-A781-660A2104B0B6}"/>
            </a:ext>
          </a:extLst>
        </xdr:cNvPr>
        <xdr:cNvSpPr/>
      </xdr:nvSpPr>
      <xdr:spPr>
        <a:xfrm>
          <a:off x="19494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10668</xdr:rowOff>
    </xdr:from>
    <xdr:to>
      <xdr:col>107</xdr:col>
      <xdr:colOff>50800</xdr:colOff>
      <xdr:row>84</xdr:row>
      <xdr:rowOff>10668</xdr:rowOff>
    </xdr:to>
    <xdr:cxnSp macro="">
      <xdr:nvCxnSpPr>
        <xdr:cNvPr id="724" name="直線コネクタ 723">
          <a:extLst>
            <a:ext uri="{FF2B5EF4-FFF2-40B4-BE49-F238E27FC236}">
              <a16:creationId xmlns:a16="http://schemas.microsoft.com/office/drawing/2014/main" id="{2C30EE63-E476-4A98-945C-0087762703EE}"/>
            </a:ext>
          </a:extLst>
        </xdr:cNvPr>
        <xdr:cNvCxnSpPr/>
      </xdr:nvCxnSpPr>
      <xdr:spPr>
        <a:xfrm>
          <a:off x="19545300" y="14412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55880</xdr:rowOff>
    </xdr:from>
    <xdr:to>
      <xdr:col>98</xdr:col>
      <xdr:colOff>38100</xdr:colOff>
      <xdr:row>84</xdr:row>
      <xdr:rowOff>157480</xdr:rowOff>
    </xdr:to>
    <xdr:sp macro="" textlink="">
      <xdr:nvSpPr>
        <xdr:cNvPr id="725" name="楕円 724">
          <a:extLst>
            <a:ext uri="{FF2B5EF4-FFF2-40B4-BE49-F238E27FC236}">
              <a16:creationId xmlns:a16="http://schemas.microsoft.com/office/drawing/2014/main" id="{012FDC49-A9A8-4041-BA66-2AC936BE953F}"/>
            </a:ext>
          </a:extLst>
        </xdr:cNvPr>
        <xdr:cNvSpPr/>
      </xdr:nvSpPr>
      <xdr:spPr>
        <a:xfrm>
          <a:off x="18605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10668</xdr:rowOff>
    </xdr:from>
    <xdr:to>
      <xdr:col>102</xdr:col>
      <xdr:colOff>114300</xdr:colOff>
      <xdr:row>84</xdr:row>
      <xdr:rowOff>106680</xdr:rowOff>
    </xdr:to>
    <xdr:cxnSp macro="">
      <xdr:nvCxnSpPr>
        <xdr:cNvPr id="726" name="直線コネクタ 725">
          <a:extLst>
            <a:ext uri="{FF2B5EF4-FFF2-40B4-BE49-F238E27FC236}">
              <a16:creationId xmlns:a16="http://schemas.microsoft.com/office/drawing/2014/main" id="{4B7CE93E-1696-4ED4-B9EB-52CE47198671}"/>
            </a:ext>
          </a:extLst>
        </xdr:cNvPr>
        <xdr:cNvCxnSpPr/>
      </xdr:nvCxnSpPr>
      <xdr:spPr>
        <a:xfrm flipV="1">
          <a:off x="18656300" y="144124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139464</xdr:rowOff>
    </xdr:from>
    <xdr:ext cx="469744" cy="259045"/>
    <xdr:sp macro="" textlink="">
      <xdr:nvSpPr>
        <xdr:cNvPr id="727" name="n_1aveValue【消防施設】&#10;一人当たり面積">
          <a:extLst>
            <a:ext uri="{FF2B5EF4-FFF2-40B4-BE49-F238E27FC236}">
              <a16:creationId xmlns:a16="http://schemas.microsoft.com/office/drawing/2014/main" id="{3A9C6528-7D8D-468A-9671-FAA10322D979}"/>
            </a:ext>
          </a:extLst>
        </xdr:cNvPr>
        <xdr:cNvSpPr txBox="1"/>
      </xdr:nvSpPr>
      <xdr:spPr>
        <a:xfrm>
          <a:off x="210757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157751</xdr:rowOff>
    </xdr:from>
    <xdr:ext cx="469744" cy="259045"/>
    <xdr:sp macro="" textlink="">
      <xdr:nvSpPr>
        <xdr:cNvPr id="728" name="n_2aveValue【消防施設】&#10;一人当たり面積">
          <a:extLst>
            <a:ext uri="{FF2B5EF4-FFF2-40B4-BE49-F238E27FC236}">
              <a16:creationId xmlns:a16="http://schemas.microsoft.com/office/drawing/2014/main" id="{B13B252E-21F4-4C3D-9B9F-8C95F2E5F4C8}"/>
            </a:ext>
          </a:extLst>
        </xdr:cNvPr>
        <xdr:cNvSpPr txBox="1"/>
      </xdr:nvSpPr>
      <xdr:spPr>
        <a:xfrm>
          <a:off x="20199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153179</xdr:rowOff>
    </xdr:from>
    <xdr:ext cx="469744" cy="259045"/>
    <xdr:sp macro="" textlink="">
      <xdr:nvSpPr>
        <xdr:cNvPr id="729" name="n_3aveValue【消防施設】&#10;一人当たり面積">
          <a:extLst>
            <a:ext uri="{FF2B5EF4-FFF2-40B4-BE49-F238E27FC236}">
              <a16:creationId xmlns:a16="http://schemas.microsoft.com/office/drawing/2014/main" id="{90EA33BC-E112-4E8D-B9BC-005C972DADDE}"/>
            </a:ext>
          </a:extLst>
        </xdr:cNvPr>
        <xdr:cNvSpPr txBox="1"/>
      </xdr:nvSpPr>
      <xdr:spPr>
        <a:xfrm>
          <a:off x="19310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50309</xdr:rowOff>
    </xdr:from>
    <xdr:ext cx="469744" cy="259045"/>
    <xdr:sp macro="" textlink="">
      <xdr:nvSpPr>
        <xdr:cNvPr id="730" name="n_4aveValue【消防施設】&#10;一人当たり面積">
          <a:extLst>
            <a:ext uri="{FF2B5EF4-FFF2-40B4-BE49-F238E27FC236}">
              <a16:creationId xmlns:a16="http://schemas.microsoft.com/office/drawing/2014/main" id="{7AF3E3A7-D6CF-4E89-9ACF-023B2DD8F631}"/>
            </a:ext>
          </a:extLst>
        </xdr:cNvPr>
        <xdr:cNvSpPr txBox="1"/>
      </xdr:nvSpPr>
      <xdr:spPr>
        <a:xfrm>
          <a:off x="18421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73423</xdr:rowOff>
    </xdr:from>
    <xdr:ext cx="469744" cy="259045"/>
    <xdr:sp macro="" textlink="">
      <xdr:nvSpPr>
        <xdr:cNvPr id="731" name="n_1mainValue【消防施設】&#10;一人当たり面積">
          <a:extLst>
            <a:ext uri="{FF2B5EF4-FFF2-40B4-BE49-F238E27FC236}">
              <a16:creationId xmlns:a16="http://schemas.microsoft.com/office/drawing/2014/main" id="{D6CE0448-DC66-4D33-BD8E-204BBB8C6FE6}"/>
            </a:ext>
          </a:extLst>
        </xdr:cNvPr>
        <xdr:cNvSpPr txBox="1"/>
      </xdr:nvSpPr>
      <xdr:spPr>
        <a:xfrm>
          <a:off x="210757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77995</xdr:rowOff>
    </xdr:from>
    <xdr:ext cx="469744" cy="259045"/>
    <xdr:sp macro="" textlink="">
      <xdr:nvSpPr>
        <xdr:cNvPr id="732" name="n_2mainValue【消防施設】&#10;一人当たり面積">
          <a:extLst>
            <a:ext uri="{FF2B5EF4-FFF2-40B4-BE49-F238E27FC236}">
              <a16:creationId xmlns:a16="http://schemas.microsoft.com/office/drawing/2014/main" id="{C64526CD-88C1-4875-8E5D-24DCD89EBB7F}"/>
            </a:ext>
          </a:extLst>
        </xdr:cNvPr>
        <xdr:cNvSpPr txBox="1"/>
      </xdr:nvSpPr>
      <xdr:spPr>
        <a:xfrm>
          <a:off x="20199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77995</xdr:rowOff>
    </xdr:from>
    <xdr:ext cx="469744" cy="259045"/>
    <xdr:sp macro="" textlink="">
      <xdr:nvSpPr>
        <xdr:cNvPr id="733" name="n_3mainValue【消防施設】&#10;一人当たり面積">
          <a:extLst>
            <a:ext uri="{FF2B5EF4-FFF2-40B4-BE49-F238E27FC236}">
              <a16:creationId xmlns:a16="http://schemas.microsoft.com/office/drawing/2014/main" id="{9C0A10E7-78C9-4D2B-BA06-3AB87CBBFC32}"/>
            </a:ext>
          </a:extLst>
        </xdr:cNvPr>
        <xdr:cNvSpPr txBox="1"/>
      </xdr:nvSpPr>
      <xdr:spPr>
        <a:xfrm>
          <a:off x="19310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734" name="n_4mainValue【消防施設】&#10;一人当たり面積">
          <a:extLst>
            <a:ext uri="{FF2B5EF4-FFF2-40B4-BE49-F238E27FC236}">
              <a16:creationId xmlns:a16="http://schemas.microsoft.com/office/drawing/2014/main" id="{208A4874-70C2-49C0-AF4D-A4E95C8E3740}"/>
            </a:ext>
          </a:extLst>
        </xdr:cNvPr>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a:extLst>
            <a:ext uri="{FF2B5EF4-FFF2-40B4-BE49-F238E27FC236}">
              <a16:creationId xmlns:a16="http://schemas.microsoft.com/office/drawing/2014/main" id="{AFFC7E81-8FE3-4DEC-AA7A-F18D457DDF6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a:extLst>
            <a:ext uri="{FF2B5EF4-FFF2-40B4-BE49-F238E27FC236}">
              <a16:creationId xmlns:a16="http://schemas.microsoft.com/office/drawing/2014/main" id="{30CDACD0-958A-4D3D-86B3-35C2F88D290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a:extLst>
            <a:ext uri="{FF2B5EF4-FFF2-40B4-BE49-F238E27FC236}">
              <a16:creationId xmlns:a16="http://schemas.microsoft.com/office/drawing/2014/main" id="{B54745F3-D5CD-46FA-B0F3-1273E0C86AF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a:extLst>
            <a:ext uri="{FF2B5EF4-FFF2-40B4-BE49-F238E27FC236}">
              <a16:creationId xmlns:a16="http://schemas.microsoft.com/office/drawing/2014/main" id="{46AA29C1-331C-4B9D-87BC-94997C2B972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a:extLst>
            <a:ext uri="{FF2B5EF4-FFF2-40B4-BE49-F238E27FC236}">
              <a16:creationId xmlns:a16="http://schemas.microsoft.com/office/drawing/2014/main" id="{15E71410-1EF0-413A-8ED2-B2FA4748545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a:extLst>
            <a:ext uri="{FF2B5EF4-FFF2-40B4-BE49-F238E27FC236}">
              <a16:creationId xmlns:a16="http://schemas.microsoft.com/office/drawing/2014/main" id="{9FA9C03D-7111-4DD6-A4E5-D02D85A3F38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a:extLst>
            <a:ext uri="{FF2B5EF4-FFF2-40B4-BE49-F238E27FC236}">
              <a16:creationId xmlns:a16="http://schemas.microsoft.com/office/drawing/2014/main" id="{FB18A881-7701-4C28-A17E-7FA69110FE1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a:extLst>
            <a:ext uri="{FF2B5EF4-FFF2-40B4-BE49-F238E27FC236}">
              <a16:creationId xmlns:a16="http://schemas.microsoft.com/office/drawing/2014/main" id="{AC3ED083-1BD7-4D35-8DC7-8DFB4FF721D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a:extLst>
            <a:ext uri="{FF2B5EF4-FFF2-40B4-BE49-F238E27FC236}">
              <a16:creationId xmlns:a16="http://schemas.microsoft.com/office/drawing/2014/main" id="{08B81996-81F2-4CB0-A41F-17A88257C8E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a:extLst>
            <a:ext uri="{FF2B5EF4-FFF2-40B4-BE49-F238E27FC236}">
              <a16:creationId xmlns:a16="http://schemas.microsoft.com/office/drawing/2014/main" id="{6B70BDF1-D6B1-4F49-A92D-D2178ED64AF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5" name="テキスト ボックス 744">
          <a:extLst>
            <a:ext uri="{FF2B5EF4-FFF2-40B4-BE49-F238E27FC236}">
              <a16:creationId xmlns:a16="http://schemas.microsoft.com/office/drawing/2014/main" id="{3FFE8CFB-C3EF-4F22-A2CD-84944600A61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6" name="直線コネクタ 745">
          <a:extLst>
            <a:ext uri="{FF2B5EF4-FFF2-40B4-BE49-F238E27FC236}">
              <a16:creationId xmlns:a16="http://schemas.microsoft.com/office/drawing/2014/main" id="{1BBFAB31-9C08-40AF-B3D2-80F0441804B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7" name="テキスト ボックス 746">
          <a:extLst>
            <a:ext uri="{FF2B5EF4-FFF2-40B4-BE49-F238E27FC236}">
              <a16:creationId xmlns:a16="http://schemas.microsoft.com/office/drawing/2014/main" id="{20744844-398D-4E2C-8541-D16C88104A2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8" name="直線コネクタ 747">
          <a:extLst>
            <a:ext uri="{FF2B5EF4-FFF2-40B4-BE49-F238E27FC236}">
              <a16:creationId xmlns:a16="http://schemas.microsoft.com/office/drawing/2014/main" id="{0AD4A4A3-7617-42C5-8110-521786ABA96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9" name="テキスト ボックス 748">
          <a:extLst>
            <a:ext uri="{FF2B5EF4-FFF2-40B4-BE49-F238E27FC236}">
              <a16:creationId xmlns:a16="http://schemas.microsoft.com/office/drawing/2014/main" id="{6236584D-C563-468F-B892-D77F06B166D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0" name="直線コネクタ 749">
          <a:extLst>
            <a:ext uri="{FF2B5EF4-FFF2-40B4-BE49-F238E27FC236}">
              <a16:creationId xmlns:a16="http://schemas.microsoft.com/office/drawing/2014/main" id="{91B07E4E-9787-4551-ABC5-0BD07D18718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1" name="テキスト ボックス 750">
          <a:extLst>
            <a:ext uri="{FF2B5EF4-FFF2-40B4-BE49-F238E27FC236}">
              <a16:creationId xmlns:a16="http://schemas.microsoft.com/office/drawing/2014/main" id="{365D2854-151E-4CD8-9F68-BB0C592EC99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2" name="直線コネクタ 751">
          <a:extLst>
            <a:ext uri="{FF2B5EF4-FFF2-40B4-BE49-F238E27FC236}">
              <a16:creationId xmlns:a16="http://schemas.microsoft.com/office/drawing/2014/main" id="{B2E5A19E-3F40-43BB-83B6-003A61209B3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3" name="テキスト ボックス 752">
          <a:extLst>
            <a:ext uri="{FF2B5EF4-FFF2-40B4-BE49-F238E27FC236}">
              <a16:creationId xmlns:a16="http://schemas.microsoft.com/office/drawing/2014/main" id="{52883118-48CE-4A51-910E-2A9408C0EA3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4" name="直線コネクタ 753">
          <a:extLst>
            <a:ext uri="{FF2B5EF4-FFF2-40B4-BE49-F238E27FC236}">
              <a16:creationId xmlns:a16="http://schemas.microsoft.com/office/drawing/2014/main" id="{672AE564-1DE4-432D-AFAD-BC01AC3892C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5" name="テキスト ボックス 754">
          <a:extLst>
            <a:ext uri="{FF2B5EF4-FFF2-40B4-BE49-F238E27FC236}">
              <a16:creationId xmlns:a16="http://schemas.microsoft.com/office/drawing/2014/main" id="{6790C5B7-7F82-465E-A956-512CFB27E57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6" name="直線コネクタ 755">
          <a:extLst>
            <a:ext uri="{FF2B5EF4-FFF2-40B4-BE49-F238E27FC236}">
              <a16:creationId xmlns:a16="http://schemas.microsoft.com/office/drawing/2014/main" id="{CC437927-6460-4362-BE9E-A8F6A0DC4CF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7" name="テキスト ボックス 756">
          <a:extLst>
            <a:ext uri="{FF2B5EF4-FFF2-40B4-BE49-F238E27FC236}">
              <a16:creationId xmlns:a16="http://schemas.microsoft.com/office/drawing/2014/main" id="{AA2B7D18-C267-4FA3-941E-0F0044827A9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4BB8C915-CDDF-4DD2-9C27-8F05FFA818F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庁舎】&#10;有形固定資産減価償却率グラフ枠">
          <a:extLst>
            <a:ext uri="{FF2B5EF4-FFF2-40B4-BE49-F238E27FC236}">
              <a16:creationId xmlns:a16="http://schemas.microsoft.com/office/drawing/2014/main" id="{92CE2B48-842A-42CE-A925-6E126ED224F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760" name="直線コネクタ 759">
          <a:extLst>
            <a:ext uri="{FF2B5EF4-FFF2-40B4-BE49-F238E27FC236}">
              <a16:creationId xmlns:a16="http://schemas.microsoft.com/office/drawing/2014/main" id="{E7983A67-12E7-45B7-83A8-5385F06C4CAB}"/>
            </a:ext>
          </a:extLst>
        </xdr:cNvPr>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761" name="【庁舎】&#10;有形固定資産減価償却率最小値テキスト">
          <a:extLst>
            <a:ext uri="{FF2B5EF4-FFF2-40B4-BE49-F238E27FC236}">
              <a16:creationId xmlns:a16="http://schemas.microsoft.com/office/drawing/2014/main" id="{4CA75E1B-CDE8-4250-AECE-9806D0F7F4E4}"/>
            </a:ext>
          </a:extLst>
        </xdr:cNvPr>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762" name="直線コネクタ 761">
          <a:extLst>
            <a:ext uri="{FF2B5EF4-FFF2-40B4-BE49-F238E27FC236}">
              <a16:creationId xmlns:a16="http://schemas.microsoft.com/office/drawing/2014/main" id="{9DD92F5D-89E4-4E01-96F0-812406073C8D}"/>
            </a:ext>
          </a:extLst>
        </xdr:cNvPr>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763" name="【庁舎】&#10;有形固定資産減価償却率最大値テキスト">
          <a:extLst>
            <a:ext uri="{FF2B5EF4-FFF2-40B4-BE49-F238E27FC236}">
              <a16:creationId xmlns:a16="http://schemas.microsoft.com/office/drawing/2014/main" id="{68B60912-757F-4CD5-BA01-13EF08B55F13}"/>
            </a:ext>
          </a:extLst>
        </xdr:cNvPr>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764" name="直線コネクタ 763">
          <a:extLst>
            <a:ext uri="{FF2B5EF4-FFF2-40B4-BE49-F238E27FC236}">
              <a16:creationId xmlns:a16="http://schemas.microsoft.com/office/drawing/2014/main" id="{4ADE29D7-5130-4308-B4C9-4C2C8DFC188B}"/>
            </a:ext>
          </a:extLst>
        </xdr:cNvPr>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80934</xdr:rowOff>
    </xdr:from>
    <xdr:ext cx="405111" cy="259045"/>
    <xdr:sp macro="" textlink="">
      <xdr:nvSpPr>
        <xdr:cNvPr id="765" name="【庁舎】&#10;有形固定資産減価償却率平均値テキスト">
          <a:extLst>
            <a:ext uri="{FF2B5EF4-FFF2-40B4-BE49-F238E27FC236}">
              <a16:creationId xmlns:a16="http://schemas.microsoft.com/office/drawing/2014/main" id="{6BFB87A4-D8CC-427A-A3C2-C3A6725BD268}"/>
            </a:ext>
          </a:extLst>
        </xdr:cNvPr>
        <xdr:cNvSpPr txBox="1"/>
      </xdr:nvSpPr>
      <xdr:spPr>
        <a:xfrm>
          <a:off x="16357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766" name="フローチャート: 判断 765">
          <a:extLst>
            <a:ext uri="{FF2B5EF4-FFF2-40B4-BE49-F238E27FC236}">
              <a16:creationId xmlns:a16="http://schemas.microsoft.com/office/drawing/2014/main" id="{9F5A327E-FC24-4A24-B48A-94353315AD3C}"/>
            </a:ext>
          </a:extLst>
        </xdr:cNvPr>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67" name="フローチャート: 判断 766">
          <a:extLst>
            <a:ext uri="{FF2B5EF4-FFF2-40B4-BE49-F238E27FC236}">
              <a16:creationId xmlns:a16="http://schemas.microsoft.com/office/drawing/2014/main" id="{3F5C05C6-AD58-4D3A-A9CD-0F1D5E197873}"/>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68" name="フローチャート: 判断 767">
          <a:extLst>
            <a:ext uri="{FF2B5EF4-FFF2-40B4-BE49-F238E27FC236}">
              <a16:creationId xmlns:a16="http://schemas.microsoft.com/office/drawing/2014/main" id="{BBDEBA70-DF8B-4D72-BD1F-7C7CE6A77713}"/>
            </a:ext>
          </a:extLst>
        </xdr:cNvPr>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769" name="フローチャート: 判断 768">
          <a:extLst>
            <a:ext uri="{FF2B5EF4-FFF2-40B4-BE49-F238E27FC236}">
              <a16:creationId xmlns:a16="http://schemas.microsoft.com/office/drawing/2014/main" id="{71FF8978-CE45-4A93-9263-B98377ECF413}"/>
            </a:ext>
          </a:extLst>
        </xdr:cNvPr>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770" name="フローチャート: 判断 769">
          <a:extLst>
            <a:ext uri="{FF2B5EF4-FFF2-40B4-BE49-F238E27FC236}">
              <a16:creationId xmlns:a16="http://schemas.microsoft.com/office/drawing/2014/main" id="{332F9835-5686-4FA6-BCF8-18C394E100C1}"/>
            </a:ext>
          </a:extLst>
        </xdr:cNvPr>
        <xdr:cNvSpPr/>
      </xdr:nvSpPr>
      <xdr:spPr>
        <a:xfrm>
          <a:off x="12763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B6BED3C9-0F65-44E4-94FA-A1AC6F874E8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5470278D-EFC1-455E-9016-9A0EAF6E0C2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634E4C6A-6179-40D5-B904-F97E1315E91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A0806B73-D03D-49B4-9152-5CF9D15F452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D28D8828-2F2D-4D87-8B46-8D0884C5767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776" name="楕円 775">
          <a:extLst>
            <a:ext uri="{FF2B5EF4-FFF2-40B4-BE49-F238E27FC236}">
              <a16:creationId xmlns:a16="http://schemas.microsoft.com/office/drawing/2014/main" id="{A6C10294-7ED1-4961-B9A5-F4975FE65C13}"/>
            </a:ext>
          </a:extLst>
        </xdr:cNvPr>
        <xdr:cNvSpPr/>
      </xdr:nvSpPr>
      <xdr:spPr>
        <a:xfrm>
          <a:off x="162687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95266</xdr:rowOff>
    </xdr:from>
    <xdr:ext cx="405111" cy="259045"/>
    <xdr:sp macro="" textlink="">
      <xdr:nvSpPr>
        <xdr:cNvPr id="777" name="【庁舎】&#10;有形固定資産減価償却率該当値テキスト">
          <a:extLst>
            <a:ext uri="{FF2B5EF4-FFF2-40B4-BE49-F238E27FC236}">
              <a16:creationId xmlns:a16="http://schemas.microsoft.com/office/drawing/2014/main" id="{05527C6E-3BA3-423F-A62E-7E9A27D70FDD}"/>
            </a:ext>
          </a:extLst>
        </xdr:cNvPr>
        <xdr:cNvSpPr txBox="1"/>
      </xdr:nvSpPr>
      <xdr:spPr>
        <a:xfrm>
          <a:off x="16357600"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90714</xdr:rowOff>
    </xdr:from>
    <xdr:to>
      <xdr:col>81</xdr:col>
      <xdr:colOff>101600</xdr:colOff>
      <xdr:row>106</xdr:row>
      <xdr:rowOff>20864</xdr:rowOff>
    </xdr:to>
    <xdr:sp macro="" textlink="">
      <xdr:nvSpPr>
        <xdr:cNvPr id="778" name="楕円 777">
          <a:extLst>
            <a:ext uri="{FF2B5EF4-FFF2-40B4-BE49-F238E27FC236}">
              <a16:creationId xmlns:a16="http://schemas.microsoft.com/office/drawing/2014/main" id="{1E9411FB-B66C-4703-80D6-4B94596F6854}"/>
            </a:ext>
          </a:extLst>
        </xdr:cNvPr>
        <xdr:cNvSpPr/>
      </xdr:nvSpPr>
      <xdr:spPr>
        <a:xfrm>
          <a:off x="15430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141514</xdr:rowOff>
    </xdr:from>
    <xdr:to>
      <xdr:col>85</xdr:col>
      <xdr:colOff>127000</xdr:colOff>
      <xdr:row>105</xdr:row>
      <xdr:rowOff>167639</xdr:rowOff>
    </xdr:to>
    <xdr:cxnSp macro="">
      <xdr:nvCxnSpPr>
        <xdr:cNvPr id="779" name="直線コネクタ 778">
          <a:extLst>
            <a:ext uri="{FF2B5EF4-FFF2-40B4-BE49-F238E27FC236}">
              <a16:creationId xmlns:a16="http://schemas.microsoft.com/office/drawing/2014/main" id="{0E095DBB-DC67-40F1-9922-8BC041FFDA94}"/>
            </a:ext>
          </a:extLst>
        </xdr:cNvPr>
        <xdr:cNvCxnSpPr/>
      </xdr:nvCxnSpPr>
      <xdr:spPr>
        <a:xfrm>
          <a:off x="15481300" y="18143764"/>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69487</xdr:rowOff>
    </xdr:from>
    <xdr:to>
      <xdr:col>76</xdr:col>
      <xdr:colOff>165100</xdr:colOff>
      <xdr:row>105</xdr:row>
      <xdr:rowOff>171087</xdr:rowOff>
    </xdr:to>
    <xdr:sp macro="" textlink="">
      <xdr:nvSpPr>
        <xdr:cNvPr id="780" name="楕円 779">
          <a:extLst>
            <a:ext uri="{FF2B5EF4-FFF2-40B4-BE49-F238E27FC236}">
              <a16:creationId xmlns:a16="http://schemas.microsoft.com/office/drawing/2014/main" id="{E9FD6914-ECA1-42FA-8A28-35141D63F4BF}"/>
            </a:ext>
          </a:extLst>
        </xdr:cNvPr>
        <xdr:cNvSpPr/>
      </xdr:nvSpPr>
      <xdr:spPr>
        <a:xfrm>
          <a:off x="14541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120287</xdr:rowOff>
    </xdr:from>
    <xdr:to>
      <xdr:col>81</xdr:col>
      <xdr:colOff>50800</xdr:colOff>
      <xdr:row>105</xdr:row>
      <xdr:rowOff>141514</xdr:rowOff>
    </xdr:to>
    <xdr:cxnSp macro="">
      <xdr:nvCxnSpPr>
        <xdr:cNvPr id="781" name="直線コネクタ 780">
          <a:extLst>
            <a:ext uri="{FF2B5EF4-FFF2-40B4-BE49-F238E27FC236}">
              <a16:creationId xmlns:a16="http://schemas.microsoft.com/office/drawing/2014/main" id="{E7FDB032-9C50-40E8-840E-53DDE982A654}"/>
            </a:ext>
          </a:extLst>
        </xdr:cNvPr>
        <xdr:cNvCxnSpPr/>
      </xdr:nvCxnSpPr>
      <xdr:spPr>
        <a:xfrm>
          <a:off x="14592300" y="1812253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51526</xdr:rowOff>
    </xdr:from>
    <xdr:to>
      <xdr:col>72</xdr:col>
      <xdr:colOff>38100</xdr:colOff>
      <xdr:row>105</xdr:row>
      <xdr:rowOff>153126</xdr:rowOff>
    </xdr:to>
    <xdr:sp macro="" textlink="">
      <xdr:nvSpPr>
        <xdr:cNvPr id="782" name="楕円 781">
          <a:extLst>
            <a:ext uri="{FF2B5EF4-FFF2-40B4-BE49-F238E27FC236}">
              <a16:creationId xmlns:a16="http://schemas.microsoft.com/office/drawing/2014/main" id="{A9CE7F72-1CDD-40FB-9663-1D25B43AF720}"/>
            </a:ext>
          </a:extLst>
        </xdr:cNvPr>
        <xdr:cNvSpPr/>
      </xdr:nvSpPr>
      <xdr:spPr>
        <a:xfrm>
          <a:off x="136525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102326</xdr:rowOff>
    </xdr:from>
    <xdr:to>
      <xdr:col>76</xdr:col>
      <xdr:colOff>114300</xdr:colOff>
      <xdr:row>105</xdr:row>
      <xdr:rowOff>120287</xdr:rowOff>
    </xdr:to>
    <xdr:cxnSp macro="">
      <xdr:nvCxnSpPr>
        <xdr:cNvPr id="783" name="直線コネクタ 782">
          <a:extLst>
            <a:ext uri="{FF2B5EF4-FFF2-40B4-BE49-F238E27FC236}">
              <a16:creationId xmlns:a16="http://schemas.microsoft.com/office/drawing/2014/main" id="{C687B254-9D97-43C9-92DC-FE76B562D2FE}"/>
            </a:ext>
          </a:extLst>
        </xdr:cNvPr>
        <xdr:cNvCxnSpPr/>
      </xdr:nvCxnSpPr>
      <xdr:spPr>
        <a:xfrm>
          <a:off x="13703300" y="1810457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27032</xdr:rowOff>
    </xdr:from>
    <xdr:to>
      <xdr:col>67</xdr:col>
      <xdr:colOff>101600</xdr:colOff>
      <xdr:row>105</xdr:row>
      <xdr:rowOff>128632</xdr:rowOff>
    </xdr:to>
    <xdr:sp macro="" textlink="">
      <xdr:nvSpPr>
        <xdr:cNvPr id="784" name="楕円 783">
          <a:extLst>
            <a:ext uri="{FF2B5EF4-FFF2-40B4-BE49-F238E27FC236}">
              <a16:creationId xmlns:a16="http://schemas.microsoft.com/office/drawing/2014/main" id="{EF062461-801E-4EF0-8F38-DB8FD4361886}"/>
            </a:ext>
          </a:extLst>
        </xdr:cNvPr>
        <xdr:cNvSpPr/>
      </xdr:nvSpPr>
      <xdr:spPr>
        <a:xfrm>
          <a:off x="12763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77832</xdr:rowOff>
    </xdr:from>
    <xdr:to>
      <xdr:col>71</xdr:col>
      <xdr:colOff>177800</xdr:colOff>
      <xdr:row>105</xdr:row>
      <xdr:rowOff>102326</xdr:rowOff>
    </xdr:to>
    <xdr:cxnSp macro="">
      <xdr:nvCxnSpPr>
        <xdr:cNvPr id="785" name="直線コネクタ 784">
          <a:extLst>
            <a:ext uri="{FF2B5EF4-FFF2-40B4-BE49-F238E27FC236}">
              <a16:creationId xmlns:a16="http://schemas.microsoft.com/office/drawing/2014/main" id="{E95EDB1A-CCE2-44A1-8721-E5115BF713DC}"/>
            </a:ext>
          </a:extLst>
        </xdr:cNvPr>
        <xdr:cNvCxnSpPr/>
      </xdr:nvCxnSpPr>
      <xdr:spPr>
        <a:xfrm>
          <a:off x="12814300" y="18080082"/>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786" name="n_1aveValue【庁舎】&#10;有形固定資産減価償却率">
          <a:extLst>
            <a:ext uri="{FF2B5EF4-FFF2-40B4-BE49-F238E27FC236}">
              <a16:creationId xmlns:a16="http://schemas.microsoft.com/office/drawing/2014/main" id="{BCAAFED1-6CC8-459C-AC09-5ECC08A67314}"/>
            </a:ext>
          </a:extLst>
        </xdr:cNvPr>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787" name="n_2aveValue【庁舎】&#10;有形固定資産減価償却率">
          <a:extLst>
            <a:ext uri="{FF2B5EF4-FFF2-40B4-BE49-F238E27FC236}">
              <a16:creationId xmlns:a16="http://schemas.microsoft.com/office/drawing/2014/main" id="{C4A3DD66-F8BD-4FF3-9136-DA13B23BFDC9}"/>
            </a:ext>
          </a:extLst>
        </xdr:cNvPr>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788" name="n_3aveValue【庁舎】&#10;有形固定資産減価償却率">
          <a:extLst>
            <a:ext uri="{FF2B5EF4-FFF2-40B4-BE49-F238E27FC236}">
              <a16:creationId xmlns:a16="http://schemas.microsoft.com/office/drawing/2014/main" id="{A236463F-FC21-4904-9CCD-B02512BC8746}"/>
            </a:ext>
          </a:extLst>
        </xdr:cNvPr>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124658</xdr:rowOff>
    </xdr:from>
    <xdr:ext cx="405111" cy="259045"/>
    <xdr:sp macro="" textlink="">
      <xdr:nvSpPr>
        <xdr:cNvPr id="789" name="n_4aveValue【庁舎】&#10;有形固定資産減価償却率">
          <a:extLst>
            <a:ext uri="{FF2B5EF4-FFF2-40B4-BE49-F238E27FC236}">
              <a16:creationId xmlns:a16="http://schemas.microsoft.com/office/drawing/2014/main" id="{B676745F-C3F2-467D-9E43-6582ADDAE329}"/>
            </a:ext>
          </a:extLst>
        </xdr:cNvPr>
        <xdr:cNvSpPr txBox="1"/>
      </xdr:nvSpPr>
      <xdr:spPr>
        <a:xfrm>
          <a:off x="126117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11991</xdr:rowOff>
    </xdr:from>
    <xdr:ext cx="405111" cy="259045"/>
    <xdr:sp macro="" textlink="">
      <xdr:nvSpPr>
        <xdr:cNvPr id="790" name="n_1mainValue【庁舎】&#10;有形固定資産減価償却率">
          <a:extLst>
            <a:ext uri="{FF2B5EF4-FFF2-40B4-BE49-F238E27FC236}">
              <a16:creationId xmlns:a16="http://schemas.microsoft.com/office/drawing/2014/main" id="{56BA757D-3943-415C-A53A-D6C87FB7BCC2}"/>
            </a:ext>
          </a:extLst>
        </xdr:cNvPr>
        <xdr:cNvSpPr txBox="1"/>
      </xdr:nvSpPr>
      <xdr:spPr>
        <a:xfrm>
          <a:off x="15266044"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162214</xdr:rowOff>
    </xdr:from>
    <xdr:ext cx="405111" cy="259045"/>
    <xdr:sp macro="" textlink="">
      <xdr:nvSpPr>
        <xdr:cNvPr id="791" name="n_2mainValue【庁舎】&#10;有形固定資産減価償却率">
          <a:extLst>
            <a:ext uri="{FF2B5EF4-FFF2-40B4-BE49-F238E27FC236}">
              <a16:creationId xmlns:a16="http://schemas.microsoft.com/office/drawing/2014/main" id="{0F0D1A36-D371-4930-B753-E588F324A9CB}"/>
            </a:ext>
          </a:extLst>
        </xdr:cNvPr>
        <xdr:cNvSpPr txBox="1"/>
      </xdr:nvSpPr>
      <xdr:spPr>
        <a:xfrm>
          <a:off x="143897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144253</xdr:rowOff>
    </xdr:from>
    <xdr:ext cx="405111" cy="259045"/>
    <xdr:sp macro="" textlink="">
      <xdr:nvSpPr>
        <xdr:cNvPr id="792" name="n_3mainValue【庁舎】&#10;有形固定資産減価償却率">
          <a:extLst>
            <a:ext uri="{FF2B5EF4-FFF2-40B4-BE49-F238E27FC236}">
              <a16:creationId xmlns:a16="http://schemas.microsoft.com/office/drawing/2014/main" id="{7D585243-D0F7-46EB-BC68-1398C6AF5B6F}"/>
            </a:ext>
          </a:extLst>
        </xdr:cNvPr>
        <xdr:cNvSpPr txBox="1"/>
      </xdr:nvSpPr>
      <xdr:spPr>
        <a:xfrm>
          <a:off x="13500744"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145159</xdr:rowOff>
    </xdr:from>
    <xdr:ext cx="405111" cy="259045"/>
    <xdr:sp macro="" textlink="">
      <xdr:nvSpPr>
        <xdr:cNvPr id="793" name="n_4mainValue【庁舎】&#10;有形固定資産減価償却率">
          <a:extLst>
            <a:ext uri="{FF2B5EF4-FFF2-40B4-BE49-F238E27FC236}">
              <a16:creationId xmlns:a16="http://schemas.microsoft.com/office/drawing/2014/main" id="{4B4E40E4-A05E-49AE-A033-CBFDDEBDA8D1}"/>
            </a:ext>
          </a:extLst>
        </xdr:cNvPr>
        <xdr:cNvSpPr txBox="1"/>
      </xdr:nvSpPr>
      <xdr:spPr>
        <a:xfrm>
          <a:off x="12611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EF104BC0-1ECC-487B-9EA2-B215ABE0A78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0FF8F18A-104B-439E-A3B6-4D7EBCE5125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2D5410E1-0B45-4CD2-99C3-F214D159709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FC582778-42DB-42CC-9CA0-1E3E98E3D9F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AED240FA-E5AE-407C-8E1D-115891ACF70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A2D630D7-B0F5-494F-903B-DB548E60B68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68126752-E029-4E83-B589-8586BF722C7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A7C1D13A-DE1C-4FCF-B084-FF3490774CD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59743CE6-4D34-46A3-968C-86FE3E1BB96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71665B76-6D2E-4FA4-A00C-7FFFB3B6D02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4" name="直線コネクタ 803">
          <a:extLst>
            <a:ext uri="{FF2B5EF4-FFF2-40B4-BE49-F238E27FC236}">
              <a16:creationId xmlns:a16="http://schemas.microsoft.com/office/drawing/2014/main" id="{55F73813-03DA-43EA-8639-4C83747FB15F}"/>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5" name="テキスト ボックス 804">
          <a:extLst>
            <a:ext uri="{FF2B5EF4-FFF2-40B4-BE49-F238E27FC236}">
              <a16:creationId xmlns:a16="http://schemas.microsoft.com/office/drawing/2014/main" id="{90963E07-632F-4465-8015-9DD3B0A18CB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6" name="直線コネクタ 805">
          <a:extLst>
            <a:ext uri="{FF2B5EF4-FFF2-40B4-BE49-F238E27FC236}">
              <a16:creationId xmlns:a16="http://schemas.microsoft.com/office/drawing/2014/main" id="{235442C3-A7CF-45A7-856B-8889D8F4C45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7" name="テキスト ボックス 806">
          <a:extLst>
            <a:ext uri="{FF2B5EF4-FFF2-40B4-BE49-F238E27FC236}">
              <a16:creationId xmlns:a16="http://schemas.microsoft.com/office/drawing/2014/main" id="{823437D1-DBE3-4E48-9B9D-767181661E7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8" name="直線コネクタ 807">
          <a:extLst>
            <a:ext uri="{FF2B5EF4-FFF2-40B4-BE49-F238E27FC236}">
              <a16:creationId xmlns:a16="http://schemas.microsoft.com/office/drawing/2014/main" id="{474C155D-69A0-491E-8521-63D4D0FED60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9" name="テキスト ボックス 808">
          <a:extLst>
            <a:ext uri="{FF2B5EF4-FFF2-40B4-BE49-F238E27FC236}">
              <a16:creationId xmlns:a16="http://schemas.microsoft.com/office/drawing/2014/main" id="{F0D55F33-0B3B-4702-8EE4-B50A6A2A068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0" name="直線コネクタ 809">
          <a:extLst>
            <a:ext uri="{FF2B5EF4-FFF2-40B4-BE49-F238E27FC236}">
              <a16:creationId xmlns:a16="http://schemas.microsoft.com/office/drawing/2014/main" id="{4EA84393-A7F4-40BB-AAD5-54499988A08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1" name="テキスト ボックス 810">
          <a:extLst>
            <a:ext uri="{FF2B5EF4-FFF2-40B4-BE49-F238E27FC236}">
              <a16:creationId xmlns:a16="http://schemas.microsoft.com/office/drawing/2014/main" id="{7FD6E5DB-ECAD-4AD9-84DC-D7209CDDA6E2}"/>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2" name="直線コネクタ 811">
          <a:extLst>
            <a:ext uri="{FF2B5EF4-FFF2-40B4-BE49-F238E27FC236}">
              <a16:creationId xmlns:a16="http://schemas.microsoft.com/office/drawing/2014/main" id="{6BF64911-6E51-4DC6-A058-94AB9908F7F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3" name="テキスト ボックス 812">
          <a:extLst>
            <a:ext uri="{FF2B5EF4-FFF2-40B4-BE49-F238E27FC236}">
              <a16:creationId xmlns:a16="http://schemas.microsoft.com/office/drawing/2014/main" id="{BA11E5BF-E5F8-4B21-B487-1215934CBD26}"/>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4" name="直線コネクタ 813">
          <a:extLst>
            <a:ext uri="{FF2B5EF4-FFF2-40B4-BE49-F238E27FC236}">
              <a16:creationId xmlns:a16="http://schemas.microsoft.com/office/drawing/2014/main" id="{90A0CAED-1702-4692-8A9D-63876BFE501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5" name="テキスト ボックス 814">
          <a:extLst>
            <a:ext uri="{FF2B5EF4-FFF2-40B4-BE49-F238E27FC236}">
              <a16:creationId xmlns:a16="http://schemas.microsoft.com/office/drawing/2014/main" id="{D1E0E0E3-07A2-4F20-8C85-E7589063B581}"/>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2BB25801-2F7C-4510-A287-1C7D06B3921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E94E60DC-CD5F-495D-9B89-581381C6643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庁舎】&#10;一人当たり面積グラフ枠">
          <a:extLst>
            <a:ext uri="{FF2B5EF4-FFF2-40B4-BE49-F238E27FC236}">
              <a16:creationId xmlns:a16="http://schemas.microsoft.com/office/drawing/2014/main" id="{D0C855E9-9D78-4D54-B593-63960358F98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819" name="直線コネクタ 818">
          <a:extLst>
            <a:ext uri="{FF2B5EF4-FFF2-40B4-BE49-F238E27FC236}">
              <a16:creationId xmlns:a16="http://schemas.microsoft.com/office/drawing/2014/main" id="{1062F907-7452-4F8E-A9B5-34827053C850}"/>
            </a:ext>
          </a:extLst>
        </xdr:cNvPr>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820" name="【庁舎】&#10;一人当たり面積最小値テキスト">
          <a:extLst>
            <a:ext uri="{FF2B5EF4-FFF2-40B4-BE49-F238E27FC236}">
              <a16:creationId xmlns:a16="http://schemas.microsoft.com/office/drawing/2014/main" id="{6816AAFB-E8EF-40F2-A67D-BA9D7A78D7AD}"/>
            </a:ext>
          </a:extLst>
        </xdr:cNvPr>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21" name="直線コネクタ 820">
          <a:extLst>
            <a:ext uri="{FF2B5EF4-FFF2-40B4-BE49-F238E27FC236}">
              <a16:creationId xmlns:a16="http://schemas.microsoft.com/office/drawing/2014/main" id="{1E60EBC9-54A7-49CB-BA00-9667F741B9DD}"/>
            </a:ext>
          </a:extLst>
        </xdr:cNvPr>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822" name="【庁舎】&#10;一人当たり面積最大値テキスト">
          <a:extLst>
            <a:ext uri="{FF2B5EF4-FFF2-40B4-BE49-F238E27FC236}">
              <a16:creationId xmlns:a16="http://schemas.microsoft.com/office/drawing/2014/main" id="{CFF6D263-E035-47FE-B0DE-4B376D0A9F97}"/>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823" name="直線コネクタ 822">
          <a:extLst>
            <a:ext uri="{FF2B5EF4-FFF2-40B4-BE49-F238E27FC236}">
              <a16:creationId xmlns:a16="http://schemas.microsoft.com/office/drawing/2014/main" id="{DF210DB2-64C4-4B3D-8A0F-ECCC3DE4D52E}"/>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64243</xdr:rowOff>
    </xdr:from>
    <xdr:ext cx="469744" cy="259045"/>
    <xdr:sp macro="" textlink="">
      <xdr:nvSpPr>
        <xdr:cNvPr id="824" name="【庁舎】&#10;一人当たり面積平均値テキスト">
          <a:extLst>
            <a:ext uri="{FF2B5EF4-FFF2-40B4-BE49-F238E27FC236}">
              <a16:creationId xmlns:a16="http://schemas.microsoft.com/office/drawing/2014/main" id="{50B489E7-BCEE-4EF0-9CB3-4678557E5522}"/>
            </a:ext>
          </a:extLst>
        </xdr:cNvPr>
        <xdr:cNvSpPr txBox="1"/>
      </xdr:nvSpPr>
      <xdr:spPr>
        <a:xfrm>
          <a:off x="22199600" y="1806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825" name="フローチャート: 判断 824">
          <a:extLst>
            <a:ext uri="{FF2B5EF4-FFF2-40B4-BE49-F238E27FC236}">
              <a16:creationId xmlns:a16="http://schemas.microsoft.com/office/drawing/2014/main" id="{71447335-6563-4B51-8C6E-06A05D5E8075}"/>
            </a:ext>
          </a:extLst>
        </xdr:cNvPr>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826" name="フローチャート: 判断 825">
          <a:extLst>
            <a:ext uri="{FF2B5EF4-FFF2-40B4-BE49-F238E27FC236}">
              <a16:creationId xmlns:a16="http://schemas.microsoft.com/office/drawing/2014/main" id="{FEEB99D2-0947-44F8-82D6-A10F8B715258}"/>
            </a:ext>
          </a:extLst>
        </xdr:cNvPr>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827" name="フローチャート: 判断 826">
          <a:extLst>
            <a:ext uri="{FF2B5EF4-FFF2-40B4-BE49-F238E27FC236}">
              <a16:creationId xmlns:a16="http://schemas.microsoft.com/office/drawing/2014/main" id="{2FAF451E-F7AA-4823-9E91-2575E88F125F}"/>
            </a:ext>
          </a:extLst>
        </xdr:cNvPr>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828" name="フローチャート: 判断 827">
          <a:extLst>
            <a:ext uri="{FF2B5EF4-FFF2-40B4-BE49-F238E27FC236}">
              <a16:creationId xmlns:a16="http://schemas.microsoft.com/office/drawing/2014/main" id="{29D0AA6A-951C-4C6A-B54C-76F817664E04}"/>
            </a:ext>
          </a:extLst>
        </xdr:cNvPr>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29" name="フローチャート: 判断 828">
          <a:extLst>
            <a:ext uri="{FF2B5EF4-FFF2-40B4-BE49-F238E27FC236}">
              <a16:creationId xmlns:a16="http://schemas.microsoft.com/office/drawing/2014/main" id="{7AD0EED8-B6CF-44A3-A609-02F0146F53CE}"/>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6209F1A1-8BAC-4A22-8BF6-FCF208C4B5F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2969E2F3-42BD-4183-B5A4-A3AA23B7FD1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6A0B8B1A-C1AF-41A3-97F4-B3808FDB7C4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5C297658-5109-4F69-92A1-FCAD52DD5FF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70EFD369-5AE0-42B0-AFB0-737702ABB5C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162561</xdr:rowOff>
    </xdr:from>
    <xdr:to>
      <xdr:col>116</xdr:col>
      <xdr:colOff>114300</xdr:colOff>
      <xdr:row>103</xdr:row>
      <xdr:rowOff>92711</xdr:rowOff>
    </xdr:to>
    <xdr:sp macro="" textlink="">
      <xdr:nvSpPr>
        <xdr:cNvPr id="835" name="楕円 834">
          <a:extLst>
            <a:ext uri="{FF2B5EF4-FFF2-40B4-BE49-F238E27FC236}">
              <a16:creationId xmlns:a16="http://schemas.microsoft.com/office/drawing/2014/main" id="{292F771C-5511-4BFF-BC12-71CCECD24EF8}"/>
            </a:ext>
          </a:extLst>
        </xdr:cNvPr>
        <xdr:cNvSpPr/>
      </xdr:nvSpPr>
      <xdr:spPr>
        <a:xfrm>
          <a:off x="221107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13988</xdr:rowOff>
    </xdr:from>
    <xdr:ext cx="469744" cy="259045"/>
    <xdr:sp macro="" textlink="">
      <xdr:nvSpPr>
        <xdr:cNvPr id="836" name="【庁舎】&#10;一人当たり面積該当値テキスト">
          <a:extLst>
            <a:ext uri="{FF2B5EF4-FFF2-40B4-BE49-F238E27FC236}">
              <a16:creationId xmlns:a16="http://schemas.microsoft.com/office/drawing/2014/main" id="{4DF0FB29-5B85-41FE-B0E7-F94997548F94}"/>
            </a:ext>
          </a:extLst>
        </xdr:cNvPr>
        <xdr:cNvSpPr txBox="1"/>
      </xdr:nvSpPr>
      <xdr:spPr>
        <a:xfrm>
          <a:off x="22199600" y="1750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907</xdr:rowOff>
    </xdr:from>
    <xdr:to>
      <xdr:col>112</xdr:col>
      <xdr:colOff>38100</xdr:colOff>
      <xdr:row>103</xdr:row>
      <xdr:rowOff>102507</xdr:rowOff>
    </xdr:to>
    <xdr:sp macro="" textlink="">
      <xdr:nvSpPr>
        <xdr:cNvPr id="837" name="楕円 836">
          <a:extLst>
            <a:ext uri="{FF2B5EF4-FFF2-40B4-BE49-F238E27FC236}">
              <a16:creationId xmlns:a16="http://schemas.microsoft.com/office/drawing/2014/main" id="{AD6D4FD9-307D-4AE1-AB82-2425300498BA}"/>
            </a:ext>
          </a:extLst>
        </xdr:cNvPr>
        <xdr:cNvSpPr/>
      </xdr:nvSpPr>
      <xdr:spPr>
        <a:xfrm>
          <a:off x="21272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41911</xdr:rowOff>
    </xdr:from>
    <xdr:to>
      <xdr:col>116</xdr:col>
      <xdr:colOff>63500</xdr:colOff>
      <xdr:row>103</xdr:row>
      <xdr:rowOff>51707</xdr:rowOff>
    </xdr:to>
    <xdr:cxnSp macro="">
      <xdr:nvCxnSpPr>
        <xdr:cNvPr id="838" name="直線コネクタ 837">
          <a:extLst>
            <a:ext uri="{FF2B5EF4-FFF2-40B4-BE49-F238E27FC236}">
              <a16:creationId xmlns:a16="http://schemas.microsoft.com/office/drawing/2014/main" id="{0554D716-3001-41E0-91DA-83437035DD54}"/>
            </a:ext>
          </a:extLst>
        </xdr:cNvPr>
        <xdr:cNvCxnSpPr/>
      </xdr:nvCxnSpPr>
      <xdr:spPr>
        <a:xfrm flipV="1">
          <a:off x="21323300" y="17701261"/>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13970</xdr:rowOff>
    </xdr:from>
    <xdr:to>
      <xdr:col>107</xdr:col>
      <xdr:colOff>101600</xdr:colOff>
      <xdr:row>103</xdr:row>
      <xdr:rowOff>115570</xdr:rowOff>
    </xdr:to>
    <xdr:sp macro="" textlink="">
      <xdr:nvSpPr>
        <xdr:cNvPr id="839" name="楕円 838">
          <a:extLst>
            <a:ext uri="{FF2B5EF4-FFF2-40B4-BE49-F238E27FC236}">
              <a16:creationId xmlns:a16="http://schemas.microsoft.com/office/drawing/2014/main" id="{D6DD4D82-29C3-4457-9C0C-BA62FD67FE92}"/>
            </a:ext>
          </a:extLst>
        </xdr:cNvPr>
        <xdr:cNvSpPr/>
      </xdr:nvSpPr>
      <xdr:spPr>
        <a:xfrm>
          <a:off x="20383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51707</xdr:rowOff>
    </xdr:from>
    <xdr:to>
      <xdr:col>111</xdr:col>
      <xdr:colOff>177800</xdr:colOff>
      <xdr:row>103</xdr:row>
      <xdr:rowOff>64770</xdr:rowOff>
    </xdr:to>
    <xdr:cxnSp macro="">
      <xdr:nvCxnSpPr>
        <xdr:cNvPr id="840" name="直線コネクタ 839">
          <a:extLst>
            <a:ext uri="{FF2B5EF4-FFF2-40B4-BE49-F238E27FC236}">
              <a16:creationId xmlns:a16="http://schemas.microsoft.com/office/drawing/2014/main" id="{3D98A71F-6F47-4C90-9FB7-DC1CBBB34396}"/>
            </a:ext>
          </a:extLst>
        </xdr:cNvPr>
        <xdr:cNvCxnSpPr/>
      </xdr:nvCxnSpPr>
      <xdr:spPr>
        <a:xfrm flipV="1">
          <a:off x="20434300" y="177110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23768</xdr:rowOff>
    </xdr:from>
    <xdr:to>
      <xdr:col>102</xdr:col>
      <xdr:colOff>165100</xdr:colOff>
      <xdr:row>103</xdr:row>
      <xdr:rowOff>125368</xdr:rowOff>
    </xdr:to>
    <xdr:sp macro="" textlink="">
      <xdr:nvSpPr>
        <xdr:cNvPr id="841" name="楕円 840">
          <a:extLst>
            <a:ext uri="{FF2B5EF4-FFF2-40B4-BE49-F238E27FC236}">
              <a16:creationId xmlns:a16="http://schemas.microsoft.com/office/drawing/2014/main" id="{F7F6F125-3700-4A57-87F5-A6E4142C3ED0}"/>
            </a:ext>
          </a:extLst>
        </xdr:cNvPr>
        <xdr:cNvSpPr/>
      </xdr:nvSpPr>
      <xdr:spPr>
        <a:xfrm>
          <a:off x="19494500" y="176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64770</xdr:rowOff>
    </xdr:from>
    <xdr:to>
      <xdr:col>107</xdr:col>
      <xdr:colOff>50800</xdr:colOff>
      <xdr:row>103</xdr:row>
      <xdr:rowOff>74568</xdr:rowOff>
    </xdr:to>
    <xdr:cxnSp macro="">
      <xdr:nvCxnSpPr>
        <xdr:cNvPr id="842" name="直線コネクタ 841">
          <a:extLst>
            <a:ext uri="{FF2B5EF4-FFF2-40B4-BE49-F238E27FC236}">
              <a16:creationId xmlns:a16="http://schemas.microsoft.com/office/drawing/2014/main" id="{D725801C-A6BA-475B-B1D3-1BDF3F9D22C1}"/>
            </a:ext>
          </a:extLst>
        </xdr:cNvPr>
        <xdr:cNvCxnSpPr/>
      </xdr:nvCxnSpPr>
      <xdr:spPr>
        <a:xfrm flipV="1">
          <a:off x="19545300" y="17724120"/>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33564</xdr:rowOff>
    </xdr:from>
    <xdr:to>
      <xdr:col>98</xdr:col>
      <xdr:colOff>38100</xdr:colOff>
      <xdr:row>103</xdr:row>
      <xdr:rowOff>135164</xdr:rowOff>
    </xdr:to>
    <xdr:sp macro="" textlink="">
      <xdr:nvSpPr>
        <xdr:cNvPr id="843" name="楕円 842">
          <a:extLst>
            <a:ext uri="{FF2B5EF4-FFF2-40B4-BE49-F238E27FC236}">
              <a16:creationId xmlns:a16="http://schemas.microsoft.com/office/drawing/2014/main" id="{AC1EEF42-9A54-408E-8F11-F9EDA8039139}"/>
            </a:ext>
          </a:extLst>
        </xdr:cNvPr>
        <xdr:cNvSpPr/>
      </xdr:nvSpPr>
      <xdr:spPr>
        <a:xfrm>
          <a:off x="18605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74568</xdr:rowOff>
    </xdr:from>
    <xdr:to>
      <xdr:col>102</xdr:col>
      <xdr:colOff>114300</xdr:colOff>
      <xdr:row>103</xdr:row>
      <xdr:rowOff>84364</xdr:rowOff>
    </xdr:to>
    <xdr:cxnSp macro="">
      <xdr:nvCxnSpPr>
        <xdr:cNvPr id="844" name="直線コネクタ 843">
          <a:extLst>
            <a:ext uri="{FF2B5EF4-FFF2-40B4-BE49-F238E27FC236}">
              <a16:creationId xmlns:a16="http://schemas.microsoft.com/office/drawing/2014/main" id="{B10D6781-C5FE-49B1-B0FB-FB3BAA7BFC6D}"/>
            </a:ext>
          </a:extLst>
        </xdr:cNvPr>
        <xdr:cNvCxnSpPr/>
      </xdr:nvCxnSpPr>
      <xdr:spPr>
        <a:xfrm flipV="1">
          <a:off x="18656300" y="1773391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10358</xdr:rowOff>
    </xdr:from>
    <xdr:ext cx="469744" cy="259045"/>
    <xdr:sp macro="" textlink="">
      <xdr:nvSpPr>
        <xdr:cNvPr id="845" name="n_1aveValue【庁舎】&#10;一人当たり面積">
          <a:extLst>
            <a:ext uri="{FF2B5EF4-FFF2-40B4-BE49-F238E27FC236}">
              <a16:creationId xmlns:a16="http://schemas.microsoft.com/office/drawing/2014/main" id="{37AA9ACA-1ED5-49FE-B453-56DE5493EFDC}"/>
            </a:ext>
          </a:extLst>
        </xdr:cNvPr>
        <xdr:cNvSpPr txBox="1"/>
      </xdr:nvSpPr>
      <xdr:spPr>
        <a:xfrm>
          <a:off x="21075727" y="1818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23421</xdr:rowOff>
    </xdr:from>
    <xdr:ext cx="469744" cy="259045"/>
    <xdr:sp macro="" textlink="">
      <xdr:nvSpPr>
        <xdr:cNvPr id="846" name="n_2aveValue【庁舎】&#10;一人当たり面積">
          <a:extLst>
            <a:ext uri="{FF2B5EF4-FFF2-40B4-BE49-F238E27FC236}">
              <a16:creationId xmlns:a16="http://schemas.microsoft.com/office/drawing/2014/main" id="{10BAC42A-FEDD-4167-B14A-29918E29AC78}"/>
            </a:ext>
          </a:extLst>
        </xdr:cNvPr>
        <xdr:cNvSpPr txBox="1"/>
      </xdr:nvSpPr>
      <xdr:spPr>
        <a:xfrm>
          <a:off x="201994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39750</xdr:rowOff>
    </xdr:from>
    <xdr:ext cx="469744" cy="259045"/>
    <xdr:sp macro="" textlink="">
      <xdr:nvSpPr>
        <xdr:cNvPr id="847" name="n_3aveValue【庁舎】&#10;一人当たり面積">
          <a:extLst>
            <a:ext uri="{FF2B5EF4-FFF2-40B4-BE49-F238E27FC236}">
              <a16:creationId xmlns:a16="http://schemas.microsoft.com/office/drawing/2014/main" id="{BFD39B02-1147-4A5D-9A5F-5B50E98421B4}"/>
            </a:ext>
          </a:extLst>
        </xdr:cNvPr>
        <xdr:cNvSpPr txBox="1"/>
      </xdr:nvSpPr>
      <xdr:spPr>
        <a:xfrm>
          <a:off x="19310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848" name="n_4aveValue【庁舎】&#10;一人当たり面積">
          <a:extLst>
            <a:ext uri="{FF2B5EF4-FFF2-40B4-BE49-F238E27FC236}">
              <a16:creationId xmlns:a16="http://schemas.microsoft.com/office/drawing/2014/main" id="{5FFFBA96-9E9E-4865-A26F-F28B82C8BB80}"/>
            </a:ext>
          </a:extLst>
        </xdr:cNvPr>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119034</xdr:rowOff>
    </xdr:from>
    <xdr:ext cx="469744" cy="259045"/>
    <xdr:sp macro="" textlink="">
      <xdr:nvSpPr>
        <xdr:cNvPr id="849" name="n_1mainValue【庁舎】&#10;一人当たり面積">
          <a:extLst>
            <a:ext uri="{FF2B5EF4-FFF2-40B4-BE49-F238E27FC236}">
              <a16:creationId xmlns:a16="http://schemas.microsoft.com/office/drawing/2014/main" id="{F94C763A-3A73-4647-90D0-338795FF28DB}"/>
            </a:ext>
          </a:extLst>
        </xdr:cNvPr>
        <xdr:cNvSpPr txBox="1"/>
      </xdr:nvSpPr>
      <xdr:spPr>
        <a:xfrm>
          <a:off x="21075727" y="1743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132097</xdr:rowOff>
    </xdr:from>
    <xdr:ext cx="469744" cy="259045"/>
    <xdr:sp macro="" textlink="">
      <xdr:nvSpPr>
        <xdr:cNvPr id="850" name="n_2mainValue【庁舎】&#10;一人当たり面積">
          <a:extLst>
            <a:ext uri="{FF2B5EF4-FFF2-40B4-BE49-F238E27FC236}">
              <a16:creationId xmlns:a16="http://schemas.microsoft.com/office/drawing/2014/main" id="{AC0C66B4-86B1-4E5A-980C-8149562B260A}"/>
            </a:ext>
          </a:extLst>
        </xdr:cNvPr>
        <xdr:cNvSpPr txBox="1"/>
      </xdr:nvSpPr>
      <xdr:spPr>
        <a:xfrm>
          <a:off x="20199427" y="1744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141895</xdr:rowOff>
    </xdr:from>
    <xdr:ext cx="469744" cy="259045"/>
    <xdr:sp macro="" textlink="">
      <xdr:nvSpPr>
        <xdr:cNvPr id="851" name="n_3mainValue【庁舎】&#10;一人当たり面積">
          <a:extLst>
            <a:ext uri="{FF2B5EF4-FFF2-40B4-BE49-F238E27FC236}">
              <a16:creationId xmlns:a16="http://schemas.microsoft.com/office/drawing/2014/main" id="{BEFB5393-2049-45FC-9F86-ABC4A6D03898}"/>
            </a:ext>
          </a:extLst>
        </xdr:cNvPr>
        <xdr:cNvSpPr txBox="1"/>
      </xdr:nvSpPr>
      <xdr:spPr>
        <a:xfrm>
          <a:off x="19310427" y="1745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151691</xdr:rowOff>
    </xdr:from>
    <xdr:ext cx="469744" cy="259045"/>
    <xdr:sp macro="" textlink="">
      <xdr:nvSpPr>
        <xdr:cNvPr id="852" name="n_4mainValue【庁舎】&#10;一人当たり面積">
          <a:extLst>
            <a:ext uri="{FF2B5EF4-FFF2-40B4-BE49-F238E27FC236}">
              <a16:creationId xmlns:a16="http://schemas.microsoft.com/office/drawing/2014/main" id="{16CB79A3-632E-4301-BA07-263EDAA63F7B}"/>
            </a:ext>
          </a:extLst>
        </xdr:cNvPr>
        <xdr:cNvSpPr txBox="1"/>
      </xdr:nvSpPr>
      <xdr:spPr>
        <a:xfrm>
          <a:off x="18421427" y="1746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695DE77A-386E-4446-8B5C-7326AEB178D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E9F7CF30-8E2A-47D9-BBC6-193149A46A8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8B2DBE16-CC6E-4D1B-A2FC-3B9B93DB01C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図書館については築</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年、観光会館は築</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年であり、老朽化が進んでおり、市民から建て替えの要望もあることから、現在、建設地などを含め検討している。今後、事業化されると、大きな財政負担が生ずることから、計画的な基金の積み立てなどを実施していくことが必要である。</a:t>
          </a:r>
        </a:p>
        <a:p>
          <a:r>
            <a:rPr kumimoji="1" lang="ja-JP" altLang="en-US" sz="1300">
              <a:latin typeface="ＭＳ Ｐゴシック" panose="020B0600070205080204" pitchFamily="50" charset="-128"/>
              <a:ea typeface="ＭＳ Ｐゴシック" panose="020B0600070205080204" pitchFamily="50" charset="-128"/>
            </a:rPr>
            <a:t>体育館・プールについても、建築から３０年以上が経過しており、老朽化が進んでいるので、今後、利用状況などを勘案するなかで、廃止か更新か等を検討していく。</a:t>
          </a:r>
        </a:p>
        <a:p>
          <a:r>
            <a:rPr kumimoji="1" lang="ja-JP" altLang="en-US" sz="1300">
              <a:latin typeface="ＭＳ Ｐゴシック" panose="020B0600070205080204" pitchFamily="50" charset="-128"/>
              <a:ea typeface="ＭＳ Ｐゴシック" panose="020B0600070205080204" pitchFamily="50" charset="-128"/>
            </a:rPr>
            <a:t>一般廃棄物処理施設の一人当たりの有形固定資産額が、類似団体や県内平均を大きく上回っているのは、平成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かけて、環境美化センターの大規模更新事業を実施したためであり、今後は、逓減していくと思われるが、借り入れた地方債の負担についても大きくなっていることから、起債を抑制しつつ、計画的な管理を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68,487
67,862
124.10
27,818,000
27,300,743
346,325
15,312,861
24,671,880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当市の財政力指数は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と全国平均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を上回っているものの、景気回復が減速し、増収傾向にあった市民税が減収に転じ、市税の約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割を占める固定資産税収入も低迷が続いており、平成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ってから下降傾向にある。今後も税収確保に向けて、コンビニ収納、インターネット公売、きめ細やかな納税相談等を実施するとともに、サマーレビュー等の実施による事務事業の見直しも継続し、歳出の削減にも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56092</xdr:rowOff>
    </xdr:from>
    <xdr:to>
      <xdr:col>23</xdr:col>
      <xdr:colOff>133350</xdr:colOff>
      <xdr:row>41</xdr:row>
      <xdr:rowOff>76200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855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56092</xdr:rowOff>
    </xdr:from>
    <xdr:to>
      <xdr:col>19</xdr:col>
      <xdr:colOff>133350</xdr:colOff>
      <xdr:row>41</xdr:row>
      <xdr:rowOff>56092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56092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15875</xdr:rowOff>
    </xdr:from>
    <xdr:to>
      <xdr:col>11</xdr:col>
      <xdr:colOff>31750</xdr:colOff>
      <xdr:row>41</xdr:row>
      <xdr:rowOff>35983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5292</xdr:rowOff>
    </xdr:from>
    <xdr:to>
      <xdr:col>19</xdr:col>
      <xdr:colOff>184150</xdr:colOff>
      <xdr:row>41</xdr:row>
      <xdr:rowOff>106892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117069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5292</xdr:rowOff>
    </xdr:from>
    <xdr:to>
      <xdr:col>15</xdr:col>
      <xdr:colOff>133350</xdr:colOff>
      <xdr:row>41</xdr:row>
      <xdr:rowOff>106892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117069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全国平均の</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93.6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％は下回っているものの、観光を主幹産業とする当市は、観光交流人口を含めた</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万人規模の行政サービスを求められていることから、清掃、下水道等における人件費も含めた経常経費の割合が高く、加えて、急速な高齢化による介護保険事業や後期高齢者医療事業への繰出金や社会保障経費の増嵩も経常収支比率を上昇させる要因となっている。そのため、公共経営改革大綱に基づく定員の適正化による人件費の抑制や、サマーレビュー等により経常経費の削減を図るとともに、市税を始めとする自主財源を積極的に確保し、財政運営の健全化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112268</xdr:rowOff>
    </xdr:from>
    <xdr:to>
      <xdr:col>23</xdr:col>
      <xdr:colOff>133350</xdr:colOff>
      <xdr:row>61</xdr:row>
      <xdr:rowOff>37338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399268"/>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95504</xdr:rowOff>
    </xdr:from>
    <xdr:to>
      <xdr:col>19</xdr:col>
      <xdr:colOff>133350</xdr:colOff>
      <xdr:row>60</xdr:row>
      <xdr:rowOff>112268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211054"/>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95504</xdr:rowOff>
    </xdr:from>
    <xdr:to>
      <xdr:col>15</xdr:col>
      <xdr:colOff>82550</xdr:colOff>
      <xdr:row>59</xdr:row>
      <xdr:rowOff>109982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21105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109982</xdr:rowOff>
    </xdr:from>
    <xdr:to>
      <xdr:col>11</xdr:col>
      <xdr:colOff>31750</xdr:colOff>
      <xdr:row>59</xdr:row>
      <xdr:rowOff>129286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2255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142765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41419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157988</xdr:rowOff>
    </xdr:from>
    <xdr:to>
      <xdr:col>23</xdr:col>
      <xdr:colOff>184150</xdr:colOff>
      <xdr:row>61</xdr:row>
      <xdr:rowOff>88138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3065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61468</xdr:rowOff>
    </xdr:from>
    <xdr:to>
      <xdr:col>19</xdr:col>
      <xdr:colOff>184150</xdr:colOff>
      <xdr:row>60</xdr:row>
      <xdr:rowOff>163068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1795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11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44704</xdr:rowOff>
    </xdr:from>
    <xdr:to>
      <xdr:col>15</xdr:col>
      <xdr:colOff>133350</xdr:colOff>
      <xdr:row>59</xdr:row>
      <xdr:rowOff>146304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1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156481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992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59182</xdr:rowOff>
    </xdr:from>
    <xdr:to>
      <xdr:col>11</xdr:col>
      <xdr:colOff>82550</xdr:colOff>
      <xdr:row>59</xdr:row>
      <xdr:rowOff>160782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1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170959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994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78486</xdr:rowOff>
    </xdr:from>
    <xdr:to>
      <xdr:col>7</xdr:col>
      <xdr:colOff>31750</xdr:colOff>
      <xdr:row>60</xdr:row>
      <xdr:rowOff>8636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18813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996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[131,170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平成２８年度から常備消防が広域化され人件費が減少し、全国平均は下回ったものの、当市では、主に清掃、保育園、幼稚園等を直営で実施していることから、類似団体平均を上回っている。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定員適正化や技能労務職の給与見直し、サマーレビュー等行財政改革の取組を今後も継続して推進していくとともに、全ての業務において常に事業内容を精査し、民間委託が可能な業務については、コスト比較を行いながら、指定管理者制度を含めた業務委託を積極的に推進し、人件費の縮減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143887</xdr:rowOff>
    </xdr:from>
    <xdr:to>
      <xdr:col>23</xdr:col>
      <xdr:colOff>133350</xdr:colOff>
      <xdr:row>84</xdr:row>
      <xdr:rowOff>141588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374237"/>
          <a:ext cx="838200" cy="16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161025</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48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80104</xdr:rowOff>
    </xdr:from>
    <xdr:to>
      <xdr:col>19</xdr:col>
      <xdr:colOff>133350</xdr:colOff>
      <xdr:row>83</xdr:row>
      <xdr:rowOff>143887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310454"/>
          <a:ext cx="889000" cy="6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24227</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91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6393</xdr:rowOff>
    </xdr:from>
    <xdr:to>
      <xdr:col>15</xdr:col>
      <xdr:colOff>82550</xdr:colOff>
      <xdr:row>83</xdr:row>
      <xdr:rowOff>80104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236743"/>
          <a:ext cx="889000" cy="7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7996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6393</xdr:rowOff>
    </xdr:from>
    <xdr:to>
      <xdr:col>11</xdr:col>
      <xdr:colOff>31750</xdr:colOff>
      <xdr:row>84</xdr:row>
      <xdr:rowOff>7345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236743"/>
          <a:ext cx="889000" cy="17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171161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8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140805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90788</xdr:rowOff>
    </xdr:from>
    <xdr:to>
      <xdr:col>23</xdr:col>
      <xdr:colOff>184150</xdr:colOff>
      <xdr:row>85</xdr:row>
      <xdr:rowOff>20938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49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62865</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46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93087</xdr:rowOff>
    </xdr:from>
    <xdr:to>
      <xdr:col>19</xdr:col>
      <xdr:colOff>184150</xdr:colOff>
      <xdr:row>84</xdr:row>
      <xdr:rowOff>23237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32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8014</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40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29304</xdr:rowOff>
    </xdr:from>
    <xdr:to>
      <xdr:col>15</xdr:col>
      <xdr:colOff>133350</xdr:colOff>
      <xdr:row>83</xdr:row>
      <xdr:rowOff>130904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25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115681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346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127043</xdr:rowOff>
    </xdr:from>
    <xdr:to>
      <xdr:col>11</xdr:col>
      <xdr:colOff>82550</xdr:colOff>
      <xdr:row>83</xdr:row>
      <xdr:rowOff>57193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18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41970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27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127995</xdr:rowOff>
    </xdr:from>
    <xdr:to>
      <xdr:col>7</xdr:col>
      <xdr:colOff>31750</xdr:colOff>
      <xdr:row>84</xdr:row>
      <xdr:rowOff>58145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35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42922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444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依然として全国平均、類似団体平均を大きく上回っているため、引き続き給与体系等について見直しを図るとともに、技能労務職の給与見直しについても検討を進めていく。</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96661</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41966"/>
          <a:ext cx="0" cy="13137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16228</xdr:rowOff>
    </xdr:from>
    <xdr:to>
      <xdr:col>81</xdr:col>
      <xdr:colOff>44450</xdr:colOff>
      <xdr:row>89</xdr:row>
      <xdr:rowOff>56445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527527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147761</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721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16228</xdr:rowOff>
    </xdr:from>
    <xdr:to>
      <xdr:col>77</xdr:col>
      <xdr:colOff>44450</xdr:colOff>
      <xdr:row>89</xdr:row>
      <xdr:rowOff>29634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527527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144639</xdr:rowOff>
    </xdr:from>
    <xdr:to>
      <xdr:col>77</xdr:col>
      <xdr:colOff>95250</xdr:colOff>
      <xdr:row>87</xdr:row>
      <xdr:rowOff>74789</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88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84966</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5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2822</xdr:rowOff>
    </xdr:from>
    <xdr:to>
      <xdr:col>72</xdr:col>
      <xdr:colOff>203200</xdr:colOff>
      <xdr:row>89</xdr:row>
      <xdr:rowOff>29634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526187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0</xdr:rowOff>
    </xdr:from>
    <xdr:to>
      <xdr:col>73</xdr:col>
      <xdr:colOff>44450</xdr:colOff>
      <xdr:row>87</xdr:row>
      <xdr:rowOff>101600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111777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2822</xdr:rowOff>
    </xdr:from>
    <xdr:to>
      <xdr:col>68</xdr:col>
      <xdr:colOff>152400</xdr:colOff>
      <xdr:row>89</xdr:row>
      <xdr:rowOff>123472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526187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111777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111777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5645</xdr:rowOff>
    </xdr:from>
    <xdr:to>
      <xdr:col>81</xdr:col>
      <xdr:colOff>95250</xdr:colOff>
      <xdr:row>89</xdr:row>
      <xdr:rowOff>107245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2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72972</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516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136878</xdr:rowOff>
    </xdr:from>
    <xdr:to>
      <xdr:col>77</xdr:col>
      <xdr:colOff>95250</xdr:colOff>
      <xdr:row>89</xdr:row>
      <xdr:rowOff>67028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51805</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310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150284</xdr:rowOff>
    </xdr:from>
    <xdr:to>
      <xdr:col>73</xdr:col>
      <xdr:colOff>44450</xdr:colOff>
      <xdr:row>89</xdr:row>
      <xdr:rowOff>80434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65211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123472</xdr:rowOff>
    </xdr:from>
    <xdr:to>
      <xdr:col>68</xdr:col>
      <xdr:colOff>203200</xdr:colOff>
      <xdr:row>89</xdr:row>
      <xdr:rowOff>53622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38399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2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72672</xdr:rowOff>
    </xdr:from>
    <xdr:to>
      <xdr:col>64</xdr:col>
      <xdr:colOff>152400</xdr:colOff>
      <xdr:row>90</xdr:row>
      <xdr:rowOff>2822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33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159049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観光を主幹産業とする当市においては、観光交流人口を含めた</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万人規模の行政需要への対応が必要であることに加え、清掃、保育園、幼稚園等の業務を直営で実施しているものが多く、全国平均は下回っているものの、類似団体平均を大きく上回っている。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今後も公共経営改革大綱に基づく職員定数計画の達成に向け、業務の見直しや委託化を図るとともに、職種変更制度等も効果的に活用し、更なる減員に努めていく。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92710</xdr:rowOff>
    </xdr:from>
    <xdr:to>
      <xdr:col>81</xdr:col>
      <xdr:colOff>44450</xdr:colOff>
      <xdr:row>62</xdr:row>
      <xdr:rowOff>118851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722610"/>
          <a:ext cx="8382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133896</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249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78634</xdr:rowOff>
    </xdr:from>
    <xdr:to>
      <xdr:col>77</xdr:col>
      <xdr:colOff>44450</xdr:colOff>
      <xdr:row>62</xdr:row>
      <xdr:rowOff>92710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708534"/>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41609</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15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66569</xdr:rowOff>
    </xdr:from>
    <xdr:to>
      <xdr:col>72</xdr:col>
      <xdr:colOff>203200</xdr:colOff>
      <xdr:row>62</xdr:row>
      <xdr:rowOff>78634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69646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35577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66569</xdr:rowOff>
    </xdr:from>
    <xdr:to>
      <xdr:col>68</xdr:col>
      <xdr:colOff>152400</xdr:colOff>
      <xdr:row>62</xdr:row>
      <xdr:rowOff>78634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69646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43621</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19490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68051</xdr:rowOff>
    </xdr:from>
    <xdr:to>
      <xdr:col>81</xdr:col>
      <xdr:colOff>95250</xdr:colOff>
      <xdr:row>62</xdr:row>
      <xdr:rowOff>169651</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69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40128</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670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41910</xdr:rowOff>
    </xdr:from>
    <xdr:to>
      <xdr:col>77</xdr:col>
      <xdr:colOff>95250</xdr:colOff>
      <xdr:row>62</xdr:row>
      <xdr:rowOff>143510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128287</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27834</xdr:rowOff>
    </xdr:from>
    <xdr:to>
      <xdr:col>73</xdr:col>
      <xdr:colOff>44450</xdr:colOff>
      <xdr:row>62</xdr:row>
      <xdr:rowOff>129434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6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114211</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74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15769</xdr:rowOff>
    </xdr:from>
    <xdr:to>
      <xdr:col>68</xdr:col>
      <xdr:colOff>203200</xdr:colOff>
      <xdr:row>62</xdr:row>
      <xdr:rowOff>117369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64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102146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73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27834</xdr:rowOff>
    </xdr:from>
    <xdr:to>
      <xdr:col>64</xdr:col>
      <xdr:colOff>152400</xdr:colOff>
      <xdr:row>62</xdr:row>
      <xdr:rowOff>129434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6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114211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74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下水道事業特別会計に係る公債費負担額が増額となったものの、元利償還金が減額となったことから、前年度と同水準となっている。今後は、学校給食センター建設事業や健康福祉センター建設事業等の財源として借り入れた地方債の償還が本格化しており、元利償還金が増加しているため、経常経費の更なる削減と、市税等自主財源の確保により一層努めるとともに、地方債の発行額を極力抑制し、財政健全化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44027</xdr:rowOff>
    </xdr:from>
    <xdr:to>
      <xdr:col>81</xdr:col>
      <xdr:colOff>44450</xdr:colOff>
      <xdr:row>41</xdr:row>
      <xdr:rowOff>44027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70734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152840</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44027</xdr:rowOff>
    </xdr:from>
    <xdr:to>
      <xdr:col>77</xdr:col>
      <xdr:colOff>44450</xdr:colOff>
      <xdr:row>41</xdr:row>
      <xdr:rowOff>68156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290800" y="70734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68156</xdr:rowOff>
    </xdr:from>
    <xdr:to>
      <xdr:col>72</xdr:col>
      <xdr:colOff>203200</xdr:colOff>
      <xdr:row>41</xdr:row>
      <xdr:rowOff>116417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709760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42</xdr:row>
      <xdr:rowOff>25400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71458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9754</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8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164677</xdr:rowOff>
    </xdr:from>
    <xdr:to>
      <xdr:col>77</xdr:col>
      <xdr:colOff>95250</xdr:colOff>
      <xdr:row>41</xdr:row>
      <xdr:rowOff>94827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105004</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17356</xdr:rowOff>
    </xdr:from>
    <xdr:to>
      <xdr:col>73</xdr:col>
      <xdr:colOff>44450</xdr:colOff>
      <xdr:row>41</xdr:row>
      <xdr:rowOff>118956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地方債の現在高が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455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百万円減少したことなどから、将来負担額が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439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百万円減少したものの、都市計画税の減収により充当可能特定歳入が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798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百万円減少したことなどから、将来負担比率は前年度に比べ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増加した。全国平均等を大きく下回ってはいるものの、学校給食センター建設や健康福祉センター建設事業等の大模事業の実施に伴い地方債残高が増加していることから、全ての会計において現在の負担と将来の負担のバランスを念頭に置き、基金残高の維持と地方債残高の圧縮を両立させながら、財政の健全化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146355</xdr:rowOff>
    </xdr:from>
    <xdr:to>
      <xdr:col>81</xdr:col>
      <xdr:colOff>44450</xdr:colOff>
      <xdr:row>14</xdr:row>
      <xdr:rowOff>159868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179800" y="2546655"/>
          <a:ext cx="8382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13936</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585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146355</xdr:rowOff>
    </xdr:from>
    <xdr:to>
      <xdr:col>77</xdr:col>
      <xdr:colOff>44450</xdr:colOff>
      <xdr:row>14</xdr:row>
      <xdr:rowOff>160833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5290800" y="254665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148505</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72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160833</xdr:rowOff>
    </xdr:from>
    <xdr:to>
      <xdr:col>72</xdr:col>
      <xdr:colOff>203200</xdr:colOff>
      <xdr:row>15</xdr:row>
      <xdr:rowOff>30886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4401800" y="2561133"/>
          <a:ext cx="889000" cy="4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136449</xdr:rowOff>
    </xdr:from>
    <xdr:to>
      <xdr:col>73</xdr:col>
      <xdr:colOff>44450</xdr:colOff>
      <xdr:row>16</xdr:row>
      <xdr:rowOff>66599</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51376</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79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965</xdr:rowOff>
    </xdr:from>
    <xdr:to>
      <xdr:col>68</xdr:col>
      <xdr:colOff>152400</xdr:colOff>
      <xdr:row>15</xdr:row>
      <xdr:rowOff>30886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3512800" y="2572715"/>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169266</xdr:rowOff>
    </xdr:from>
    <xdr:to>
      <xdr:col>68</xdr:col>
      <xdr:colOff>203200</xdr:colOff>
      <xdr:row>16</xdr:row>
      <xdr:rowOff>99416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84193</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82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67784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81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109068</xdr:rowOff>
    </xdr:from>
    <xdr:to>
      <xdr:col>81</xdr:col>
      <xdr:colOff>95250</xdr:colOff>
      <xdr:row>15</xdr:row>
      <xdr:rowOff>39218</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967200" y="250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30345</xdr:rowOff>
    </xdr:from>
    <xdr:ext cx="762000" cy="259045"/>
    <xdr:sp macro="" textlink="">
      <xdr:nvSpPr>
        <xdr:cNvPr id="457" name="将来負担の状況該当値テキスト">
          <a:extLst>
            <a:ext uri="{FF2B5EF4-FFF2-40B4-BE49-F238E27FC236}">
              <a16:creationId xmlns:a16="http://schemas.microsoft.com/office/drawing/2014/main" id="{00000000-0008-0000-0300-0000C9010000}"/>
            </a:ext>
          </a:extLst>
        </xdr:cNvPr>
        <xdr:cNvSpPr txBox="1"/>
      </xdr:nvSpPr>
      <xdr:spPr>
        <a:xfrm>
          <a:off x="17106900" y="243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95555</xdr:rowOff>
    </xdr:from>
    <xdr:to>
      <xdr:col>77</xdr:col>
      <xdr:colOff>95250</xdr:colOff>
      <xdr:row>15</xdr:row>
      <xdr:rowOff>25705</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129000" y="249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35882</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2264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110033</xdr:rowOff>
    </xdr:from>
    <xdr:to>
      <xdr:col>73</xdr:col>
      <xdr:colOff>44450</xdr:colOff>
      <xdr:row>15</xdr:row>
      <xdr:rowOff>40183</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5240000" y="251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50360</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2279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151536</xdr:rowOff>
    </xdr:from>
    <xdr:to>
      <xdr:col>68</xdr:col>
      <xdr:colOff>203200</xdr:colOff>
      <xdr:row>15</xdr:row>
      <xdr:rowOff>81686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4351000" y="255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91863</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32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121615</xdr:rowOff>
    </xdr:from>
    <xdr:to>
      <xdr:col>64</xdr:col>
      <xdr:colOff>152400</xdr:colOff>
      <xdr:row>15</xdr:row>
      <xdr:rowOff>51765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3462000" y="252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61942</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29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68,487
67,862
124.10
27,818,000
27,300,743
346,325
15,312,861
24,671,880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から常備消防が広域化されたことなどにより、数値が改善されているが、依然として県平均は下回っているものの、全国及び類似団体平均を上回っている。今後は公共経営改革大綱に基づく定員管理と、業務見直しによる民間委託の導入をより一層推進していくとともに、各種手当の更なる見直しを進め、人件費の抑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54610</xdr:rowOff>
    </xdr:from>
    <xdr:to>
      <xdr:col>24</xdr:col>
      <xdr:colOff>25400</xdr:colOff>
      <xdr:row>37</xdr:row>
      <xdr:rowOff>138430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982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46990</xdr:rowOff>
    </xdr:from>
    <xdr:to>
      <xdr:col>19</xdr:col>
      <xdr:colOff>187325</xdr:colOff>
      <xdr:row>37</xdr:row>
      <xdr:rowOff>54610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90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77470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90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77470</xdr:rowOff>
    </xdr:from>
    <xdr:to>
      <xdr:col>11</xdr:col>
      <xdr:colOff>9525</xdr:colOff>
      <xdr:row>39</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2112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3810</xdr:rowOff>
    </xdr:from>
    <xdr:to>
      <xdr:col>20</xdr:col>
      <xdr:colOff>38100</xdr:colOff>
      <xdr:row>37</xdr:row>
      <xdr:rowOff>105410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26670</xdr:rowOff>
    </xdr:from>
    <xdr:to>
      <xdr:col>11</xdr:col>
      <xdr:colOff>60325</xdr:colOff>
      <xdr:row>37</xdr:row>
      <xdr:rowOff>128270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113047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72390</xdr:rowOff>
    </xdr:from>
    <xdr:to>
      <xdr:col>6</xdr:col>
      <xdr:colOff>171450</xdr:colOff>
      <xdr:row>40</xdr:row>
      <xdr:rowOff>2540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158767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全国平均、類似団体平均と比較して大きく下回っているのは、清掃、保育園、幼稚園等の大部分を直営で実施しているためであり、今後は、民間による実施が効率的・効果的と考えられる業務について、指定管理者制度の導入も含めた民間委託を推進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21</xdr:row>
      <xdr:rowOff>14986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5298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88138</xdr:rowOff>
    </xdr:from>
    <xdr:to>
      <xdr:col>82</xdr:col>
      <xdr:colOff>107950</xdr:colOff>
      <xdr:row>13</xdr:row>
      <xdr:rowOff>97282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3169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43705</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86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71628</xdr:rowOff>
    </xdr:from>
    <xdr:to>
      <xdr:col>82</xdr:col>
      <xdr:colOff>158750</xdr:colOff>
      <xdr:row>17</xdr:row>
      <xdr:rowOff>1778</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14986</xdr:rowOff>
    </xdr:from>
    <xdr:to>
      <xdr:col>78</xdr:col>
      <xdr:colOff>69850</xdr:colOff>
      <xdr:row>13</xdr:row>
      <xdr:rowOff>88138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2438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62484</xdr:rowOff>
    </xdr:from>
    <xdr:to>
      <xdr:col>78</xdr:col>
      <xdr:colOff>120650</xdr:colOff>
      <xdr:row>16</xdr:row>
      <xdr:rowOff>164084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148861</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92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122428</xdr:rowOff>
    </xdr:from>
    <xdr:to>
      <xdr:col>73</xdr:col>
      <xdr:colOff>180975</xdr:colOff>
      <xdr:row>13</xdr:row>
      <xdr:rowOff>14986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1798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44196</xdr:rowOff>
    </xdr:from>
    <xdr:to>
      <xdr:col>74</xdr:col>
      <xdr:colOff>31750</xdr:colOff>
      <xdr:row>16</xdr:row>
      <xdr:rowOff>145796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130573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122428</xdr:rowOff>
    </xdr:from>
    <xdr:to>
      <xdr:col>69</xdr:col>
      <xdr:colOff>92075</xdr:colOff>
      <xdr:row>13</xdr:row>
      <xdr:rowOff>14986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1798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35052</xdr:rowOff>
    </xdr:from>
    <xdr:to>
      <xdr:col>69</xdr:col>
      <xdr:colOff>142875</xdr:colOff>
      <xdr:row>16</xdr:row>
      <xdr:rowOff>136652</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121429</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151638</xdr:rowOff>
    </xdr:from>
    <xdr:to>
      <xdr:col>65</xdr:col>
      <xdr:colOff>53975</xdr:colOff>
      <xdr:row>16</xdr:row>
      <xdr:rowOff>81788</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66565</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46482</xdr:rowOff>
    </xdr:from>
    <xdr:to>
      <xdr:col>82</xdr:col>
      <xdr:colOff>158750</xdr:colOff>
      <xdr:row>13</xdr:row>
      <xdr:rowOff>148082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27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126509</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18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37338</xdr:rowOff>
    </xdr:from>
    <xdr:to>
      <xdr:col>78</xdr:col>
      <xdr:colOff>120650</xdr:colOff>
      <xdr:row>13</xdr:row>
      <xdr:rowOff>138938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26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149115</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035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135636</xdr:rowOff>
    </xdr:from>
    <xdr:to>
      <xdr:col>74</xdr:col>
      <xdr:colOff>31750</xdr:colOff>
      <xdr:row>13</xdr:row>
      <xdr:rowOff>65786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19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75963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1961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71628</xdr:rowOff>
    </xdr:from>
    <xdr:to>
      <xdr:col>69</xdr:col>
      <xdr:colOff>142875</xdr:colOff>
      <xdr:row>13</xdr:row>
      <xdr:rowOff>1778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1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11955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189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135636</xdr:rowOff>
    </xdr:from>
    <xdr:to>
      <xdr:col>65</xdr:col>
      <xdr:colOff>53975</xdr:colOff>
      <xdr:row>13</xdr:row>
      <xdr:rowOff>65786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19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75963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1961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扶助費に係る経常収支比率は、類似団体平均と比較して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下回っており、類似団体中でも低い水準となっている。幼児教育の無償化など、国の制度や経済情勢等に影響を受けやすい性質のものであり、今後、上昇に転じることも予想されるため、福祉の向上を図りつつ、抑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157480</xdr:rowOff>
    </xdr:from>
    <xdr:to>
      <xdr:col>24</xdr:col>
      <xdr:colOff>25400</xdr:colOff>
      <xdr:row>55</xdr:row>
      <xdr:rowOff>16510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157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2557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119380</xdr:rowOff>
    </xdr:from>
    <xdr:to>
      <xdr:col>19</xdr:col>
      <xdr:colOff>187325</xdr:colOff>
      <xdr:row>54</xdr:row>
      <xdr:rowOff>157480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377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78757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119380</xdr:rowOff>
    </xdr:from>
    <xdr:to>
      <xdr:col>15</xdr:col>
      <xdr:colOff>98425</xdr:colOff>
      <xdr:row>54</xdr:row>
      <xdr:rowOff>157480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377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157480</xdr:rowOff>
    </xdr:from>
    <xdr:to>
      <xdr:col>11</xdr:col>
      <xdr:colOff>9525</xdr:colOff>
      <xdr:row>55</xdr:row>
      <xdr:rowOff>1270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415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33037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137160</xdr:rowOff>
    </xdr:from>
    <xdr:to>
      <xdr:col>24</xdr:col>
      <xdr:colOff>76200</xdr:colOff>
      <xdr:row>55</xdr:row>
      <xdr:rowOff>67310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153687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106680</xdr:rowOff>
    </xdr:from>
    <xdr:to>
      <xdr:col>20</xdr:col>
      <xdr:colOff>38100</xdr:colOff>
      <xdr:row>55</xdr:row>
      <xdr:rowOff>36830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47007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3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68580</xdr:rowOff>
    </xdr:from>
    <xdr:to>
      <xdr:col>15</xdr:col>
      <xdr:colOff>149225</xdr:colOff>
      <xdr:row>54</xdr:row>
      <xdr:rowOff>170180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8907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106680</xdr:rowOff>
    </xdr:from>
    <xdr:to>
      <xdr:col>11</xdr:col>
      <xdr:colOff>60325</xdr:colOff>
      <xdr:row>55</xdr:row>
      <xdr:rowOff>36830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47007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121920</xdr:rowOff>
    </xdr:from>
    <xdr:to>
      <xdr:col>6</xdr:col>
      <xdr:colOff>171450</xdr:colOff>
      <xdr:row>55</xdr:row>
      <xdr:rowOff>52070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62247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その他について、全国平均、類似団体平均を上回っているのは、介護保険事業、後期高齢者医療の各特別会計への繰出金が増嵩していることが主な要因である。高齢化が急速に進む中で、保険給付費の適正化や各種予防事業の更なる充実を図り、普通会計の負担軽減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8890</xdr:rowOff>
    </xdr:from>
    <xdr:to>
      <xdr:col>82</xdr:col>
      <xdr:colOff>107950</xdr:colOff>
      <xdr:row>59</xdr:row>
      <xdr:rowOff>46990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101244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119380</xdr:rowOff>
    </xdr:from>
    <xdr:to>
      <xdr:col>78</xdr:col>
      <xdr:colOff>69850</xdr:colOff>
      <xdr:row>59</xdr:row>
      <xdr:rowOff>8890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10063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119380</xdr:rowOff>
    </xdr:from>
    <xdr:to>
      <xdr:col>73</xdr:col>
      <xdr:colOff>180975</xdr:colOff>
      <xdr:row>59</xdr:row>
      <xdr:rowOff>39370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100634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xdr:rowOff>
    </xdr:from>
    <xdr:to>
      <xdr:col>69</xdr:col>
      <xdr:colOff>92075</xdr:colOff>
      <xdr:row>59</xdr:row>
      <xdr:rowOff>39370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116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167640</xdr:rowOff>
    </xdr:from>
    <xdr:to>
      <xdr:col>82</xdr:col>
      <xdr:colOff>158750</xdr:colOff>
      <xdr:row>59</xdr:row>
      <xdr:rowOff>97790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139717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129540</xdr:rowOff>
    </xdr:from>
    <xdr:to>
      <xdr:col>78</xdr:col>
      <xdr:colOff>120650</xdr:colOff>
      <xdr:row>59</xdr:row>
      <xdr:rowOff>59690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44467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16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68580</xdr:rowOff>
    </xdr:from>
    <xdr:to>
      <xdr:col>74</xdr:col>
      <xdr:colOff>31750</xdr:colOff>
      <xdr:row>58</xdr:row>
      <xdr:rowOff>170180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154957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160020</xdr:rowOff>
    </xdr:from>
    <xdr:to>
      <xdr:col>69</xdr:col>
      <xdr:colOff>142875</xdr:colOff>
      <xdr:row>59</xdr:row>
      <xdr:rowOff>90170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74947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121920</xdr:rowOff>
    </xdr:from>
    <xdr:to>
      <xdr:col>65</xdr:col>
      <xdr:colOff>53975</xdr:colOff>
      <xdr:row>59</xdr:row>
      <xdr:rowOff>52070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36847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毎年度補助対象事業を精査し、継続事業に係る補助金等の支出を抑制しているため、全国平均、類似団体平均を下回っている。今後は、補助費等の適正なあり方について検討を進めるとともに、補助金については、対象団体等の活動内容や補助金の効果について更なる検証を重ね、より活用度が高いものとなるような制度設計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18415</xdr:rowOff>
    </xdr:from>
    <xdr:to>
      <xdr:col>82</xdr:col>
      <xdr:colOff>107950</xdr:colOff>
      <xdr:row>41</xdr:row>
      <xdr:rowOff>75565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6019165"/>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104792</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76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18415</xdr:rowOff>
    </xdr:from>
    <xdr:to>
      <xdr:col>82</xdr:col>
      <xdr:colOff>196850</xdr:colOff>
      <xdr:row>35</xdr:row>
      <xdr:rowOff>18415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019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36</xdr:row>
      <xdr:rowOff>149860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2992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151147</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49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xdr:rowOff>
    </xdr:from>
    <xdr:to>
      <xdr:col>82</xdr:col>
      <xdr:colOff>158750</xdr:colOff>
      <xdr:row>38</xdr:row>
      <xdr:rowOff>109220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207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144780</xdr:rowOff>
    </xdr:from>
    <xdr:to>
      <xdr:col>78</xdr:col>
      <xdr:colOff>120650</xdr:colOff>
      <xdr:row>38</xdr:row>
      <xdr:rowOff>74930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59707</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57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29845</xdr:rowOff>
    </xdr:from>
    <xdr:to>
      <xdr:col>73</xdr:col>
      <xdr:colOff>180975</xdr:colOff>
      <xdr:row>36</xdr:row>
      <xdr:rowOff>35560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2020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121920</xdr:rowOff>
    </xdr:from>
    <xdr:to>
      <xdr:col>74</xdr:col>
      <xdr:colOff>31750</xdr:colOff>
      <xdr:row>38</xdr:row>
      <xdr:rowOff>52070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36847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64135</xdr:rowOff>
    </xdr:from>
    <xdr:to>
      <xdr:col>69</xdr:col>
      <xdr:colOff>92075</xdr:colOff>
      <xdr:row>36</xdr:row>
      <xdr:rowOff>29845</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5893435"/>
          <a:ext cx="8890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116205</xdr:rowOff>
    </xdr:from>
    <xdr:to>
      <xdr:col>69</xdr:col>
      <xdr:colOff>142875</xdr:colOff>
      <xdr:row>38</xdr:row>
      <xdr:rowOff>46355</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31132</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87630</xdr:rowOff>
    </xdr:from>
    <xdr:to>
      <xdr:col>65</xdr:col>
      <xdr:colOff>53975</xdr:colOff>
      <xdr:row>38</xdr:row>
      <xdr:rowOff>17780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115587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150495</xdr:rowOff>
    </xdr:from>
    <xdr:to>
      <xdr:col>69</xdr:col>
      <xdr:colOff>142875</xdr:colOff>
      <xdr:row>36</xdr:row>
      <xdr:rowOff>80645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90822</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2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13335</xdr:rowOff>
    </xdr:from>
    <xdr:to>
      <xdr:col>65</xdr:col>
      <xdr:colOff>53975</xdr:colOff>
      <xdr:row>34</xdr:row>
      <xdr:rowOff>114935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584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125112</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61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平均とほぼ同水準で推移しており、全国平均を下回っているものの、近年実施した大規模建設事業に係る地方債の元金償還が本格化しているため、今後も事務事業の見直しや人件費の抑制に努めるとともに、市税等自主財源の確保を図りながら、地方債の発行についても抑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85089</xdr:rowOff>
    </xdr:from>
    <xdr:to>
      <xdr:col>24</xdr:col>
      <xdr:colOff>25400</xdr:colOff>
      <xdr:row>77</xdr:row>
      <xdr:rowOff>123189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32867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43197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77</xdr:row>
      <xdr:rowOff>123189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3172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39370</xdr:rowOff>
    </xdr:from>
    <xdr:to>
      <xdr:col>15</xdr:col>
      <xdr:colOff>98425</xdr:colOff>
      <xdr:row>77</xdr:row>
      <xdr:rowOff>115570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241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39370</xdr:rowOff>
    </xdr:from>
    <xdr:to>
      <xdr:col>11</xdr:col>
      <xdr:colOff>9525</xdr:colOff>
      <xdr:row>77</xdr:row>
      <xdr:rowOff>62230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241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34289</xdr:rowOff>
    </xdr:from>
    <xdr:to>
      <xdr:col>24</xdr:col>
      <xdr:colOff>76200</xdr:colOff>
      <xdr:row>77</xdr:row>
      <xdr:rowOff>135889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6366</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72389</xdr:rowOff>
    </xdr:from>
    <xdr:to>
      <xdr:col>20</xdr:col>
      <xdr:colOff>38100</xdr:colOff>
      <xdr:row>78</xdr:row>
      <xdr:rowOff>2539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160020</xdr:rowOff>
    </xdr:from>
    <xdr:to>
      <xdr:col>11</xdr:col>
      <xdr:colOff>60325</xdr:colOff>
      <xdr:row>77</xdr:row>
      <xdr:rowOff>90170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100347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11430</xdr:rowOff>
    </xdr:from>
    <xdr:to>
      <xdr:col>6</xdr:col>
      <xdr:colOff>171450</xdr:colOff>
      <xdr:row>77</xdr:row>
      <xdr:rowOff>113030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123207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厳しい財政状況が続く中、サマーレビュー等による経常経費の削減に努めた結果、全国平均を</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3.5</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、県平均を</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0.6</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下回っている。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常備消防を広域化したとはいえ、人件費比率が依然として高いことや、急速な高齢化により社会保障関係事業に係る各特別会計への繰出金も増加傾向にあるため、今後も業務見直しと人件費の抑制に向けた更なる施策を検討し、経常経費の削減に努めていく。</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62992</xdr:rowOff>
    </xdr:from>
    <xdr:to>
      <xdr:col>82</xdr:col>
      <xdr:colOff>107950</xdr:colOff>
      <xdr:row>77</xdr:row>
      <xdr:rowOff>5842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09319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164864</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60706</xdr:rowOff>
    </xdr:from>
    <xdr:to>
      <xdr:col>78</xdr:col>
      <xdr:colOff>69850</xdr:colOff>
      <xdr:row>76</xdr:row>
      <xdr:rowOff>62992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291945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60706</xdr:rowOff>
    </xdr:from>
    <xdr:to>
      <xdr:col>73</xdr:col>
      <xdr:colOff>180975</xdr:colOff>
      <xdr:row>75</xdr:row>
      <xdr:rowOff>120142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29194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120142</xdr:rowOff>
    </xdr:from>
    <xdr:to>
      <xdr:col>69</xdr:col>
      <xdr:colOff>92075</xdr:colOff>
      <xdr:row>75</xdr:row>
      <xdr:rowOff>124714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29788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61992</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143019</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xdr:rowOff>
    </xdr:from>
    <xdr:to>
      <xdr:col>78</xdr:col>
      <xdr:colOff>120650</xdr:colOff>
      <xdr:row>76</xdr:row>
      <xdr:rowOff>113792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123969</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9906</xdr:rowOff>
    </xdr:from>
    <xdr:to>
      <xdr:col>74</xdr:col>
      <xdr:colOff>31750</xdr:colOff>
      <xdr:row>75</xdr:row>
      <xdr:rowOff>111506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121683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69342</xdr:rowOff>
    </xdr:from>
    <xdr:to>
      <xdr:col>69</xdr:col>
      <xdr:colOff>142875</xdr:colOff>
      <xdr:row>75</xdr:row>
      <xdr:rowOff>170942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9669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73914</xdr:rowOff>
    </xdr:from>
    <xdr:to>
      <xdr:col>65</xdr:col>
      <xdr:colOff>53975</xdr:colOff>
      <xdr:row>76</xdr:row>
      <xdr:rowOff>4065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14241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静岡県伊東市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36531</xdr:rowOff>
    </xdr:from>
    <xdr:to>
      <xdr:col>29</xdr:col>
      <xdr:colOff>127000</xdr:colOff>
      <xdr:row>16</xdr:row>
      <xdr:rowOff>75527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27356"/>
          <a:ext cx="647700" cy="38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126534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17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75527</xdr:rowOff>
    </xdr:from>
    <xdr:to>
      <xdr:col>26</xdr:col>
      <xdr:colOff>50800</xdr:colOff>
      <xdr:row>16</xdr:row>
      <xdr:rowOff>91377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66352"/>
          <a:ext cx="698500" cy="15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87558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49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91377</xdr:rowOff>
    </xdr:from>
    <xdr:to>
      <xdr:col>22</xdr:col>
      <xdr:colOff>114300</xdr:colOff>
      <xdr:row>16</xdr:row>
      <xdr:rowOff>119266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82202"/>
          <a:ext cx="698500" cy="27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97750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114998</xdr:rowOff>
    </xdr:from>
    <xdr:to>
      <xdr:col>18</xdr:col>
      <xdr:colOff>177800</xdr:colOff>
      <xdr:row>16</xdr:row>
      <xdr:rowOff>119266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905823"/>
          <a:ext cx="698500" cy="4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104760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111466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157181</xdr:rowOff>
    </xdr:from>
    <xdr:to>
      <xdr:col>29</xdr:col>
      <xdr:colOff>177800</xdr:colOff>
      <xdr:row>16</xdr:row>
      <xdr:rowOff>87331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76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2258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2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24727</xdr:rowOff>
    </xdr:from>
    <xdr:to>
      <xdr:col>26</xdr:col>
      <xdr:colOff>101600</xdr:colOff>
      <xdr:row>16</xdr:row>
      <xdr:rowOff>126327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15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136504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84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40577</xdr:rowOff>
    </xdr:from>
    <xdr:to>
      <xdr:col>22</xdr:col>
      <xdr:colOff>165100</xdr:colOff>
      <xdr:row>16</xdr:row>
      <xdr:rowOff>142177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31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152354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00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68466</xdr:rowOff>
    </xdr:from>
    <xdr:to>
      <xdr:col>19</xdr:col>
      <xdr:colOff>38100</xdr:colOff>
      <xdr:row>16</xdr:row>
      <xdr:rowOff>170066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59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8793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2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64198</xdr:rowOff>
    </xdr:from>
    <xdr:to>
      <xdr:col>15</xdr:col>
      <xdr:colOff>101600</xdr:colOff>
      <xdr:row>16</xdr:row>
      <xdr:rowOff>165798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55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4525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23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269711</xdr:rowOff>
    </xdr:from>
    <xdr:to>
      <xdr:col>29</xdr:col>
      <xdr:colOff>127000</xdr:colOff>
      <xdr:row>35</xdr:row>
      <xdr:rowOff>282056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880061"/>
          <a:ext cx="647700" cy="12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266834</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771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269711</xdr:rowOff>
    </xdr:from>
    <xdr:to>
      <xdr:col>26</xdr:col>
      <xdr:colOff>50800</xdr:colOff>
      <xdr:row>35</xdr:row>
      <xdr:rowOff>290253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80061"/>
          <a:ext cx="698500" cy="20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339513</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49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290253</xdr:rowOff>
    </xdr:from>
    <xdr:to>
      <xdr:col>22</xdr:col>
      <xdr:colOff>114300</xdr:colOff>
      <xdr:row>35</xdr:row>
      <xdr:rowOff>294498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900603"/>
          <a:ext cx="698500" cy="4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3268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204332</xdr:rowOff>
    </xdr:from>
    <xdr:to>
      <xdr:col>18</xdr:col>
      <xdr:colOff>177800</xdr:colOff>
      <xdr:row>35</xdr:row>
      <xdr:rowOff>294498</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814682"/>
          <a:ext cx="698500" cy="90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325986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313551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231256</xdr:rowOff>
    </xdr:from>
    <xdr:to>
      <xdr:col>29</xdr:col>
      <xdr:colOff>177800</xdr:colOff>
      <xdr:row>35</xdr:row>
      <xdr:rowOff>332856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41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76333</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86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218911</xdr:rowOff>
    </xdr:from>
    <xdr:to>
      <xdr:col>26</xdr:col>
      <xdr:colOff>101600</xdr:colOff>
      <xdr:row>35</xdr:row>
      <xdr:rowOff>320511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29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330688</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598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239453</xdr:rowOff>
    </xdr:from>
    <xdr:to>
      <xdr:col>22</xdr:col>
      <xdr:colOff>165100</xdr:colOff>
      <xdr:row>35</xdr:row>
      <xdr:rowOff>341053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49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325830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36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243698</xdr:rowOff>
    </xdr:from>
    <xdr:to>
      <xdr:col>19</xdr:col>
      <xdr:colOff>38100</xdr:colOff>
      <xdr:row>36</xdr:row>
      <xdr:rowOff>2398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54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330075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40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153532</xdr:rowOff>
    </xdr:from>
    <xdr:to>
      <xdr:col>15</xdr:col>
      <xdr:colOff>101600</xdr:colOff>
      <xdr:row>35</xdr:row>
      <xdr:rowOff>255132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63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265309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532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68,487
67,862
124.10
27,818,000
27,300,743
346,325
15,312,861
24,671,880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70548</xdr:rowOff>
    </xdr:from>
    <xdr:to>
      <xdr:col>24</xdr:col>
      <xdr:colOff>63500</xdr:colOff>
      <xdr:row>36</xdr:row>
      <xdr:rowOff>114973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42748"/>
          <a:ext cx="838200" cy="4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148213</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2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101676</xdr:rowOff>
    </xdr:from>
    <xdr:to>
      <xdr:col>19</xdr:col>
      <xdr:colOff>177800</xdr:colOff>
      <xdr:row>36</xdr:row>
      <xdr:rowOff>114973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273876"/>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102665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101676</xdr:rowOff>
    </xdr:from>
    <xdr:to>
      <xdr:col>15</xdr:col>
      <xdr:colOff>50800</xdr:colOff>
      <xdr:row>36</xdr:row>
      <xdr:rowOff>119031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73876"/>
          <a:ext cx="889000" cy="1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99407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62509</xdr:rowOff>
    </xdr:from>
    <xdr:to>
      <xdr:col>10</xdr:col>
      <xdr:colOff>114300</xdr:colOff>
      <xdr:row>36</xdr:row>
      <xdr:rowOff>119031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063259"/>
          <a:ext cx="889000" cy="22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91844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84243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19748</xdr:rowOff>
    </xdr:from>
    <xdr:to>
      <xdr:col>24</xdr:col>
      <xdr:colOff>114300</xdr:colOff>
      <xdr:row>36</xdr:row>
      <xdr:rowOff>121348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9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42625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4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64173</xdr:rowOff>
    </xdr:from>
    <xdr:to>
      <xdr:col>20</xdr:col>
      <xdr:colOff>38100</xdr:colOff>
      <xdr:row>36</xdr:row>
      <xdr:rowOff>165773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3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10850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01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50876</xdr:rowOff>
    </xdr:from>
    <xdr:to>
      <xdr:col>15</xdr:col>
      <xdr:colOff>101600</xdr:colOff>
      <xdr:row>36</xdr:row>
      <xdr:rowOff>152476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2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169003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68231</xdr:rowOff>
    </xdr:from>
    <xdr:to>
      <xdr:col>10</xdr:col>
      <xdr:colOff>165100</xdr:colOff>
      <xdr:row>36</xdr:row>
      <xdr:rowOff>169831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4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14908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1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11709</xdr:rowOff>
    </xdr:from>
    <xdr:to>
      <xdr:col>6</xdr:col>
      <xdr:colOff>38100</xdr:colOff>
      <xdr:row>35</xdr:row>
      <xdr:rowOff>113309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1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129836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8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13684</xdr:rowOff>
    </xdr:from>
    <xdr:to>
      <xdr:col>24</xdr:col>
      <xdr:colOff>63500</xdr:colOff>
      <xdr:row>55</xdr:row>
      <xdr:rowOff>73463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271984"/>
          <a:ext cx="838200" cy="23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54125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83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73463</xdr:rowOff>
    </xdr:from>
    <xdr:to>
      <xdr:col>19</xdr:col>
      <xdr:colOff>177800</xdr:colOff>
      <xdr:row>55</xdr:row>
      <xdr:rowOff>150387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503213"/>
          <a:ext cx="889000" cy="7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82301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6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150387</xdr:rowOff>
    </xdr:from>
    <xdr:to>
      <xdr:col>15</xdr:col>
      <xdr:colOff>50800</xdr:colOff>
      <xdr:row>56</xdr:row>
      <xdr:rowOff>98066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580137"/>
          <a:ext cx="889000" cy="11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112875</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7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98066</xdr:rowOff>
    </xdr:from>
    <xdr:to>
      <xdr:col>10</xdr:col>
      <xdr:colOff>114300</xdr:colOff>
      <xdr:row>56</xdr:row>
      <xdr:rowOff>135357</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699266"/>
          <a:ext cx="889000" cy="3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141933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0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12717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4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134334</xdr:rowOff>
    </xdr:from>
    <xdr:to>
      <xdr:col>24</xdr:col>
      <xdr:colOff>114300</xdr:colOff>
      <xdr:row>54</xdr:row>
      <xdr:rowOff>64484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22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157211</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07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22663</xdr:rowOff>
    </xdr:from>
    <xdr:to>
      <xdr:col>20</xdr:col>
      <xdr:colOff>38100</xdr:colOff>
      <xdr:row>55</xdr:row>
      <xdr:rowOff>124263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45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140790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22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99587</xdr:rowOff>
    </xdr:from>
    <xdr:to>
      <xdr:col>15</xdr:col>
      <xdr:colOff>101600</xdr:colOff>
      <xdr:row>56</xdr:row>
      <xdr:rowOff>29737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52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46264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30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47266</xdr:rowOff>
    </xdr:from>
    <xdr:to>
      <xdr:col>10</xdr:col>
      <xdr:colOff>165100</xdr:colOff>
      <xdr:row>56</xdr:row>
      <xdr:rowOff>148866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64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139993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74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84557</xdr:rowOff>
    </xdr:from>
    <xdr:to>
      <xdr:col>6</xdr:col>
      <xdr:colOff>38100</xdr:colOff>
      <xdr:row>57</xdr:row>
      <xdr:rowOff>14707</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6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5834</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77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58410</xdr:rowOff>
    </xdr:from>
    <xdr:to>
      <xdr:col>24</xdr:col>
      <xdr:colOff>63500</xdr:colOff>
      <xdr:row>77</xdr:row>
      <xdr:rowOff>95261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260060"/>
          <a:ext cx="838200" cy="3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69659</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71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95261</xdr:rowOff>
    </xdr:from>
    <xdr:to>
      <xdr:col>19</xdr:col>
      <xdr:colOff>177800</xdr:colOff>
      <xdr:row>77</xdr:row>
      <xdr:rowOff>120177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296911"/>
          <a:ext cx="889000" cy="2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11320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116063</xdr:rowOff>
    </xdr:from>
    <xdr:to>
      <xdr:col>15</xdr:col>
      <xdr:colOff>50800</xdr:colOff>
      <xdr:row>77</xdr:row>
      <xdr:rowOff>120177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317713"/>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5010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91053</xdr:rowOff>
    </xdr:from>
    <xdr:to>
      <xdr:col>10</xdr:col>
      <xdr:colOff>114300</xdr:colOff>
      <xdr:row>77</xdr:row>
      <xdr:rowOff>116063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292703"/>
          <a:ext cx="889000" cy="2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19642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27505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7610</xdr:rowOff>
    </xdr:from>
    <xdr:to>
      <xdr:col>24</xdr:col>
      <xdr:colOff>114300</xdr:colOff>
      <xdr:row>77</xdr:row>
      <xdr:rowOff>109210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0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30487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06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44461</xdr:rowOff>
    </xdr:from>
    <xdr:to>
      <xdr:col>20</xdr:col>
      <xdr:colOff>38100</xdr:colOff>
      <xdr:row>77</xdr:row>
      <xdr:rowOff>146061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4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162588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02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69377</xdr:rowOff>
    </xdr:from>
    <xdr:to>
      <xdr:col>15</xdr:col>
      <xdr:colOff>101600</xdr:colOff>
      <xdr:row>77</xdr:row>
      <xdr:rowOff>170977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7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16054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046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65263</xdr:rowOff>
    </xdr:from>
    <xdr:to>
      <xdr:col>10</xdr:col>
      <xdr:colOff>165100</xdr:colOff>
      <xdr:row>77</xdr:row>
      <xdr:rowOff>166863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6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11940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04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40253</xdr:rowOff>
    </xdr:from>
    <xdr:to>
      <xdr:col>6</xdr:col>
      <xdr:colOff>38100</xdr:colOff>
      <xdr:row>77</xdr:row>
      <xdr:rowOff>141853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4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158380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137782</xdr:rowOff>
    </xdr:from>
    <xdr:to>
      <xdr:col>24</xdr:col>
      <xdr:colOff>63500</xdr:colOff>
      <xdr:row>98</xdr:row>
      <xdr:rowOff>5969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768432"/>
          <a:ext cx="838200" cy="3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75113</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6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147447</xdr:rowOff>
    </xdr:from>
    <xdr:to>
      <xdr:col>19</xdr:col>
      <xdr:colOff>177800</xdr:colOff>
      <xdr:row>98</xdr:row>
      <xdr:rowOff>5969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778097"/>
          <a:ext cx="889000" cy="2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61662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130290</xdr:rowOff>
    </xdr:from>
    <xdr:to>
      <xdr:col>15</xdr:col>
      <xdr:colOff>50800</xdr:colOff>
      <xdr:row>97</xdr:row>
      <xdr:rowOff>147447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760940"/>
          <a:ext cx="889000" cy="1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59351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130290</xdr:rowOff>
    </xdr:from>
    <xdr:to>
      <xdr:col>10</xdr:col>
      <xdr:colOff>114300</xdr:colOff>
      <xdr:row>98</xdr:row>
      <xdr:rowOff>15024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760940"/>
          <a:ext cx="889000" cy="5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89247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128567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1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86982</xdr:rowOff>
    </xdr:from>
    <xdr:to>
      <xdr:col>24</xdr:col>
      <xdr:colOff>114300</xdr:colOff>
      <xdr:row>98</xdr:row>
      <xdr:rowOff>17132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71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65409</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69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126619</xdr:rowOff>
    </xdr:from>
    <xdr:to>
      <xdr:col>20</xdr:col>
      <xdr:colOff>38100</xdr:colOff>
      <xdr:row>98</xdr:row>
      <xdr:rowOff>56769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5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47896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84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96647</xdr:rowOff>
    </xdr:from>
    <xdr:to>
      <xdr:col>15</xdr:col>
      <xdr:colOff>101600</xdr:colOff>
      <xdr:row>98</xdr:row>
      <xdr:rowOff>26797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2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17924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82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79490</xdr:rowOff>
    </xdr:from>
    <xdr:to>
      <xdr:col>10</xdr:col>
      <xdr:colOff>165100</xdr:colOff>
      <xdr:row>98</xdr:row>
      <xdr:rowOff>9640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1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767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80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135674</xdr:rowOff>
    </xdr:from>
    <xdr:to>
      <xdr:col>6</xdr:col>
      <xdr:colOff>38100</xdr:colOff>
      <xdr:row>98</xdr:row>
      <xdr:rowOff>65824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6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56951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85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92094</xdr:rowOff>
    </xdr:from>
    <xdr:to>
      <xdr:col>55</xdr:col>
      <xdr:colOff>0</xdr:colOff>
      <xdr:row>36</xdr:row>
      <xdr:rowOff>98366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264294"/>
          <a:ext cx="838200" cy="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167555</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5996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98366</xdr:rowOff>
    </xdr:from>
    <xdr:to>
      <xdr:col>50</xdr:col>
      <xdr:colOff>114300</xdr:colOff>
      <xdr:row>36</xdr:row>
      <xdr:rowOff>134085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270566"/>
          <a:ext cx="889000" cy="3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149377</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597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134085</xdr:rowOff>
    </xdr:from>
    <xdr:to>
      <xdr:col>45</xdr:col>
      <xdr:colOff>177800</xdr:colOff>
      <xdr:row>36</xdr:row>
      <xdr:rowOff>163260</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306285"/>
          <a:ext cx="889000" cy="2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160121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163260</xdr:rowOff>
    </xdr:from>
    <xdr:to>
      <xdr:col>41</xdr:col>
      <xdr:colOff>50800</xdr:colOff>
      <xdr:row>37</xdr:row>
      <xdr:rowOff>149444</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335460"/>
          <a:ext cx="889000" cy="15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4344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18489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0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41294</xdr:rowOff>
    </xdr:from>
    <xdr:to>
      <xdr:col>55</xdr:col>
      <xdr:colOff>50800</xdr:colOff>
      <xdr:row>36</xdr:row>
      <xdr:rowOff>142894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21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19721</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19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47566</xdr:rowOff>
    </xdr:from>
    <xdr:to>
      <xdr:col>50</xdr:col>
      <xdr:colOff>165100</xdr:colOff>
      <xdr:row>36</xdr:row>
      <xdr:rowOff>149166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21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140293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31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83285</xdr:rowOff>
    </xdr:from>
    <xdr:to>
      <xdr:col>46</xdr:col>
      <xdr:colOff>38100</xdr:colOff>
      <xdr:row>37</xdr:row>
      <xdr:rowOff>13435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25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4562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34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112460</xdr:rowOff>
    </xdr:from>
    <xdr:to>
      <xdr:col>41</xdr:col>
      <xdr:colOff>101600</xdr:colOff>
      <xdr:row>37</xdr:row>
      <xdr:rowOff>42610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28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33737</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37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98644</xdr:rowOff>
    </xdr:from>
    <xdr:to>
      <xdr:col>36</xdr:col>
      <xdr:colOff>165100</xdr:colOff>
      <xdr:row>38</xdr:row>
      <xdr:rowOff>28794</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44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19921</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53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148592</xdr:rowOff>
    </xdr:from>
    <xdr:to>
      <xdr:col>55</xdr:col>
      <xdr:colOff>0</xdr:colOff>
      <xdr:row>58</xdr:row>
      <xdr:rowOff>22649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921242"/>
          <a:ext cx="838200" cy="4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12047</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61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162522</xdr:rowOff>
    </xdr:from>
    <xdr:to>
      <xdr:col>50</xdr:col>
      <xdr:colOff>114300</xdr:colOff>
      <xdr:row>58</xdr:row>
      <xdr:rowOff>22649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935172"/>
          <a:ext cx="889000" cy="3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135140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138206</xdr:rowOff>
    </xdr:from>
    <xdr:to>
      <xdr:col>45</xdr:col>
      <xdr:colOff>177800</xdr:colOff>
      <xdr:row>57</xdr:row>
      <xdr:rowOff>162522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739406"/>
          <a:ext cx="889000" cy="19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90288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138206</xdr:rowOff>
    </xdr:from>
    <xdr:to>
      <xdr:col>41</xdr:col>
      <xdr:colOff>50800</xdr:colOff>
      <xdr:row>57</xdr:row>
      <xdr:rowOff>98865</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739406"/>
          <a:ext cx="889000" cy="13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90157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86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94418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5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97792</xdr:rowOff>
    </xdr:from>
    <xdr:to>
      <xdr:col>55</xdr:col>
      <xdr:colOff>50800</xdr:colOff>
      <xdr:row>58</xdr:row>
      <xdr:rowOff>27942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87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76219</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84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143299</xdr:rowOff>
    </xdr:from>
    <xdr:to>
      <xdr:col>50</xdr:col>
      <xdr:colOff>165100</xdr:colOff>
      <xdr:row>58</xdr:row>
      <xdr:rowOff>73449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91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64576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1000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111722</xdr:rowOff>
    </xdr:from>
    <xdr:to>
      <xdr:col>46</xdr:col>
      <xdr:colOff>38100</xdr:colOff>
      <xdr:row>58</xdr:row>
      <xdr:rowOff>41872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88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32999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97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87406</xdr:rowOff>
    </xdr:from>
    <xdr:to>
      <xdr:col>41</xdr:col>
      <xdr:colOff>101600</xdr:colOff>
      <xdr:row>57</xdr:row>
      <xdr:rowOff>17556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68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34083</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46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48065</xdr:rowOff>
    </xdr:from>
    <xdr:to>
      <xdr:col>36</xdr:col>
      <xdr:colOff>165100</xdr:colOff>
      <xdr:row>57</xdr:row>
      <xdr:rowOff>149665</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82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140792</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91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114999</xdr:rowOff>
    </xdr:from>
    <xdr:to>
      <xdr:col>55</xdr:col>
      <xdr:colOff>0</xdr:colOff>
      <xdr:row>79</xdr:row>
      <xdr:rowOff>24270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488099"/>
          <a:ext cx="838200" cy="8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13119</xdr:rowOff>
    </xdr:from>
    <xdr:to>
      <xdr:col>50</xdr:col>
      <xdr:colOff>114300</xdr:colOff>
      <xdr:row>79</xdr:row>
      <xdr:rowOff>24270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557669"/>
          <a:ext cx="889000" cy="1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128846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20689</xdr:rowOff>
    </xdr:from>
    <xdr:to>
      <xdr:col>45</xdr:col>
      <xdr:colOff>177800</xdr:colOff>
      <xdr:row>79</xdr:row>
      <xdr:rowOff>13119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222339"/>
          <a:ext cx="889000" cy="33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118876</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1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20689</xdr:rowOff>
    </xdr:from>
    <xdr:to>
      <xdr:col>41</xdr:col>
      <xdr:colOff>50800</xdr:colOff>
      <xdr:row>77</xdr:row>
      <xdr:rowOff>143205</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222339"/>
          <a:ext cx="889000" cy="12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85653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4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33520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0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64199</xdr:rowOff>
    </xdr:from>
    <xdr:to>
      <xdr:col>55</xdr:col>
      <xdr:colOff>50800</xdr:colOff>
      <xdr:row>78</xdr:row>
      <xdr:rowOff>165799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43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150576</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35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144920</xdr:rowOff>
    </xdr:from>
    <xdr:to>
      <xdr:col>50</xdr:col>
      <xdr:colOff>165100</xdr:colOff>
      <xdr:row>79</xdr:row>
      <xdr:rowOff>75070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51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66197</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61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133769</xdr:rowOff>
    </xdr:from>
    <xdr:to>
      <xdr:col>46</xdr:col>
      <xdr:colOff>38100</xdr:colOff>
      <xdr:row>79</xdr:row>
      <xdr:rowOff>63919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5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55046</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59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141339</xdr:rowOff>
    </xdr:from>
    <xdr:to>
      <xdr:col>41</xdr:col>
      <xdr:colOff>101600</xdr:colOff>
      <xdr:row>77</xdr:row>
      <xdr:rowOff>71489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17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88016</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294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92405</xdr:rowOff>
    </xdr:from>
    <xdr:to>
      <xdr:col>36</xdr:col>
      <xdr:colOff>165100</xdr:colOff>
      <xdr:row>78</xdr:row>
      <xdr:rowOff>22555</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29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13682</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38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38869</xdr:rowOff>
    </xdr:from>
    <xdr:to>
      <xdr:col>55</xdr:col>
      <xdr:colOff>0</xdr:colOff>
      <xdr:row>97</xdr:row>
      <xdr:rowOff>51479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669519"/>
          <a:ext cx="838200" cy="1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78782</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136061</xdr:rowOff>
    </xdr:from>
    <xdr:to>
      <xdr:col>50</xdr:col>
      <xdr:colOff>114300</xdr:colOff>
      <xdr:row>97</xdr:row>
      <xdr:rowOff>38869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595261"/>
          <a:ext cx="889000" cy="7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39864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136061</xdr:rowOff>
    </xdr:from>
    <xdr:to>
      <xdr:col>45</xdr:col>
      <xdr:colOff>177800</xdr:colOff>
      <xdr:row>96</xdr:row>
      <xdr:rowOff>161950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595261"/>
          <a:ext cx="889000" cy="2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161950</xdr:rowOff>
    </xdr:from>
    <xdr:to>
      <xdr:col>41</xdr:col>
      <xdr:colOff>50800</xdr:colOff>
      <xdr:row>98</xdr:row>
      <xdr:rowOff>1282</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621150"/>
          <a:ext cx="889000" cy="18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119739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679</xdr:rowOff>
    </xdr:from>
    <xdr:to>
      <xdr:col>55</xdr:col>
      <xdr:colOff>50800</xdr:colOff>
      <xdr:row>97</xdr:row>
      <xdr:rowOff>102279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63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150556</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60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159519</xdr:rowOff>
    </xdr:from>
    <xdr:to>
      <xdr:col>50</xdr:col>
      <xdr:colOff>165100</xdr:colOff>
      <xdr:row>97</xdr:row>
      <xdr:rowOff>89669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61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80796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71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85261</xdr:rowOff>
    </xdr:from>
    <xdr:to>
      <xdr:col>46</xdr:col>
      <xdr:colOff>38100</xdr:colOff>
      <xdr:row>97</xdr:row>
      <xdr:rowOff>15411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54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6538</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63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111150</xdr:rowOff>
    </xdr:from>
    <xdr:to>
      <xdr:col>41</xdr:col>
      <xdr:colOff>101600</xdr:colOff>
      <xdr:row>97</xdr:row>
      <xdr:rowOff>41300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57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32427</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66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121932</xdr:rowOff>
    </xdr:from>
    <xdr:to>
      <xdr:col>36</xdr:col>
      <xdr:colOff>165100</xdr:colOff>
      <xdr:row>98</xdr:row>
      <xdr:rowOff>52082</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75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43209</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8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24562</xdr:rowOff>
    </xdr:from>
    <xdr:to>
      <xdr:col>85</xdr:col>
      <xdr:colOff>127000</xdr:colOff>
      <xdr:row>38</xdr:row>
      <xdr:rowOff>163703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6539662"/>
          <a:ext cx="838200" cy="13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45229</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60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163703</xdr:rowOff>
    </xdr:from>
    <xdr:to>
      <xdr:col>81</xdr:col>
      <xdr:colOff>50800</xdr:colOff>
      <xdr:row>39</xdr:row>
      <xdr:rowOff>38049</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678803"/>
          <a:ext cx="889000" cy="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38049</xdr:rowOff>
    </xdr:from>
    <xdr:to>
      <xdr:col>76</xdr:col>
      <xdr:colOff>114300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72459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78630</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42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145212</xdr:rowOff>
    </xdr:from>
    <xdr:to>
      <xdr:col>85</xdr:col>
      <xdr:colOff>177800</xdr:colOff>
      <xdr:row>38</xdr:row>
      <xdr:rowOff>75361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4888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168089</xdr:rowOff>
    </xdr:from>
    <xdr:ext cx="469744"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34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112903</xdr:rowOff>
    </xdr:from>
    <xdr:to>
      <xdr:col>81</xdr:col>
      <xdr:colOff>101600</xdr:colOff>
      <xdr:row>39</xdr:row>
      <xdr:rowOff>43053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2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34180</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92017" y="672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158699</xdr:rowOff>
    </xdr:from>
    <xdr:to>
      <xdr:col>76</xdr:col>
      <xdr:colOff>165100</xdr:colOff>
      <xdr:row>39</xdr:row>
      <xdr:rowOff>88849</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7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79976</xdr:rowOff>
    </xdr:from>
    <xdr:ext cx="313932"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35333" y="6766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87237</xdr:rowOff>
    </xdr:from>
    <xdr:to>
      <xdr:col>85</xdr:col>
      <xdr:colOff>127000</xdr:colOff>
      <xdr:row>76</xdr:row>
      <xdr:rowOff>102960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3117437"/>
          <a:ext cx="838200" cy="1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37329</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306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87237</xdr:rowOff>
    </xdr:from>
    <xdr:to>
      <xdr:col>81</xdr:col>
      <xdr:colOff>50800</xdr:colOff>
      <xdr:row>76</xdr:row>
      <xdr:rowOff>89357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117437"/>
          <a:ext cx="889000" cy="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157154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89357</xdr:rowOff>
    </xdr:from>
    <xdr:to>
      <xdr:col>76</xdr:col>
      <xdr:colOff>114300</xdr:colOff>
      <xdr:row>76</xdr:row>
      <xdr:rowOff>129742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3119557"/>
          <a:ext cx="889000" cy="4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140340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117042</xdr:rowOff>
    </xdr:from>
    <xdr:to>
      <xdr:col>71</xdr:col>
      <xdr:colOff>177800</xdr:colOff>
      <xdr:row>76</xdr:row>
      <xdr:rowOff>129742</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3147242"/>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155643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10342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52160</xdr:rowOff>
    </xdr:from>
    <xdr:to>
      <xdr:col>85</xdr:col>
      <xdr:colOff>177800</xdr:colOff>
      <xdr:row>76</xdr:row>
      <xdr:rowOff>153760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0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75036</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93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36437</xdr:rowOff>
    </xdr:from>
    <xdr:to>
      <xdr:col>81</xdr:col>
      <xdr:colOff>101600</xdr:colOff>
      <xdr:row>76</xdr:row>
      <xdr:rowOff>138037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06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154564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84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38557</xdr:rowOff>
    </xdr:from>
    <xdr:to>
      <xdr:col>76</xdr:col>
      <xdr:colOff>165100</xdr:colOff>
      <xdr:row>76</xdr:row>
      <xdr:rowOff>140157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06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156684</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84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78942</xdr:rowOff>
    </xdr:from>
    <xdr:to>
      <xdr:col>72</xdr:col>
      <xdr:colOff>38100</xdr:colOff>
      <xdr:row>77</xdr:row>
      <xdr:rowOff>9092</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10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219</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20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66242</xdr:rowOff>
    </xdr:from>
    <xdr:to>
      <xdr:col>67</xdr:col>
      <xdr:colOff>101600</xdr:colOff>
      <xdr:row>76</xdr:row>
      <xdr:rowOff>167842</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09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158969</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18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69520</xdr:rowOff>
    </xdr:from>
    <xdr:to>
      <xdr:col>85</xdr:col>
      <xdr:colOff>127000</xdr:colOff>
      <xdr:row>97</xdr:row>
      <xdr:rowOff>11981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528720"/>
          <a:ext cx="838200" cy="11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152733</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611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69520</xdr:rowOff>
    </xdr:from>
    <xdr:to>
      <xdr:col>81</xdr:col>
      <xdr:colOff>50800</xdr:colOff>
      <xdr:row>97</xdr:row>
      <xdr:rowOff>72926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528720"/>
          <a:ext cx="889000" cy="17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106807</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7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72926</xdr:rowOff>
    </xdr:from>
    <xdr:to>
      <xdr:col>76</xdr:col>
      <xdr:colOff>114300</xdr:colOff>
      <xdr:row>97</xdr:row>
      <xdr:rowOff>109776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703576"/>
          <a:ext cx="889000" cy="3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125803</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75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109776</xdr:rowOff>
    </xdr:from>
    <xdr:to>
      <xdr:col>71</xdr:col>
      <xdr:colOff>177800</xdr:colOff>
      <xdr:row>97</xdr:row>
      <xdr:rowOff>144478</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740426"/>
          <a:ext cx="889000" cy="3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167</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645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72908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132631</xdr:rowOff>
    </xdr:from>
    <xdr:to>
      <xdr:col>85</xdr:col>
      <xdr:colOff>177800</xdr:colOff>
      <xdr:row>97</xdr:row>
      <xdr:rowOff>62781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59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155508</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4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18720</xdr:rowOff>
    </xdr:from>
    <xdr:to>
      <xdr:col>81</xdr:col>
      <xdr:colOff>101600</xdr:colOff>
      <xdr:row>96</xdr:row>
      <xdr:rowOff>120320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47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136847</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25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22126</xdr:rowOff>
    </xdr:from>
    <xdr:to>
      <xdr:col>76</xdr:col>
      <xdr:colOff>165100</xdr:colOff>
      <xdr:row>97</xdr:row>
      <xdr:rowOff>123726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65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140253</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25111" y="1642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58976</xdr:rowOff>
    </xdr:from>
    <xdr:to>
      <xdr:col>72</xdr:col>
      <xdr:colOff>38100</xdr:colOff>
      <xdr:row>97</xdr:row>
      <xdr:rowOff>160576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6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151703</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678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93678</xdr:rowOff>
    </xdr:from>
    <xdr:to>
      <xdr:col>67</xdr:col>
      <xdr:colOff>101600</xdr:colOff>
      <xdr:row>98</xdr:row>
      <xdr:rowOff>23828</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72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14955</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681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164274</xdr:rowOff>
    </xdr:from>
    <xdr:to>
      <xdr:col>116</xdr:col>
      <xdr:colOff>63500</xdr:colOff>
      <xdr:row>37</xdr:row>
      <xdr:rowOff>169799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507924"/>
          <a:ext cx="8382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134764</xdr:rowOff>
    </xdr:from>
    <xdr:ext cx="378565"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78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169799</xdr:rowOff>
    </xdr:from>
    <xdr:to>
      <xdr:col>111</xdr:col>
      <xdr:colOff>177800</xdr:colOff>
      <xdr:row>38</xdr:row>
      <xdr:rowOff>4064</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513449"/>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81424</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4017" y="6596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151892</xdr:rowOff>
    </xdr:from>
    <xdr:to>
      <xdr:col>107</xdr:col>
      <xdr:colOff>50800</xdr:colOff>
      <xdr:row>38</xdr:row>
      <xdr:rowOff>4064</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495542"/>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87901</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5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80264</xdr:rowOff>
    </xdr:from>
    <xdr:to>
      <xdr:col>102</xdr:col>
      <xdr:colOff>114300</xdr:colOff>
      <xdr:row>37</xdr:row>
      <xdr:rowOff>151892</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423914"/>
          <a:ext cx="8890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112857</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62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95711</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610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113474</xdr:rowOff>
    </xdr:from>
    <xdr:to>
      <xdr:col>116</xdr:col>
      <xdr:colOff>114300</xdr:colOff>
      <xdr:row>38</xdr:row>
      <xdr:rowOff>43624</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45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136351</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3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118999</xdr:rowOff>
    </xdr:from>
    <xdr:to>
      <xdr:col>112</xdr:col>
      <xdr:colOff>38100</xdr:colOff>
      <xdr:row>38</xdr:row>
      <xdr:rowOff>49149</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46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65676</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623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124714</xdr:rowOff>
    </xdr:from>
    <xdr:to>
      <xdr:col>107</xdr:col>
      <xdr:colOff>101600</xdr:colOff>
      <xdr:row>38</xdr:row>
      <xdr:rowOff>54864</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4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71391</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624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101092</xdr:rowOff>
    </xdr:from>
    <xdr:to>
      <xdr:col>102</xdr:col>
      <xdr:colOff>165100</xdr:colOff>
      <xdr:row>38</xdr:row>
      <xdr:rowOff>31242</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4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47769</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10428" y="621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29464</xdr:rowOff>
    </xdr:from>
    <xdr:to>
      <xdr:col>98</xdr:col>
      <xdr:colOff>38100</xdr:colOff>
      <xdr:row>37</xdr:row>
      <xdr:rowOff>131064</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147591</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21428" y="614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152349</xdr:rowOff>
    </xdr:from>
    <xdr:to>
      <xdr:col>116</xdr:col>
      <xdr:colOff>63500</xdr:colOff>
      <xdr:row>58</xdr:row>
      <xdr:rowOff>155131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10096449"/>
          <a:ext cx="8382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93866</xdr:rowOff>
    </xdr:from>
    <xdr:to>
      <xdr:col>111</xdr:col>
      <xdr:colOff>177800</xdr:colOff>
      <xdr:row>58</xdr:row>
      <xdr:rowOff>155131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037966"/>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93866</xdr:rowOff>
    </xdr:from>
    <xdr:to>
      <xdr:col>107</xdr:col>
      <xdr:colOff>50800</xdr:colOff>
      <xdr:row>59</xdr:row>
      <xdr:rowOff>3645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10037966"/>
          <a:ext cx="889000" cy="8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168063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3645</xdr:rowOff>
    </xdr:from>
    <xdr:to>
      <xdr:col>102</xdr:col>
      <xdr:colOff>114300</xdr:colOff>
      <xdr:row>59</xdr:row>
      <xdr:rowOff>3645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119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13098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101549</xdr:rowOff>
    </xdr:from>
    <xdr:to>
      <xdr:col>116</xdr:col>
      <xdr:colOff>114300</xdr:colOff>
      <xdr:row>59</xdr:row>
      <xdr:rowOff>31699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04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50868</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99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104331</xdr:rowOff>
    </xdr:from>
    <xdr:to>
      <xdr:col>112</xdr:col>
      <xdr:colOff>38100</xdr:colOff>
      <xdr:row>59</xdr:row>
      <xdr:rowOff>34481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0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25608</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1014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43066</xdr:rowOff>
    </xdr:from>
    <xdr:to>
      <xdr:col>107</xdr:col>
      <xdr:colOff>101600</xdr:colOff>
      <xdr:row>58</xdr:row>
      <xdr:rowOff>144666</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98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161193</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976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124295</xdr:rowOff>
    </xdr:from>
    <xdr:to>
      <xdr:col>102</xdr:col>
      <xdr:colOff>165100</xdr:colOff>
      <xdr:row>59</xdr:row>
      <xdr:rowOff>54445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06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45572</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1016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124295</xdr:rowOff>
    </xdr:from>
    <xdr:to>
      <xdr:col>98</xdr:col>
      <xdr:colOff>38100</xdr:colOff>
      <xdr:row>59</xdr:row>
      <xdr:rowOff>54445</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06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45572</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1016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118852</xdr:rowOff>
    </xdr:from>
    <xdr:to>
      <xdr:col>116</xdr:col>
      <xdr:colOff>63500</xdr:colOff>
      <xdr:row>74</xdr:row>
      <xdr:rowOff>9558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634702"/>
          <a:ext cx="838200" cy="6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23207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053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9558</xdr:rowOff>
    </xdr:from>
    <xdr:to>
      <xdr:col>111</xdr:col>
      <xdr:colOff>177800</xdr:colOff>
      <xdr:row>74</xdr:row>
      <xdr:rowOff>64057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696858"/>
          <a:ext cx="889000" cy="5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114442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314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64057</xdr:rowOff>
    </xdr:from>
    <xdr:to>
      <xdr:col>107</xdr:col>
      <xdr:colOff>50800</xdr:colOff>
      <xdr:row>74</xdr:row>
      <xdr:rowOff>105318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751357"/>
          <a:ext cx="889000" cy="4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98440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105318</xdr:rowOff>
    </xdr:from>
    <xdr:to>
      <xdr:col>102</xdr:col>
      <xdr:colOff>114300</xdr:colOff>
      <xdr:row>74</xdr:row>
      <xdr:rowOff>128476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792618"/>
          <a:ext cx="889000" cy="2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90484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23916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68052</xdr:rowOff>
    </xdr:from>
    <xdr:to>
      <xdr:col>116</xdr:col>
      <xdr:colOff>114300</xdr:colOff>
      <xdr:row>73</xdr:row>
      <xdr:rowOff>169652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58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90929</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43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130208</xdr:rowOff>
    </xdr:from>
    <xdr:to>
      <xdr:col>112</xdr:col>
      <xdr:colOff>38100</xdr:colOff>
      <xdr:row>74</xdr:row>
      <xdr:rowOff>60358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64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76885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42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13257</xdr:rowOff>
    </xdr:from>
    <xdr:to>
      <xdr:col>107</xdr:col>
      <xdr:colOff>101600</xdr:colOff>
      <xdr:row>74</xdr:row>
      <xdr:rowOff>114857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7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131384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4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54518</xdr:rowOff>
    </xdr:from>
    <xdr:to>
      <xdr:col>102</xdr:col>
      <xdr:colOff>165100</xdr:colOff>
      <xdr:row>74</xdr:row>
      <xdr:rowOff>156118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74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1195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51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77676</xdr:rowOff>
    </xdr:from>
    <xdr:to>
      <xdr:col>98</xdr:col>
      <xdr:colOff>38100</xdr:colOff>
      <xdr:row>75</xdr:row>
      <xdr:rowOff>7826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76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24353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54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65,630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円となっており、類似団体平均を上回っている。これは、観光を主幹産業とする当市においては、観光交流人口を含めた</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万人規模の行政需要への対応が必要であることに加え、清掃、保育園、幼稚園等の多くの業務を直営で実施しているためである。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繰出金は、住民一人当たり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58,412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円となっており、類似団体平均、県平均を上回っている。急速な高齢化により、介護保険事業特別会計や後期高齢者医療特別会計などへの繰出金も全国平均等に比べて高く、年々増加している状況である。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補助費等は、住民一人当たり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39,332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なっており、類似団体平均を下回っている。平成２８年度に常備消防を広域化し、補助費等が伸びてはいるが、これまでの行財政改革により補助金等を抑制してきた成果であり、今後も抑制に努めていく。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普通建設事業費は、住民一人当たり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31,333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円と、類似団体より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14,255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円下回っている。新規・更新整備とも類似団体を下回っていることから、今後も、新規事業を抑えつつ既存施設の更新を図っていく。</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68,487
67,862
124.10
27,818,000
27,300,743
346,325
15,312,861
24,671,880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29515</xdr:rowOff>
    </xdr:from>
    <xdr:to>
      <xdr:col>24</xdr:col>
      <xdr:colOff>63500</xdr:colOff>
      <xdr:row>36</xdr:row>
      <xdr:rowOff>61519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01715"/>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50512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79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29515</xdr:rowOff>
    </xdr:from>
    <xdr:to>
      <xdr:col>19</xdr:col>
      <xdr:colOff>177800</xdr:colOff>
      <xdr:row>36</xdr:row>
      <xdr:rowOff>67005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201715"/>
          <a:ext cx="8890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119245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51003</xdr:rowOff>
    </xdr:from>
    <xdr:to>
      <xdr:col>15</xdr:col>
      <xdr:colOff>50800</xdr:colOff>
      <xdr:row>36</xdr:row>
      <xdr:rowOff>67005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23203"/>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112844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50546</xdr:rowOff>
    </xdr:from>
    <xdr:to>
      <xdr:col>10</xdr:col>
      <xdr:colOff>114300</xdr:colOff>
      <xdr:row>36</xdr:row>
      <xdr:rowOff>51003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051296"/>
          <a:ext cx="889000" cy="17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136618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10719</xdr:rowOff>
    </xdr:from>
    <xdr:to>
      <xdr:col>24</xdr:col>
      <xdr:colOff>114300</xdr:colOff>
      <xdr:row>36</xdr:row>
      <xdr:rowOff>112319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8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160596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150165</xdr:rowOff>
    </xdr:from>
    <xdr:to>
      <xdr:col>20</xdr:col>
      <xdr:colOff>38100</xdr:colOff>
      <xdr:row>36</xdr:row>
      <xdr:rowOff>80315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71442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4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16205</xdr:rowOff>
    </xdr:from>
    <xdr:to>
      <xdr:col>15</xdr:col>
      <xdr:colOff>101600</xdr:colOff>
      <xdr:row>36</xdr:row>
      <xdr:rowOff>117805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108932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81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203</xdr:rowOff>
    </xdr:from>
    <xdr:to>
      <xdr:col>10</xdr:col>
      <xdr:colOff>165100</xdr:colOff>
      <xdr:row>36</xdr:row>
      <xdr:rowOff>101803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7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92930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65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171196</xdr:rowOff>
    </xdr:from>
    <xdr:to>
      <xdr:col>6</xdr:col>
      <xdr:colOff>38100</xdr:colOff>
      <xdr:row>35</xdr:row>
      <xdr:rowOff>101346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0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92473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09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141757</xdr:rowOff>
    </xdr:from>
    <xdr:to>
      <xdr:col>24</xdr:col>
      <xdr:colOff>63500</xdr:colOff>
      <xdr:row>56</xdr:row>
      <xdr:rowOff>17399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571507"/>
          <a:ext cx="8382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70584</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500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17399</xdr:rowOff>
    </xdr:from>
    <xdr:to>
      <xdr:col>19</xdr:col>
      <xdr:colOff>177800</xdr:colOff>
      <xdr:row>56</xdr:row>
      <xdr:rowOff>86855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618599"/>
          <a:ext cx="889000" cy="6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91444</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6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86855</xdr:rowOff>
    </xdr:from>
    <xdr:to>
      <xdr:col>15</xdr:col>
      <xdr:colOff>50800</xdr:colOff>
      <xdr:row>56</xdr:row>
      <xdr:rowOff>165456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688055"/>
          <a:ext cx="889000" cy="7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79906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3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163779</xdr:rowOff>
    </xdr:from>
    <xdr:to>
      <xdr:col>10</xdr:col>
      <xdr:colOff>114300</xdr:colOff>
      <xdr:row>56</xdr:row>
      <xdr:rowOff>165456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764979"/>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99337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4811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26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90957</xdr:rowOff>
    </xdr:from>
    <xdr:to>
      <xdr:col>24</xdr:col>
      <xdr:colOff>114300</xdr:colOff>
      <xdr:row>56</xdr:row>
      <xdr:rowOff>21107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52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113834</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37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138049</xdr:rowOff>
    </xdr:from>
    <xdr:to>
      <xdr:col>20</xdr:col>
      <xdr:colOff>38100</xdr:colOff>
      <xdr:row>56</xdr:row>
      <xdr:rowOff>68199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56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84726</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34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36055</xdr:rowOff>
    </xdr:from>
    <xdr:to>
      <xdr:col>15</xdr:col>
      <xdr:colOff>101600</xdr:colOff>
      <xdr:row>56</xdr:row>
      <xdr:rowOff>137655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63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128782</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72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114656</xdr:rowOff>
    </xdr:from>
    <xdr:to>
      <xdr:col>10</xdr:col>
      <xdr:colOff>165100</xdr:colOff>
      <xdr:row>57</xdr:row>
      <xdr:rowOff>44806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71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35933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112979</xdr:rowOff>
    </xdr:from>
    <xdr:to>
      <xdr:col>6</xdr:col>
      <xdr:colOff>38100</xdr:colOff>
      <xdr:row>57</xdr:row>
      <xdr:rowOff>43129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1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34256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80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34120</xdr:rowOff>
    </xdr:from>
    <xdr:to>
      <xdr:col>24</xdr:col>
      <xdr:colOff>63500</xdr:colOff>
      <xdr:row>75</xdr:row>
      <xdr:rowOff>55717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892870"/>
          <a:ext cx="838200" cy="2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26342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85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55717</xdr:rowOff>
    </xdr:from>
    <xdr:to>
      <xdr:col>19</xdr:col>
      <xdr:colOff>177800</xdr:colOff>
      <xdr:row>75</xdr:row>
      <xdr:rowOff>89767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914467"/>
          <a:ext cx="889000" cy="3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31535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163246</xdr:rowOff>
    </xdr:from>
    <xdr:to>
      <xdr:col>15</xdr:col>
      <xdr:colOff>50800</xdr:colOff>
      <xdr:row>75</xdr:row>
      <xdr:rowOff>89767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285054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36118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163246</xdr:rowOff>
    </xdr:from>
    <xdr:to>
      <xdr:col>10</xdr:col>
      <xdr:colOff>114300</xdr:colOff>
      <xdr:row>75</xdr:row>
      <xdr:rowOff>155713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850546"/>
          <a:ext cx="889000" cy="16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70440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99156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154770</xdr:rowOff>
    </xdr:from>
    <xdr:to>
      <xdr:col>24</xdr:col>
      <xdr:colOff>114300</xdr:colOff>
      <xdr:row>75</xdr:row>
      <xdr:rowOff>84920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4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6197</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69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4917</xdr:rowOff>
    </xdr:from>
    <xdr:to>
      <xdr:col>20</xdr:col>
      <xdr:colOff>38100</xdr:colOff>
      <xdr:row>75</xdr:row>
      <xdr:rowOff>106517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6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123044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63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38967</xdr:rowOff>
    </xdr:from>
    <xdr:to>
      <xdr:col>15</xdr:col>
      <xdr:colOff>101600</xdr:colOff>
      <xdr:row>75</xdr:row>
      <xdr:rowOff>140567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89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157094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67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112446</xdr:rowOff>
    </xdr:from>
    <xdr:to>
      <xdr:col>10</xdr:col>
      <xdr:colOff>165100</xdr:colOff>
      <xdr:row>75</xdr:row>
      <xdr:rowOff>42596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79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59123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57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104913</xdr:rowOff>
    </xdr:from>
    <xdr:to>
      <xdr:col>6</xdr:col>
      <xdr:colOff>38100</xdr:colOff>
      <xdr:row>76</xdr:row>
      <xdr:rowOff>35063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96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51590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73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14362</xdr:rowOff>
    </xdr:from>
    <xdr:to>
      <xdr:col>24</xdr:col>
      <xdr:colOff>63500</xdr:colOff>
      <xdr:row>98</xdr:row>
      <xdr:rowOff>57339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816462"/>
          <a:ext cx="8382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166442</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797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57339</xdr:rowOff>
    </xdr:from>
    <xdr:to>
      <xdr:col>19</xdr:col>
      <xdr:colOff>177800</xdr:colOff>
      <xdr:row>98</xdr:row>
      <xdr:rowOff>69422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859439"/>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127319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92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69422</xdr:rowOff>
    </xdr:from>
    <xdr:to>
      <xdr:col>15</xdr:col>
      <xdr:colOff>50800</xdr:colOff>
      <xdr:row>98</xdr:row>
      <xdr:rowOff>83122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871522"/>
          <a:ext cx="889000" cy="1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119392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83122</xdr:rowOff>
    </xdr:from>
    <xdr:to>
      <xdr:col>10</xdr:col>
      <xdr:colOff>114300</xdr:colOff>
      <xdr:row>98</xdr:row>
      <xdr:rowOff>83562</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885222"/>
          <a:ext cx="8890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117645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149355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135012</xdr:rowOff>
    </xdr:from>
    <xdr:to>
      <xdr:col>24</xdr:col>
      <xdr:colOff>114300</xdr:colOff>
      <xdr:row>98</xdr:row>
      <xdr:rowOff>65162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76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157889</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61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6539</xdr:rowOff>
    </xdr:from>
    <xdr:to>
      <xdr:col>20</xdr:col>
      <xdr:colOff>38100</xdr:colOff>
      <xdr:row>98</xdr:row>
      <xdr:rowOff>108139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80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124666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58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18622</xdr:rowOff>
    </xdr:from>
    <xdr:to>
      <xdr:col>15</xdr:col>
      <xdr:colOff>101600</xdr:colOff>
      <xdr:row>98</xdr:row>
      <xdr:rowOff>120222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82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111349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91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32322</xdr:rowOff>
    </xdr:from>
    <xdr:to>
      <xdr:col>10</xdr:col>
      <xdr:colOff>165100</xdr:colOff>
      <xdr:row>98</xdr:row>
      <xdr:rowOff>133922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83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125049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92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32762</xdr:rowOff>
    </xdr:from>
    <xdr:to>
      <xdr:col>6</xdr:col>
      <xdr:colOff>38100</xdr:colOff>
      <xdr:row>98</xdr:row>
      <xdr:rowOff>134362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83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125489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92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151511</xdr:rowOff>
    </xdr:from>
    <xdr:to>
      <xdr:col>55</xdr:col>
      <xdr:colOff>0</xdr:colOff>
      <xdr:row>35</xdr:row>
      <xdr:rowOff>159893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152261"/>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77995</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21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159893</xdr:rowOff>
    </xdr:from>
    <xdr:to>
      <xdr:col>50</xdr:col>
      <xdr:colOff>114300</xdr:colOff>
      <xdr:row>36</xdr:row>
      <xdr:rowOff>18161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160643"/>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18178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18161</xdr:rowOff>
    </xdr:from>
    <xdr:to>
      <xdr:col>45</xdr:col>
      <xdr:colOff>177800</xdr:colOff>
      <xdr:row>36</xdr:row>
      <xdr:rowOff>22352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190361"/>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151528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22352</xdr:rowOff>
    </xdr:from>
    <xdr:to>
      <xdr:col>41</xdr:col>
      <xdr:colOff>50800</xdr:colOff>
      <xdr:row>36</xdr:row>
      <xdr:rowOff>26924</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1945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165244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160672</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100711</xdr:rowOff>
    </xdr:from>
    <xdr:to>
      <xdr:col>55</xdr:col>
      <xdr:colOff>50800</xdr:colOff>
      <xdr:row>36</xdr:row>
      <xdr:rowOff>30861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1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123588</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595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109093</xdr:rowOff>
    </xdr:from>
    <xdr:to>
      <xdr:col>50</xdr:col>
      <xdr:colOff>165100</xdr:colOff>
      <xdr:row>36</xdr:row>
      <xdr:rowOff>39243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10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55770</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138811</xdr:rowOff>
    </xdr:from>
    <xdr:to>
      <xdr:col>46</xdr:col>
      <xdr:colOff>38100</xdr:colOff>
      <xdr:row>36</xdr:row>
      <xdr:rowOff>68961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13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85488</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143002</xdr:rowOff>
    </xdr:from>
    <xdr:to>
      <xdr:col>41</xdr:col>
      <xdr:colOff>101600</xdr:colOff>
      <xdr:row>36</xdr:row>
      <xdr:rowOff>73152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14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89679</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591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147574</xdr:rowOff>
    </xdr:from>
    <xdr:to>
      <xdr:col>36</xdr:col>
      <xdr:colOff>165100</xdr:colOff>
      <xdr:row>36</xdr:row>
      <xdr:rowOff>77724</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14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94251</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92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167208</xdr:rowOff>
    </xdr:from>
    <xdr:to>
      <xdr:col>55</xdr:col>
      <xdr:colOff>0</xdr:colOff>
      <xdr:row>58</xdr:row>
      <xdr:rowOff>170218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10111308"/>
          <a:ext cx="8382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170218</xdr:rowOff>
    </xdr:from>
    <xdr:to>
      <xdr:col>50</xdr:col>
      <xdr:colOff>114300</xdr:colOff>
      <xdr:row>58</xdr:row>
      <xdr:rowOff>170409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10114318"/>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170337</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170409</xdr:rowOff>
    </xdr:from>
    <xdr:to>
      <xdr:col>45</xdr:col>
      <xdr:colOff>177800</xdr:colOff>
      <xdr:row>59</xdr:row>
      <xdr:rowOff>2616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10114509"/>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1802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170942</xdr:rowOff>
    </xdr:from>
    <xdr:to>
      <xdr:col>41</xdr:col>
      <xdr:colOff>50800</xdr:colOff>
      <xdr:row>59</xdr:row>
      <xdr:rowOff>2616</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10115042"/>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165346</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116408</xdr:rowOff>
    </xdr:from>
    <xdr:to>
      <xdr:col>55</xdr:col>
      <xdr:colOff>50800</xdr:colOff>
      <xdr:row>59</xdr:row>
      <xdr:rowOff>46558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6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31335</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7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119418</xdr:rowOff>
    </xdr:from>
    <xdr:to>
      <xdr:col>50</xdr:col>
      <xdr:colOff>165100</xdr:colOff>
      <xdr:row>59</xdr:row>
      <xdr:rowOff>49568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6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40695</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15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119609</xdr:rowOff>
    </xdr:from>
    <xdr:to>
      <xdr:col>46</xdr:col>
      <xdr:colOff>38100</xdr:colOff>
      <xdr:row>59</xdr:row>
      <xdr:rowOff>49759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6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40886</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101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123266</xdr:rowOff>
    </xdr:from>
    <xdr:to>
      <xdr:col>41</xdr:col>
      <xdr:colOff>101600</xdr:colOff>
      <xdr:row>59</xdr:row>
      <xdr:rowOff>53416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6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44543</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1016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120142</xdr:rowOff>
    </xdr:from>
    <xdr:to>
      <xdr:col>36</xdr:col>
      <xdr:colOff>165100</xdr:colOff>
      <xdr:row>59</xdr:row>
      <xdr:rowOff>50292</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6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41419</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1015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48985</xdr:rowOff>
    </xdr:from>
    <xdr:to>
      <xdr:col>55</xdr:col>
      <xdr:colOff>0</xdr:colOff>
      <xdr:row>77</xdr:row>
      <xdr:rowOff>13360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079185"/>
          <a:ext cx="838200" cy="13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47134</xdr:rowOff>
    </xdr:from>
    <xdr:ext cx="469744"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248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93790</xdr:rowOff>
    </xdr:from>
    <xdr:to>
      <xdr:col>50</xdr:col>
      <xdr:colOff>114300</xdr:colOff>
      <xdr:row>77</xdr:row>
      <xdr:rowOff>13360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123990"/>
          <a:ext cx="889000" cy="9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22941</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04428" y="133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93790</xdr:rowOff>
    </xdr:from>
    <xdr:to>
      <xdr:col>45</xdr:col>
      <xdr:colOff>177800</xdr:colOff>
      <xdr:row>76</xdr:row>
      <xdr:rowOff>144272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123990"/>
          <a:ext cx="889000" cy="5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23589</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15428" y="1339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87351</xdr:rowOff>
    </xdr:from>
    <xdr:to>
      <xdr:col>41</xdr:col>
      <xdr:colOff>50800</xdr:colOff>
      <xdr:row>76</xdr:row>
      <xdr:rowOff>144272</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117551"/>
          <a:ext cx="889000" cy="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20274</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8" y="1339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21187</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169635</xdr:rowOff>
    </xdr:from>
    <xdr:to>
      <xdr:col>55</xdr:col>
      <xdr:colOff>50800</xdr:colOff>
      <xdr:row>76</xdr:row>
      <xdr:rowOff>99785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0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21061</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87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134010</xdr:rowOff>
    </xdr:from>
    <xdr:to>
      <xdr:col>50</xdr:col>
      <xdr:colOff>165100</xdr:colOff>
      <xdr:row>77</xdr:row>
      <xdr:rowOff>64160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16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80687</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293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42990</xdr:rowOff>
    </xdr:from>
    <xdr:to>
      <xdr:col>46</xdr:col>
      <xdr:colOff>38100</xdr:colOff>
      <xdr:row>76</xdr:row>
      <xdr:rowOff>144590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0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161117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84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93472</xdr:rowOff>
    </xdr:from>
    <xdr:to>
      <xdr:col>41</xdr:col>
      <xdr:colOff>101600</xdr:colOff>
      <xdr:row>77</xdr:row>
      <xdr:rowOff>23622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12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40149</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28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36551</xdr:rowOff>
    </xdr:from>
    <xdr:to>
      <xdr:col>36</xdr:col>
      <xdr:colOff>165100</xdr:colOff>
      <xdr:row>76</xdr:row>
      <xdr:rowOff>138151</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06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154677</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28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106226</xdr:rowOff>
    </xdr:from>
    <xdr:to>
      <xdr:col>55</xdr:col>
      <xdr:colOff>0</xdr:colOff>
      <xdr:row>97</xdr:row>
      <xdr:rowOff>108741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736876"/>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108741</xdr:rowOff>
    </xdr:from>
    <xdr:to>
      <xdr:col>50</xdr:col>
      <xdr:colOff>114300</xdr:colOff>
      <xdr:row>97</xdr:row>
      <xdr:rowOff>126251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739391"/>
          <a:ext cx="889000" cy="1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165833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45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124902</xdr:rowOff>
    </xdr:from>
    <xdr:to>
      <xdr:col>45</xdr:col>
      <xdr:colOff>177800</xdr:colOff>
      <xdr:row>97</xdr:row>
      <xdr:rowOff>126251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755552"/>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154007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4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124902</xdr:rowOff>
    </xdr:from>
    <xdr:to>
      <xdr:col>41</xdr:col>
      <xdr:colOff>50800</xdr:colOff>
      <xdr:row>97</xdr:row>
      <xdr:rowOff>154048</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755552"/>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163051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140679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42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55426</xdr:rowOff>
    </xdr:from>
    <xdr:to>
      <xdr:col>55</xdr:col>
      <xdr:colOff>50800</xdr:colOff>
      <xdr:row>97</xdr:row>
      <xdr:rowOff>157026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8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33853</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6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57941</xdr:rowOff>
    </xdr:from>
    <xdr:to>
      <xdr:col>50</xdr:col>
      <xdr:colOff>165100</xdr:colOff>
      <xdr:row>97</xdr:row>
      <xdr:rowOff>159541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8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150668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78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75451</xdr:rowOff>
    </xdr:from>
    <xdr:to>
      <xdr:col>46</xdr:col>
      <xdr:colOff>38100</xdr:colOff>
      <xdr:row>98</xdr:row>
      <xdr:rowOff>5601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0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168178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7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74102</xdr:rowOff>
    </xdr:from>
    <xdr:to>
      <xdr:col>41</xdr:col>
      <xdr:colOff>101600</xdr:colOff>
      <xdr:row>98</xdr:row>
      <xdr:rowOff>4252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0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166829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79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103248</xdr:rowOff>
    </xdr:from>
    <xdr:to>
      <xdr:col>36</xdr:col>
      <xdr:colOff>165100</xdr:colOff>
      <xdr:row>98</xdr:row>
      <xdr:rowOff>33398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3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24525</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8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80127</xdr:rowOff>
    </xdr:from>
    <xdr:to>
      <xdr:col>85</xdr:col>
      <xdr:colOff>127000</xdr:colOff>
      <xdr:row>36</xdr:row>
      <xdr:rowOff>113319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252327"/>
          <a:ext cx="838200" cy="3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14338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357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113319</xdr:rowOff>
    </xdr:from>
    <xdr:to>
      <xdr:col>81</xdr:col>
      <xdr:colOff>50800</xdr:colOff>
      <xdr:row>36</xdr:row>
      <xdr:rowOff>129733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285519"/>
          <a:ext cx="889000" cy="1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155109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129733</xdr:rowOff>
    </xdr:from>
    <xdr:to>
      <xdr:col>76</xdr:col>
      <xdr:colOff>114300</xdr:colOff>
      <xdr:row>36</xdr:row>
      <xdr:rowOff>167086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301933"/>
          <a:ext cx="889000" cy="3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136272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53106</xdr:rowOff>
    </xdr:from>
    <xdr:to>
      <xdr:col>71</xdr:col>
      <xdr:colOff>177800</xdr:colOff>
      <xdr:row>36</xdr:row>
      <xdr:rowOff>167086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225306"/>
          <a:ext cx="889000" cy="11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148252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1764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29327</xdr:rowOff>
    </xdr:from>
    <xdr:to>
      <xdr:col>85</xdr:col>
      <xdr:colOff>177800</xdr:colOff>
      <xdr:row>36</xdr:row>
      <xdr:rowOff>130927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20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52204</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05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62519</xdr:rowOff>
    </xdr:from>
    <xdr:to>
      <xdr:col>81</xdr:col>
      <xdr:colOff>101600</xdr:colOff>
      <xdr:row>36</xdr:row>
      <xdr:rowOff>164119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23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9196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00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78933</xdr:rowOff>
    </xdr:from>
    <xdr:to>
      <xdr:col>76</xdr:col>
      <xdr:colOff>165100</xdr:colOff>
      <xdr:row>37</xdr:row>
      <xdr:rowOff>9083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25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25610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02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116286</xdr:rowOff>
    </xdr:from>
    <xdr:to>
      <xdr:col>72</xdr:col>
      <xdr:colOff>38100</xdr:colOff>
      <xdr:row>37</xdr:row>
      <xdr:rowOff>46436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28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62963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06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2306</xdr:rowOff>
    </xdr:from>
    <xdr:to>
      <xdr:col>67</xdr:col>
      <xdr:colOff>101600</xdr:colOff>
      <xdr:row>36</xdr:row>
      <xdr:rowOff>103906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17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120433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94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32391</xdr:rowOff>
    </xdr:from>
    <xdr:to>
      <xdr:col>85</xdr:col>
      <xdr:colOff>127000</xdr:colOff>
      <xdr:row>57</xdr:row>
      <xdr:rowOff>161627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805041"/>
          <a:ext cx="838200" cy="12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24661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5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143225</xdr:rowOff>
    </xdr:from>
    <xdr:to>
      <xdr:col>81</xdr:col>
      <xdr:colOff>50800</xdr:colOff>
      <xdr:row>57</xdr:row>
      <xdr:rowOff>161627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915875"/>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6354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73101</xdr:rowOff>
    </xdr:from>
    <xdr:to>
      <xdr:col>76</xdr:col>
      <xdr:colOff>114300</xdr:colOff>
      <xdr:row>57</xdr:row>
      <xdr:rowOff>143225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674301"/>
          <a:ext cx="889000" cy="24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26567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73101</xdr:rowOff>
    </xdr:from>
    <xdr:to>
      <xdr:col>71</xdr:col>
      <xdr:colOff>177800</xdr:colOff>
      <xdr:row>57</xdr:row>
      <xdr:rowOff>81350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674301"/>
          <a:ext cx="889000" cy="17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30980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37425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153041</xdr:rowOff>
    </xdr:from>
    <xdr:to>
      <xdr:col>85</xdr:col>
      <xdr:colOff>177800</xdr:colOff>
      <xdr:row>57</xdr:row>
      <xdr:rowOff>83191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5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131468</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3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110827</xdr:rowOff>
    </xdr:from>
    <xdr:to>
      <xdr:col>81</xdr:col>
      <xdr:colOff>101600</xdr:colOff>
      <xdr:row>58</xdr:row>
      <xdr:rowOff>40977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8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32104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97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92425</xdr:rowOff>
    </xdr:from>
    <xdr:to>
      <xdr:col>76</xdr:col>
      <xdr:colOff>165100</xdr:colOff>
      <xdr:row>58</xdr:row>
      <xdr:rowOff>22575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86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13702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95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22301</xdr:rowOff>
    </xdr:from>
    <xdr:to>
      <xdr:col>72</xdr:col>
      <xdr:colOff>38100</xdr:colOff>
      <xdr:row>56</xdr:row>
      <xdr:rowOff>123901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62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140428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39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30550</xdr:rowOff>
    </xdr:from>
    <xdr:to>
      <xdr:col>67</xdr:col>
      <xdr:colOff>101600</xdr:colOff>
      <xdr:row>57</xdr:row>
      <xdr:rowOff>132150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80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123277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89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24561</xdr:rowOff>
    </xdr:from>
    <xdr:to>
      <xdr:col>85</xdr:col>
      <xdr:colOff>127000</xdr:colOff>
      <xdr:row>78</xdr:row>
      <xdr:rowOff>163703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397661"/>
          <a:ext cx="838200" cy="13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45000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8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163703</xdr:rowOff>
    </xdr:from>
    <xdr:to>
      <xdr:col>81</xdr:col>
      <xdr:colOff>50800</xdr:colOff>
      <xdr:row>79</xdr:row>
      <xdr:rowOff>38049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536803"/>
          <a:ext cx="889000" cy="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38049</xdr:rowOff>
    </xdr:from>
    <xdr:to>
      <xdr:col>76</xdr:col>
      <xdr:colOff>114300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8259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77106</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278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145211</xdr:rowOff>
    </xdr:from>
    <xdr:to>
      <xdr:col>85</xdr:col>
      <xdr:colOff>177800</xdr:colOff>
      <xdr:row>78</xdr:row>
      <xdr:rowOff>75361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34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168088</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198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112903</xdr:rowOff>
    </xdr:from>
    <xdr:to>
      <xdr:col>81</xdr:col>
      <xdr:colOff>101600</xdr:colOff>
      <xdr:row>79</xdr:row>
      <xdr:rowOff>43053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8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34180</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57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158699</xdr:rowOff>
    </xdr:from>
    <xdr:to>
      <xdr:col>76</xdr:col>
      <xdr:colOff>165100</xdr:colOff>
      <xdr:row>79</xdr:row>
      <xdr:rowOff>88849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3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79976</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35333" y="13624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87237</xdr:rowOff>
    </xdr:from>
    <xdr:to>
      <xdr:col>85</xdr:col>
      <xdr:colOff>127000</xdr:colOff>
      <xdr:row>96</xdr:row>
      <xdr:rowOff>102960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546437"/>
          <a:ext cx="838200" cy="1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37267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96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87237</xdr:rowOff>
    </xdr:from>
    <xdr:to>
      <xdr:col>81</xdr:col>
      <xdr:colOff>50800</xdr:colOff>
      <xdr:row>96</xdr:row>
      <xdr:rowOff>89357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546437"/>
          <a:ext cx="889000" cy="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157154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89357</xdr:rowOff>
    </xdr:from>
    <xdr:to>
      <xdr:col>76</xdr:col>
      <xdr:colOff>114300</xdr:colOff>
      <xdr:row>96</xdr:row>
      <xdr:rowOff>129742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548557"/>
          <a:ext cx="889000" cy="4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140301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117042</xdr:rowOff>
    </xdr:from>
    <xdr:to>
      <xdr:col>71</xdr:col>
      <xdr:colOff>177800</xdr:colOff>
      <xdr:row>96</xdr:row>
      <xdr:rowOff>129742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576242"/>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155618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10292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52160</xdr:rowOff>
    </xdr:from>
    <xdr:to>
      <xdr:col>85</xdr:col>
      <xdr:colOff>177800</xdr:colOff>
      <xdr:row>96</xdr:row>
      <xdr:rowOff>153760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5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75037</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3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36437</xdr:rowOff>
    </xdr:from>
    <xdr:to>
      <xdr:col>81</xdr:col>
      <xdr:colOff>101600</xdr:colOff>
      <xdr:row>96</xdr:row>
      <xdr:rowOff>138037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49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154564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27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38557</xdr:rowOff>
    </xdr:from>
    <xdr:to>
      <xdr:col>76</xdr:col>
      <xdr:colOff>165100</xdr:colOff>
      <xdr:row>96</xdr:row>
      <xdr:rowOff>140157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49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156684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27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78942</xdr:rowOff>
    </xdr:from>
    <xdr:to>
      <xdr:col>72</xdr:col>
      <xdr:colOff>38100</xdr:colOff>
      <xdr:row>97</xdr:row>
      <xdr:rowOff>9092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53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219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63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66242</xdr:rowOff>
    </xdr:from>
    <xdr:to>
      <xdr:col>67</xdr:col>
      <xdr:colOff>101600</xdr:colOff>
      <xdr:row>96</xdr:row>
      <xdr:rowOff>167842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2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158969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61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総務費は、住民一人当たり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50,892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円で、類似団体平均とほぼ同水準で、前年度を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2,472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円上回っている。退職者数が増となったことから人件費が増え、参議院議員選挙及び市議会議員選挙があったことにより、前年度を上回った。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158,949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なっている。生活保護費が高止まりしているのに加え、障害者自立支援関係の扶助費が増加していること、急速な高齢化の進展により、介護保険事業特別会計や後期高齢者医療特別会計への繰出金が年々増加しているため、今後も増嵩していくことが予想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公債費については、住民一人当たり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35,893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で、類似団体平均を上回っている。学校給食センターや健康福祉センター建設事業などの大規模事業で借り入れた地方債の元金償還が本格化していることに加え、新図書館の建設なども検討されており、今後、増加していくこと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教育費は、住民一人当たり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38,633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円で、類似団体平均を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7,940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円下回っている。小中学校に空調設備を整備したことにより、前年度を上回ったものの、学校施設については、少子化による統廃合を検討しており、更新については、統廃合と合わせ検討していく。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今後は、義務的経費の増嵩により、当市財政の硬直化が懸念されるため、経常経費の更なる削減と、市税等自主財源の確保に向けて様々な取組を実施していく。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財政調整基金は、</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400</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百万円の取崩しを実施したが、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401</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百万円を積み立てたため、基金残高は</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3,191</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百万円となり、標準財政規模に対する残高の比率は</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20.84</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％となっている。対前年度比</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0.04</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ポイント増加しているが、分母である標準財政規模が減少したことによるものである。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実質収支額は、</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2.84</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ポイント減少している。市税が前年度に比べ</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0.8</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％減少していることに加え、急速な高齢化により介護保険事業特別会計や後期高齢者医療特別会計への繰出金が増嵩していることなどが原因である。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今後は、引き続き行財政改革の推進を図り、基金残高を維持しながら、自主財源の確保に努め、財政運営の健全性確保を図っていく。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連結実質赤字比率については、これまでの徹底した経営改善努力の結果、平成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年度に累積赤字を解消した競輪事業特別会計が、黒字を維持出来ていることから、全会計において収支が黒字となっている。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一般会計については、市税の減収や特別会計への繰出金の増加などにより黒字額が減少した。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病院事業会計おいては、旧市民病院解体工事などにより経常損失を計上し、国民健康保険事業特別会計及介護保険事業特別会計については、基金積立金の増加などにより黒字幅が減少した。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全ての会計において、黒字を維持しているものの、下水道事業特別会計、介護保険事業特別会計、後期高齢者医療特別会計においては、一般会計からの繰出金が大きくなってきていることから、個別会計においても、効率的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81</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82</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83</v>
      </c>
      <c r="C3" s="650"/>
      <c r="D3" s="650"/>
      <c r="E3" s="651"/>
      <c r="F3" s="651"/>
      <c r="G3" s="651"/>
      <c r="H3" s="651"/>
      <c r="I3" s="651"/>
      <c r="J3" s="651"/>
      <c r="K3" s="651"/>
      <c r="L3" s="651" t="s">
        <v>84</v>
      </c>
      <c r="M3" s="651"/>
      <c r="N3" s="651"/>
      <c r="O3" s="651"/>
      <c r="P3" s="651"/>
      <c r="Q3" s="651"/>
      <c r="R3" s="654"/>
      <c r="S3" s="654"/>
      <c r="T3" s="654"/>
      <c r="U3" s="654"/>
      <c r="V3" s="655"/>
      <c r="W3" s="545" t="s">
        <v>85</v>
      </c>
      <c r="X3" s="546"/>
      <c r="Y3" s="546"/>
      <c r="Z3" s="546"/>
      <c r="AA3" s="546"/>
      <c r="AB3" s="650"/>
      <c r="AC3" s="654" t="s">
        <v>86</v>
      </c>
      <c r="AD3" s="546"/>
      <c r="AE3" s="546"/>
      <c r="AF3" s="546"/>
      <c r="AG3" s="546"/>
      <c r="AH3" s="546"/>
      <c r="AI3" s="546"/>
      <c r="AJ3" s="546"/>
      <c r="AK3" s="546"/>
      <c r="AL3" s="616"/>
      <c r="AM3" s="545" t="s">
        <v>87</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88</v>
      </c>
      <c r="BO3" s="546"/>
      <c r="BP3" s="546"/>
      <c r="BQ3" s="546"/>
      <c r="BR3" s="546"/>
      <c r="BS3" s="546"/>
      <c r="BT3" s="546"/>
      <c r="BU3" s="616"/>
      <c r="BV3" s="545" t="s">
        <v>89</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90</v>
      </c>
      <c r="CU3" s="546"/>
      <c r="CV3" s="546"/>
      <c r="CW3" s="546"/>
      <c r="CX3" s="546"/>
      <c r="CY3" s="546"/>
      <c r="CZ3" s="546"/>
      <c r="DA3" s="616"/>
      <c r="DB3" s="545" t="s">
        <v>91</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92</v>
      </c>
      <c r="AZ4" s="459"/>
      <c r="BA4" s="459"/>
      <c r="BB4" s="459"/>
      <c r="BC4" s="459"/>
      <c r="BD4" s="459"/>
      <c r="BE4" s="459"/>
      <c r="BF4" s="459"/>
      <c r="BG4" s="459"/>
      <c r="BH4" s="459"/>
      <c r="BI4" s="459"/>
      <c r="BJ4" s="459"/>
      <c r="BK4" s="459"/>
      <c r="BL4" s="459"/>
      <c r="BM4" s="460"/>
      <c r="BN4" s="461">
        <v>27818000</v>
      </c>
      <c r="BO4" s="462"/>
      <c r="BP4" s="462"/>
      <c r="BQ4" s="462"/>
      <c r="BR4" s="462"/>
      <c r="BS4" s="462"/>
      <c r="BT4" s="462"/>
      <c r="BU4" s="463"/>
      <c r="BV4" s="461">
        <v>27195493</v>
      </c>
      <c r="BW4" s="462"/>
      <c r="BX4" s="462"/>
      <c r="BY4" s="462"/>
      <c r="BZ4" s="462"/>
      <c r="CA4" s="462"/>
      <c r="CB4" s="462"/>
      <c r="CC4" s="463"/>
      <c r="CD4" s="642" t="s">
        <v>93</v>
      </c>
      <c r="CE4" s="643"/>
      <c r="CF4" s="643"/>
      <c r="CG4" s="643"/>
      <c r="CH4" s="643"/>
      <c r="CI4" s="643"/>
      <c r="CJ4" s="643"/>
      <c r="CK4" s="643"/>
      <c r="CL4" s="643"/>
      <c r="CM4" s="643"/>
      <c r="CN4" s="643"/>
      <c r="CO4" s="643"/>
      <c r="CP4" s="643"/>
      <c r="CQ4" s="643"/>
      <c r="CR4" s="643"/>
      <c r="CS4" s="644"/>
      <c r="CT4" s="645">
        <v>2.2999999999999998</v>
      </c>
      <c r="CU4" s="646"/>
      <c r="CV4" s="646"/>
      <c r="CW4" s="646"/>
      <c r="CX4" s="646"/>
      <c r="CY4" s="646"/>
      <c r="CZ4" s="646"/>
      <c r="DA4" s="647"/>
      <c r="DB4" s="645">
        <v>5.0999999999999996</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94</v>
      </c>
      <c r="AN5" s="440"/>
      <c r="AO5" s="440"/>
      <c r="AP5" s="440"/>
      <c r="AQ5" s="440"/>
      <c r="AR5" s="440"/>
      <c r="AS5" s="440"/>
      <c r="AT5" s="441"/>
      <c r="AU5" s="523" t="s">
        <v>95</v>
      </c>
      <c r="AV5" s="524"/>
      <c r="AW5" s="524"/>
      <c r="AX5" s="524"/>
      <c r="AY5" s="446" t="s">
        <v>96</v>
      </c>
      <c r="AZ5" s="447"/>
      <c r="BA5" s="447"/>
      <c r="BB5" s="447"/>
      <c r="BC5" s="447"/>
      <c r="BD5" s="447"/>
      <c r="BE5" s="447"/>
      <c r="BF5" s="447"/>
      <c r="BG5" s="447"/>
      <c r="BH5" s="447"/>
      <c r="BI5" s="447"/>
      <c r="BJ5" s="447"/>
      <c r="BK5" s="447"/>
      <c r="BL5" s="447"/>
      <c r="BM5" s="448"/>
      <c r="BN5" s="466">
        <v>27300743</v>
      </c>
      <c r="BO5" s="467"/>
      <c r="BP5" s="467"/>
      <c r="BQ5" s="467"/>
      <c r="BR5" s="467"/>
      <c r="BS5" s="467"/>
      <c r="BT5" s="467"/>
      <c r="BU5" s="468"/>
      <c r="BV5" s="466">
        <v>26262697</v>
      </c>
      <c r="BW5" s="467"/>
      <c r="BX5" s="467"/>
      <c r="BY5" s="467"/>
      <c r="BZ5" s="467"/>
      <c r="CA5" s="467"/>
      <c r="CB5" s="467"/>
      <c r="CC5" s="468"/>
      <c r="CD5" s="475" t="s">
        <v>97</v>
      </c>
      <c r="CE5" s="476"/>
      <c r="CF5" s="476"/>
      <c r="CG5" s="476"/>
      <c r="CH5" s="476"/>
      <c r="CI5" s="476"/>
      <c r="CJ5" s="476"/>
      <c r="CK5" s="476"/>
      <c r="CL5" s="476"/>
      <c r="CM5" s="476"/>
      <c r="CN5" s="476"/>
      <c r="CO5" s="476"/>
      <c r="CP5" s="476"/>
      <c r="CQ5" s="476"/>
      <c r="CR5" s="476"/>
      <c r="CS5" s="477"/>
      <c r="CT5" s="436">
        <v>88.8</v>
      </c>
      <c r="CU5" s="437"/>
      <c r="CV5" s="437"/>
      <c r="CW5" s="437"/>
      <c r="CX5" s="437"/>
      <c r="CY5" s="437"/>
      <c r="CZ5" s="437"/>
      <c r="DA5" s="438"/>
      <c r="DB5" s="436">
        <v>86.8</v>
      </c>
      <c r="DC5" s="437"/>
      <c r="DD5" s="437"/>
      <c r="DE5" s="437"/>
      <c r="DF5" s="437"/>
      <c r="DG5" s="437"/>
      <c r="DH5" s="437"/>
      <c r="DI5" s="438"/>
      <c r="DJ5" s="186"/>
      <c r="DK5" s="186"/>
      <c r="DL5" s="186"/>
      <c r="DM5" s="186"/>
      <c r="DN5" s="186"/>
      <c r="DO5" s="186"/>
    </row>
    <row r="6" spans="1:119" ht="18.75" customHeight="1" x14ac:dyDescent="0.15">
      <c r="A6" s="187"/>
      <c r="B6" s="622" t="s">
        <v>98</v>
      </c>
      <c r="C6" s="480"/>
      <c r="D6" s="480"/>
      <c r="E6" s="623"/>
      <c r="F6" s="623"/>
      <c r="G6" s="623"/>
      <c r="H6" s="623"/>
      <c r="I6" s="623"/>
      <c r="J6" s="623"/>
      <c r="K6" s="623"/>
      <c r="L6" s="623" t="s">
        <v>99</v>
      </c>
      <c r="M6" s="623"/>
      <c r="N6" s="623"/>
      <c r="O6" s="623"/>
      <c r="P6" s="623"/>
      <c r="Q6" s="623"/>
      <c r="R6" s="504"/>
      <c r="S6" s="504"/>
      <c r="T6" s="504"/>
      <c r="U6" s="504"/>
      <c r="V6" s="629"/>
      <c r="W6" s="557" t="s">
        <v>100</v>
      </c>
      <c r="X6" s="479"/>
      <c r="Y6" s="479"/>
      <c r="Z6" s="479"/>
      <c r="AA6" s="479"/>
      <c r="AB6" s="480"/>
      <c r="AC6" s="634" t="s">
        <v>101</v>
      </c>
      <c r="AD6" s="635"/>
      <c r="AE6" s="635"/>
      <c r="AF6" s="635"/>
      <c r="AG6" s="635"/>
      <c r="AH6" s="635"/>
      <c r="AI6" s="635"/>
      <c r="AJ6" s="635"/>
      <c r="AK6" s="635"/>
      <c r="AL6" s="636"/>
      <c r="AM6" s="535" t="s">
        <v>102</v>
      </c>
      <c r="AN6" s="440"/>
      <c r="AO6" s="440"/>
      <c r="AP6" s="440"/>
      <c r="AQ6" s="440"/>
      <c r="AR6" s="440"/>
      <c r="AS6" s="440"/>
      <c r="AT6" s="441"/>
      <c r="AU6" s="523" t="s">
        <v>95</v>
      </c>
      <c r="AV6" s="524"/>
      <c r="AW6" s="524"/>
      <c r="AX6" s="524"/>
      <c r="AY6" s="446" t="s">
        <v>103</v>
      </c>
      <c r="AZ6" s="447"/>
      <c r="BA6" s="447"/>
      <c r="BB6" s="447"/>
      <c r="BC6" s="447"/>
      <c r="BD6" s="447"/>
      <c r="BE6" s="447"/>
      <c r="BF6" s="447"/>
      <c r="BG6" s="447"/>
      <c r="BH6" s="447"/>
      <c r="BI6" s="447"/>
      <c r="BJ6" s="447"/>
      <c r="BK6" s="447"/>
      <c r="BL6" s="447"/>
      <c r="BM6" s="448"/>
      <c r="BN6" s="466">
        <v>517257</v>
      </c>
      <c r="BO6" s="467"/>
      <c r="BP6" s="467"/>
      <c r="BQ6" s="467"/>
      <c r="BR6" s="467"/>
      <c r="BS6" s="467"/>
      <c r="BT6" s="467"/>
      <c r="BU6" s="468"/>
      <c r="BV6" s="466">
        <v>932796</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94.9</v>
      </c>
      <c r="CU6" s="620"/>
      <c r="CV6" s="620"/>
      <c r="CW6" s="620"/>
      <c r="CX6" s="620"/>
      <c r="CY6" s="620"/>
      <c r="CZ6" s="620"/>
      <c r="DA6" s="621"/>
      <c r="DB6" s="619">
        <v>94.1</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95</v>
      </c>
      <c r="AV7" s="524"/>
      <c r="AW7" s="524"/>
      <c r="AX7" s="524"/>
      <c r="AY7" s="446" t="s">
        <v>106</v>
      </c>
      <c r="AZ7" s="447"/>
      <c r="BA7" s="447"/>
      <c r="BB7" s="447"/>
      <c r="BC7" s="447"/>
      <c r="BD7" s="447"/>
      <c r="BE7" s="447"/>
      <c r="BF7" s="447"/>
      <c r="BG7" s="447"/>
      <c r="BH7" s="447"/>
      <c r="BI7" s="447"/>
      <c r="BJ7" s="447"/>
      <c r="BK7" s="447"/>
      <c r="BL7" s="447"/>
      <c r="BM7" s="448"/>
      <c r="BN7" s="466">
        <v>170932</v>
      </c>
      <c r="BO7" s="467"/>
      <c r="BP7" s="467"/>
      <c r="BQ7" s="467"/>
      <c r="BR7" s="467"/>
      <c r="BS7" s="467"/>
      <c r="BT7" s="467"/>
      <c r="BU7" s="468"/>
      <c r="BV7" s="466">
        <v>151310</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15312861</v>
      </c>
      <c r="CU7" s="467"/>
      <c r="CV7" s="467"/>
      <c r="CW7" s="467"/>
      <c r="CX7" s="467"/>
      <c r="CY7" s="467"/>
      <c r="CZ7" s="467"/>
      <c r="DA7" s="468"/>
      <c r="DB7" s="466">
        <v>15334200</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346325</v>
      </c>
      <c r="BO8" s="467"/>
      <c r="BP8" s="467"/>
      <c r="BQ8" s="467"/>
      <c r="BR8" s="467"/>
      <c r="BS8" s="467"/>
      <c r="BT8" s="467"/>
      <c r="BU8" s="468"/>
      <c r="BV8" s="466">
        <v>781486</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0.74</v>
      </c>
      <c r="CU8" s="580"/>
      <c r="CV8" s="580"/>
      <c r="CW8" s="580"/>
      <c r="CX8" s="580"/>
      <c r="CY8" s="580"/>
      <c r="CZ8" s="580"/>
      <c r="DA8" s="581"/>
      <c r="DB8" s="579">
        <v>0.75</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68345</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-435161</v>
      </c>
      <c r="BO9" s="467"/>
      <c r="BP9" s="467"/>
      <c r="BQ9" s="467"/>
      <c r="BR9" s="467"/>
      <c r="BS9" s="467"/>
      <c r="BT9" s="467"/>
      <c r="BU9" s="468"/>
      <c r="BV9" s="466">
        <v>-8590</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12.4</v>
      </c>
      <c r="CU9" s="437"/>
      <c r="CV9" s="437"/>
      <c r="CW9" s="437"/>
      <c r="CX9" s="437"/>
      <c r="CY9" s="437"/>
      <c r="CZ9" s="437"/>
      <c r="DA9" s="438"/>
      <c r="DB9" s="436">
        <v>13</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71437</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400824</v>
      </c>
      <c r="BO10" s="467"/>
      <c r="BP10" s="467"/>
      <c r="BQ10" s="467"/>
      <c r="BR10" s="467"/>
      <c r="BS10" s="467"/>
      <c r="BT10" s="467"/>
      <c r="BU10" s="468"/>
      <c r="BV10" s="466">
        <v>400962</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127</v>
      </c>
      <c r="AV11" s="524"/>
      <c r="AW11" s="524"/>
      <c r="AX11" s="524"/>
      <c r="AY11" s="446" t="s">
        <v>128</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129</v>
      </c>
      <c r="CE11" s="476"/>
      <c r="CF11" s="476"/>
      <c r="CG11" s="476"/>
      <c r="CH11" s="476"/>
      <c r="CI11" s="476"/>
      <c r="CJ11" s="476"/>
      <c r="CK11" s="476"/>
      <c r="CL11" s="476"/>
      <c r="CM11" s="476"/>
      <c r="CN11" s="476"/>
      <c r="CO11" s="476"/>
      <c r="CP11" s="476"/>
      <c r="CQ11" s="476"/>
      <c r="CR11" s="476"/>
      <c r="CS11" s="477"/>
      <c r="CT11" s="579" t="s">
        <v>130</v>
      </c>
      <c r="CU11" s="580"/>
      <c r="CV11" s="580"/>
      <c r="CW11" s="580"/>
      <c r="CX11" s="580"/>
      <c r="CY11" s="580"/>
      <c r="CZ11" s="580"/>
      <c r="DA11" s="581"/>
      <c r="DB11" s="579" t="s">
        <v>131</v>
      </c>
      <c r="DC11" s="580"/>
      <c r="DD11" s="580"/>
      <c r="DE11" s="580"/>
      <c r="DF11" s="580"/>
      <c r="DG11" s="580"/>
      <c r="DH11" s="580"/>
      <c r="DI11" s="581"/>
      <c r="DJ11" s="186"/>
      <c r="DK11" s="186"/>
      <c r="DL11" s="186"/>
      <c r="DM11" s="186"/>
      <c r="DN11" s="186"/>
      <c r="DO11" s="186"/>
    </row>
    <row r="12" spans="1:119" ht="18.75" customHeight="1" x14ac:dyDescent="0.15">
      <c r="A12" s="187"/>
      <c r="B12" s="582" t="s">
        <v>132</v>
      </c>
      <c r="C12" s="583"/>
      <c r="D12" s="583"/>
      <c r="E12" s="583"/>
      <c r="F12" s="583"/>
      <c r="G12" s="583"/>
      <c r="H12" s="583"/>
      <c r="I12" s="583"/>
      <c r="J12" s="583"/>
      <c r="K12" s="584"/>
      <c r="L12" s="591" t="s">
        <v>133</v>
      </c>
      <c r="M12" s="592"/>
      <c r="N12" s="592"/>
      <c r="O12" s="592"/>
      <c r="P12" s="592"/>
      <c r="Q12" s="593"/>
      <c r="R12" s="594">
        <v>68487</v>
      </c>
      <c r="S12" s="595"/>
      <c r="T12" s="595"/>
      <c r="U12" s="595"/>
      <c r="V12" s="596"/>
      <c r="W12" s="597" t="s">
        <v>1</v>
      </c>
      <c r="X12" s="524"/>
      <c r="Y12" s="524"/>
      <c r="Z12" s="524"/>
      <c r="AA12" s="524"/>
      <c r="AB12" s="598"/>
      <c r="AC12" s="599" t="s">
        <v>134</v>
      </c>
      <c r="AD12" s="600"/>
      <c r="AE12" s="600"/>
      <c r="AF12" s="600"/>
      <c r="AG12" s="601"/>
      <c r="AH12" s="599" t="s">
        <v>135</v>
      </c>
      <c r="AI12" s="600"/>
      <c r="AJ12" s="600"/>
      <c r="AK12" s="600"/>
      <c r="AL12" s="602"/>
      <c r="AM12" s="535" t="s">
        <v>136</v>
      </c>
      <c r="AN12" s="440"/>
      <c r="AO12" s="440"/>
      <c r="AP12" s="440"/>
      <c r="AQ12" s="440"/>
      <c r="AR12" s="440"/>
      <c r="AS12" s="440"/>
      <c r="AT12" s="441"/>
      <c r="AU12" s="523" t="s">
        <v>95</v>
      </c>
      <c r="AV12" s="524"/>
      <c r="AW12" s="524"/>
      <c r="AX12" s="524"/>
      <c r="AY12" s="446" t="s">
        <v>137</v>
      </c>
      <c r="AZ12" s="447"/>
      <c r="BA12" s="447"/>
      <c r="BB12" s="447"/>
      <c r="BC12" s="447"/>
      <c r="BD12" s="447"/>
      <c r="BE12" s="447"/>
      <c r="BF12" s="447"/>
      <c r="BG12" s="447"/>
      <c r="BH12" s="447"/>
      <c r="BI12" s="447"/>
      <c r="BJ12" s="447"/>
      <c r="BK12" s="447"/>
      <c r="BL12" s="447"/>
      <c r="BM12" s="448"/>
      <c r="BN12" s="466">
        <v>400000</v>
      </c>
      <c r="BO12" s="467"/>
      <c r="BP12" s="467"/>
      <c r="BQ12" s="467"/>
      <c r="BR12" s="467"/>
      <c r="BS12" s="467"/>
      <c r="BT12" s="467"/>
      <c r="BU12" s="468"/>
      <c r="BV12" s="466">
        <v>400000</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139</v>
      </c>
      <c r="CU12" s="580"/>
      <c r="CV12" s="580"/>
      <c r="CW12" s="580"/>
      <c r="CX12" s="580"/>
      <c r="CY12" s="580"/>
      <c r="CZ12" s="580"/>
      <c r="DA12" s="581"/>
      <c r="DB12" s="579" t="s">
        <v>131</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140</v>
      </c>
      <c r="N13" s="567"/>
      <c r="O13" s="567"/>
      <c r="P13" s="567"/>
      <c r="Q13" s="568"/>
      <c r="R13" s="569">
        <v>67862</v>
      </c>
      <c r="S13" s="570"/>
      <c r="T13" s="570"/>
      <c r="U13" s="570"/>
      <c r="V13" s="571"/>
      <c r="W13" s="557" t="s">
        <v>141</v>
      </c>
      <c r="X13" s="479"/>
      <c r="Y13" s="479"/>
      <c r="Z13" s="479"/>
      <c r="AA13" s="479"/>
      <c r="AB13" s="480"/>
      <c r="AC13" s="442">
        <v>789</v>
      </c>
      <c r="AD13" s="443"/>
      <c r="AE13" s="443"/>
      <c r="AF13" s="443"/>
      <c r="AG13" s="444"/>
      <c r="AH13" s="442">
        <v>810</v>
      </c>
      <c r="AI13" s="443"/>
      <c r="AJ13" s="443"/>
      <c r="AK13" s="443"/>
      <c r="AL13" s="445"/>
      <c r="AM13" s="535" t="s">
        <v>142</v>
      </c>
      <c r="AN13" s="440"/>
      <c r="AO13" s="440"/>
      <c r="AP13" s="440"/>
      <c r="AQ13" s="440"/>
      <c r="AR13" s="440"/>
      <c r="AS13" s="440"/>
      <c r="AT13" s="441"/>
      <c r="AU13" s="523" t="s">
        <v>116</v>
      </c>
      <c r="AV13" s="524"/>
      <c r="AW13" s="524"/>
      <c r="AX13" s="524"/>
      <c r="AY13" s="446" t="s">
        <v>143</v>
      </c>
      <c r="AZ13" s="447"/>
      <c r="BA13" s="447"/>
      <c r="BB13" s="447"/>
      <c r="BC13" s="447"/>
      <c r="BD13" s="447"/>
      <c r="BE13" s="447"/>
      <c r="BF13" s="447"/>
      <c r="BG13" s="447"/>
      <c r="BH13" s="447"/>
      <c r="BI13" s="447"/>
      <c r="BJ13" s="447"/>
      <c r="BK13" s="447"/>
      <c r="BL13" s="447"/>
      <c r="BM13" s="448"/>
      <c r="BN13" s="466">
        <v>-434337</v>
      </c>
      <c r="BO13" s="467"/>
      <c r="BP13" s="467"/>
      <c r="BQ13" s="467"/>
      <c r="BR13" s="467"/>
      <c r="BS13" s="467"/>
      <c r="BT13" s="467"/>
      <c r="BU13" s="468"/>
      <c r="BV13" s="466">
        <v>-7628</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6.1</v>
      </c>
      <c r="CU13" s="437"/>
      <c r="CV13" s="437"/>
      <c r="CW13" s="437"/>
      <c r="CX13" s="437"/>
      <c r="CY13" s="437"/>
      <c r="CZ13" s="437"/>
      <c r="DA13" s="438"/>
      <c r="DB13" s="436">
        <v>6.1</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69215</v>
      </c>
      <c r="S14" s="570"/>
      <c r="T14" s="570"/>
      <c r="U14" s="570"/>
      <c r="V14" s="571"/>
      <c r="W14" s="572"/>
      <c r="X14" s="482"/>
      <c r="Y14" s="482"/>
      <c r="Z14" s="482"/>
      <c r="AA14" s="482"/>
      <c r="AB14" s="483"/>
      <c r="AC14" s="562">
        <v>2.7</v>
      </c>
      <c r="AD14" s="563"/>
      <c r="AE14" s="563"/>
      <c r="AF14" s="563"/>
      <c r="AG14" s="564"/>
      <c r="AH14" s="562">
        <v>2.6</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v>11.3</v>
      </c>
      <c r="CU14" s="574"/>
      <c r="CV14" s="574"/>
      <c r="CW14" s="574"/>
      <c r="CX14" s="574"/>
      <c r="CY14" s="574"/>
      <c r="CZ14" s="574"/>
      <c r="DA14" s="575"/>
      <c r="DB14" s="573">
        <v>9.9</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140</v>
      </c>
      <c r="N15" s="567"/>
      <c r="O15" s="567"/>
      <c r="P15" s="567"/>
      <c r="Q15" s="568"/>
      <c r="R15" s="569">
        <v>68656</v>
      </c>
      <c r="S15" s="570"/>
      <c r="T15" s="570"/>
      <c r="U15" s="570"/>
      <c r="V15" s="571"/>
      <c r="W15" s="557" t="s">
        <v>147</v>
      </c>
      <c r="X15" s="479"/>
      <c r="Y15" s="479"/>
      <c r="Z15" s="479"/>
      <c r="AA15" s="479"/>
      <c r="AB15" s="480"/>
      <c r="AC15" s="442">
        <v>3966</v>
      </c>
      <c r="AD15" s="443"/>
      <c r="AE15" s="443"/>
      <c r="AF15" s="443"/>
      <c r="AG15" s="444"/>
      <c r="AH15" s="442">
        <v>4312</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8646897</v>
      </c>
      <c r="BO15" s="462"/>
      <c r="BP15" s="462"/>
      <c r="BQ15" s="462"/>
      <c r="BR15" s="462"/>
      <c r="BS15" s="462"/>
      <c r="BT15" s="462"/>
      <c r="BU15" s="463"/>
      <c r="BV15" s="461">
        <v>8660498</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13.4</v>
      </c>
      <c r="AD16" s="563"/>
      <c r="AE16" s="563"/>
      <c r="AF16" s="563"/>
      <c r="AG16" s="564"/>
      <c r="AH16" s="562">
        <v>13.8</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11844331</v>
      </c>
      <c r="BO16" s="467"/>
      <c r="BP16" s="467"/>
      <c r="BQ16" s="467"/>
      <c r="BR16" s="467"/>
      <c r="BS16" s="467"/>
      <c r="BT16" s="467"/>
      <c r="BU16" s="468"/>
      <c r="BV16" s="466">
        <v>11662668</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24762</v>
      </c>
      <c r="AD17" s="443"/>
      <c r="AE17" s="443"/>
      <c r="AF17" s="443"/>
      <c r="AG17" s="444"/>
      <c r="AH17" s="442">
        <v>26207</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11098805</v>
      </c>
      <c r="BO17" s="467"/>
      <c r="BP17" s="467"/>
      <c r="BQ17" s="467"/>
      <c r="BR17" s="467"/>
      <c r="BS17" s="467"/>
      <c r="BT17" s="467"/>
      <c r="BU17" s="468"/>
      <c r="BV17" s="466">
        <v>11093729</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124.1</v>
      </c>
      <c r="M18" s="531"/>
      <c r="N18" s="531"/>
      <c r="O18" s="531"/>
      <c r="P18" s="531"/>
      <c r="Q18" s="531"/>
      <c r="R18" s="532"/>
      <c r="S18" s="532"/>
      <c r="T18" s="532"/>
      <c r="U18" s="532"/>
      <c r="V18" s="533"/>
      <c r="W18" s="547"/>
      <c r="X18" s="548"/>
      <c r="Y18" s="548"/>
      <c r="Z18" s="548"/>
      <c r="AA18" s="548"/>
      <c r="AB18" s="558"/>
      <c r="AC18" s="430">
        <v>83.9</v>
      </c>
      <c r="AD18" s="431"/>
      <c r="AE18" s="431"/>
      <c r="AF18" s="431"/>
      <c r="AG18" s="534"/>
      <c r="AH18" s="430">
        <v>83.7</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14093369</v>
      </c>
      <c r="BO18" s="467"/>
      <c r="BP18" s="467"/>
      <c r="BQ18" s="467"/>
      <c r="BR18" s="467"/>
      <c r="BS18" s="467"/>
      <c r="BT18" s="467"/>
      <c r="BU18" s="468"/>
      <c r="BV18" s="466">
        <v>13895266</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551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19360658</v>
      </c>
      <c r="BO19" s="467"/>
      <c r="BP19" s="467"/>
      <c r="BQ19" s="467"/>
      <c r="BR19" s="467"/>
      <c r="BS19" s="467"/>
      <c r="BT19" s="467"/>
      <c r="BU19" s="468"/>
      <c r="BV19" s="466">
        <v>19331316</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30478</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24671880</v>
      </c>
      <c r="BO23" s="467"/>
      <c r="BP23" s="467"/>
      <c r="BQ23" s="467"/>
      <c r="BR23" s="467"/>
      <c r="BS23" s="467"/>
      <c r="BT23" s="467"/>
      <c r="BU23" s="468"/>
      <c r="BV23" s="466">
        <v>25066419</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8350</v>
      </c>
      <c r="R24" s="443"/>
      <c r="S24" s="443"/>
      <c r="T24" s="443"/>
      <c r="U24" s="443"/>
      <c r="V24" s="444"/>
      <c r="W24" s="508"/>
      <c r="X24" s="499"/>
      <c r="Y24" s="500"/>
      <c r="Z24" s="439" t="s">
        <v>171</v>
      </c>
      <c r="AA24" s="440"/>
      <c r="AB24" s="440"/>
      <c r="AC24" s="440"/>
      <c r="AD24" s="440"/>
      <c r="AE24" s="440"/>
      <c r="AF24" s="440"/>
      <c r="AG24" s="441"/>
      <c r="AH24" s="442">
        <v>483</v>
      </c>
      <c r="AI24" s="443"/>
      <c r="AJ24" s="443"/>
      <c r="AK24" s="443"/>
      <c r="AL24" s="444"/>
      <c r="AM24" s="442">
        <v>1586655</v>
      </c>
      <c r="AN24" s="443"/>
      <c r="AO24" s="443"/>
      <c r="AP24" s="443"/>
      <c r="AQ24" s="443"/>
      <c r="AR24" s="444"/>
      <c r="AS24" s="442">
        <v>3285</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21955907</v>
      </c>
      <c r="BO24" s="467"/>
      <c r="BP24" s="467"/>
      <c r="BQ24" s="467"/>
      <c r="BR24" s="467"/>
      <c r="BS24" s="467"/>
      <c r="BT24" s="467"/>
      <c r="BU24" s="468"/>
      <c r="BV24" s="466">
        <v>22340850</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2</v>
      </c>
      <c r="M25" s="443"/>
      <c r="N25" s="443"/>
      <c r="O25" s="443"/>
      <c r="P25" s="444"/>
      <c r="Q25" s="442">
        <v>7270</v>
      </c>
      <c r="R25" s="443"/>
      <c r="S25" s="443"/>
      <c r="T25" s="443"/>
      <c r="U25" s="443"/>
      <c r="V25" s="444"/>
      <c r="W25" s="508"/>
      <c r="X25" s="499"/>
      <c r="Y25" s="500"/>
      <c r="Z25" s="439" t="s">
        <v>174</v>
      </c>
      <c r="AA25" s="440"/>
      <c r="AB25" s="440"/>
      <c r="AC25" s="440"/>
      <c r="AD25" s="440"/>
      <c r="AE25" s="440"/>
      <c r="AF25" s="440"/>
      <c r="AG25" s="441"/>
      <c r="AH25" s="442" t="s">
        <v>175</v>
      </c>
      <c r="AI25" s="443"/>
      <c r="AJ25" s="443"/>
      <c r="AK25" s="443"/>
      <c r="AL25" s="444"/>
      <c r="AM25" s="442" t="s">
        <v>175</v>
      </c>
      <c r="AN25" s="443"/>
      <c r="AO25" s="443"/>
      <c r="AP25" s="443"/>
      <c r="AQ25" s="443"/>
      <c r="AR25" s="444"/>
      <c r="AS25" s="442" t="s">
        <v>175</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4084039</v>
      </c>
      <c r="BO25" s="462"/>
      <c r="BP25" s="462"/>
      <c r="BQ25" s="462"/>
      <c r="BR25" s="462"/>
      <c r="BS25" s="462"/>
      <c r="BT25" s="462"/>
      <c r="BU25" s="463"/>
      <c r="BV25" s="461">
        <v>3388721</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6680</v>
      </c>
      <c r="R26" s="443"/>
      <c r="S26" s="443"/>
      <c r="T26" s="443"/>
      <c r="U26" s="443"/>
      <c r="V26" s="444"/>
      <c r="W26" s="508"/>
      <c r="X26" s="499"/>
      <c r="Y26" s="500"/>
      <c r="Z26" s="439" t="s">
        <v>178</v>
      </c>
      <c r="AA26" s="521"/>
      <c r="AB26" s="521"/>
      <c r="AC26" s="521"/>
      <c r="AD26" s="521"/>
      <c r="AE26" s="521"/>
      <c r="AF26" s="521"/>
      <c r="AG26" s="522"/>
      <c r="AH26" s="442">
        <v>74</v>
      </c>
      <c r="AI26" s="443"/>
      <c r="AJ26" s="443"/>
      <c r="AK26" s="443"/>
      <c r="AL26" s="444"/>
      <c r="AM26" s="442">
        <v>281126</v>
      </c>
      <c r="AN26" s="443"/>
      <c r="AO26" s="443"/>
      <c r="AP26" s="443"/>
      <c r="AQ26" s="443"/>
      <c r="AR26" s="444"/>
      <c r="AS26" s="442">
        <v>3799</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v>100000</v>
      </c>
      <c r="BO26" s="467"/>
      <c r="BP26" s="467"/>
      <c r="BQ26" s="467"/>
      <c r="BR26" s="467"/>
      <c r="BS26" s="467"/>
      <c r="BT26" s="467"/>
      <c r="BU26" s="468"/>
      <c r="BV26" s="466">
        <v>80000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4230</v>
      </c>
      <c r="R27" s="443"/>
      <c r="S27" s="443"/>
      <c r="T27" s="443"/>
      <c r="U27" s="443"/>
      <c r="V27" s="444"/>
      <c r="W27" s="508"/>
      <c r="X27" s="499"/>
      <c r="Y27" s="500"/>
      <c r="Z27" s="439" t="s">
        <v>181</v>
      </c>
      <c r="AA27" s="440"/>
      <c r="AB27" s="440"/>
      <c r="AC27" s="440"/>
      <c r="AD27" s="440"/>
      <c r="AE27" s="440"/>
      <c r="AF27" s="440"/>
      <c r="AG27" s="441"/>
      <c r="AH27" s="442">
        <v>49</v>
      </c>
      <c r="AI27" s="443"/>
      <c r="AJ27" s="443"/>
      <c r="AK27" s="443"/>
      <c r="AL27" s="444"/>
      <c r="AM27" s="442">
        <v>144199</v>
      </c>
      <c r="AN27" s="443"/>
      <c r="AO27" s="443"/>
      <c r="AP27" s="443"/>
      <c r="AQ27" s="443"/>
      <c r="AR27" s="444"/>
      <c r="AS27" s="442">
        <v>2943</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323254</v>
      </c>
      <c r="BO27" s="470"/>
      <c r="BP27" s="470"/>
      <c r="BQ27" s="470"/>
      <c r="BR27" s="470"/>
      <c r="BS27" s="470"/>
      <c r="BT27" s="470"/>
      <c r="BU27" s="471"/>
      <c r="BV27" s="469">
        <v>323252</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3900</v>
      </c>
      <c r="R28" s="443"/>
      <c r="S28" s="443"/>
      <c r="T28" s="443"/>
      <c r="U28" s="443"/>
      <c r="V28" s="444"/>
      <c r="W28" s="508"/>
      <c r="X28" s="499"/>
      <c r="Y28" s="500"/>
      <c r="Z28" s="439" t="s">
        <v>184</v>
      </c>
      <c r="AA28" s="440"/>
      <c r="AB28" s="440"/>
      <c r="AC28" s="440"/>
      <c r="AD28" s="440"/>
      <c r="AE28" s="440"/>
      <c r="AF28" s="440"/>
      <c r="AG28" s="441"/>
      <c r="AH28" s="442" t="s">
        <v>175</v>
      </c>
      <c r="AI28" s="443"/>
      <c r="AJ28" s="443"/>
      <c r="AK28" s="443"/>
      <c r="AL28" s="444"/>
      <c r="AM28" s="442" t="s">
        <v>131</v>
      </c>
      <c r="AN28" s="443"/>
      <c r="AO28" s="443"/>
      <c r="AP28" s="443"/>
      <c r="AQ28" s="443"/>
      <c r="AR28" s="444"/>
      <c r="AS28" s="442" t="s">
        <v>175</v>
      </c>
      <c r="AT28" s="443"/>
      <c r="AU28" s="443"/>
      <c r="AV28" s="443"/>
      <c r="AW28" s="443"/>
      <c r="AX28" s="445"/>
      <c r="AY28" s="449" t="s">
        <v>185</v>
      </c>
      <c r="AZ28" s="450"/>
      <c r="BA28" s="450"/>
      <c r="BB28" s="451"/>
      <c r="BC28" s="458" t="s">
        <v>49</v>
      </c>
      <c r="BD28" s="459"/>
      <c r="BE28" s="459"/>
      <c r="BF28" s="459"/>
      <c r="BG28" s="459"/>
      <c r="BH28" s="459"/>
      <c r="BI28" s="459"/>
      <c r="BJ28" s="459"/>
      <c r="BK28" s="459"/>
      <c r="BL28" s="459"/>
      <c r="BM28" s="460"/>
      <c r="BN28" s="461">
        <v>3190642</v>
      </c>
      <c r="BO28" s="462"/>
      <c r="BP28" s="462"/>
      <c r="BQ28" s="462"/>
      <c r="BR28" s="462"/>
      <c r="BS28" s="462"/>
      <c r="BT28" s="462"/>
      <c r="BU28" s="463"/>
      <c r="BV28" s="461">
        <v>3189818</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18</v>
      </c>
      <c r="M29" s="443"/>
      <c r="N29" s="443"/>
      <c r="O29" s="443"/>
      <c r="P29" s="444"/>
      <c r="Q29" s="442">
        <v>3610</v>
      </c>
      <c r="R29" s="443"/>
      <c r="S29" s="443"/>
      <c r="T29" s="443"/>
      <c r="U29" s="443"/>
      <c r="V29" s="444"/>
      <c r="W29" s="509"/>
      <c r="X29" s="510"/>
      <c r="Y29" s="511"/>
      <c r="Z29" s="439" t="s">
        <v>187</v>
      </c>
      <c r="AA29" s="440"/>
      <c r="AB29" s="440"/>
      <c r="AC29" s="440"/>
      <c r="AD29" s="440"/>
      <c r="AE29" s="440"/>
      <c r="AF29" s="440"/>
      <c r="AG29" s="441"/>
      <c r="AH29" s="442">
        <v>532</v>
      </c>
      <c r="AI29" s="443"/>
      <c r="AJ29" s="443"/>
      <c r="AK29" s="443"/>
      <c r="AL29" s="444"/>
      <c r="AM29" s="442">
        <v>1730854</v>
      </c>
      <c r="AN29" s="443"/>
      <c r="AO29" s="443"/>
      <c r="AP29" s="443"/>
      <c r="AQ29" s="443"/>
      <c r="AR29" s="444"/>
      <c r="AS29" s="442">
        <v>3253</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872948</v>
      </c>
      <c r="BO29" s="467"/>
      <c r="BP29" s="467"/>
      <c r="BQ29" s="467"/>
      <c r="BR29" s="467"/>
      <c r="BS29" s="467"/>
      <c r="BT29" s="467"/>
      <c r="BU29" s="468"/>
      <c r="BV29" s="466">
        <v>1172710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101.3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51</v>
      </c>
      <c r="BD30" s="434"/>
      <c r="BE30" s="434"/>
      <c r="BF30" s="434"/>
      <c r="BG30" s="434"/>
      <c r="BH30" s="434"/>
      <c r="BI30" s="434"/>
      <c r="BJ30" s="434"/>
      <c r="BK30" s="434"/>
      <c r="BL30" s="434"/>
      <c r="BM30" s="435"/>
      <c r="BN30" s="469">
        <v>1720864</v>
      </c>
      <c r="BO30" s="470"/>
      <c r="BP30" s="470"/>
      <c r="BQ30" s="470"/>
      <c r="BR30" s="470"/>
      <c r="BS30" s="470"/>
      <c r="BT30" s="470"/>
      <c r="BU30" s="471"/>
      <c r="BV30" s="469">
        <v>1527698</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198</v>
      </c>
      <c r="V33" s="429"/>
      <c r="W33" s="428" t="s">
        <v>199</v>
      </c>
      <c r="X33" s="428"/>
      <c r="Y33" s="428"/>
      <c r="Z33" s="428"/>
      <c r="AA33" s="428"/>
      <c r="AB33" s="428"/>
      <c r="AC33" s="428"/>
      <c r="AD33" s="428"/>
      <c r="AE33" s="428"/>
      <c r="AF33" s="428"/>
      <c r="AG33" s="428"/>
      <c r="AH33" s="428"/>
      <c r="AI33" s="428"/>
      <c r="AJ33" s="428"/>
      <c r="AK33" s="428"/>
      <c r="AL33" s="216"/>
      <c r="AM33" s="429" t="s">
        <v>196</v>
      </c>
      <c r="AN33" s="429"/>
      <c r="AO33" s="428" t="s">
        <v>199</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196</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競輪事業特別会計</v>
      </c>
      <c r="X34" s="424"/>
      <c r="Y34" s="424"/>
      <c r="Z34" s="424"/>
      <c r="AA34" s="424"/>
      <c r="AB34" s="424"/>
      <c r="AC34" s="424"/>
      <c r="AD34" s="424"/>
      <c r="AE34" s="424"/>
      <c r="AF34" s="424"/>
      <c r="AG34" s="424"/>
      <c r="AH34" s="424"/>
      <c r="AI34" s="424"/>
      <c r="AJ34" s="424"/>
      <c r="AK34" s="424"/>
      <c r="AL34" s="214"/>
      <c r="AM34" s="425">
        <f>IF(AO34="","",MAX(C34:D43,U34:V43)+1)</f>
        <v>8</v>
      </c>
      <c r="AN34" s="425"/>
      <c r="AO34" s="424" t="str">
        <f>IF('各会計、関係団体の財政状況及び健全化判断比率'!B32="","",'各会計、関係団体の財政状況及び健全化判断比率'!B32)</f>
        <v>病院事業会計</v>
      </c>
      <c r="AP34" s="424"/>
      <c r="AQ34" s="424"/>
      <c r="AR34" s="424"/>
      <c r="AS34" s="424"/>
      <c r="AT34" s="424"/>
      <c r="AU34" s="424"/>
      <c r="AV34" s="424"/>
      <c r="AW34" s="424"/>
      <c r="AX34" s="424"/>
      <c r="AY34" s="424"/>
      <c r="AZ34" s="424"/>
      <c r="BA34" s="424"/>
      <c r="BB34" s="424"/>
      <c r="BC34" s="424"/>
      <c r="BD34" s="214"/>
      <c r="BE34" s="425">
        <f>IF(BG34="","",MAX(C34:D43,U34:V43,AM34:AN43)+1)</f>
        <v>10</v>
      </c>
      <c r="BF34" s="425"/>
      <c r="BG34" s="424" t="str">
        <f>IF('各会計、関係団体の財政状況及び健全化判断比率'!B34="","",'各会計、関係団体の財政状況及び健全化判断比率'!B34)</f>
        <v>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11</v>
      </c>
      <c r="BX34" s="425"/>
      <c r="BY34" s="424" t="str">
        <f>IF('各会計、関係団体の財政状況及び健全化判断比率'!B68="","",'各会計、関係団体の財政状況及び健全化判断比率'!B68)</f>
        <v>静岡県後期高齢者医療広域連合（普通会計）</v>
      </c>
      <c r="BZ34" s="424"/>
      <c r="CA34" s="424"/>
      <c r="CB34" s="424"/>
      <c r="CC34" s="424"/>
      <c r="CD34" s="424"/>
      <c r="CE34" s="424"/>
      <c r="CF34" s="424"/>
      <c r="CG34" s="424"/>
      <c r="CH34" s="424"/>
      <c r="CI34" s="424"/>
      <c r="CJ34" s="424"/>
      <c r="CK34" s="424"/>
      <c r="CL34" s="424"/>
      <c r="CM34" s="424"/>
      <c r="CN34" s="214"/>
      <c r="CO34" s="425">
        <f>IF(CQ34="","",MAX(C34:D43,U34:V43,AM34:AN43,BE34:BF43,BW34:BX43)+1)</f>
        <v>15</v>
      </c>
      <c r="CP34" s="425"/>
      <c r="CQ34" s="424" t="str">
        <f>IF('各会計、関係団体の財政状況及び健全化判断比率'!BS7="","",'各会計、関係団体の財政状況及び健全化判断比率'!BS7)</f>
        <v>伊東マリンタウン株式会社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土地取得特別会計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国民健康保険事業特別会計</v>
      </c>
      <c r="X35" s="424"/>
      <c r="Y35" s="424"/>
      <c r="Z35" s="424"/>
      <c r="AA35" s="424"/>
      <c r="AB35" s="424"/>
      <c r="AC35" s="424"/>
      <c r="AD35" s="424"/>
      <c r="AE35" s="424"/>
      <c r="AF35" s="424"/>
      <c r="AG35" s="424"/>
      <c r="AH35" s="424"/>
      <c r="AI35" s="424"/>
      <c r="AJ35" s="424"/>
      <c r="AK35" s="424"/>
      <c r="AL35" s="214"/>
      <c r="AM35" s="425">
        <f t="shared" ref="AM35:AM43" si="0">IF(AO35="","",AM34+1)</f>
        <v>9</v>
      </c>
      <c r="AN35" s="425"/>
      <c r="AO35" s="424" t="str">
        <f>IF('各会計、関係団体の財政状況及び健全化判断比率'!B33="","",'各会計、関係団体の財政状況及び健全化判断比率'!B33)</f>
        <v>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12</v>
      </c>
      <c r="BX35" s="425"/>
      <c r="BY35" s="424" t="str">
        <f>IF('各会計、関係団体の財政状況及び健全化判断比率'!B69="","",'各会計、関係団体の財政状況及び健全化判断比率'!B69)</f>
        <v>静岡県後期高齢者医療広域連合（事業会計）</v>
      </c>
      <c r="BZ35" s="424"/>
      <c r="CA35" s="424"/>
      <c r="CB35" s="424"/>
      <c r="CC35" s="424"/>
      <c r="CD35" s="424"/>
      <c r="CE35" s="424"/>
      <c r="CF35" s="424"/>
      <c r="CG35" s="424"/>
      <c r="CH35" s="424"/>
      <c r="CI35" s="424"/>
      <c r="CJ35" s="424"/>
      <c r="CK35" s="424"/>
      <c r="CL35" s="424"/>
      <c r="CM35" s="424"/>
      <c r="CN35" s="214"/>
      <c r="CO35" s="425">
        <f t="shared" ref="CO35:CO43" si="3">IF(CQ35="","",CO34+1)</f>
        <v>16</v>
      </c>
      <c r="CP35" s="425"/>
      <c r="CQ35" s="424" t="str">
        <f>IF('各会計、関係団体の財政状況及び健全化判断比率'!BS8="","",'各会計、関係団体の財政状況及び健全化判断比率'!BS8)</f>
        <v>公益財団法人伊東市振興公社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霊園事業特別会計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介護保険事業特別会計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13</v>
      </c>
      <c r="BX36" s="425"/>
      <c r="BY36" s="424" t="str">
        <f>IF('各会計、関係団体の財政状況及び健全化判断比率'!B70="","",'各会計、関係団体の財政状況及び健全化判断比率'!B70)</f>
        <v>静岡地方税滞納整理機構</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7</v>
      </c>
      <c r="V37" s="425"/>
      <c r="W37" s="424" t="str">
        <f>IF('各会計、関係団体の財政状況及び健全化判断比率'!B31="","",'各会計、関係団体の財政状況及び健全化判断比率'!B31)</f>
        <v>後期高齢者医療特別会計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14</v>
      </c>
      <c r="BX37" s="425"/>
      <c r="BY37" s="424" t="str">
        <f>IF('各会計、関係団体の財政状況及び健全化判断比率'!B71="","",'各会計、関係団体の財政状況及び健全化判断比率'!B71)</f>
        <v>駿東伊豆消防組合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6Oyz4t9wN6xEuuWk5iwrSPKiCD9AkezIiyEnPj4tUhJvsZ1EKvLVLy6pqnOqRz+1+GQAaAt+35NsfJbIqFERsw==" saltValue="1xz/R5E0XZ/IGByKRkLjM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48" t="s">
        <v>570</v>
      </c>
      <c r="D34" s="1248"/>
      <c r="E34" s="1249"/>
      <c r="F34" s="32">
        <v>10.64</v>
      </c>
      <c r="G34" s="33">
        <v>11.51</v>
      </c>
      <c r="H34" s="33">
        <v>10.82</v>
      </c>
      <c r="I34" s="33">
        <v>11.74</v>
      </c>
      <c r="J34" s="34">
        <v>12.13</v>
      </c>
      <c r="K34" s="22"/>
      <c r="L34" s="22"/>
      <c r="M34" s="22"/>
      <c r="N34" s="22"/>
      <c r="O34" s="22"/>
      <c r="P34" s="22"/>
    </row>
    <row r="35" spans="1:16" ht="39" customHeight="1" x14ac:dyDescent="0.15">
      <c r="A35" s="22"/>
      <c r="B35" s="35"/>
      <c r="C35" s="1242" t="s">
        <v>571</v>
      </c>
      <c r="D35" s="1243"/>
      <c r="E35" s="1244"/>
      <c r="F35" s="36">
        <v>7.55</v>
      </c>
      <c r="G35" s="37">
        <v>6.34</v>
      </c>
      <c r="H35" s="37">
        <v>7.26</v>
      </c>
      <c r="I35" s="37">
        <v>8.39</v>
      </c>
      <c r="J35" s="38">
        <v>8.86</v>
      </c>
      <c r="K35" s="22"/>
      <c r="L35" s="22"/>
      <c r="M35" s="22"/>
      <c r="N35" s="22"/>
      <c r="O35" s="22"/>
      <c r="P35" s="22"/>
    </row>
    <row r="36" spans="1:16" ht="39" customHeight="1" x14ac:dyDescent="0.15">
      <c r="A36" s="22"/>
      <c r="B36" s="35"/>
      <c r="C36" s="1242" t="s">
        <v>572</v>
      </c>
      <c r="D36" s="1243"/>
      <c r="E36" s="1244"/>
      <c r="F36" s="36">
        <v>1.79</v>
      </c>
      <c r="G36" s="37">
        <v>3.49</v>
      </c>
      <c r="H36" s="37">
        <v>4.1900000000000004</v>
      </c>
      <c r="I36" s="37">
        <v>2.83</v>
      </c>
      <c r="J36" s="38">
        <v>2.27</v>
      </c>
      <c r="K36" s="22"/>
      <c r="L36" s="22"/>
      <c r="M36" s="22"/>
      <c r="N36" s="22"/>
      <c r="O36" s="22"/>
      <c r="P36" s="22"/>
    </row>
    <row r="37" spans="1:16" ht="39" customHeight="1" x14ac:dyDescent="0.15">
      <c r="A37" s="22"/>
      <c r="B37" s="35"/>
      <c r="C37" s="1242" t="s">
        <v>573</v>
      </c>
      <c r="D37" s="1243"/>
      <c r="E37" s="1244"/>
      <c r="F37" s="36">
        <v>3.87</v>
      </c>
      <c r="G37" s="37">
        <v>3.66</v>
      </c>
      <c r="H37" s="37">
        <v>5.12</v>
      </c>
      <c r="I37" s="37">
        <v>5.05</v>
      </c>
      <c r="J37" s="38">
        <v>2.25</v>
      </c>
      <c r="K37" s="22"/>
      <c r="L37" s="22"/>
      <c r="M37" s="22"/>
      <c r="N37" s="22"/>
      <c r="O37" s="22"/>
      <c r="P37" s="22"/>
    </row>
    <row r="38" spans="1:16" ht="39" customHeight="1" x14ac:dyDescent="0.15">
      <c r="A38" s="22"/>
      <c r="B38" s="35"/>
      <c r="C38" s="1242" t="s">
        <v>574</v>
      </c>
      <c r="D38" s="1243"/>
      <c r="E38" s="1244"/>
      <c r="F38" s="36">
        <v>3.48</v>
      </c>
      <c r="G38" s="37">
        <v>3.99</v>
      </c>
      <c r="H38" s="37">
        <v>4.07</v>
      </c>
      <c r="I38" s="37">
        <v>1.7</v>
      </c>
      <c r="J38" s="38">
        <v>0.9</v>
      </c>
      <c r="K38" s="22"/>
      <c r="L38" s="22"/>
      <c r="M38" s="22"/>
      <c r="N38" s="22"/>
      <c r="O38" s="22"/>
      <c r="P38" s="22"/>
    </row>
    <row r="39" spans="1:16" ht="39" customHeight="1" x14ac:dyDescent="0.15">
      <c r="A39" s="22"/>
      <c r="B39" s="35"/>
      <c r="C39" s="1242" t="s">
        <v>575</v>
      </c>
      <c r="D39" s="1243"/>
      <c r="E39" s="1244"/>
      <c r="F39" s="36">
        <v>0.2</v>
      </c>
      <c r="G39" s="37">
        <v>0.43</v>
      </c>
      <c r="H39" s="37">
        <v>1</v>
      </c>
      <c r="I39" s="37">
        <v>1.18</v>
      </c>
      <c r="J39" s="38">
        <v>0.28999999999999998</v>
      </c>
      <c r="K39" s="22"/>
      <c r="L39" s="22"/>
      <c r="M39" s="22"/>
      <c r="N39" s="22"/>
      <c r="O39" s="22"/>
      <c r="P39" s="22"/>
    </row>
    <row r="40" spans="1:16" ht="39" customHeight="1" x14ac:dyDescent="0.15">
      <c r="A40" s="22"/>
      <c r="B40" s="35"/>
      <c r="C40" s="1242" t="s">
        <v>576</v>
      </c>
      <c r="D40" s="1243"/>
      <c r="E40" s="1244"/>
      <c r="F40" s="36">
        <v>0.1</v>
      </c>
      <c r="G40" s="37">
        <v>0.05</v>
      </c>
      <c r="H40" s="37">
        <v>0.05</v>
      </c>
      <c r="I40" s="37">
        <v>0.04</v>
      </c>
      <c r="J40" s="38">
        <v>0.28000000000000003</v>
      </c>
      <c r="K40" s="22"/>
      <c r="L40" s="22"/>
      <c r="M40" s="22"/>
      <c r="N40" s="22"/>
      <c r="O40" s="22"/>
      <c r="P40" s="22"/>
    </row>
    <row r="41" spans="1:16" ht="39" customHeight="1" x14ac:dyDescent="0.15">
      <c r="A41" s="22"/>
      <c r="B41" s="35"/>
      <c r="C41" s="1242" t="s">
        <v>577</v>
      </c>
      <c r="D41" s="1243"/>
      <c r="E41" s="1244"/>
      <c r="F41" s="36">
        <v>0.11</v>
      </c>
      <c r="G41" s="37">
        <v>0.13</v>
      </c>
      <c r="H41" s="37">
        <v>0.08</v>
      </c>
      <c r="I41" s="37">
        <v>0.16</v>
      </c>
      <c r="J41" s="38">
        <v>0.14000000000000001</v>
      </c>
      <c r="K41" s="22"/>
      <c r="L41" s="22"/>
      <c r="M41" s="22"/>
      <c r="N41" s="22"/>
      <c r="O41" s="22"/>
      <c r="P41" s="22"/>
    </row>
    <row r="42" spans="1:16" ht="39" customHeight="1" x14ac:dyDescent="0.15">
      <c r="A42" s="22"/>
      <c r="B42" s="39"/>
      <c r="C42" s="1242" t="s">
        <v>578</v>
      </c>
      <c r="D42" s="1243"/>
      <c r="E42" s="1244"/>
      <c r="F42" s="36" t="s">
        <v>520</v>
      </c>
      <c r="G42" s="37" t="s">
        <v>520</v>
      </c>
      <c r="H42" s="37" t="s">
        <v>520</v>
      </c>
      <c r="I42" s="37" t="s">
        <v>520</v>
      </c>
      <c r="J42" s="38" t="s">
        <v>520</v>
      </c>
      <c r="K42" s="22"/>
      <c r="L42" s="22"/>
      <c r="M42" s="22"/>
      <c r="N42" s="22"/>
      <c r="O42" s="22"/>
      <c r="P42" s="22"/>
    </row>
    <row r="43" spans="1:16" ht="39" customHeight="1" thickBot="1" x14ac:dyDescent="0.2">
      <c r="A43" s="22"/>
      <c r="B43" s="40"/>
      <c r="C43" s="1245" t="s">
        <v>579</v>
      </c>
      <c r="D43" s="1246"/>
      <c r="E43" s="1247"/>
      <c r="F43" s="41">
        <v>0</v>
      </c>
      <c r="G43" s="42">
        <v>0</v>
      </c>
      <c r="H43" s="42">
        <v>0</v>
      </c>
      <c r="I43" s="42">
        <v>0.03</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Y3OZ0qsAmyk2rioBQDsIHj++VKwIoLb3tQMA3UFRZX5kFpakSF1SuaVctrkbwFCxpAMnY+DhQJfXJOHfJ9kow==" saltValue="Sx5LdLnPJhMcyhF/0TZw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2486</v>
      </c>
      <c r="L45" s="60">
        <v>2388</v>
      </c>
      <c r="M45" s="60">
        <v>2587</v>
      </c>
      <c r="N45" s="60">
        <v>2629</v>
      </c>
      <c r="O45" s="61">
        <v>2518</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520</v>
      </c>
      <c r="L46" s="64" t="s">
        <v>520</v>
      </c>
      <c r="M46" s="64" t="s">
        <v>520</v>
      </c>
      <c r="N46" s="64" t="s">
        <v>520</v>
      </c>
      <c r="O46" s="65" t="s">
        <v>520</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520</v>
      </c>
      <c r="L47" s="64" t="s">
        <v>520</v>
      </c>
      <c r="M47" s="64" t="s">
        <v>520</v>
      </c>
      <c r="N47" s="64" t="s">
        <v>520</v>
      </c>
      <c r="O47" s="65" t="s">
        <v>520</v>
      </c>
      <c r="P47" s="48"/>
      <c r="Q47" s="48"/>
      <c r="R47" s="48"/>
      <c r="S47" s="48"/>
      <c r="T47" s="48"/>
      <c r="U47" s="48"/>
    </row>
    <row r="48" spans="1:21" ht="30.75" customHeight="1" x14ac:dyDescent="0.15">
      <c r="A48" s="48"/>
      <c r="B48" s="1270"/>
      <c r="C48" s="1271"/>
      <c r="D48" s="62"/>
      <c r="E48" s="1252" t="s">
        <v>15</v>
      </c>
      <c r="F48" s="1252"/>
      <c r="G48" s="1252"/>
      <c r="H48" s="1252"/>
      <c r="I48" s="1252"/>
      <c r="J48" s="1253"/>
      <c r="K48" s="63">
        <v>675</v>
      </c>
      <c r="L48" s="64">
        <v>649</v>
      </c>
      <c r="M48" s="64">
        <v>604</v>
      </c>
      <c r="N48" s="64">
        <v>648</v>
      </c>
      <c r="O48" s="65">
        <v>702</v>
      </c>
      <c r="P48" s="48"/>
      <c r="Q48" s="48"/>
      <c r="R48" s="48"/>
      <c r="S48" s="48"/>
      <c r="T48" s="48"/>
      <c r="U48" s="48"/>
    </row>
    <row r="49" spans="1:21" ht="30.75" customHeight="1" x14ac:dyDescent="0.15">
      <c r="A49" s="48"/>
      <c r="B49" s="1270"/>
      <c r="C49" s="1271"/>
      <c r="D49" s="62"/>
      <c r="E49" s="1252" t="s">
        <v>16</v>
      </c>
      <c r="F49" s="1252"/>
      <c r="G49" s="1252"/>
      <c r="H49" s="1252"/>
      <c r="I49" s="1252"/>
      <c r="J49" s="1253"/>
      <c r="K49" s="63" t="s">
        <v>520</v>
      </c>
      <c r="L49" s="64" t="s">
        <v>520</v>
      </c>
      <c r="M49" s="64">
        <v>0</v>
      </c>
      <c r="N49" s="64">
        <v>0</v>
      </c>
      <c r="O49" s="65">
        <v>3</v>
      </c>
      <c r="P49" s="48"/>
      <c r="Q49" s="48"/>
      <c r="R49" s="48"/>
      <c r="S49" s="48"/>
      <c r="T49" s="48"/>
      <c r="U49" s="48"/>
    </row>
    <row r="50" spans="1:21" ht="30.75" customHeight="1" x14ac:dyDescent="0.15">
      <c r="A50" s="48"/>
      <c r="B50" s="1270"/>
      <c r="C50" s="1271"/>
      <c r="D50" s="62"/>
      <c r="E50" s="1252" t="s">
        <v>17</v>
      </c>
      <c r="F50" s="1252"/>
      <c r="G50" s="1252"/>
      <c r="H50" s="1252"/>
      <c r="I50" s="1252"/>
      <c r="J50" s="1253"/>
      <c r="K50" s="63">
        <v>5</v>
      </c>
      <c r="L50" s="64">
        <v>11</v>
      </c>
      <c r="M50" s="64">
        <v>10</v>
      </c>
      <c r="N50" s="64">
        <v>16</v>
      </c>
      <c r="O50" s="65">
        <v>7</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520</v>
      </c>
      <c r="L51" s="64" t="s">
        <v>520</v>
      </c>
      <c r="M51" s="64" t="s">
        <v>520</v>
      </c>
      <c r="N51" s="64" t="s">
        <v>520</v>
      </c>
      <c r="O51" s="65" t="s">
        <v>520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2138</v>
      </c>
      <c r="L52" s="64">
        <v>2227</v>
      </c>
      <c r="M52" s="64">
        <v>2379</v>
      </c>
      <c r="N52" s="64">
        <v>2437</v>
      </c>
      <c r="O52" s="65">
        <v>2408</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1028</v>
      </c>
      <c r="L53" s="69">
        <v>821</v>
      </c>
      <c r="M53" s="69">
        <v>822</v>
      </c>
      <c r="N53" s="69">
        <v>856</v>
      </c>
      <c r="O53" s="70">
        <v>822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58" t="s">
        <v>26</v>
      </c>
      <c r="C57" s="1259"/>
      <c r="D57" s="1262" t="s">
        <v>27</v>
      </c>
      <c r="E57" s="1263"/>
      <c r="F57" s="1263"/>
      <c r="G57" s="1263"/>
      <c r="H57" s="1263"/>
      <c r="I57" s="1263"/>
      <c r="J57" s="1264"/>
      <c r="K57" s="83" t="s">
        <v>598</v>
      </c>
      <c r="L57" s="84" t="s">
        <v>520</v>
      </c>
      <c r="M57" s="84" t="s">
        <v>520</v>
      </c>
      <c r="N57" s="84" t="s">
        <v>520</v>
      </c>
      <c r="O57" s="85" t="s">
        <v>520</v>
      </c>
    </row>
    <row r="58" spans="1:21" ht="31.5" customHeight="1" thickBot="1" x14ac:dyDescent="0.2">
      <c r="B58" s="1260"/>
      <c r="C58" s="1261"/>
      <c r="D58" s="1265" t="s">
        <v>28</v>
      </c>
      <c r="E58" s="1266"/>
      <c r="F58" s="1266"/>
      <c r="G58" s="1266"/>
      <c r="H58" s="1266"/>
      <c r="I58" s="1266"/>
      <c r="J58" s="1267"/>
      <c r="K58" s="86" t="s">
        <v>598</v>
      </c>
      <c r="L58" s="87" t="s">
        <v>520</v>
      </c>
      <c r="M58" s="87" t="s">
        <v>520</v>
      </c>
      <c r="N58" s="87" t="s">
        <v>520</v>
      </c>
      <c r="O58" s="88" t="s">
        <v>520</v>
      </c>
    </row>
    <row r="59" spans="1:21" ht="24" customHeight="1" x14ac:dyDescent="0.15">
      <c r="B59" s="89"/>
      <c r="C59" s="89"/>
      <c r="D59" s="90" t="s">
        <v>29</v>
      </c>
      <c r="E59" s="91"/>
      <c r="F59" s="91"/>
      <c r="G59" s="91"/>
      <c r="H59" s="91"/>
      <c r="I59" s="91"/>
      <c r="J59" s="91"/>
      <c r="K59" s="91"/>
      <c r="L59" s="91"/>
      <c r="M59" s="91"/>
      <c r="N59" s="91"/>
      <c r="O59" s="91"/>
    </row>
    <row r="60" spans="1:21" ht="24" customHeight="1" x14ac:dyDescent="0.15">
      <c r="B60" s="92"/>
      <c r="C60" s="92"/>
      <c r="D60" s="90" t="s">
        <v>30</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fCsuIG9nzQqFgRXWGSWEADuOkF226zIdGqrOXH5aEpT2oMJfGx+3mOtCrqwY+D9rAN8Tn2Sfu1DuF4VRPkr9A==" saltValue="CrAac3qMacAjWkevQHpy6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88" t="s">
        <v>31</v>
      </c>
      <c r="C41" s="1289"/>
      <c r="D41" s="102"/>
      <c r="E41" s="1290" t="s">
        <v>32</v>
      </c>
      <c r="F41" s="1290"/>
      <c r="G41" s="1290"/>
      <c r="H41" s="1291"/>
      <c r="I41" s="103">
        <v>25254</v>
      </c>
      <c r="J41" s="104">
        <v>26069</v>
      </c>
      <c r="K41" s="104">
        <v>25618</v>
      </c>
      <c r="L41" s="104">
        <v>26206</v>
      </c>
      <c r="M41" s="105">
        <v>25751</v>
      </c>
    </row>
    <row r="42" spans="2:13" ht="27.75" customHeight="1" x14ac:dyDescent="0.15">
      <c r="B42" s="1278"/>
      <c r="C42" s="1279"/>
      <c r="D42" s="106"/>
      <c r="E42" s="1282" t="s">
        <v>33</v>
      </c>
      <c r="F42" s="1282"/>
      <c r="G42" s="1282"/>
      <c r="H42" s="1283"/>
      <c r="I42" s="107" t="s">
        <v>520</v>
      </c>
      <c r="J42" s="108" t="s">
        <v>520</v>
      </c>
      <c r="K42" s="108" t="s">
        <v>520</v>
      </c>
      <c r="L42" s="108" t="s">
        <v>520</v>
      </c>
      <c r="M42" s="109" t="s">
        <v>520</v>
      </c>
    </row>
    <row r="43" spans="2:13" ht="27.75" customHeight="1" x14ac:dyDescent="0.15">
      <c r="B43" s="1278"/>
      <c r="C43" s="1279"/>
      <c r="D43" s="106"/>
      <c r="E43" s="1282" t="s">
        <v>34</v>
      </c>
      <c r="F43" s="1282"/>
      <c r="G43" s="1282"/>
      <c r="H43" s="1283"/>
      <c r="I43" s="107">
        <v>11180</v>
      </c>
      <c r="J43" s="108">
        <v>10906</v>
      </c>
      <c r="K43" s="108">
        <v>10844</v>
      </c>
      <c r="L43" s="108">
        <v>10467</v>
      </c>
      <c r="M43" s="109">
        <v>10425</v>
      </c>
    </row>
    <row r="44" spans="2:13" ht="27.75" customHeight="1" x14ac:dyDescent="0.15">
      <c r="B44" s="1278"/>
      <c r="C44" s="1279"/>
      <c r="D44" s="106"/>
      <c r="E44" s="1282" t="s">
        <v>35</v>
      </c>
      <c r="F44" s="1282"/>
      <c r="G44" s="1282"/>
      <c r="H44" s="1283"/>
      <c r="I44" s="107" t="s">
        <v>520</v>
      </c>
      <c r="J44" s="108">
        <v>24</v>
      </c>
      <c r="K44" s="108">
        <v>52</v>
      </c>
      <c r="L44" s="108">
        <v>78</v>
      </c>
      <c r="M44" s="109">
        <v>114</v>
      </c>
    </row>
    <row r="45" spans="2:13" ht="27.75" customHeight="1" x14ac:dyDescent="0.15">
      <c r="B45" s="1278"/>
      <c r="C45" s="1279"/>
      <c r="D45" s="106"/>
      <c r="E45" s="1282" t="s">
        <v>36</v>
      </c>
      <c r="F45" s="1282"/>
      <c r="G45" s="1282"/>
      <c r="H45" s="1283"/>
      <c r="I45" s="107">
        <v>5434</v>
      </c>
      <c r="J45" s="108">
        <v>5509</v>
      </c>
      <c r="K45" s="108">
        <v>5423</v>
      </c>
      <c r="L45" s="108">
        <v>5422</v>
      </c>
      <c r="M45" s="109">
        <v>5444</v>
      </c>
    </row>
    <row r="46" spans="2:13" ht="27.75" customHeight="1" x14ac:dyDescent="0.15">
      <c r="B46" s="1278"/>
      <c r="C46" s="1279"/>
      <c r="D46" s="110"/>
      <c r="E46" s="1282" t="s">
        <v>37</v>
      </c>
      <c r="F46" s="1282"/>
      <c r="G46" s="1282"/>
      <c r="H46" s="1283"/>
      <c r="I46" s="107" t="s">
        <v>520</v>
      </c>
      <c r="J46" s="108" t="s">
        <v>520</v>
      </c>
      <c r="K46" s="108" t="s">
        <v>520</v>
      </c>
      <c r="L46" s="108" t="s">
        <v>520</v>
      </c>
      <c r="M46" s="109" t="s">
        <v>520</v>
      </c>
    </row>
    <row r="47" spans="2:13" ht="27.75" customHeight="1" x14ac:dyDescent="0.15">
      <c r="B47" s="1278"/>
      <c r="C47" s="1279"/>
      <c r="D47" s="111"/>
      <c r="E47" s="1292" t="s">
        <v>38</v>
      </c>
      <c r="F47" s="1293"/>
      <c r="G47" s="1293"/>
      <c r="H47" s="1294"/>
      <c r="I47" s="107" t="s">
        <v>520</v>
      </c>
      <c r="J47" s="108" t="s">
        <v>520</v>
      </c>
      <c r="K47" s="108" t="s">
        <v>520</v>
      </c>
      <c r="L47" s="108" t="s">
        <v>520</v>
      </c>
      <c r="M47" s="109" t="s">
        <v>520</v>
      </c>
    </row>
    <row r="48" spans="2:13" ht="27.75" customHeight="1" x14ac:dyDescent="0.15">
      <c r="B48" s="1278"/>
      <c r="C48" s="1279"/>
      <c r="D48" s="106"/>
      <c r="E48" s="1282" t="s">
        <v>39</v>
      </c>
      <c r="F48" s="1282"/>
      <c r="G48" s="1282"/>
      <c r="H48" s="1283"/>
      <c r="I48" s="107" t="s">
        <v>520</v>
      </c>
      <c r="J48" s="108" t="s">
        <v>520</v>
      </c>
      <c r="K48" s="108" t="s">
        <v>520</v>
      </c>
      <c r="L48" s="108" t="s">
        <v>520</v>
      </c>
      <c r="M48" s="109" t="s">
        <v>520</v>
      </c>
    </row>
    <row r="49" spans="2:13" ht="27.75" customHeight="1" x14ac:dyDescent="0.15">
      <c r="B49" s="1280"/>
      <c r="C49" s="1281"/>
      <c r="D49" s="106"/>
      <c r="E49" s="1282" t="s">
        <v>40</v>
      </c>
      <c r="F49" s="1282"/>
      <c r="G49" s="1282"/>
      <c r="H49" s="1283"/>
      <c r="I49" s="107" t="s">
        <v>520</v>
      </c>
      <c r="J49" s="108" t="s">
        <v>520</v>
      </c>
      <c r="K49" s="108" t="s">
        <v>520</v>
      </c>
      <c r="L49" s="108" t="s">
        <v>520</v>
      </c>
      <c r="M49" s="109" t="s">
        <v>520</v>
      </c>
    </row>
    <row r="50" spans="2:13" ht="27.75" customHeight="1" x14ac:dyDescent="0.15">
      <c r="B50" s="1276" t="s">
        <v>41</v>
      </c>
      <c r="C50" s="1277"/>
      <c r="D50" s="112"/>
      <c r="E50" s="1282" t="s">
        <v>42</v>
      </c>
      <c r="F50" s="1282"/>
      <c r="G50" s="1282"/>
      <c r="H50" s="1283"/>
      <c r="I50" s="107">
        <v>6508</v>
      </c>
      <c r="J50" s="108">
        <v>6999</v>
      </c>
      <c r="K50" s="108">
        <v>7912</v>
      </c>
      <c r="L50" s="108">
        <v>9257</v>
      </c>
      <c r="M50" s="109">
        <v>9793</v>
      </c>
    </row>
    <row r="51" spans="2:13" ht="27.75" customHeight="1" x14ac:dyDescent="0.15">
      <c r="B51" s="1278"/>
      <c r="C51" s="1279"/>
      <c r="D51" s="106"/>
      <c r="E51" s="1282" t="s">
        <v>43</v>
      </c>
      <c r="F51" s="1282"/>
      <c r="G51" s="1282"/>
      <c r="H51" s="1283"/>
      <c r="I51" s="107">
        <v>9544</v>
      </c>
      <c r="J51" s="108">
        <v>9277</v>
      </c>
      <c r="K51" s="108">
        <v>8370</v>
      </c>
      <c r="L51" s="108">
        <v>7609</v>
      </c>
      <c r="M51" s="109">
        <v>6810</v>
      </c>
    </row>
    <row r="52" spans="2:13" ht="27.75" customHeight="1" x14ac:dyDescent="0.15">
      <c r="B52" s="1280"/>
      <c r="C52" s="1281"/>
      <c r="D52" s="106"/>
      <c r="E52" s="1282" t="s">
        <v>44</v>
      </c>
      <c r="F52" s="1282"/>
      <c r="G52" s="1282"/>
      <c r="H52" s="1283"/>
      <c r="I52" s="107">
        <v>24068</v>
      </c>
      <c r="J52" s="108">
        <v>24089</v>
      </c>
      <c r="K52" s="108">
        <v>24082</v>
      </c>
      <c r="L52" s="108">
        <v>23951</v>
      </c>
      <c r="M52" s="109">
        <v>23595</v>
      </c>
    </row>
    <row r="53" spans="2:13" ht="27.75" customHeight="1" thickBot="1" x14ac:dyDescent="0.2">
      <c r="B53" s="1284" t="s">
        <v>45</v>
      </c>
      <c r="C53" s="1285"/>
      <c r="D53" s="113"/>
      <c r="E53" s="1286" t="s">
        <v>46</v>
      </c>
      <c r="F53" s="1286"/>
      <c r="G53" s="1286"/>
      <c r="H53" s="1287"/>
      <c r="I53" s="114">
        <v>1748</v>
      </c>
      <c r="J53" s="115">
        <v>2144</v>
      </c>
      <c r="K53" s="115">
        <v>1572</v>
      </c>
      <c r="L53" s="115">
        <v>1356</v>
      </c>
      <c r="M53" s="116">
        <v>1536</v>
      </c>
    </row>
    <row r="54" spans="2:13" ht="27.75" customHeight="1" x14ac:dyDescent="0.15">
      <c r="B54" s="117" t="s">
        <v>47</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4u8r/HuPQP7WI7Q5Ha6RDPOOeSJckVkJwisDbYx0ZgDsJduIPzG/cZ3+KEq3xWWdSuBJ5by6xMMTFJWv9tkTA==" saltValue="woA0arhUYqEuA0sFlARho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48</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3" t="s">
        <v>49</v>
      </c>
      <c r="D55" s="1303"/>
      <c r="E55" s="1304"/>
      <c r="F55" s="128">
        <v>3189</v>
      </c>
      <c r="G55" s="128">
        <v>3190</v>
      </c>
      <c r="H55" s="129">
        <v>3191</v>
      </c>
    </row>
    <row r="56" spans="2:8" ht="52.5" customHeight="1" x14ac:dyDescent="0.15">
      <c r="B56" s="130"/>
      <c r="C56" s="1305" t="s">
        <v>50</v>
      </c>
      <c r="D56" s="1305"/>
      <c r="E56" s="1306"/>
      <c r="F56" s="131">
        <v>1112</v>
      </c>
      <c r="G56" s="131">
        <v>1173</v>
      </c>
      <c r="H56" s="132">
        <v>873</v>
      </c>
    </row>
    <row r="57" spans="2:8" ht="53.25" customHeight="1" x14ac:dyDescent="0.15">
      <c r="B57" s="130"/>
      <c r="C57" s="1307" t="s">
        <v>51</v>
      </c>
      <c r="D57" s="1307"/>
      <c r="E57" s="1308"/>
      <c r="F57" s="133">
        <v>1217</v>
      </c>
      <c r="G57" s="133">
        <v>1528</v>
      </c>
      <c r="H57" s="134">
        <v>1721</v>
      </c>
    </row>
    <row r="58" spans="2:8" ht="45.75" customHeight="1" x14ac:dyDescent="0.15">
      <c r="B58" s="135"/>
      <c r="C58" s="1295" t="s">
        <v>593</v>
      </c>
      <c r="D58" s="1296"/>
      <c r="E58" s="1297"/>
      <c r="F58" s="136">
        <v>550</v>
      </c>
      <c r="G58" s="136">
        <v>483</v>
      </c>
      <c r="H58" s="137">
        <v>411</v>
      </c>
    </row>
    <row r="59" spans="2:8" ht="45.75" customHeight="1" x14ac:dyDescent="0.15">
      <c r="B59" s="135"/>
      <c r="C59" s="1295" t="s">
        <v>594</v>
      </c>
      <c r="D59" s="1296"/>
      <c r="E59" s="1297"/>
      <c r="F59" s="136">
        <v>93</v>
      </c>
      <c r="G59" s="136">
        <v>344</v>
      </c>
      <c r="H59" s="137">
        <v>345</v>
      </c>
    </row>
    <row r="60" spans="2:8" ht="45.75" customHeight="1" x14ac:dyDescent="0.15">
      <c r="B60" s="135"/>
      <c r="C60" s="1295" t="s">
        <v>595</v>
      </c>
      <c r="D60" s="1296"/>
      <c r="E60" s="1297"/>
      <c r="F60" s="136">
        <v>205</v>
      </c>
      <c r="G60" s="136">
        <v>211</v>
      </c>
      <c r="H60" s="137">
        <v>309</v>
      </c>
    </row>
    <row r="61" spans="2:8" ht="45.75" customHeight="1" x14ac:dyDescent="0.15">
      <c r="B61" s="135"/>
      <c r="C61" s="1295" t="s">
        <v>596</v>
      </c>
      <c r="D61" s="1296"/>
      <c r="E61" s="1297"/>
      <c r="F61" s="136">
        <v>104</v>
      </c>
      <c r="G61" s="136">
        <v>158</v>
      </c>
      <c r="H61" s="137">
        <v>209</v>
      </c>
    </row>
    <row r="62" spans="2:8" ht="45.75" customHeight="1" thickBot="1" x14ac:dyDescent="0.2">
      <c r="B62" s="138"/>
      <c r="C62" s="1298" t="s">
        <v>597</v>
      </c>
      <c r="D62" s="1299"/>
      <c r="E62" s="1300"/>
      <c r="F62" s="139">
        <v>103</v>
      </c>
      <c r="G62" s="139">
        <v>154</v>
      </c>
      <c r="H62" s="140">
        <v>206</v>
      </c>
    </row>
    <row r="63" spans="2:8" ht="52.5" customHeight="1" thickBot="1" x14ac:dyDescent="0.2">
      <c r="B63" s="141"/>
      <c r="C63" s="1301" t="s">
        <v>52</v>
      </c>
      <c r="D63" s="1301"/>
      <c r="E63" s="1302"/>
      <c r="F63" s="142">
        <v>5519</v>
      </c>
      <c r="G63" s="142">
        <v>5890</v>
      </c>
      <c r="H63" s="143">
        <v>5784</v>
      </c>
    </row>
    <row r="64" spans="2:8" ht="15" customHeight="1" x14ac:dyDescent="0.15"/>
  </sheetData>
  <sheetProtection algorithmName="SHA-512" hashValue="U4NvsIyXlsix1HI4sjY2nZcfq2KfesxdmJgBgujzZ0qGU3RcQWe1SEdNf8beX1003FmyRg9SQ3gfyN1P30lYOw==" saltValue="O4vvUTOmj6WFcbT6WII/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15BD7-D164-4574-988B-6124A661638E}">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602</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603</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562</v>
      </c>
      <c r="BQ50" s="1314"/>
      <c r="BR50" s="1314"/>
      <c r="BS50" s="1314"/>
      <c r="BT50" s="1314"/>
      <c r="BU50" s="1314"/>
      <c r="BV50" s="1314"/>
      <c r="BW50" s="1314"/>
      <c r="BX50" s="1314" t="s">
        <v>563</v>
      </c>
      <c r="BY50" s="1314"/>
      <c r="BZ50" s="1314"/>
      <c r="CA50" s="1314"/>
      <c r="CB50" s="1314"/>
      <c r="CC50" s="1314"/>
      <c r="CD50" s="1314"/>
      <c r="CE50" s="1314"/>
      <c r="CF50" s="1314" t="s">
        <v>564</v>
      </c>
      <c r="CG50" s="1314"/>
      <c r="CH50" s="1314"/>
      <c r="CI50" s="1314"/>
      <c r="CJ50" s="1314"/>
      <c r="CK50" s="1314"/>
      <c r="CL50" s="1314"/>
      <c r="CM50" s="1314"/>
      <c r="CN50" s="1314" t="s">
        <v>565</v>
      </c>
      <c r="CO50" s="1314"/>
      <c r="CP50" s="1314"/>
      <c r="CQ50" s="1314"/>
      <c r="CR50" s="1314"/>
      <c r="CS50" s="1314"/>
      <c r="CT50" s="1314"/>
      <c r="CU50" s="1314"/>
      <c r="CV50" s="1314" t="s">
        <v>566</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604</v>
      </c>
      <c r="AO51" s="1312"/>
      <c r="AP51" s="1312"/>
      <c r="AQ51" s="1312"/>
      <c r="AR51" s="1312"/>
      <c r="AS51" s="1312"/>
      <c r="AT51" s="1312"/>
      <c r="AU51" s="1312"/>
      <c r="AV51" s="1312"/>
      <c r="AW51" s="1312"/>
      <c r="AX51" s="1312"/>
      <c r="AY51" s="1312"/>
      <c r="AZ51" s="1312"/>
      <c r="BA51" s="1312"/>
      <c r="BB51" s="1312" t="s">
        <v>605</v>
      </c>
      <c r="BC51" s="1312"/>
      <c r="BD51" s="1312"/>
      <c r="BE51" s="1312"/>
      <c r="BF51" s="1312"/>
      <c r="BG51" s="1312"/>
      <c r="BH51" s="1312"/>
      <c r="BI51" s="1312"/>
      <c r="BJ51" s="1312"/>
      <c r="BK51" s="1312"/>
      <c r="BL51" s="1312"/>
      <c r="BM51" s="1312"/>
      <c r="BN51" s="1312"/>
      <c r="BO51" s="1312"/>
      <c r="BP51" s="1309">
        <v>12.6</v>
      </c>
      <c r="BQ51" s="1309"/>
      <c r="BR51" s="1309"/>
      <c r="BS51" s="1309"/>
      <c r="BT51" s="1309"/>
      <c r="BU51" s="1309"/>
      <c r="BV51" s="1309"/>
      <c r="BW51" s="1309"/>
      <c r="BX51" s="1309">
        <v>15.7</v>
      </c>
      <c r="BY51" s="1309"/>
      <c r="BZ51" s="1309"/>
      <c r="CA51" s="1309"/>
      <c r="CB51" s="1309"/>
      <c r="CC51" s="1309"/>
      <c r="CD51" s="1309"/>
      <c r="CE51" s="1309"/>
      <c r="CF51" s="1309">
        <v>11.4</v>
      </c>
      <c r="CG51" s="1309"/>
      <c r="CH51" s="1309"/>
      <c r="CI51" s="1309"/>
      <c r="CJ51" s="1309"/>
      <c r="CK51" s="1309"/>
      <c r="CL51" s="1309"/>
      <c r="CM51" s="1309"/>
      <c r="CN51" s="1309">
        <v>9.9</v>
      </c>
      <c r="CO51" s="1309"/>
      <c r="CP51" s="1309"/>
      <c r="CQ51" s="1309"/>
      <c r="CR51" s="1309"/>
      <c r="CS51" s="1309"/>
      <c r="CT51" s="1309"/>
      <c r="CU51" s="1309"/>
      <c r="CV51" s="1309">
        <v>11.3</v>
      </c>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606</v>
      </c>
      <c r="BC53" s="1312"/>
      <c r="BD53" s="1312"/>
      <c r="BE53" s="1312"/>
      <c r="BF53" s="1312"/>
      <c r="BG53" s="1312"/>
      <c r="BH53" s="1312"/>
      <c r="BI53" s="1312"/>
      <c r="BJ53" s="1312"/>
      <c r="BK53" s="1312"/>
      <c r="BL53" s="1312"/>
      <c r="BM53" s="1312"/>
      <c r="BN53" s="1312"/>
      <c r="BO53" s="1312"/>
      <c r="BP53" s="1309">
        <v>57.2</v>
      </c>
      <c r="BQ53" s="1309"/>
      <c r="BR53" s="1309"/>
      <c r="BS53" s="1309"/>
      <c r="BT53" s="1309"/>
      <c r="BU53" s="1309"/>
      <c r="BV53" s="1309"/>
      <c r="BW53" s="1309"/>
      <c r="BX53" s="1309">
        <v>57.3</v>
      </c>
      <c r="BY53" s="1309"/>
      <c r="BZ53" s="1309"/>
      <c r="CA53" s="1309"/>
      <c r="CB53" s="1309"/>
      <c r="CC53" s="1309"/>
      <c r="CD53" s="1309"/>
      <c r="CE53" s="1309"/>
      <c r="CF53" s="1309">
        <v>58.6</v>
      </c>
      <c r="CG53" s="1309"/>
      <c r="CH53" s="1309"/>
      <c r="CI53" s="1309"/>
      <c r="CJ53" s="1309"/>
      <c r="CK53" s="1309"/>
      <c r="CL53" s="1309"/>
      <c r="CM53" s="1309"/>
      <c r="CN53" s="1309">
        <v>59.9</v>
      </c>
      <c r="CO53" s="1309"/>
      <c r="CP53" s="1309"/>
      <c r="CQ53" s="1309"/>
      <c r="CR53" s="1309"/>
      <c r="CS53" s="1309"/>
      <c r="CT53" s="1309"/>
      <c r="CU53" s="1309"/>
      <c r="CV53" s="1309">
        <v>61.3</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607</v>
      </c>
      <c r="AO55" s="1314"/>
      <c r="AP55" s="1314"/>
      <c r="AQ55" s="1314"/>
      <c r="AR55" s="1314"/>
      <c r="AS55" s="1314"/>
      <c r="AT55" s="1314"/>
      <c r="AU55" s="1314"/>
      <c r="AV55" s="1314"/>
      <c r="AW55" s="1314"/>
      <c r="AX55" s="1314"/>
      <c r="AY55" s="1314"/>
      <c r="AZ55" s="1314"/>
      <c r="BA55" s="1314"/>
      <c r="BB55" s="1312" t="s">
        <v>605</v>
      </c>
      <c r="BC55" s="1312"/>
      <c r="BD55" s="1312"/>
      <c r="BE55" s="1312"/>
      <c r="BF55" s="1312"/>
      <c r="BG55" s="1312"/>
      <c r="BH55" s="1312"/>
      <c r="BI55" s="1312"/>
      <c r="BJ55" s="1312"/>
      <c r="BK55" s="1312"/>
      <c r="BL55" s="1312"/>
      <c r="BM55" s="1312"/>
      <c r="BN55" s="1312"/>
      <c r="BO55" s="1312"/>
      <c r="BP55" s="1309">
        <v>33.6</v>
      </c>
      <c r="BQ55" s="1309"/>
      <c r="BR55" s="1309"/>
      <c r="BS55" s="1309"/>
      <c r="BT55" s="1309"/>
      <c r="BU55" s="1309"/>
      <c r="BV55" s="1309"/>
      <c r="BW55" s="1309"/>
      <c r="BX55" s="1309">
        <v>35.299999999999997</v>
      </c>
      <c r="BY55" s="1309"/>
      <c r="BZ55" s="1309"/>
      <c r="CA55" s="1309"/>
      <c r="CB55" s="1309"/>
      <c r="CC55" s="1309"/>
      <c r="CD55" s="1309"/>
      <c r="CE55" s="1309"/>
      <c r="CF55" s="1309">
        <v>31.9</v>
      </c>
      <c r="CG55" s="1309"/>
      <c r="CH55" s="1309"/>
      <c r="CI55" s="1309"/>
      <c r="CJ55" s="1309"/>
      <c r="CK55" s="1309"/>
      <c r="CL55" s="1309"/>
      <c r="CM55" s="1309"/>
      <c r="CN55" s="1309">
        <v>24.2</v>
      </c>
      <c r="CO55" s="1309"/>
      <c r="CP55" s="1309"/>
      <c r="CQ55" s="1309"/>
      <c r="CR55" s="1309"/>
      <c r="CS55" s="1309"/>
      <c r="CT55" s="1309"/>
      <c r="CU55" s="1309"/>
      <c r="CV55" s="1309">
        <v>22.1</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606</v>
      </c>
      <c r="BC57" s="1312"/>
      <c r="BD57" s="1312"/>
      <c r="BE57" s="1312"/>
      <c r="BF57" s="1312"/>
      <c r="BG57" s="1312"/>
      <c r="BH57" s="1312"/>
      <c r="BI57" s="1312"/>
      <c r="BJ57" s="1312"/>
      <c r="BK57" s="1312"/>
      <c r="BL57" s="1312"/>
      <c r="BM57" s="1312"/>
      <c r="BN57" s="1312"/>
      <c r="BO57" s="1312"/>
      <c r="BP57" s="1309">
        <v>56.8</v>
      </c>
      <c r="BQ57" s="1309"/>
      <c r="BR57" s="1309"/>
      <c r="BS57" s="1309"/>
      <c r="BT57" s="1309"/>
      <c r="BU57" s="1309"/>
      <c r="BV57" s="1309"/>
      <c r="BW57" s="1309"/>
      <c r="BX57" s="1309">
        <v>60.4</v>
      </c>
      <c r="BY57" s="1309"/>
      <c r="BZ57" s="1309"/>
      <c r="CA57" s="1309"/>
      <c r="CB57" s="1309"/>
      <c r="CC57" s="1309"/>
      <c r="CD57" s="1309"/>
      <c r="CE57" s="1309"/>
      <c r="CF57" s="1309">
        <v>59.3</v>
      </c>
      <c r="CG57" s="1309"/>
      <c r="CH57" s="1309"/>
      <c r="CI57" s="1309"/>
      <c r="CJ57" s="1309"/>
      <c r="CK57" s="1309"/>
      <c r="CL57" s="1309"/>
      <c r="CM57" s="1309"/>
      <c r="CN57" s="1309">
        <v>59.9</v>
      </c>
      <c r="CO57" s="1309"/>
      <c r="CP57" s="1309"/>
      <c r="CQ57" s="1309"/>
      <c r="CR57" s="1309"/>
      <c r="CS57" s="1309"/>
      <c r="CT57" s="1309"/>
      <c r="CU57" s="1309"/>
      <c r="CV57" s="1309">
        <v>61.5</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608</v>
      </c>
    </row>
    <row r="64" spans="1:109" x14ac:dyDescent="0.15">
      <c r="B64" s="395"/>
      <c r="G64" s="402"/>
      <c r="I64" s="415"/>
      <c r="J64" s="415"/>
      <c r="K64" s="415"/>
      <c r="L64" s="415"/>
      <c r="M64" s="415"/>
      <c r="N64" s="416"/>
      <c r="AM64" s="402"/>
      <c r="AN64" s="402" t="s">
        <v>601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609</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603</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562</v>
      </c>
      <c r="BQ72" s="1314"/>
      <c r="BR72" s="1314"/>
      <c r="BS72" s="1314"/>
      <c r="BT72" s="1314"/>
      <c r="BU72" s="1314"/>
      <c r="BV72" s="1314"/>
      <c r="BW72" s="1314"/>
      <c r="BX72" s="1314" t="s">
        <v>563</v>
      </c>
      <c r="BY72" s="1314"/>
      <c r="BZ72" s="1314"/>
      <c r="CA72" s="1314"/>
      <c r="CB72" s="1314"/>
      <c r="CC72" s="1314"/>
      <c r="CD72" s="1314"/>
      <c r="CE72" s="1314"/>
      <c r="CF72" s="1314" t="s">
        <v>564</v>
      </c>
      <c r="CG72" s="1314"/>
      <c r="CH72" s="1314"/>
      <c r="CI72" s="1314"/>
      <c r="CJ72" s="1314"/>
      <c r="CK72" s="1314"/>
      <c r="CL72" s="1314"/>
      <c r="CM72" s="1314"/>
      <c r="CN72" s="1314" t="s">
        <v>565</v>
      </c>
      <c r="CO72" s="1314"/>
      <c r="CP72" s="1314"/>
      <c r="CQ72" s="1314"/>
      <c r="CR72" s="1314"/>
      <c r="CS72" s="1314"/>
      <c r="CT72" s="1314"/>
      <c r="CU72" s="1314"/>
      <c r="CV72" s="1314" t="s">
        <v>566</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604</v>
      </c>
      <c r="AO73" s="1312"/>
      <c r="AP73" s="1312"/>
      <c r="AQ73" s="1312"/>
      <c r="AR73" s="1312"/>
      <c r="AS73" s="1312"/>
      <c r="AT73" s="1312"/>
      <c r="AU73" s="1312"/>
      <c r="AV73" s="1312"/>
      <c r="AW73" s="1312"/>
      <c r="AX73" s="1312"/>
      <c r="AY73" s="1312"/>
      <c r="AZ73" s="1312"/>
      <c r="BA73" s="1312"/>
      <c r="BB73" s="1312" t="s">
        <v>605</v>
      </c>
      <c r="BC73" s="1312"/>
      <c r="BD73" s="1312"/>
      <c r="BE73" s="1312"/>
      <c r="BF73" s="1312"/>
      <c r="BG73" s="1312"/>
      <c r="BH73" s="1312"/>
      <c r="BI73" s="1312"/>
      <c r="BJ73" s="1312"/>
      <c r="BK73" s="1312"/>
      <c r="BL73" s="1312"/>
      <c r="BM73" s="1312"/>
      <c r="BN73" s="1312"/>
      <c r="BO73" s="1312"/>
      <c r="BP73" s="1309">
        <v>12.6</v>
      </c>
      <c r="BQ73" s="1309"/>
      <c r="BR73" s="1309"/>
      <c r="BS73" s="1309"/>
      <c r="BT73" s="1309"/>
      <c r="BU73" s="1309"/>
      <c r="BV73" s="1309"/>
      <c r="BW73" s="1309"/>
      <c r="BX73" s="1309">
        <v>15.7</v>
      </c>
      <c r="BY73" s="1309"/>
      <c r="BZ73" s="1309"/>
      <c r="CA73" s="1309"/>
      <c r="CB73" s="1309"/>
      <c r="CC73" s="1309"/>
      <c r="CD73" s="1309"/>
      <c r="CE73" s="1309"/>
      <c r="CF73" s="1309">
        <v>11.4</v>
      </c>
      <c r="CG73" s="1309"/>
      <c r="CH73" s="1309"/>
      <c r="CI73" s="1309"/>
      <c r="CJ73" s="1309"/>
      <c r="CK73" s="1309"/>
      <c r="CL73" s="1309"/>
      <c r="CM73" s="1309"/>
      <c r="CN73" s="1309">
        <v>9.9</v>
      </c>
      <c r="CO73" s="1309"/>
      <c r="CP73" s="1309"/>
      <c r="CQ73" s="1309"/>
      <c r="CR73" s="1309"/>
      <c r="CS73" s="1309"/>
      <c r="CT73" s="1309"/>
      <c r="CU73" s="1309"/>
      <c r="CV73" s="1309">
        <v>11.3</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610</v>
      </c>
      <c r="BC75" s="1312"/>
      <c r="BD75" s="1312"/>
      <c r="BE75" s="1312"/>
      <c r="BF75" s="1312"/>
      <c r="BG75" s="1312"/>
      <c r="BH75" s="1312"/>
      <c r="BI75" s="1312"/>
      <c r="BJ75" s="1312"/>
      <c r="BK75" s="1312"/>
      <c r="BL75" s="1312"/>
      <c r="BM75" s="1312"/>
      <c r="BN75" s="1312"/>
      <c r="BO75" s="1312"/>
      <c r="BP75" s="1309">
        <v>8</v>
      </c>
      <c r="BQ75" s="1309"/>
      <c r="BR75" s="1309"/>
      <c r="BS75" s="1309"/>
      <c r="BT75" s="1309"/>
      <c r="BU75" s="1309"/>
      <c r="BV75" s="1309"/>
      <c r="BW75" s="1309"/>
      <c r="BX75" s="1309">
        <v>7</v>
      </c>
      <c r="BY75" s="1309"/>
      <c r="BZ75" s="1309"/>
      <c r="CA75" s="1309"/>
      <c r="CB75" s="1309"/>
      <c r="CC75" s="1309"/>
      <c r="CD75" s="1309"/>
      <c r="CE75" s="1309"/>
      <c r="CF75" s="1309">
        <v>6.4</v>
      </c>
      <c r="CG75" s="1309"/>
      <c r="CH75" s="1309"/>
      <c r="CI75" s="1309"/>
      <c r="CJ75" s="1309"/>
      <c r="CK75" s="1309"/>
      <c r="CL75" s="1309"/>
      <c r="CM75" s="1309"/>
      <c r="CN75" s="1309">
        <v>6.1</v>
      </c>
      <c r="CO75" s="1309"/>
      <c r="CP75" s="1309"/>
      <c r="CQ75" s="1309"/>
      <c r="CR75" s="1309"/>
      <c r="CS75" s="1309"/>
      <c r="CT75" s="1309"/>
      <c r="CU75" s="1309"/>
      <c r="CV75" s="1309">
        <v>6.1</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607</v>
      </c>
      <c r="AO77" s="1314"/>
      <c r="AP77" s="1314"/>
      <c r="AQ77" s="1314"/>
      <c r="AR77" s="1314"/>
      <c r="AS77" s="1314"/>
      <c r="AT77" s="1314"/>
      <c r="AU77" s="1314"/>
      <c r="AV77" s="1314"/>
      <c r="AW77" s="1314"/>
      <c r="AX77" s="1314"/>
      <c r="AY77" s="1314"/>
      <c r="AZ77" s="1314"/>
      <c r="BA77" s="1314"/>
      <c r="BB77" s="1312" t="s">
        <v>605</v>
      </c>
      <c r="BC77" s="1312"/>
      <c r="BD77" s="1312"/>
      <c r="BE77" s="1312"/>
      <c r="BF77" s="1312"/>
      <c r="BG77" s="1312"/>
      <c r="BH77" s="1312"/>
      <c r="BI77" s="1312"/>
      <c r="BJ77" s="1312"/>
      <c r="BK77" s="1312"/>
      <c r="BL77" s="1312"/>
      <c r="BM77" s="1312"/>
      <c r="BN77" s="1312"/>
      <c r="BO77" s="1312"/>
      <c r="BP77" s="1309">
        <v>33.6</v>
      </c>
      <c r="BQ77" s="1309"/>
      <c r="BR77" s="1309"/>
      <c r="BS77" s="1309"/>
      <c r="BT77" s="1309"/>
      <c r="BU77" s="1309"/>
      <c r="BV77" s="1309"/>
      <c r="BW77" s="1309"/>
      <c r="BX77" s="1309">
        <v>35.299999999999997</v>
      </c>
      <c r="BY77" s="1309"/>
      <c r="BZ77" s="1309"/>
      <c r="CA77" s="1309"/>
      <c r="CB77" s="1309"/>
      <c r="CC77" s="1309"/>
      <c r="CD77" s="1309"/>
      <c r="CE77" s="1309"/>
      <c r="CF77" s="1309">
        <v>31.9</v>
      </c>
      <c r="CG77" s="1309"/>
      <c r="CH77" s="1309"/>
      <c r="CI77" s="1309"/>
      <c r="CJ77" s="1309"/>
      <c r="CK77" s="1309"/>
      <c r="CL77" s="1309"/>
      <c r="CM77" s="1309"/>
      <c r="CN77" s="1309">
        <v>24.2</v>
      </c>
      <c r="CO77" s="1309"/>
      <c r="CP77" s="1309"/>
      <c r="CQ77" s="1309"/>
      <c r="CR77" s="1309"/>
      <c r="CS77" s="1309"/>
      <c r="CT77" s="1309"/>
      <c r="CU77" s="1309"/>
      <c r="CV77" s="1309">
        <v>22.1</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610</v>
      </c>
      <c r="BC79" s="1312"/>
      <c r="BD79" s="1312"/>
      <c r="BE79" s="1312"/>
      <c r="BF79" s="1312"/>
      <c r="BG79" s="1312"/>
      <c r="BH79" s="1312"/>
      <c r="BI79" s="1312"/>
      <c r="BJ79" s="1312"/>
      <c r="BK79" s="1312"/>
      <c r="BL79" s="1312"/>
      <c r="BM79" s="1312"/>
      <c r="BN79" s="1312"/>
      <c r="BO79" s="1312"/>
      <c r="BP79" s="1309">
        <v>7</v>
      </c>
      <c r="BQ79" s="1309"/>
      <c r="BR79" s="1309"/>
      <c r="BS79" s="1309"/>
      <c r="BT79" s="1309"/>
      <c r="BU79" s="1309"/>
      <c r="BV79" s="1309"/>
      <c r="BW79" s="1309"/>
      <c r="BX79" s="1309">
        <v>6.9</v>
      </c>
      <c r="BY79" s="1309"/>
      <c r="BZ79" s="1309"/>
      <c r="CA79" s="1309"/>
      <c r="CB79" s="1309"/>
      <c r="CC79" s="1309"/>
      <c r="CD79" s="1309"/>
      <c r="CE79" s="1309"/>
      <c r="CF79" s="1309">
        <v>6.6</v>
      </c>
      <c r="CG79" s="1309"/>
      <c r="CH79" s="1309"/>
      <c r="CI79" s="1309"/>
      <c r="CJ79" s="1309"/>
      <c r="CK79" s="1309"/>
      <c r="CL79" s="1309"/>
      <c r="CM79" s="1309"/>
      <c r="CN79" s="1309">
        <v>6.4</v>
      </c>
      <c r="CO79" s="1309"/>
      <c r="CP79" s="1309"/>
      <c r="CQ79" s="1309"/>
      <c r="CR79" s="1309"/>
      <c r="CS79" s="1309"/>
      <c r="CT79" s="1309"/>
      <c r="CU79" s="1309"/>
      <c r="CV79" s="1309">
        <v>6.3</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Dd11pwAuPtwrk0Ij8HpvobCpv4+RWVpUwn5hec8AcPhmTVoFPrWbOkBu4kbwKIpreKXphVqb2W+ZHnvfSWNBpQ==" saltValue="FSTJqsD/8w9YqxbgHy2qj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2230F-8DAE-4780-9A91-AB751C2BD9BD}">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nmsUVuQ9owJPj9A70fLI060KvR8AuczIXX4oRSheKKiSHzR2P5CwzEJSTiV4rQXkGhXQlntHmsZDSE+WV/OlUg==" saltValue="zJ216ShDW8jjb7hSmYOy0Q==" spinCount="100000" sheet="1" objects="1" scenarios="1"/>
  <dataConsolidate/>
  <phoneticPr fontId="2"/>
  <printOptions horizontalCentered="1" verticalCentered="1"/>
  <pageMargins left="0" right="0" top="0.19685039370078741" bottom="0" header="0.39370078740157483" footer="0"/>
  <pageSetup paperSize="9"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7DC2F-5A22-4056-85ED-F10632701A11}">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Dabz5XyIO3eg17N4AqrwrVtHhkRvJP4UWV9PlPlnjGzIpC5zzFXg58GYDL9iOTuOKQk8UevreuHK5CfSlqQb+w==" saltValue="i7l9dCFf4BbNnRyy/Xkot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53</v>
      </c>
      <c r="E2" s="155"/>
      <c r="F2" s="156" t="s">
        <v>559</v>
      </c>
      <c r="G2" s="157"/>
      <c r="H2" s="158"/>
    </row>
    <row r="3" spans="1:8" x14ac:dyDescent="0.15">
      <c r="A3" s="154" t="s">
        <v>552</v>
      </c>
      <c r="B3" s="159"/>
      <c r="C3" s="160"/>
      <c r="D3" s="161">
        <v>37859</v>
      </c>
      <c r="E3" s="162"/>
      <c r="F3" s="163">
        <v>47278</v>
      </c>
      <c r="G3" s="164"/>
      <c r="H3" s="165"/>
    </row>
    <row r="4" spans="1:8" x14ac:dyDescent="0.15">
      <c r="A4" s="166"/>
      <c r="B4" s="167"/>
      <c r="C4" s="168"/>
      <c r="D4" s="169">
        <v>31975</v>
      </c>
      <c r="E4" s="170"/>
      <c r="F4" s="171">
        <v>24096</v>
      </c>
      <c r="G4" s="172"/>
      <c r="H4" s="173"/>
    </row>
    <row r="5" spans="1:8" x14ac:dyDescent="0.15">
      <c r="A5" s="154" t="s">
        <v>554</v>
      </c>
      <c r="B5" s="159"/>
      <c r="C5" s="160"/>
      <c r="D5" s="161">
        <v>55196</v>
      </c>
      <c r="E5" s="162"/>
      <c r="F5" s="163">
        <v>44504</v>
      </c>
      <c r="G5" s="164"/>
      <c r="H5" s="165"/>
    </row>
    <row r="6" spans="1:8" x14ac:dyDescent="0.15">
      <c r="A6" s="166"/>
      <c r="B6" s="167"/>
      <c r="C6" s="168"/>
      <c r="D6" s="169">
        <v>45726</v>
      </c>
      <c r="E6" s="170"/>
      <c r="F6" s="171">
        <v>25876</v>
      </c>
      <c r="G6" s="172"/>
      <c r="H6" s="173"/>
    </row>
    <row r="7" spans="1:8" x14ac:dyDescent="0.15">
      <c r="A7" s="154" t="s">
        <v>555</v>
      </c>
      <c r="B7" s="159"/>
      <c r="C7" s="160"/>
      <c r="D7" s="161">
        <v>29505</v>
      </c>
      <c r="E7" s="162"/>
      <c r="F7" s="163">
        <v>47820</v>
      </c>
      <c r="G7" s="164"/>
      <c r="H7" s="165"/>
    </row>
    <row r="8" spans="1:8" x14ac:dyDescent="0.15">
      <c r="A8" s="166"/>
      <c r="B8" s="167"/>
      <c r="C8" s="168"/>
      <c r="D8" s="169">
        <v>20395</v>
      </c>
      <c r="E8" s="170"/>
      <c r="F8" s="171">
        <v>25855</v>
      </c>
      <c r="G8" s="172"/>
      <c r="H8" s="173"/>
    </row>
    <row r="9" spans="1:8" x14ac:dyDescent="0.15">
      <c r="A9" s="154" t="s">
        <v>556</v>
      </c>
      <c r="B9" s="159"/>
      <c r="C9" s="160"/>
      <c r="D9" s="161">
        <v>25361</v>
      </c>
      <c r="E9" s="162"/>
      <c r="F9" s="163">
        <v>41934</v>
      </c>
      <c r="G9" s="164"/>
      <c r="H9" s="165"/>
    </row>
    <row r="10" spans="1:8" x14ac:dyDescent="0.15">
      <c r="A10" s="166"/>
      <c r="B10" s="167"/>
      <c r="C10" s="168"/>
      <c r="D10" s="169">
        <v>15769</v>
      </c>
      <c r="E10" s="170"/>
      <c r="F10" s="171">
        <v>23352</v>
      </c>
      <c r="G10" s="172"/>
      <c r="H10" s="173"/>
    </row>
    <row r="11" spans="1:8" x14ac:dyDescent="0.15">
      <c r="A11" s="154" t="s">
        <v>557</v>
      </c>
      <c r="B11" s="159"/>
      <c r="C11" s="160"/>
      <c r="D11" s="161">
        <v>31333</v>
      </c>
      <c r="E11" s="162"/>
      <c r="F11" s="163">
        <v>45588</v>
      </c>
      <c r="G11" s="164"/>
      <c r="H11" s="165"/>
    </row>
    <row r="12" spans="1:8" x14ac:dyDescent="0.15">
      <c r="A12" s="166"/>
      <c r="B12" s="167"/>
      <c r="C12" s="174"/>
      <c r="D12" s="169">
        <v>17195</v>
      </c>
      <c r="E12" s="170"/>
      <c r="F12" s="171">
        <v>24150</v>
      </c>
      <c r="G12" s="172"/>
      <c r="H12" s="173"/>
    </row>
    <row r="13" spans="1:8" x14ac:dyDescent="0.15">
      <c r="A13" s="154"/>
      <c r="B13" s="159"/>
      <c r="C13" s="175"/>
      <c r="D13" s="176">
        <v>35851</v>
      </c>
      <c r="E13" s="177"/>
      <c r="F13" s="178">
        <v>45425</v>
      </c>
      <c r="G13" s="179"/>
      <c r="H13" s="165"/>
    </row>
    <row r="14" spans="1:8" x14ac:dyDescent="0.15">
      <c r="A14" s="166"/>
      <c r="B14" s="167"/>
      <c r="C14" s="168"/>
      <c r="D14" s="169">
        <v>26212</v>
      </c>
      <c r="E14" s="170"/>
      <c r="F14" s="171">
        <v>24666</v>
      </c>
      <c r="G14" s="172"/>
      <c r="H14" s="173"/>
    </row>
    <row r="17" spans="1:11" x14ac:dyDescent="0.15">
      <c r="A17" s="150" t="s">
        <v>54</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55</v>
      </c>
      <c r="B19" s="180">
        <f>ROUND(VALUE(SUBSTITUTE(実質収支比率等に係る経年分析!F$48,"▲","-")),2)</f>
        <v>3.87</v>
      </c>
      <c r="C19" s="180">
        <f>ROUND(VALUE(SUBSTITUTE(実質収支比率等に係る経年分析!G$48,"▲","-")),2)</f>
        <v>3.67</v>
      </c>
      <c r="D19" s="180">
        <f>ROUND(VALUE(SUBSTITUTE(実質収支比率等に係る経年分析!H$48,"▲","-")),2)</f>
        <v>5.12</v>
      </c>
      <c r="E19" s="180">
        <f>ROUND(VALUE(SUBSTITUTE(実質収支比率等に係る経年分析!I$48,"▲","-")),2)</f>
        <v>5.0999999999999996</v>
      </c>
      <c r="F19" s="180">
        <f>ROUND(VALUE(SUBSTITUTE(実質収支比率等に係る経年分析!J$48,"▲","-")),2)</f>
        <v>2.2599999999999998</v>
      </c>
    </row>
    <row r="20" spans="1:11" x14ac:dyDescent="0.15">
      <c r="A20" s="180" t="s">
        <v>56</v>
      </c>
      <c r="B20" s="180">
        <f>ROUND(VALUE(SUBSTITUTE(実質収支比率等に係る経年分析!F$47,"▲","-")),2)</f>
        <v>21.35</v>
      </c>
      <c r="C20" s="180">
        <f>ROUND(VALUE(SUBSTITUTE(実質収支比率等に係る経年分析!G$47,"▲","-")),2)</f>
        <v>20.93</v>
      </c>
      <c r="D20" s="180">
        <f>ROUND(VALUE(SUBSTITUTE(実質収支比率等に係る経年分析!H$47,"▲","-")),2)</f>
        <v>20.67</v>
      </c>
      <c r="E20" s="180">
        <f>ROUND(VALUE(SUBSTITUTE(実質収支比率等に係る経年分析!I$47,"▲","-")),2)</f>
        <v>20.8</v>
      </c>
      <c r="F20" s="180">
        <f>ROUND(VALUE(SUBSTITUTE(実質収支比率等に係る経年分析!J$47,"▲","-")),2)</f>
        <v>20.84</v>
      </c>
    </row>
    <row r="21" spans="1:11" x14ac:dyDescent="0.15">
      <c r="A21" s="180" t="s">
        <v>57</v>
      </c>
      <c r="B21" s="180">
        <f>IF(ISNUMBER(VALUE(SUBSTITUTE(実質収支比率等に係る経年分析!F$49,"▲","-"))),ROUND(VALUE(SUBSTITUTE(実質収支比率等に係る経年分析!F$49,"▲","-")),2),NA())</f>
        <v>2.17</v>
      </c>
      <c r="C21" s="180">
        <f>IF(ISNUMBER(VALUE(SUBSTITUTE(実質収支比率等に係る経年分析!G$49,"▲","-"))),ROUND(VALUE(SUBSTITUTE(実質収支比率等に係る経年分析!G$49,"▲","-")),2),NA())</f>
        <v>-0.89</v>
      </c>
      <c r="D21" s="180">
        <f>IF(ISNUMBER(VALUE(SUBSTITUTE(実質収支比率等に係る経年分析!H$49,"▲","-"))),ROUND(VALUE(SUBSTITUTE(実質収支比率等に係る経年分析!H$49,"▲","-")),2),NA())</f>
        <v>1.51</v>
      </c>
      <c r="E21" s="180">
        <f>IF(ISNUMBER(VALUE(SUBSTITUTE(実質収支比率等に係る経年分析!I$49,"▲","-"))),ROUND(VALUE(SUBSTITUTE(実質収支比率等に係る経年分析!I$49,"▲","-")),2),NA())</f>
        <v>-0.05</v>
      </c>
      <c r="F21" s="180">
        <f>IF(ISNUMBER(VALUE(SUBSTITUTE(実質収支比率等に係る経年分析!J$49,"▲","-"))),ROUND(VALUE(SUBSTITUTE(実質収支比率等に係る経年分析!J$49,"▲","-")),2),NA())</f>
        <v>-2.84</v>
      </c>
    </row>
    <row r="24" spans="1:11" x14ac:dyDescent="0.15">
      <c r="A24" s="150" t="s">
        <v>58</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59</v>
      </c>
      <c r="C26" s="181" t="s">
        <v>60</v>
      </c>
      <c r="D26" s="181" t="s">
        <v>59</v>
      </c>
      <c r="E26" s="181" t="s">
        <v>60</v>
      </c>
      <c r="F26" s="181" t="s">
        <v>59</v>
      </c>
      <c r="G26" s="181" t="s">
        <v>60</v>
      </c>
      <c r="H26" s="181" t="s">
        <v>59</v>
      </c>
      <c r="I26" s="181" t="s">
        <v>60</v>
      </c>
      <c r="J26" s="181" t="s">
        <v>59</v>
      </c>
      <c r="K26" s="181" t="s">
        <v>60</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0.14000000000000001</v>
      </c>
    </row>
    <row r="30" spans="1:11" x14ac:dyDescent="0.15">
      <c r="A30" s="181" t="str">
        <f>IF(連結実質赤字比率に係る赤字・黒字の構成分析!C$40="",NA(),連結実質赤字比率に係る赤字・黒字の構成分析!C$40)</f>
        <v>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0.28000000000000003</v>
      </c>
    </row>
    <row r="31" spans="1:11" x14ac:dyDescent="0.15">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1.18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0.28999999999999998</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3.48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3.99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4.07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3.87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3.66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5.12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5.05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2.25</v>
      </c>
    </row>
    <row r="34" spans="1:16" x14ac:dyDescent="0.15">
      <c r="A34" s="181" t="str">
        <f>IF(連結実質赤字比率に係る赤字・黒字の構成分析!C$36="",NA(),連結実質赤字比率に係る赤字・黒字の構成分析!C$36)</f>
        <v>競輪事業特別会計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1.79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3.49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4.1900000000000004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2.83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2.27</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7.55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6.34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7.26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8.39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8.86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10.64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11.51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10.82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11.74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12.13</v>
      </c>
    </row>
    <row r="39" spans="1:16" x14ac:dyDescent="0.15">
      <c r="A39" s="150" t="s">
        <v>61</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62</v>
      </c>
      <c r="C41" s="182"/>
      <c r="D41" s="182" t="s">
        <v>63</v>
      </c>
      <c r="E41" s="182" t="s">
        <v>62</v>
      </c>
      <c r="F41" s="182"/>
      <c r="G41" s="182" t="s">
        <v>63</v>
      </c>
      <c r="H41" s="182" t="s">
        <v>62</v>
      </c>
      <c r="I41" s="182"/>
      <c r="J41" s="182" t="s">
        <v>63</v>
      </c>
      <c r="K41" s="182" t="s">
        <v>62</v>
      </c>
      <c r="L41" s="182"/>
      <c r="M41" s="182" t="s">
        <v>63</v>
      </c>
      <c r="N41" s="182" t="s">
        <v>62</v>
      </c>
      <c r="O41" s="182"/>
      <c r="P41" s="182" t="s">
        <v>63</v>
      </c>
    </row>
    <row r="42" spans="1:16" x14ac:dyDescent="0.15">
      <c r="A42" s="182" t="s">
        <v>64</v>
      </c>
      <c r="B42" s="182"/>
      <c r="C42" s="182"/>
      <c r="D42" s="182">
        <f>'実質公債費比率（分子）の構造'!K$52</f>
        <v>2138</v>
      </c>
      <c r="E42" s="182"/>
      <c r="F42" s="182"/>
      <c r="G42" s="182">
        <f>'実質公債費比率（分子）の構造'!L$52</f>
        <v>2227</v>
      </c>
      <c r="H42" s="182"/>
      <c r="I42" s="182"/>
      <c r="J42" s="182">
        <f>'実質公債費比率（分子）の構造'!M$52</f>
        <v>2379</v>
      </c>
      <c r="K42" s="182"/>
      <c r="L42" s="182"/>
      <c r="M42" s="182">
        <f>'実質公債費比率（分子）の構造'!N$52</f>
        <v>2437</v>
      </c>
      <c r="N42" s="182"/>
      <c r="O42" s="182"/>
      <c r="P42" s="182">
        <f>'実質公債費比率（分子）の構造'!O$52</f>
        <v>2408</v>
      </c>
    </row>
    <row r="43" spans="1:16" x14ac:dyDescent="0.15">
      <c r="A43" s="182" t="s">
        <v>65</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66</v>
      </c>
      <c r="B44" s="182">
        <f>'実質公債費比率（分子）の構造'!K$50</f>
        <v>5</v>
      </c>
      <c r="C44" s="182"/>
      <c r="D44" s="182"/>
      <c r="E44" s="182">
        <f>'実質公債費比率（分子）の構造'!L$50</f>
        <v>11</v>
      </c>
      <c r="F44" s="182"/>
      <c r="G44" s="182"/>
      <c r="H44" s="182">
        <f>'実質公債費比率（分子）の構造'!M$50</f>
        <v>10</v>
      </c>
      <c r="I44" s="182"/>
      <c r="J44" s="182"/>
      <c r="K44" s="182">
        <f>'実質公債費比率（分子）の構造'!N$50</f>
        <v>16</v>
      </c>
      <c r="L44" s="182"/>
      <c r="M44" s="182"/>
      <c r="N44" s="182">
        <f>'実質公債費比率（分子）の構造'!O$50</f>
        <v>7</v>
      </c>
      <c r="O44" s="182"/>
      <c r="P44" s="182"/>
    </row>
    <row r="45" spans="1:16" x14ac:dyDescent="0.15">
      <c r="A45" s="182" t="s">
        <v>67</v>
      </c>
      <c r="B45" s="182" t="str">
        <f>'実質公債費比率（分子）の構造'!K$49</f>
        <v>-</v>
      </c>
      <c r="C45" s="182"/>
      <c r="D45" s="182"/>
      <c r="E45" s="182" t="str">
        <f>'実質公債費比率（分子）の構造'!L$49</f>
        <v>-</v>
      </c>
      <c r="F45" s="182"/>
      <c r="G45" s="182"/>
      <c r="H45" s="182">
        <f>'実質公債費比率（分子）の構造'!M$49</f>
        <v>0</v>
      </c>
      <c r="I45" s="182"/>
      <c r="J45" s="182"/>
      <c r="K45" s="182">
        <f>'実質公債費比率（分子）の構造'!N$49</f>
        <v>0</v>
      </c>
      <c r="L45" s="182"/>
      <c r="M45" s="182"/>
      <c r="N45" s="182">
        <f>'実質公債費比率（分子）の構造'!O$49</f>
        <v>3</v>
      </c>
      <c r="O45" s="182"/>
      <c r="P45" s="182"/>
    </row>
    <row r="46" spans="1:16" x14ac:dyDescent="0.15">
      <c r="A46" s="182" t="s">
        <v>68</v>
      </c>
      <c r="B46" s="182">
        <f>'実質公債費比率（分子）の構造'!K$48</f>
        <v>675</v>
      </c>
      <c r="C46" s="182"/>
      <c r="D46" s="182"/>
      <c r="E46" s="182">
        <f>'実質公債費比率（分子）の構造'!L$48</f>
        <v>649</v>
      </c>
      <c r="F46" s="182"/>
      <c r="G46" s="182"/>
      <c r="H46" s="182">
        <f>'実質公債費比率（分子）の構造'!M$48</f>
        <v>604</v>
      </c>
      <c r="I46" s="182"/>
      <c r="J46" s="182"/>
      <c r="K46" s="182">
        <f>'実質公債費比率（分子）の構造'!N$48</f>
        <v>648</v>
      </c>
      <c r="L46" s="182"/>
      <c r="M46" s="182"/>
      <c r="N46" s="182">
        <f>'実質公債費比率（分子）の構造'!O$48</f>
        <v>702</v>
      </c>
      <c r="O46" s="182"/>
      <c r="P46" s="182"/>
    </row>
    <row r="47" spans="1:16" x14ac:dyDescent="0.15">
      <c r="A47" s="182" t="s">
        <v>69</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70</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71</v>
      </c>
      <c r="B49" s="182">
        <f>'実質公債費比率（分子）の構造'!K$45</f>
        <v>2486</v>
      </c>
      <c r="C49" s="182"/>
      <c r="D49" s="182"/>
      <c r="E49" s="182">
        <f>'実質公債費比率（分子）の構造'!L$45</f>
        <v>2388</v>
      </c>
      <c r="F49" s="182"/>
      <c r="G49" s="182"/>
      <c r="H49" s="182">
        <f>'実質公債費比率（分子）の構造'!M$45</f>
        <v>2587</v>
      </c>
      <c r="I49" s="182"/>
      <c r="J49" s="182"/>
      <c r="K49" s="182">
        <f>'実質公債費比率（分子）の構造'!N$45</f>
        <v>2629</v>
      </c>
      <c r="L49" s="182"/>
      <c r="M49" s="182"/>
      <c r="N49" s="182">
        <f>'実質公債費比率（分子）の構造'!O$45</f>
        <v>2518</v>
      </c>
      <c r="O49" s="182"/>
      <c r="P49" s="182"/>
    </row>
    <row r="50" spans="1:16" x14ac:dyDescent="0.15">
      <c r="A50" s="182" t="s">
        <v>72</v>
      </c>
      <c r="B50" s="182" t="e">
        <f>NA()</f>
        <v>#N/A</v>
      </c>
      <c r="C50" s="182">
        <f>IF(ISNUMBER('実質公債費比率（分子）の構造'!K$53),'実質公債費比率（分子）の構造'!K$53,NA())</f>
        <v>1028</v>
      </c>
      <c r="D50" s="182" t="e">
        <f>NA()</f>
        <v>#N/A</v>
      </c>
      <c r="E50" s="182" t="e">
        <f>NA()</f>
        <v>#N/A</v>
      </c>
      <c r="F50" s="182">
        <f>IF(ISNUMBER('実質公債費比率（分子）の構造'!L$53),'実質公債費比率（分子）の構造'!L$53,NA())</f>
        <v>821</v>
      </c>
      <c r="G50" s="182" t="e">
        <f>NA()</f>
        <v>#N/A</v>
      </c>
      <c r="H50" s="182" t="e">
        <f>NA()</f>
        <v>#N/A</v>
      </c>
      <c r="I50" s="182">
        <f>IF(ISNUMBER('実質公債費比率（分子）の構造'!M$53),'実質公債費比率（分子）の構造'!M$53,NA())</f>
        <v>822</v>
      </c>
      <c r="J50" s="182" t="e">
        <f>NA()</f>
        <v>#N/A</v>
      </c>
      <c r="K50" s="182" t="e">
        <f>NA()</f>
        <v>#N/A</v>
      </c>
      <c r="L50" s="182">
        <f>IF(ISNUMBER('実質公債費比率（分子）の構造'!N$53),'実質公債費比率（分子）の構造'!N$53,NA())</f>
        <v>856</v>
      </c>
      <c r="M50" s="182" t="e">
        <f>NA()</f>
        <v>#N/A</v>
      </c>
      <c r="N50" s="182" t="e">
        <f>NA()</f>
        <v>#N/A</v>
      </c>
      <c r="O50" s="182">
        <f>IF(ISNUMBER('実質公債費比率（分子）の構造'!O$53),'実質公債費比率（分子）の構造'!O$53,NA())</f>
        <v>822</v>
      </c>
      <c r="P50" s="182" t="e">
        <f>NA()</f>
        <v>#N/A</v>
      </c>
    </row>
    <row r="53" spans="1:16" x14ac:dyDescent="0.15">
      <c r="A53" s="150" t="s">
        <v>73</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74</v>
      </c>
      <c r="C55" s="181"/>
      <c r="D55" s="181" t="s">
        <v>75</v>
      </c>
      <c r="E55" s="181" t="s">
        <v>74</v>
      </c>
      <c r="F55" s="181"/>
      <c r="G55" s="181" t="s">
        <v>75</v>
      </c>
      <c r="H55" s="181" t="s">
        <v>74</v>
      </c>
      <c r="I55" s="181"/>
      <c r="J55" s="181" t="s">
        <v>75</v>
      </c>
      <c r="K55" s="181" t="s">
        <v>74</v>
      </c>
      <c r="L55" s="181"/>
      <c r="M55" s="181" t="s">
        <v>75</v>
      </c>
      <c r="N55" s="181" t="s">
        <v>74</v>
      </c>
      <c r="O55" s="181"/>
      <c r="P55" s="181" t="s">
        <v>75</v>
      </c>
    </row>
    <row r="56" spans="1:16" x14ac:dyDescent="0.15">
      <c r="A56" s="181" t="s">
        <v>44</v>
      </c>
      <c r="B56" s="181"/>
      <c r="C56" s="181"/>
      <c r="D56" s="181">
        <f>'将来負担比率（分子）の構造'!I$52</f>
        <v>24068</v>
      </c>
      <c r="E56" s="181"/>
      <c r="F56" s="181"/>
      <c r="G56" s="181">
        <f>'将来負担比率（分子）の構造'!J$52</f>
        <v>24089</v>
      </c>
      <c r="H56" s="181"/>
      <c r="I56" s="181"/>
      <c r="J56" s="181">
        <f>'将来負担比率（分子）の構造'!K$52</f>
        <v>24082</v>
      </c>
      <c r="K56" s="181"/>
      <c r="L56" s="181"/>
      <c r="M56" s="181">
        <f>'将来負担比率（分子）の構造'!L$52</f>
        <v>23951</v>
      </c>
      <c r="N56" s="181"/>
      <c r="O56" s="181"/>
      <c r="P56" s="181">
        <f>'将来負担比率（分子）の構造'!M$52</f>
        <v>23595</v>
      </c>
    </row>
    <row r="57" spans="1:16" x14ac:dyDescent="0.15">
      <c r="A57" s="181" t="s">
        <v>43</v>
      </c>
      <c r="B57" s="181"/>
      <c r="C57" s="181"/>
      <c r="D57" s="181">
        <f>'将来負担比率（分子）の構造'!I$51</f>
        <v>9544</v>
      </c>
      <c r="E57" s="181"/>
      <c r="F57" s="181"/>
      <c r="G57" s="181">
        <f>'将来負担比率（分子）の構造'!J$51</f>
        <v>9277</v>
      </c>
      <c r="H57" s="181"/>
      <c r="I57" s="181"/>
      <c r="J57" s="181">
        <f>'将来負担比率（分子）の構造'!K$51</f>
        <v>8370</v>
      </c>
      <c r="K57" s="181"/>
      <c r="L57" s="181"/>
      <c r="M57" s="181">
        <f>'将来負担比率（分子）の構造'!L$51</f>
        <v>7609</v>
      </c>
      <c r="N57" s="181"/>
      <c r="O57" s="181"/>
      <c r="P57" s="181">
        <f>'将来負担比率（分子）の構造'!M$51</f>
        <v>6810</v>
      </c>
    </row>
    <row r="58" spans="1:16" x14ac:dyDescent="0.15">
      <c r="A58" s="181" t="s">
        <v>42</v>
      </c>
      <c r="B58" s="181"/>
      <c r="C58" s="181"/>
      <c r="D58" s="181">
        <f>'将来負担比率（分子）の構造'!I$50</f>
        <v>6508</v>
      </c>
      <c r="E58" s="181"/>
      <c r="F58" s="181"/>
      <c r="G58" s="181">
        <f>'将来負担比率（分子）の構造'!J$50</f>
        <v>6999</v>
      </c>
      <c r="H58" s="181"/>
      <c r="I58" s="181"/>
      <c r="J58" s="181">
        <f>'将来負担比率（分子）の構造'!K$50</f>
        <v>7912</v>
      </c>
      <c r="K58" s="181"/>
      <c r="L58" s="181"/>
      <c r="M58" s="181">
        <f>'将来負担比率（分子）の構造'!L$50</f>
        <v>9257</v>
      </c>
      <c r="N58" s="181"/>
      <c r="O58" s="181"/>
      <c r="P58" s="181">
        <f>'将来負担比率（分子）の構造'!M$50</f>
        <v>9793</v>
      </c>
    </row>
    <row r="59" spans="1:16" x14ac:dyDescent="0.15">
      <c r="A59" s="181" t="s">
        <v>40</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39</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37</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36</v>
      </c>
      <c r="B62" s="181">
        <f>'将来負担比率（分子）の構造'!I$45</f>
        <v>5434</v>
      </c>
      <c r="C62" s="181"/>
      <c r="D62" s="181"/>
      <c r="E62" s="181">
        <f>'将来負担比率（分子）の構造'!J$45</f>
        <v>5509</v>
      </c>
      <c r="F62" s="181"/>
      <c r="G62" s="181"/>
      <c r="H62" s="181">
        <f>'将来負担比率（分子）の構造'!K$45</f>
        <v>5423</v>
      </c>
      <c r="I62" s="181"/>
      <c r="J62" s="181"/>
      <c r="K62" s="181">
        <f>'将来負担比率（分子）の構造'!L$45</f>
        <v>5422</v>
      </c>
      <c r="L62" s="181"/>
      <c r="M62" s="181"/>
      <c r="N62" s="181">
        <f>'将来負担比率（分子）の構造'!M$45</f>
        <v>5444</v>
      </c>
      <c r="O62" s="181"/>
      <c r="P62" s="181"/>
    </row>
    <row r="63" spans="1:16" x14ac:dyDescent="0.15">
      <c r="A63" s="181" t="s">
        <v>35</v>
      </c>
      <c r="B63" s="181" t="str">
        <f>'将来負担比率（分子）の構造'!I$44</f>
        <v>-</v>
      </c>
      <c r="C63" s="181"/>
      <c r="D63" s="181"/>
      <c r="E63" s="181">
        <f>'将来負担比率（分子）の構造'!J$44</f>
        <v>24</v>
      </c>
      <c r="F63" s="181"/>
      <c r="G63" s="181"/>
      <c r="H63" s="181">
        <f>'将来負担比率（分子）の構造'!K$44</f>
        <v>52</v>
      </c>
      <c r="I63" s="181"/>
      <c r="J63" s="181"/>
      <c r="K63" s="181">
        <f>'将来負担比率（分子）の構造'!L$44</f>
        <v>78</v>
      </c>
      <c r="L63" s="181"/>
      <c r="M63" s="181"/>
      <c r="N63" s="181">
        <f>'将来負担比率（分子）の構造'!M$44</f>
        <v>114</v>
      </c>
      <c r="O63" s="181"/>
      <c r="P63" s="181"/>
    </row>
    <row r="64" spans="1:16" x14ac:dyDescent="0.15">
      <c r="A64" s="181" t="s">
        <v>34</v>
      </c>
      <c r="B64" s="181">
        <f>'将来負担比率（分子）の構造'!I$43</f>
        <v>11180</v>
      </c>
      <c r="C64" s="181"/>
      <c r="D64" s="181"/>
      <c r="E64" s="181">
        <f>'将来負担比率（分子）の構造'!J$43</f>
        <v>10906</v>
      </c>
      <c r="F64" s="181"/>
      <c r="G64" s="181"/>
      <c r="H64" s="181">
        <f>'将来負担比率（分子）の構造'!K$43</f>
        <v>10844</v>
      </c>
      <c r="I64" s="181"/>
      <c r="J64" s="181"/>
      <c r="K64" s="181">
        <f>'将来負担比率（分子）の構造'!L$43</f>
        <v>10467</v>
      </c>
      <c r="L64" s="181"/>
      <c r="M64" s="181"/>
      <c r="N64" s="181">
        <f>'将来負担比率（分子）の構造'!M$43</f>
        <v>10425</v>
      </c>
      <c r="O64" s="181"/>
      <c r="P64" s="181"/>
    </row>
    <row r="65" spans="1:16" x14ac:dyDescent="0.15">
      <c r="A65" s="181" t="s">
        <v>33</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32</v>
      </c>
      <c r="B66" s="181">
        <f>'将来負担比率（分子）の構造'!I$41</f>
        <v>25254</v>
      </c>
      <c r="C66" s="181"/>
      <c r="D66" s="181"/>
      <c r="E66" s="181">
        <f>'将来負担比率（分子）の構造'!J$41</f>
        <v>26069</v>
      </c>
      <c r="F66" s="181"/>
      <c r="G66" s="181"/>
      <c r="H66" s="181">
        <f>'将来負担比率（分子）の構造'!K$41</f>
        <v>25618</v>
      </c>
      <c r="I66" s="181"/>
      <c r="J66" s="181"/>
      <c r="K66" s="181">
        <f>'将来負担比率（分子）の構造'!L$41</f>
        <v>26206</v>
      </c>
      <c r="L66" s="181"/>
      <c r="M66" s="181"/>
      <c r="N66" s="181">
        <f>'将来負担比率（分子）の構造'!M$41</f>
        <v>25751</v>
      </c>
      <c r="O66" s="181"/>
      <c r="P66" s="181"/>
    </row>
    <row r="67" spans="1:16" x14ac:dyDescent="0.15">
      <c r="A67" s="181" t="s">
        <v>76</v>
      </c>
      <c r="B67" s="181" t="e">
        <f>NA()</f>
        <v>#N/A</v>
      </c>
      <c r="C67" s="181">
        <f>IF(ISNUMBER('将来負担比率（分子）の構造'!I$53), IF('将来負担比率（分子）の構造'!I$53 &lt; 0, 0, '将来負担比率（分子）の構造'!I$53), NA())</f>
        <v>1748</v>
      </c>
      <c r="D67" s="181" t="e">
        <f>NA()</f>
        <v>#N/A</v>
      </c>
      <c r="E67" s="181" t="e">
        <f>NA()</f>
        <v>#N/A</v>
      </c>
      <c r="F67" s="181">
        <f>IF(ISNUMBER('将来負担比率（分子）の構造'!J$53), IF('将来負担比率（分子）の構造'!J$53 &lt; 0, 0, '将来負担比率（分子）の構造'!J$53), NA())</f>
        <v>2144</v>
      </c>
      <c r="G67" s="181" t="e">
        <f>NA()</f>
        <v>#N/A</v>
      </c>
      <c r="H67" s="181" t="e">
        <f>NA()</f>
        <v>#N/A</v>
      </c>
      <c r="I67" s="181">
        <f>IF(ISNUMBER('将来負担比率（分子）の構造'!K$53), IF('将来負担比率（分子）の構造'!K$53 &lt; 0, 0, '将来負担比率（分子）の構造'!K$53), NA())</f>
        <v>1572</v>
      </c>
      <c r="J67" s="181" t="e">
        <f>NA()</f>
        <v>#N/A</v>
      </c>
      <c r="K67" s="181" t="e">
        <f>NA()</f>
        <v>#N/A</v>
      </c>
      <c r="L67" s="181">
        <f>IF(ISNUMBER('将来負担比率（分子）の構造'!L$53), IF('将来負担比率（分子）の構造'!L$53 &lt; 0, 0, '将来負担比率（分子）の構造'!L$53), NA())</f>
        <v>1356</v>
      </c>
      <c r="M67" s="181" t="e">
        <f>NA()</f>
        <v>#N/A</v>
      </c>
      <c r="N67" s="181" t="e">
        <f>NA()</f>
        <v>#N/A</v>
      </c>
      <c r="O67" s="181">
        <f>IF(ISNUMBER('将来負担比率（分子）の構造'!M$53), IF('将来負担比率（分子）の構造'!M$53 &lt; 0, 0, '将来負担比率（分子）の構造'!M$53), NA())</f>
        <v>1536</v>
      </c>
      <c r="P67" s="181" t="e">
        <f>NA()</f>
        <v>#N/A</v>
      </c>
    </row>
    <row r="70" spans="1:16" x14ac:dyDescent="0.15">
      <c r="A70" s="183" t="s">
        <v>77</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78</v>
      </c>
      <c r="B72" s="185">
        <f>基金残高に係る経年分析!F55</f>
        <v>3189</v>
      </c>
      <c r="C72" s="185">
        <f>基金残高に係る経年分析!G55</f>
        <v>3190</v>
      </c>
      <c r="D72" s="185">
        <f>基金残高に係る経年分析!H55</f>
        <v>3191</v>
      </c>
    </row>
    <row r="73" spans="1:16" x14ac:dyDescent="0.15">
      <c r="A73" s="184" t="s">
        <v>79</v>
      </c>
      <c r="B73" s="185">
        <f>基金残高に係る経年分析!F56</f>
        <v>1112</v>
      </c>
      <c r="C73" s="185">
        <f>基金残高に係る経年分析!G56</f>
        <v>1173</v>
      </c>
      <c r="D73" s="185">
        <f>基金残高に係る経年分析!H56</f>
        <v>873</v>
      </c>
    </row>
    <row r="74" spans="1:16" x14ac:dyDescent="0.15">
      <c r="A74" s="184" t="s">
        <v>80</v>
      </c>
      <c r="B74" s="185">
        <f>基金残高に係る経年分析!F57</f>
        <v>1217</v>
      </c>
      <c r="C74" s="185">
        <f>基金残高に係る経年分析!G57</f>
        <v>1528</v>
      </c>
      <c r="D74" s="185">
        <f>基金残高に係る経年分析!H57</f>
        <v>1721</v>
      </c>
    </row>
  </sheetData>
  <sheetProtection algorithmName="SHA-512" hashValue="cjaF6Nxf3ZUdv/TyrL6lJkxS9Iv2fTSjT/uXqwz5vR3D7ES1Mt9c8Uw3O4m0E+EfsD/bfdPRP71BIH9gx74T5g==" saltValue="Nz+E2CRQpnwaNyNBZsjm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226</v>
      </c>
      <c r="C5" s="745"/>
      <c r="D5" s="745"/>
      <c r="E5" s="745"/>
      <c r="F5" s="745"/>
      <c r="G5" s="745"/>
      <c r="H5" s="745"/>
      <c r="I5" s="745"/>
      <c r="J5" s="745"/>
      <c r="K5" s="745"/>
      <c r="L5" s="745"/>
      <c r="M5" s="745"/>
      <c r="N5" s="745"/>
      <c r="O5" s="745"/>
      <c r="P5" s="745"/>
      <c r="Q5" s="746"/>
      <c r="R5" s="733">
        <v>10951393</v>
      </c>
      <c r="S5" s="734"/>
      <c r="T5" s="734"/>
      <c r="U5" s="734"/>
      <c r="V5" s="734"/>
      <c r="W5" s="734"/>
      <c r="X5" s="734"/>
      <c r="Y5" s="777"/>
      <c r="Z5" s="795">
        <v>39.4</v>
      </c>
      <c r="AA5" s="795"/>
      <c r="AB5" s="795"/>
      <c r="AC5" s="795"/>
      <c r="AD5" s="796">
        <v>9818759</v>
      </c>
      <c r="AE5" s="796"/>
      <c r="AF5" s="796"/>
      <c r="AG5" s="796"/>
      <c r="AH5" s="796"/>
      <c r="AI5" s="796"/>
      <c r="AJ5" s="796"/>
      <c r="AK5" s="796"/>
      <c r="AL5" s="778">
        <v>66.099999999999994</v>
      </c>
      <c r="AM5" s="749"/>
      <c r="AN5" s="749"/>
      <c r="AO5" s="779"/>
      <c r="AP5" s="744" t="s">
        <v>227</v>
      </c>
      <c r="AQ5" s="745"/>
      <c r="AR5" s="745"/>
      <c r="AS5" s="745"/>
      <c r="AT5" s="745"/>
      <c r="AU5" s="745"/>
      <c r="AV5" s="745"/>
      <c r="AW5" s="745"/>
      <c r="AX5" s="745"/>
      <c r="AY5" s="745"/>
      <c r="AZ5" s="745"/>
      <c r="BA5" s="745"/>
      <c r="BB5" s="745"/>
      <c r="BC5" s="745"/>
      <c r="BD5" s="745"/>
      <c r="BE5" s="745"/>
      <c r="BF5" s="746"/>
      <c r="BG5" s="678">
        <v>9476751</v>
      </c>
      <c r="BH5" s="679"/>
      <c r="BI5" s="679"/>
      <c r="BJ5" s="679"/>
      <c r="BK5" s="679"/>
      <c r="BL5" s="679"/>
      <c r="BM5" s="679"/>
      <c r="BN5" s="680"/>
      <c r="BO5" s="715">
        <v>86.5</v>
      </c>
      <c r="BP5" s="715"/>
      <c r="BQ5" s="715"/>
      <c r="BR5" s="715"/>
      <c r="BS5" s="716" t="s">
        <v>131</v>
      </c>
      <c r="BT5" s="716"/>
      <c r="BU5" s="716"/>
      <c r="BV5" s="716"/>
      <c r="BW5" s="716"/>
      <c r="BX5" s="716"/>
      <c r="BY5" s="716"/>
      <c r="BZ5" s="716"/>
      <c r="CA5" s="716"/>
      <c r="CB5" s="775"/>
      <c r="CD5" s="782" t="s">
        <v>222</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220</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x14ac:dyDescent="0.15">
      <c r="B6" s="675" t="s">
        <v>231</v>
      </c>
      <c r="C6" s="676"/>
      <c r="D6" s="676"/>
      <c r="E6" s="676"/>
      <c r="F6" s="676"/>
      <c r="G6" s="676"/>
      <c r="H6" s="676"/>
      <c r="I6" s="676"/>
      <c r="J6" s="676"/>
      <c r="K6" s="676"/>
      <c r="L6" s="676"/>
      <c r="M6" s="676"/>
      <c r="N6" s="676"/>
      <c r="O6" s="676"/>
      <c r="P6" s="676"/>
      <c r="Q6" s="677"/>
      <c r="R6" s="678">
        <v>159706</v>
      </c>
      <c r="S6" s="679"/>
      <c r="T6" s="679"/>
      <c r="U6" s="679"/>
      <c r="V6" s="679"/>
      <c r="W6" s="679"/>
      <c r="X6" s="679"/>
      <c r="Y6" s="680"/>
      <c r="Z6" s="715">
        <v>0.6</v>
      </c>
      <c r="AA6" s="715"/>
      <c r="AB6" s="715"/>
      <c r="AC6" s="715"/>
      <c r="AD6" s="716">
        <v>159706</v>
      </c>
      <c r="AE6" s="716"/>
      <c r="AF6" s="716"/>
      <c r="AG6" s="716"/>
      <c r="AH6" s="716"/>
      <c r="AI6" s="716"/>
      <c r="AJ6" s="716"/>
      <c r="AK6" s="716"/>
      <c r="AL6" s="681">
        <v>1.1000000000000001</v>
      </c>
      <c r="AM6" s="682"/>
      <c r="AN6" s="682"/>
      <c r="AO6" s="717"/>
      <c r="AP6" s="675" t="s">
        <v>232</v>
      </c>
      <c r="AQ6" s="676"/>
      <c r="AR6" s="676"/>
      <c r="AS6" s="676"/>
      <c r="AT6" s="676"/>
      <c r="AU6" s="676"/>
      <c r="AV6" s="676"/>
      <c r="AW6" s="676"/>
      <c r="AX6" s="676"/>
      <c r="AY6" s="676"/>
      <c r="AZ6" s="676"/>
      <c r="BA6" s="676"/>
      <c r="BB6" s="676"/>
      <c r="BC6" s="676"/>
      <c r="BD6" s="676"/>
      <c r="BE6" s="676"/>
      <c r="BF6" s="677"/>
      <c r="BG6" s="678">
        <v>9476751</v>
      </c>
      <c r="BH6" s="679"/>
      <c r="BI6" s="679"/>
      <c r="BJ6" s="679"/>
      <c r="BK6" s="679"/>
      <c r="BL6" s="679"/>
      <c r="BM6" s="679"/>
      <c r="BN6" s="680"/>
      <c r="BO6" s="715">
        <v>86.5</v>
      </c>
      <c r="BP6" s="715"/>
      <c r="BQ6" s="715"/>
      <c r="BR6" s="715"/>
      <c r="BS6" s="716" t="s">
        <v>131</v>
      </c>
      <c r="BT6" s="716"/>
      <c r="BU6" s="716"/>
      <c r="BV6" s="716"/>
      <c r="BW6" s="716"/>
      <c r="BX6" s="716"/>
      <c r="BY6" s="716"/>
      <c r="BZ6" s="716"/>
      <c r="CA6" s="716"/>
      <c r="CB6" s="775"/>
      <c r="CD6" s="736" t="s">
        <v>233</v>
      </c>
      <c r="CE6" s="737"/>
      <c r="CF6" s="737"/>
      <c r="CG6" s="737"/>
      <c r="CH6" s="737"/>
      <c r="CI6" s="737"/>
      <c r="CJ6" s="737"/>
      <c r="CK6" s="737"/>
      <c r="CL6" s="737"/>
      <c r="CM6" s="737"/>
      <c r="CN6" s="737"/>
      <c r="CO6" s="737"/>
      <c r="CP6" s="737"/>
      <c r="CQ6" s="738"/>
      <c r="CR6" s="678">
        <v>200038</v>
      </c>
      <c r="CS6" s="679"/>
      <c r="CT6" s="679"/>
      <c r="CU6" s="679"/>
      <c r="CV6" s="679"/>
      <c r="CW6" s="679"/>
      <c r="CX6" s="679"/>
      <c r="CY6" s="680"/>
      <c r="CZ6" s="778">
        <v>0.7</v>
      </c>
      <c r="DA6" s="749"/>
      <c r="DB6" s="749"/>
      <c r="DC6" s="781"/>
      <c r="DD6" s="684" t="s">
        <v>234</v>
      </c>
      <c r="DE6" s="679"/>
      <c r="DF6" s="679"/>
      <c r="DG6" s="679"/>
      <c r="DH6" s="679"/>
      <c r="DI6" s="679"/>
      <c r="DJ6" s="679"/>
      <c r="DK6" s="679"/>
      <c r="DL6" s="679"/>
      <c r="DM6" s="679"/>
      <c r="DN6" s="679"/>
      <c r="DO6" s="679"/>
      <c r="DP6" s="680"/>
      <c r="DQ6" s="684">
        <v>200038</v>
      </c>
      <c r="DR6" s="679"/>
      <c r="DS6" s="679"/>
      <c r="DT6" s="679"/>
      <c r="DU6" s="679"/>
      <c r="DV6" s="679"/>
      <c r="DW6" s="679"/>
      <c r="DX6" s="679"/>
      <c r="DY6" s="679"/>
      <c r="DZ6" s="679"/>
      <c r="EA6" s="679"/>
      <c r="EB6" s="679"/>
      <c r="EC6" s="722"/>
    </row>
    <row r="7" spans="2:143" ht="11.25" customHeight="1" x14ac:dyDescent="0.15">
      <c r="B7" s="675" t="s">
        <v>235</v>
      </c>
      <c r="C7" s="676"/>
      <c r="D7" s="676"/>
      <c r="E7" s="676"/>
      <c r="F7" s="676"/>
      <c r="G7" s="676"/>
      <c r="H7" s="676"/>
      <c r="I7" s="676"/>
      <c r="J7" s="676"/>
      <c r="K7" s="676"/>
      <c r="L7" s="676"/>
      <c r="M7" s="676"/>
      <c r="N7" s="676"/>
      <c r="O7" s="676"/>
      <c r="P7" s="676"/>
      <c r="Q7" s="677"/>
      <c r="R7" s="678">
        <v>7106</v>
      </c>
      <c r="S7" s="679"/>
      <c r="T7" s="679"/>
      <c r="U7" s="679"/>
      <c r="V7" s="679"/>
      <c r="W7" s="679"/>
      <c r="X7" s="679"/>
      <c r="Y7" s="680"/>
      <c r="Z7" s="715">
        <v>0</v>
      </c>
      <c r="AA7" s="715"/>
      <c r="AB7" s="715"/>
      <c r="AC7" s="715"/>
      <c r="AD7" s="716">
        <v>7106</v>
      </c>
      <c r="AE7" s="716"/>
      <c r="AF7" s="716"/>
      <c r="AG7" s="716"/>
      <c r="AH7" s="716"/>
      <c r="AI7" s="716"/>
      <c r="AJ7" s="716"/>
      <c r="AK7" s="716"/>
      <c r="AL7" s="681">
        <v>0</v>
      </c>
      <c r="AM7" s="682"/>
      <c r="AN7" s="682"/>
      <c r="AO7" s="717"/>
      <c r="AP7" s="675" t="s">
        <v>236</v>
      </c>
      <c r="AQ7" s="676"/>
      <c r="AR7" s="676"/>
      <c r="AS7" s="676"/>
      <c r="AT7" s="676"/>
      <c r="AU7" s="676"/>
      <c r="AV7" s="676"/>
      <c r="AW7" s="676"/>
      <c r="AX7" s="676"/>
      <c r="AY7" s="676"/>
      <c r="AZ7" s="676"/>
      <c r="BA7" s="676"/>
      <c r="BB7" s="676"/>
      <c r="BC7" s="676"/>
      <c r="BD7" s="676"/>
      <c r="BE7" s="676"/>
      <c r="BF7" s="677"/>
      <c r="BG7" s="678">
        <v>3408087</v>
      </c>
      <c r="BH7" s="679"/>
      <c r="BI7" s="679"/>
      <c r="BJ7" s="679"/>
      <c r="BK7" s="679"/>
      <c r="BL7" s="679"/>
      <c r="BM7" s="679"/>
      <c r="BN7" s="680"/>
      <c r="BO7" s="715">
        <v>31.1</v>
      </c>
      <c r="BP7" s="715"/>
      <c r="BQ7" s="715"/>
      <c r="BR7" s="715"/>
      <c r="BS7" s="716" t="s">
        <v>131</v>
      </c>
      <c r="BT7" s="716"/>
      <c r="BU7" s="716"/>
      <c r="BV7" s="716"/>
      <c r="BW7" s="716"/>
      <c r="BX7" s="716"/>
      <c r="BY7" s="716"/>
      <c r="BZ7" s="716"/>
      <c r="CA7" s="716"/>
      <c r="CB7" s="775"/>
      <c r="CD7" s="711" t="s">
        <v>237</v>
      </c>
      <c r="CE7" s="712"/>
      <c r="CF7" s="712"/>
      <c r="CG7" s="712"/>
      <c r="CH7" s="712"/>
      <c r="CI7" s="712"/>
      <c r="CJ7" s="712"/>
      <c r="CK7" s="712"/>
      <c r="CL7" s="712"/>
      <c r="CM7" s="712"/>
      <c r="CN7" s="712"/>
      <c r="CO7" s="712"/>
      <c r="CP7" s="712"/>
      <c r="CQ7" s="713"/>
      <c r="CR7" s="678">
        <v>3485431</v>
      </c>
      <c r="CS7" s="679"/>
      <c r="CT7" s="679"/>
      <c r="CU7" s="679"/>
      <c r="CV7" s="679"/>
      <c r="CW7" s="679"/>
      <c r="CX7" s="679"/>
      <c r="CY7" s="680"/>
      <c r="CZ7" s="715">
        <v>12.8</v>
      </c>
      <c r="DA7" s="715"/>
      <c r="DB7" s="715"/>
      <c r="DC7" s="715"/>
      <c r="DD7" s="684">
        <v>50585</v>
      </c>
      <c r="DE7" s="679"/>
      <c r="DF7" s="679"/>
      <c r="DG7" s="679"/>
      <c r="DH7" s="679"/>
      <c r="DI7" s="679"/>
      <c r="DJ7" s="679"/>
      <c r="DK7" s="679"/>
      <c r="DL7" s="679"/>
      <c r="DM7" s="679"/>
      <c r="DN7" s="679"/>
      <c r="DO7" s="679"/>
      <c r="DP7" s="680"/>
      <c r="DQ7" s="684">
        <v>2811062</v>
      </c>
      <c r="DR7" s="679"/>
      <c r="DS7" s="679"/>
      <c r="DT7" s="679"/>
      <c r="DU7" s="679"/>
      <c r="DV7" s="679"/>
      <c r="DW7" s="679"/>
      <c r="DX7" s="679"/>
      <c r="DY7" s="679"/>
      <c r="DZ7" s="679"/>
      <c r="EA7" s="679"/>
      <c r="EB7" s="679"/>
      <c r="EC7" s="722"/>
    </row>
    <row r="8" spans="2:143" ht="11.25" customHeight="1" x14ac:dyDescent="0.15">
      <c r="B8" s="675" t="s">
        <v>238</v>
      </c>
      <c r="C8" s="676"/>
      <c r="D8" s="676"/>
      <c r="E8" s="676"/>
      <c r="F8" s="676"/>
      <c r="G8" s="676"/>
      <c r="H8" s="676"/>
      <c r="I8" s="676"/>
      <c r="J8" s="676"/>
      <c r="K8" s="676"/>
      <c r="L8" s="676"/>
      <c r="M8" s="676"/>
      <c r="N8" s="676"/>
      <c r="O8" s="676"/>
      <c r="P8" s="676"/>
      <c r="Q8" s="677"/>
      <c r="R8" s="678">
        <v>33058</v>
      </c>
      <c r="S8" s="679"/>
      <c r="T8" s="679"/>
      <c r="U8" s="679"/>
      <c r="V8" s="679"/>
      <c r="W8" s="679"/>
      <c r="X8" s="679"/>
      <c r="Y8" s="680"/>
      <c r="Z8" s="715">
        <v>0.1</v>
      </c>
      <c r="AA8" s="715"/>
      <c r="AB8" s="715"/>
      <c r="AC8" s="715"/>
      <c r="AD8" s="716">
        <v>33058</v>
      </c>
      <c r="AE8" s="716"/>
      <c r="AF8" s="716"/>
      <c r="AG8" s="716"/>
      <c r="AH8" s="716"/>
      <c r="AI8" s="716"/>
      <c r="AJ8" s="716"/>
      <c r="AK8" s="716"/>
      <c r="AL8" s="681">
        <v>0.2</v>
      </c>
      <c r="AM8" s="682"/>
      <c r="AN8" s="682"/>
      <c r="AO8" s="717"/>
      <c r="AP8" s="675" t="s">
        <v>239</v>
      </c>
      <c r="AQ8" s="676"/>
      <c r="AR8" s="676"/>
      <c r="AS8" s="676"/>
      <c r="AT8" s="676"/>
      <c r="AU8" s="676"/>
      <c r="AV8" s="676"/>
      <c r="AW8" s="676"/>
      <c r="AX8" s="676"/>
      <c r="AY8" s="676"/>
      <c r="AZ8" s="676"/>
      <c r="BA8" s="676"/>
      <c r="BB8" s="676"/>
      <c r="BC8" s="676"/>
      <c r="BD8" s="676"/>
      <c r="BE8" s="676"/>
      <c r="BF8" s="677"/>
      <c r="BG8" s="678">
        <v>152660</v>
      </c>
      <c r="BH8" s="679"/>
      <c r="BI8" s="679"/>
      <c r="BJ8" s="679"/>
      <c r="BK8" s="679"/>
      <c r="BL8" s="679"/>
      <c r="BM8" s="679"/>
      <c r="BN8" s="680"/>
      <c r="BO8" s="715">
        <v>1.4</v>
      </c>
      <c r="BP8" s="715"/>
      <c r="BQ8" s="715"/>
      <c r="BR8" s="715"/>
      <c r="BS8" s="684" t="s">
        <v>131</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10885938</v>
      </c>
      <c r="CS8" s="679"/>
      <c r="CT8" s="679"/>
      <c r="CU8" s="679"/>
      <c r="CV8" s="679"/>
      <c r="CW8" s="679"/>
      <c r="CX8" s="679"/>
      <c r="CY8" s="680"/>
      <c r="CZ8" s="715">
        <v>39.9</v>
      </c>
      <c r="DA8" s="715"/>
      <c r="DB8" s="715"/>
      <c r="DC8" s="715"/>
      <c r="DD8" s="684">
        <v>78113</v>
      </c>
      <c r="DE8" s="679"/>
      <c r="DF8" s="679"/>
      <c r="DG8" s="679"/>
      <c r="DH8" s="679"/>
      <c r="DI8" s="679"/>
      <c r="DJ8" s="679"/>
      <c r="DK8" s="679"/>
      <c r="DL8" s="679"/>
      <c r="DM8" s="679"/>
      <c r="DN8" s="679"/>
      <c r="DO8" s="679"/>
      <c r="DP8" s="680"/>
      <c r="DQ8" s="684">
        <v>5773603</v>
      </c>
      <c r="DR8" s="679"/>
      <c r="DS8" s="679"/>
      <c r="DT8" s="679"/>
      <c r="DU8" s="679"/>
      <c r="DV8" s="679"/>
      <c r="DW8" s="679"/>
      <c r="DX8" s="679"/>
      <c r="DY8" s="679"/>
      <c r="DZ8" s="679"/>
      <c r="EA8" s="679"/>
      <c r="EB8" s="679"/>
      <c r="EC8" s="722"/>
    </row>
    <row r="9" spans="2:143" ht="11.25" customHeight="1" x14ac:dyDescent="0.15">
      <c r="B9" s="675" t="s">
        <v>241</v>
      </c>
      <c r="C9" s="676"/>
      <c r="D9" s="676"/>
      <c r="E9" s="676"/>
      <c r="F9" s="676"/>
      <c r="G9" s="676"/>
      <c r="H9" s="676"/>
      <c r="I9" s="676"/>
      <c r="J9" s="676"/>
      <c r="K9" s="676"/>
      <c r="L9" s="676"/>
      <c r="M9" s="676"/>
      <c r="N9" s="676"/>
      <c r="O9" s="676"/>
      <c r="P9" s="676"/>
      <c r="Q9" s="677"/>
      <c r="R9" s="678">
        <v>22297</v>
      </c>
      <c r="S9" s="679"/>
      <c r="T9" s="679"/>
      <c r="U9" s="679"/>
      <c r="V9" s="679"/>
      <c r="W9" s="679"/>
      <c r="X9" s="679"/>
      <c r="Y9" s="680"/>
      <c r="Z9" s="715">
        <v>0.1</v>
      </c>
      <c r="AA9" s="715"/>
      <c r="AB9" s="715"/>
      <c r="AC9" s="715"/>
      <c r="AD9" s="716">
        <v>22297</v>
      </c>
      <c r="AE9" s="716"/>
      <c r="AF9" s="716"/>
      <c r="AG9" s="716"/>
      <c r="AH9" s="716"/>
      <c r="AI9" s="716"/>
      <c r="AJ9" s="716"/>
      <c r="AK9" s="716"/>
      <c r="AL9" s="681">
        <v>0.2</v>
      </c>
      <c r="AM9" s="682"/>
      <c r="AN9" s="682"/>
      <c r="AO9" s="717"/>
      <c r="AP9" s="675" t="s">
        <v>242</v>
      </c>
      <c r="AQ9" s="676"/>
      <c r="AR9" s="676"/>
      <c r="AS9" s="676"/>
      <c r="AT9" s="676"/>
      <c r="AU9" s="676"/>
      <c r="AV9" s="676"/>
      <c r="AW9" s="676"/>
      <c r="AX9" s="676"/>
      <c r="AY9" s="676"/>
      <c r="AZ9" s="676"/>
      <c r="BA9" s="676"/>
      <c r="BB9" s="676"/>
      <c r="BC9" s="676"/>
      <c r="BD9" s="676"/>
      <c r="BE9" s="676"/>
      <c r="BF9" s="677"/>
      <c r="BG9" s="678">
        <v>2769172</v>
      </c>
      <c r="BH9" s="679"/>
      <c r="BI9" s="679"/>
      <c r="BJ9" s="679"/>
      <c r="BK9" s="679"/>
      <c r="BL9" s="679"/>
      <c r="BM9" s="679"/>
      <c r="BN9" s="680"/>
      <c r="BO9" s="715">
        <v>25.3</v>
      </c>
      <c r="BP9" s="715"/>
      <c r="BQ9" s="715"/>
      <c r="BR9" s="715"/>
      <c r="BS9" s="684" t="s">
        <v>131</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2443359</v>
      </c>
      <c r="CS9" s="679"/>
      <c r="CT9" s="679"/>
      <c r="CU9" s="679"/>
      <c r="CV9" s="679"/>
      <c r="CW9" s="679"/>
      <c r="CX9" s="679"/>
      <c r="CY9" s="680"/>
      <c r="CZ9" s="715">
        <v>8.9</v>
      </c>
      <c r="DA9" s="715"/>
      <c r="DB9" s="715"/>
      <c r="DC9" s="715"/>
      <c r="DD9" s="684">
        <v>93454</v>
      </c>
      <c r="DE9" s="679"/>
      <c r="DF9" s="679"/>
      <c r="DG9" s="679"/>
      <c r="DH9" s="679"/>
      <c r="DI9" s="679"/>
      <c r="DJ9" s="679"/>
      <c r="DK9" s="679"/>
      <c r="DL9" s="679"/>
      <c r="DM9" s="679"/>
      <c r="DN9" s="679"/>
      <c r="DO9" s="679"/>
      <c r="DP9" s="680"/>
      <c r="DQ9" s="684">
        <v>1993538</v>
      </c>
      <c r="DR9" s="679"/>
      <c r="DS9" s="679"/>
      <c r="DT9" s="679"/>
      <c r="DU9" s="679"/>
      <c r="DV9" s="679"/>
      <c r="DW9" s="679"/>
      <c r="DX9" s="679"/>
      <c r="DY9" s="679"/>
      <c r="DZ9" s="679"/>
      <c r="EA9" s="679"/>
      <c r="EB9" s="679"/>
      <c r="EC9" s="722"/>
    </row>
    <row r="10" spans="2:143" ht="11.25" customHeight="1" x14ac:dyDescent="0.15">
      <c r="B10" s="675" t="s">
        <v>244</v>
      </c>
      <c r="C10" s="676"/>
      <c r="D10" s="676"/>
      <c r="E10" s="676"/>
      <c r="F10" s="676"/>
      <c r="G10" s="676"/>
      <c r="H10" s="676"/>
      <c r="I10" s="676"/>
      <c r="J10" s="676"/>
      <c r="K10" s="676"/>
      <c r="L10" s="676"/>
      <c r="M10" s="676"/>
      <c r="N10" s="676"/>
      <c r="O10" s="676"/>
      <c r="P10" s="676"/>
      <c r="Q10" s="677"/>
      <c r="R10" s="678" t="s">
        <v>234</v>
      </c>
      <c r="S10" s="679"/>
      <c r="T10" s="679"/>
      <c r="U10" s="679"/>
      <c r="V10" s="679"/>
      <c r="W10" s="679"/>
      <c r="X10" s="679"/>
      <c r="Y10" s="680"/>
      <c r="Z10" s="715" t="s">
        <v>131</v>
      </c>
      <c r="AA10" s="715"/>
      <c r="AB10" s="715"/>
      <c r="AC10" s="715"/>
      <c r="AD10" s="716" t="s">
        <v>234</v>
      </c>
      <c r="AE10" s="716"/>
      <c r="AF10" s="716"/>
      <c r="AG10" s="716"/>
      <c r="AH10" s="716"/>
      <c r="AI10" s="716"/>
      <c r="AJ10" s="716"/>
      <c r="AK10" s="716"/>
      <c r="AL10" s="681" t="s">
        <v>131</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275919</v>
      </c>
      <c r="BH10" s="679"/>
      <c r="BI10" s="679"/>
      <c r="BJ10" s="679"/>
      <c r="BK10" s="679"/>
      <c r="BL10" s="679"/>
      <c r="BM10" s="679"/>
      <c r="BN10" s="680"/>
      <c r="BO10" s="715">
        <v>2.5</v>
      </c>
      <c r="BP10" s="715"/>
      <c r="BQ10" s="715"/>
      <c r="BR10" s="715"/>
      <c r="BS10" s="684" t="s">
        <v>175</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v>104017</v>
      </c>
      <c r="CS10" s="679"/>
      <c r="CT10" s="679"/>
      <c r="CU10" s="679"/>
      <c r="CV10" s="679"/>
      <c r="CW10" s="679"/>
      <c r="CX10" s="679"/>
      <c r="CY10" s="680"/>
      <c r="CZ10" s="715">
        <v>0.4</v>
      </c>
      <c r="DA10" s="715"/>
      <c r="DB10" s="715"/>
      <c r="DC10" s="715"/>
      <c r="DD10" s="684" t="s">
        <v>131</v>
      </c>
      <c r="DE10" s="679"/>
      <c r="DF10" s="679"/>
      <c r="DG10" s="679"/>
      <c r="DH10" s="679"/>
      <c r="DI10" s="679"/>
      <c r="DJ10" s="679"/>
      <c r="DK10" s="679"/>
      <c r="DL10" s="679"/>
      <c r="DM10" s="679"/>
      <c r="DN10" s="679"/>
      <c r="DO10" s="679"/>
      <c r="DP10" s="680"/>
      <c r="DQ10" s="684">
        <v>103722</v>
      </c>
      <c r="DR10" s="679"/>
      <c r="DS10" s="679"/>
      <c r="DT10" s="679"/>
      <c r="DU10" s="679"/>
      <c r="DV10" s="679"/>
      <c r="DW10" s="679"/>
      <c r="DX10" s="679"/>
      <c r="DY10" s="679"/>
      <c r="DZ10" s="679"/>
      <c r="EA10" s="679"/>
      <c r="EB10" s="679"/>
      <c r="EC10" s="722"/>
    </row>
    <row r="11" spans="2:143" ht="11.25" customHeight="1" x14ac:dyDescent="0.15">
      <c r="B11" s="675" t="s">
        <v>247</v>
      </c>
      <c r="C11" s="676"/>
      <c r="D11" s="676"/>
      <c r="E11" s="676"/>
      <c r="F11" s="676"/>
      <c r="G11" s="676"/>
      <c r="H11" s="676"/>
      <c r="I11" s="676"/>
      <c r="J11" s="676"/>
      <c r="K11" s="676"/>
      <c r="L11" s="676"/>
      <c r="M11" s="676"/>
      <c r="N11" s="676"/>
      <c r="O11" s="676"/>
      <c r="P11" s="676"/>
      <c r="Q11" s="677"/>
      <c r="R11" s="678">
        <v>1213579</v>
      </c>
      <c r="S11" s="679"/>
      <c r="T11" s="679"/>
      <c r="U11" s="679"/>
      <c r="V11" s="679"/>
      <c r="W11" s="679"/>
      <c r="X11" s="679"/>
      <c r="Y11" s="680"/>
      <c r="Z11" s="681">
        <v>4.4000000000000004</v>
      </c>
      <c r="AA11" s="682"/>
      <c r="AB11" s="682"/>
      <c r="AC11" s="683"/>
      <c r="AD11" s="684">
        <v>1213579</v>
      </c>
      <c r="AE11" s="679"/>
      <c r="AF11" s="679"/>
      <c r="AG11" s="679"/>
      <c r="AH11" s="679"/>
      <c r="AI11" s="679"/>
      <c r="AJ11" s="679"/>
      <c r="AK11" s="680"/>
      <c r="AL11" s="681">
        <v>8.1999999999999993</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210336</v>
      </c>
      <c r="BH11" s="679"/>
      <c r="BI11" s="679"/>
      <c r="BJ11" s="679"/>
      <c r="BK11" s="679"/>
      <c r="BL11" s="679"/>
      <c r="BM11" s="679"/>
      <c r="BN11" s="680"/>
      <c r="BO11" s="715">
        <v>1.9</v>
      </c>
      <c r="BP11" s="715"/>
      <c r="BQ11" s="715"/>
      <c r="BR11" s="715"/>
      <c r="BS11" s="684" t="s">
        <v>234</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175061</v>
      </c>
      <c r="CS11" s="679"/>
      <c r="CT11" s="679"/>
      <c r="CU11" s="679"/>
      <c r="CV11" s="679"/>
      <c r="CW11" s="679"/>
      <c r="CX11" s="679"/>
      <c r="CY11" s="680"/>
      <c r="CZ11" s="715">
        <v>0.6</v>
      </c>
      <c r="DA11" s="715"/>
      <c r="DB11" s="715"/>
      <c r="DC11" s="715"/>
      <c r="DD11" s="684">
        <v>73976</v>
      </c>
      <c r="DE11" s="679"/>
      <c r="DF11" s="679"/>
      <c r="DG11" s="679"/>
      <c r="DH11" s="679"/>
      <c r="DI11" s="679"/>
      <c r="DJ11" s="679"/>
      <c r="DK11" s="679"/>
      <c r="DL11" s="679"/>
      <c r="DM11" s="679"/>
      <c r="DN11" s="679"/>
      <c r="DO11" s="679"/>
      <c r="DP11" s="680"/>
      <c r="DQ11" s="684">
        <v>139059</v>
      </c>
      <c r="DR11" s="679"/>
      <c r="DS11" s="679"/>
      <c r="DT11" s="679"/>
      <c r="DU11" s="679"/>
      <c r="DV11" s="679"/>
      <c r="DW11" s="679"/>
      <c r="DX11" s="679"/>
      <c r="DY11" s="679"/>
      <c r="DZ11" s="679"/>
      <c r="EA11" s="679"/>
      <c r="EB11" s="679"/>
      <c r="EC11" s="722"/>
    </row>
    <row r="12" spans="2:143" ht="11.25" customHeight="1" x14ac:dyDescent="0.15">
      <c r="B12" s="675" t="s">
        <v>250</v>
      </c>
      <c r="C12" s="676"/>
      <c r="D12" s="676"/>
      <c r="E12" s="676"/>
      <c r="F12" s="676"/>
      <c r="G12" s="676"/>
      <c r="H12" s="676"/>
      <c r="I12" s="676"/>
      <c r="J12" s="676"/>
      <c r="K12" s="676"/>
      <c r="L12" s="676"/>
      <c r="M12" s="676"/>
      <c r="N12" s="676"/>
      <c r="O12" s="676"/>
      <c r="P12" s="676"/>
      <c r="Q12" s="677"/>
      <c r="R12" s="678">
        <v>70939</v>
      </c>
      <c r="S12" s="679"/>
      <c r="T12" s="679"/>
      <c r="U12" s="679"/>
      <c r="V12" s="679"/>
      <c r="W12" s="679"/>
      <c r="X12" s="679"/>
      <c r="Y12" s="680"/>
      <c r="Z12" s="715">
        <v>0.3</v>
      </c>
      <c r="AA12" s="715"/>
      <c r="AB12" s="715"/>
      <c r="AC12" s="715"/>
      <c r="AD12" s="716">
        <v>70939</v>
      </c>
      <c r="AE12" s="716"/>
      <c r="AF12" s="716"/>
      <c r="AG12" s="716"/>
      <c r="AH12" s="716"/>
      <c r="AI12" s="716"/>
      <c r="AJ12" s="716"/>
      <c r="AK12" s="716"/>
      <c r="AL12" s="681">
        <v>0.5</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5346436</v>
      </c>
      <c r="BH12" s="679"/>
      <c r="BI12" s="679"/>
      <c r="BJ12" s="679"/>
      <c r="BK12" s="679"/>
      <c r="BL12" s="679"/>
      <c r="BM12" s="679"/>
      <c r="BN12" s="680"/>
      <c r="BO12" s="715">
        <v>48.8</v>
      </c>
      <c r="BP12" s="715"/>
      <c r="BQ12" s="715"/>
      <c r="BR12" s="715"/>
      <c r="BS12" s="684" t="s">
        <v>131</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916441</v>
      </c>
      <c r="CS12" s="679"/>
      <c r="CT12" s="679"/>
      <c r="CU12" s="679"/>
      <c r="CV12" s="679"/>
      <c r="CW12" s="679"/>
      <c r="CX12" s="679"/>
      <c r="CY12" s="680"/>
      <c r="CZ12" s="715">
        <v>3.4</v>
      </c>
      <c r="DA12" s="715"/>
      <c r="DB12" s="715"/>
      <c r="DC12" s="715"/>
      <c r="DD12" s="684">
        <v>181740</v>
      </c>
      <c r="DE12" s="679"/>
      <c r="DF12" s="679"/>
      <c r="DG12" s="679"/>
      <c r="DH12" s="679"/>
      <c r="DI12" s="679"/>
      <c r="DJ12" s="679"/>
      <c r="DK12" s="679"/>
      <c r="DL12" s="679"/>
      <c r="DM12" s="679"/>
      <c r="DN12" s="679"/>
      <c r="DO12" s="679"/>
      <c r="DP12" s="680"/>
      <c r="DQ12" s="684">
        <v>649940</v>
      </c>
      <c r="DR12" s="679"/>
      <c r="DS12" s="679"/>
      <c r="DT12" s="679"/>
      <c r="DU12" s="679"/>
      <c r="DV12" s="679"/>
      <c r="DW12" s="679"/>
      <c r="DX12" s="679"/>
      <c r="DY12" s="679"/>
      <c r="DZ12" s="679"/>
      <c r="EA12" s="679"/>
      <c r="EB12" s="679"/>
      <c r="EC12" s="722"/>
    </row>
    <row r="13" spans="2:143" ht="11.25" customHeight="1" x14ac:dyDescent="0.15">
      <c r="B13" s="675" t="s">
        <v>253</v>
      </c>
      <c r="C13" s="676"/>
      <c r="D13" s="676"/>
      <c r="E13" s="676"/>
      <c r="F13" s="676"/>
      <c r="G13" s="676"/>
      <c r="H13" s="676"/>
      <c r="I13" s="676"/>
      <c r="J13" s="676"/>
      <c r="K13" s="676"/>
      <c r="L13" s="676"/>
      <c r="M13" s="676"/>
      <c r="N13" s="676"/>
      <c r="O13" s="676"/>
      <c r="P13" s="676"/>
      <c r="Q13" s="677"/>
      <c r="R13" s="678" t="s">
        <v>131</v>
      </c>
      <c r="S13" s="679"/>
      <c r="T13" s="679"/>
      <c r="U13" s="679"/>
      <c r="V13" s="679"/>
      <c r="W13" s="679"/>
      <c r="X13" s="679"/>
      <c r="Y13" s="680"/>
      <c r="Z13" s="715" t="s">
        <v>175</v>
      </c>
      <c r="AA13" s="715"/>
      <c r="AB13" s="715"/>
      <c r="AC13" s="715"/>
      <c r="AD13" s="716" t="s">
        <v>175</v>
      </c>
      <c r="AE13" s="716"/>
      <c r="AF13" s="716"/>
      <c r="AG13" s="716"/>
      <c r="AH13" s="716"/>
      <c r="AI13" s="716"/>
      <c r="AJ13" s="716"/>
      <c r="AK13" s="716"/>
      <c r="AL13" s="681" t="s">
        <v>234</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5324339</v>
      </c>
      <c r="BH13" s="679"/>
      <c r="BI13" s="679"/>
      <c r="BJ13" s="679"/>
      <c r="BK13" s="679"/>
      <c r="BL13" s="679"/>
      <c r="BM13" s="679"/>
      <c r="BN13" s="680"/>
      <c r="BO13" s="715">
        <v>48.6</v>
      </c>
      <c r="BP13" s="715"/>
      <c r="BQ13" s="715"/>
      <c r="BR13" s="715"/>
      <c r="BS13" s="684" t="s">
        <v>234</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2526666</v>
      </c>
      <c r="CS13" s="679"/>
      <c r="CT13" s="679"/>
      <c r="CU13" s="679"/>
      <c r="CV13" s="679"/>
      <c r="CW13" s="679"/>
      <c r="CX13" s="679"/>
      <c r="CY13" s="680"/>
      <c r="CZ13" s="715">
        <v>9.3000000000000007</v>
      </c>
      <c r="DA13" s="715"/>
      <c r="DB13" s="715"/>
      <c r="DC13" s="715"/>
      <c r="DD13" s="684">
        <v>1052260</v>
      </c>
      <c r="DE13" s="679"/>
      <c r="DF13" s="679"/>
      <c r="DG13" s="679"/>
      <c r="DH13" s="679"/>
      <c r="DI13" s="679"/>
      <c r="DJ13" s="679"/>
      <c r="DK13" s="679"/>
      <c r="DL13" s="679"/>
      <c r="DM13" s="679"/>
      <c r="DN13" s="679"/>
      <c r="DO13" s="679"/>
      <c r="DP13" s="680"/>
      <c r="DQ13" s="684">
        <v>1558463</v>
      </c>
      <c r="DR13" s="679"/>
      <c r="DS13" s="679"/>
      <c r="DT13" s="679"/>
      <c r="DU13" s="679"/>
      <c r="DV13" s="679"/>
      <c r="DW13" s="679"/>
      <c r="DX13" s="679"/>
      <c r="DY13" s="679"/>
      <c r="DZ13" s="679"/>
      <c r="EA13" s="679"/>
      <c r="EB13" s="679"/>
      <c r="EC13" s="722"/>
    </row>
    <row r="14" spans="2:143" ht="11.25" customHeight="1" x14ac:dyDescent="0.15">
      <c r="B14" s="675" t="s">
        <v>256</v>
      </c>
      <c r="C14" s="676"/>
      <c r="D14" s="676"/>
      <c r="E14" s="676"/>
      <c r="F14" s="676"/>
      <c r="G14" s="676"/>
      <c r="H14" s="676"/>
      <c r="I14" s="676"/>
      <c r="J14" s="676"/>
      <c r="K14" s="676"/>
      <c r="L14" s="676"/>
      <c r="M14" s="676"/>
      <c r="N14" s="676"/>
      <c r="O14" s="676"/>
      <c r="P14" s="676"/>
      <c r="Q14" s="677"/>
      <c r="R14" s="678">
        <v>30389</v>
      </c>
      <c r="S14" s="679"/>
      <c r="T14" s="679"/>
      <c r="U14" s="679"/>
      <c r="V14" s="679"/>
      <c r="W14" s="679"/>
      <c r="X14" s="679"/>
      <c r="Y14" s="680"/>
      <c r="Z14" s="715">
        <v>0.1</v>
      </c>
      <c r="AA14" s="715"/>
      <c r="AB14" s="715"/>
      <c r="AC14" s="715"/>
      <c r="AD14" s="716">
        <v>30389</v>
      </c>
      <c r="AE14" s="716"/>
      <c r="AF14" s="716"/>
      <c r="AG14" s="716"/>
      <c r="AH14" s="716"/>
      <c r="AI14" s="716"/>
      <c r="AJ14" s="716"/>
      <c r="AK14" s="716"/>
      <c r="AL14" s="681">
        <v>0.2</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189547</v>
      </c>
      <c r="BH14" s="679"/>
      <c r="BI14" s="679"/>
      <c r="BJ14" s="679"/>
      <c r="BK14" s="679"/>
      <c r="BL14" s="679"/>
      <c r="BM14" s="679"/>
      <c r="BN14" s="680"/>
      <c r="BO14" s="715">
        <v>1.7</v>
      </c>
      <c r="BP14" s="715"/>
      <c r="BQ14" s="715"/>
      <c r="BR14" s="715"/>
      <c r="BS14" s="684" t="s">
        <v>175</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1287753</v>
      </c>
      <c r="CS14" s="679"/>
      <c r="CT14" s="679"/>
      <c r="CU14" s="679"/>
      <c r="CV14" s="679"/>
      <c r="CW14" s="679"/>
      <c r="CX14" s="679"/>
      <c r="CY14" s="680"/>
      <c r="CZ14" s="715">
        <v>4.7</v>
      </c>
      <c r="DA14" s="715"/>
      <c r="DB14" s="715"/>
      <c r="DC14" s="715"/>
      <c r="DD14" s="684">
        <v>133103</v>
      </c>
      <c r="DE14" s="679"/>
      <c r="DF14" s="679"/>
      <c r="DG14" s="679"/>
      <c r="DH14" s="679"/>
      <c r="DI14" s="679"/>
      <c r="DJ14" s="679"/>
      <c r="DK14" s="679"/>
      <c r="DL14" s="679"/>
      <c r="DM14" s="679"/>
      <c r="DN14" s="679"/>
      <c r="DO14" s="679"/>
      <c r="DP14" s="680"/>
      <c r="DQ14" s="684">
        <v>1136224</v>
      </c>
      <c r="DR14" s="679"/>
      <c r="DS14" s="679"/>
      <c r="DT14" s="679"/>
      <c r="DU14" s="679"/>
      <c r="DV14" s="679"/>
      <c r="DW14" s="679"/>
      <c r="DX14" s="679"/>
      <c r="DY14" s="679"/>
      <c r="DZ14" s="679"/>
      <c r="EA14" s="679"/>
      <c r="EB14" s="679"/>
      <c r="EC14" s="722"/>
    </row>
    <row r="15" spans="2:143" ht="11.25" customHeight="1" x14ac:dyDescent="0.15">
      <c r="B15" s="675" t="s">
        <v>259</v>
      </c>
      <c r="C15" s="676"/>
      <c r="D15" s="676"/>
      <c r="E15" s="676"/>
      <c r="F15" s="676"/>
      <c r="G15" s="676"/>
      <c r="H15" s="676"/>
      <c r="I15" s="676"/>
      <c r="J15" s="676"/>
      <c r="K15" s="676"/>
      <c r="L15" s="676"/>
      <c r="M15" s="676"/>
      <c r="N15" s="676"/>
      <c r="O15" s="676"/>
      <c r="P15" s="676"/>
      <c r="Q15" s="677"/>
      <c r="R15" s="678" t="s">
        <v>175</v>
      </c>
      <c r="S15" s="679"/>
      <c r="T15" s="679"/>
      <c r="U15" s="679"/>
      <c r="V15" s="679"/>
      <c r="W15" s="679"/>
      <c r="X15" s="679"/>
      <c r="Y15" s="680"/>
      <c r="Z15" s="715" t="s">
        <v>131</v>
      </c>
      <c r="AA15" s="715"/>
      <c r="AB15" s="715"/>
      <c r="AC15" s="715"/>
      <c r="AD15" s="716" t="s">
        <v>175</v>
      </c>
      <c r="AE15" s="716"/>
      <c r="AF15" s="716"/>
      <c r="AG15" s="716"/>
      <c r="AH15" s="716"/>
      <c r="AI15" s="716"/>
      <c r="AJ15" s="716"/>
      <c r="AK15" s="716"/>
      <c r="AL15" s="681" t="s">
        <v>175</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532681</v>
      </c>
      <c r="BH15" s="679"/>
      <c r="BI15" s="679"/>
      <c r="BJ15" s="679"/>
      <c r="BK15" s="679"/>
      <c r="BL15" s="679"/>
      <c r="BM15" s="679"/>
      <c r="BN15" s="680"/>
      <c r="BO15" s="715">
        <v>4.9000000000000004</v>
      </c>
      <c r="BP15" s="715"/>
      <c r="BQ15" s="715"/>
      <c r="BR15" s="715"/>
      <c r="BS15" s="684" t="s">
        <v>131</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2645847</v>
      </c>
      <c r="CS15" s="679"/>
      <c r="CT15" s="679"/>
      <c r="CU15" s="679"/>
      <c r="CV15" s="679"/>
      <c r="CW15" s="679"/>
      <c r="CX15" s="679"/>
      <c r="CY15" s="680"/>
      <c r="CZ15" s="715">
        <v>9.6999999999999993</v>
      </c>
      <c r="DA15" s="715"/>
      <c r="DB15" s="715"/>
      <c r="DC15" s="715"/>
      <c r="DD15" s="684">
        <v>482657</v>
      </c>
      <c r="DE15" s="679"/>
      <c r="DF15" s="679"/>
      <c r="DG15" s="679"/>
      <c r="DH15" s="679"/>
      <c r="DI15" s="679"/>
      <c r="DJ15" s="679"/>
      <c r="DK15" s="679"/>
      <c r="DL15" s="679"/>
      <c r="DM15" s="679"/>
      <c r="DN15" s="679"/>
      <c r="DO15" s="679"/>
      <c r="DP15" s="680"/>
      <c r="DQ15" s="684">
        <v>1967893</v>
      </c>
      <c r="DR15" s="679"/>
      <c r="DS15" s="679"/>
      <c r="DT15" s="679"/>
      <c r="DU15" s="679"/>
      <c r="DV15" s="679"/>
      <c r="DW15" s="679"/>
      <c r="DX15" s="679"/>
      <c r="DY15" s="679"/>
      <c r="DZ15" s="679"/>
      <c r="EA15" s="679"/>
      <c r="EB15" s="679"/>
      <c r="EC15" s="722"/>
    </row>
    <row r="16" spans="2:143" ht="11.25" customHeight="1" x14ac:dyDescent="0.15">
      <c r="B16" s="675" t="s">
        <v>262</v>
      </c>
      <c r="C16" s="676"/>
      <c r="D16" s="676"/>
      <c r="E16" s="676"/>
      <c r="F16" s="676"/>
      <c r="G16" s="676"/>
      <c r="H16" s="676"/>
      <c r="I16" s="676"/>
      <c r="J16" s="676"/>
      <c r="K16" s="676"/>
      <c r="L16" s="676"/>
      <c r="M16" s="676"/>
      <c r="N16" s="676"/>
      <c r="O16" s="676"/>
      <c r="P16" s="676"/>
      <c r="Q16" s="677"/>
      <c r="R16" s="678">
        <v>8703</v>
      </c>
      <c r="S16" s="679"/>
      <c r="T16" s="679"/>
      <c r="U16" s="679"/>
      <c r="V16" s="679"/>
      <c r="W16" s="679"/>
      <c r="X16" s="679"/>
      <c r="Y16" s="680"/>
      <c r="Z16" s="715">
        <v>0</v>
      </c>
      <c r="AA16" s="715"/>
      <c r="AB16" s="715"/>
      <c r="AC16" s="715"/>
      <c r="AD16" s="716">
        <v>8703</v>
      </c>
      <c r="AE16" s="716"/>
      <c r="AF16" s="716"/>
      <c r="AG16" s="716"/>
      <c r="AH16" s="716"/>
      <c r="AI16" s="716"/>
      <c r="AJ16" s="716"/>
      <c r="AK16" s="716"/>
      <c r="AL16" s="681">
        <v>0.1</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131</v>
      </c>
      <c r="BH16" s="679"/>
      <c r="BI16" s="679"/>
      <c r="BJ16" s="679"/>
      <c r="BK16" s="679"/>
      <c r="BL16" s="679"/>
      <c r="BM16" s="679"/>
      <c r="BN16" s="680"/>
      <c r="BO16" s="715" t="s">
        <v>131</v>
      </c>
      <c r="BP16" s="715"/>
      <c r="BQ16" s="715"/>
      <c r="BR16" s="715"/>
      <c r="BS16" s="684" t="s">
        <v>131</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v>172001</v>
      </c>
      <c r="CS16" s="679"/>
      <c r="CT16" s="679"/>
      <c r="CU16" s="679"/>
      <c r="CV16" s="679"/>
      <c r="CW16" s="679"/>
      <c r="CX16" s="679"/>
      <c r="CY16" s="680"/>
      <c r="CZ16" s="715">
        <v>0.6</v>
      </c>
      <c r="DA16" s="715"/>
      <c r="DB16" s="715"/>
      <c r="DC16" s="715"/>
      <c r="DD16" s="684" t="s">
        <v>131</v>
      </c>
      <c r="DE16" s="679"/>
      <c r="DF16" s="679"/>
      <c r="DG16" s="679"/>
      <c r="DH16" s="679"/>
      <c r="DI16" s="679"/>
      <c r="DJ16" s="679"/>
      <c r="DK16" s="679"/>
      <c r="DL16" s="679"/>
      <c r="DM16" s="679"/>
      <c r="DN16" s="679"/>
      <c r="DO16" s="679"/>
      <c r="DP16" s="680"/>
      <c r="DQ16" s="684">
        <v>104778</v>
      </c>
      <c r="DR16" s="679"/>
      <c r="DS16" s="679"/>
      <c r="DT16" s="679"/>
      <c r="DU16" s="679"/>
      <c r="DV16" s="679"/>
      <c r="DW16" s="679"/>
      <c r="DX16" s="679"/>
      <c r="DY16" s="679"/>
      <c r="DZ16" s="679"/>
      <c r="EA16" s="679"/>
      <c r="EB16" s="679"/>
      <c r="EC16" s="722"/>
    </row>
    <row r="17" spans="2:133" ht="11.25" customHeight="1" x14ac:dyDescent="0.15">
      <c r="B17" s="675" t="s">
        <v>265</v>
      </c>
      <c r="C17" s="676"/>
      <c r="D17" s="676"/>
      <c r="E17" s="676"/>
      <c r="F17" s="676"/>
      <c r="G17" s="676"/>
      <c r="H17" s="676"/>
      <c r="I17" s="676"/>
      <c r="J17" s="676"/>
      <c r="K17" s="676"/>
      <c r="L17" s="676"/>
      <c r="M17" s="676"/>
      <c r="N17" s="676"/>
      <c r="O17" s="676"/>
      <c r="P17" s="676"/>
      <c r="Q17" s="677"/>
      <c r="R17" s="678">
        <v>126313</v>
      </c>
      <c r="S17" s="679"/>
      <c r="T17" s="679"/>
      <c r="U17" s="679"/>
      <c r="V17" s="679"/>
      <c r="W17" s="679"/>
      <c r="X17" s="679"/>
      <c r="Y17" s="680"/>
      <c r="Z17" s="715">
        <v>0.5</v>
      </c>
      <c r="AA17" s="715"/>
      <c r="AB17" s="715"/>
      <c r="AC17" s="715"/>
      <c r="AD17" s="716">
        <v>126313</v>
      </c>
      <c r="AE17" s="716"/>
      <c r="AF17" s="716"/>
      <c r="AG17" s="716"/>
      <c r="AH17" s="716"/>
      <c r="AI17" s="716"/>
      <c r="AJ17" s="716"/>
      <c r="AK17" s="716"/>
      <c r="AL17" s="681">
        <v>0.9</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131</v>
      </c>
      <c r="BH17" s="679"/>
      <c r="BI17" s="679"/>
      <c r="BJ17" s="679"/>
      <c r="BK17" s="679"/>
      <c r="BL17" s="679"/>
      <c r="BM17" s="679"/>
      <c r="BN17" s="680"/>
      <c r="BO17" s="715" t="s">
        <v>131</v>
      </c>
      <c r="BP17" s="715"/>
      <c r="BQ17" s="715"/>
      <c r="BR17" s="715"/>
      <c r="BS17" s="684" t="s">
        <v>131</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2458191</v>
      </c>
      <c r="CS17" s="679"/>
      <c r="CT17" s="679"/>
      <c r="CU17" s="679"/>
      <c r="CV17" s="679"/>
      <c r="CW17" s="679"/>
      <c r="CX17" s="679"/>
      <c r="CY17" s="680"/>
      <c r="CZ17" s="715">
        <v>9</v>
      </c>
      <c r="DA17" s="715"/>
      <c r="DB17" s="715"/>
      <c r="DC17" s="715"/>
      <c r="DD17" s="684" t="s">
        <v>175</v>
      </c>
      <c r="DE17" s="679"/>
      <c r="DF17" s="679"/>
      <c r="DG17" s="679"/>
      <c r="DH17" s="679"/>
      <c r="DI17" s="679"/>
      <c r="DJ17" s="679"/>
      <c r="DK17" s="679"/>
      <c r="DL17" s="679"/>
      <c r="DM17" s="679"/>
      <c r="DN17" s="679"/>
      <c r="DO17" s="679"/>
      <c r="DP17" s="680"/>
      <c r="DQ17" s="684">
        <v>2405081</v>
      </c>
      <c r="DR17" s="679"/>
      <c r="DS17" s="679"/>
      <c r="DT17" s="679"/>
      <c r="DU17" s="679"/>
      <c r="DV17" s="679"/>
      <c r="DW17" s="679"/>
      <c r="DX17" s="679"/>
      <c r="DY17" s="679"/>
      <c r="DZ17" s="679"/>
      <c r="EA17" s="679"/>
      <c r="EB17" s="679"/>
      <c r="EC17" s="722"/>
    </row>
    <row r="18" spans="2:133" ht="11.25" customHeight="1" x14ac:dyDescent="0.15">
      <c r="B18" s="675" t="s">
        <v>268</v>
      </c>
      <c r="C18" s="676"/>
      <c r="D18" s="676"/>
      <c r="E18" s="676"/>
      <c r="F18" s="676"/>
      <c r="G18" s="676"/>
      <c r="H18" s="676"/>
      <c r="I18" s="676"/>
      <c r="J18" s="676"/>
      <c r="K18" s="676"/>
      <c r="L18" s="676"/>
      <c r="M18" s="676"/>
      <c r="N18" s="676"/>
      <c r="O18" s="676"/>
      <c r="P18" s="676"/>
      <c r="Q18" s="677"/>
      <c r="R18" s="678">
        <v>37390</v>
      </c>
      <c r="S18" s="679"/>
      <c r="T18" s="679"/>
      <c r="U18" s="679"/>
      <c r="V18" s="679"/>
      <c r="W18" s="679"/>
      <c r="X18" s="679"/>
      <c r="Y18" s="680"/>
      <c r="Z18" s="715">
        <v>0.1</v>
      </c>
      <c r="AA18" s="715"/>
      <c r="AB18" s="715"/>
      <c r="AC18" s="715"/>
      <c r="AD18" s="716">
        <v>37390</v>
      </c>
      <c r="AE18" s="716"/>
      <c r="AF18" s="716"/>
      <c r="AG18" s="716"/>
      <c r="AH18" s="716"/>
      <c r="AI18" s="716"/>
      <c r="AJ18" s="716"/>
      <c r="AK18" s="716"/>
      <c r="AL18" s="681">
        <v>0.3</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175</v>
      </c>
      <c r="BH18" s="679"/>
      <c r="BI18" s="679"/>
      <c r="BJ18" s="679"/>
      <c r="BK18" s="679"/>
      <c r="BL18" s="679"/>
      <c r="BM18" s="679"/>
      <c r="BN18" s="680"/>
      <c r="BO18" s="715" t="s">
        <v>131</v>
      </c>
      <c r="BP18" s="715"/>
      <c r="BQ18" s="715"/>
      <c r="BR18" s="715"/>
      <c r="BS18" s="684" t="s">
        <v>234</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175</v>
      </c>
      <c r="CS18" s="679"/>
      <c r="CT18" s="679"/>
      <c r="CU18" s="679"/>
      <c r="CV18" s="679"/>
      <c r="CW18" s="679"/>
      <c r="CX18" s="679"/>
      <c r="CY18" s="680"/>
      <c r="CZ18" s="715" t="s">
        <v>234</v>
      </c>
      <c r="DA18" s="715"/>
      <c r="DB18" s="715"/>
      <c r="DC18" s="715"/>
      <c r="DD18" s="684" t="s">
        <v>131</v>
      </c>
      <c r="DE18" s="679"/>
      <c r="DF18" s="679"/>
      <c r="DG18" s="679"/>
      <c r="DH18" s="679"/>
      <c r="DI18" s="679"/>
      <c r="DJ18" s="679"/>
      <c r="DK18" s="679"/>
      <c r="DL18" s="679"/>
      <c r="DM18" s="679"/>
      <c r="DN18" s="679"/>
      <c r="DO18" s="679"/>
      <c r="DP18" s="680"/>
      <c r="DQ18" s="684" t="s">
        <v>234</v>
      </c>
      <c r="DR18" s="679"/>
      <c r="DS18" s="679"/>
      <c r="DT18" s="679"/>
      <c r="DU18" s="679"/>
      <c r="DV18" s="679"/>
      <c r="DW18" s="679"/>
      <c r="DX18" s="679"/>
      <c r="DY18" s="679"/>
      <c r="DZ18" s="679"/>
      <c r="EA18" s="679"/>
      <c r="EB18" s="679"/>
      <c r="EC18" s="722"/>
    </row>
    <row r="19" spans="2:133" ht="11.25" customHeight="1" x14ac:dyDescent="0.15">
      <c r="B19" s="675" t="s">
        <v>271</v>
      </c>
      <c r="C19" s="676"/>
      <c r="D19" s="676"/>
      <c r="E19" s="676"/>
      <c r="F19" s="676"/>
      <c r="G19" s="676"/>
      <c r="H19" s="676"/>
      <c r="I19" s="676"/>
      <c r="J19" s="676"/>
      <c r="K19" s="676"/>
      <c r="L19" s="676"/>
      <c r="M19" s="676"/>
      <c r="N19" s="676"/>
      <c r="O19" s="676"/>
      <c r="P19" s="676"/>
      <c r="Q19" s="677"/>
      <c r="R19" s="678">
        <v>4738</v>
      </c>
      <c r="S19" s="679"/>
      <c r="T19" s="679"/>
      <c r="U19" s="679"/>
      <c r="V19" s="679"/>
      <c r="W19" s="679"/>
      <c r="X19" s="679"/>
      <c r="Y19" s="680"/>
      <c r="Z19" s="715">
        <v>0</v>
      </c>
      <c r="AA19" s="715"/>
      <c r="AB19" s="715"/>
      <c r="AC19" s="715"/>
      <c r="AD19" s="716">
        <v>4738</v>
      </c>
      <c r="AE19" s="716"/>
      <c r="AF19" s="716"/>
      <c r="AG19" s="716"/>
      <c r="AH19" s="716"/>
      <c r="AI19" s="716"/>
      <c r="AJ19" s="716"/>
      <c r="AK19" s="716"/>
      <c r="AL19" s="681">
        <v>0</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v>1474642</v>
      </c>
      <c r="BH19" s="679"/>
      <c r="BI19" s="679"/>
      <c r="BJ19" s="679"/>
      <c r="BK19" s="679"/>
      <c r="BL19" s="679"/>
      <c r="BM19" s="679"/>
      <c r="BN19" s="680"/>
      <c r="BO19" s="715">
        <v>13.5</v>
      </c>
      <c r="BP19" s="715"/>
      <c r="BQ19" s="715"/>
      <c r="BR19" s="715"/>
      <c r="BS19" s="684" t="s">
        <v>175</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175</v>
      </c>
      <c r="CS19" s="679"/>
      <c r="CT19" s="679"/>
      <c r="CU19" s="679"/>
      <c r="CV19" s="679"/>
      <c r="CW19" s="679"/>
      <c r="CX19" s="679"/>
      <c r="CY19" s="680"/>
      <c r="CZ19" s="715" t="s">
        <v>131</v>
      </c>
      <c r="DA19" s="715"/>
      <c r="DB19" s="715"/>
      <c r="DC19" s="715"/>
      <c r="DD19" s="684" t="s">
        <v>131</v>
      </c>
      <c r="DE19" s="679"/>
      <c r="DF19" s="679"/>
      <c r="DG19" s="679"/>
      <c r="DH19" s="679"/>
      <c r="DI19" s="679"/>
      <c r="DJ19" s="679"/>
      <c r="DK19" s="679"/>
      <c r="DL19" s="679"/>
      <c r="DM19" s="679"/>
      <c r="DN19" s="679"/>
      <c r="DO19" s="679"/>
      <c r="DP19" s="680"/>
      <c r="DQ19" s="684" t="s">
        <v>175</v>
      </c>
      <c r="DR19" s="679"/>
      <c r="DS19" s="679"/>
      <c r="DT19" s="679"/>
      <c r="DU19" s="679"/>
      <c r="DV19" s="679"/>
      <c r="DW19" s="679"/>
      <c r="DX19" s="679"/>
      <c r="DY19" s="679"/>
      <c r="DZ19" s="679"/>
      <c r="EA19" s="679"/>
      <c r="EB19" s="679"/>
      <c r="EC19" s="722"/>
    </row>
    <row r="20" spans="2:133" ht="11.25" customHeight="1" x14ac:dyDescent="0.15">
      <c r="B20" s="675" t="s">
        <v>274</v>
      </c>
      <c r="C20" s="676"/>
      <c r="D20" s="676"/>
      <c r="E20" s="676"/>
      <c r="F20" s="676"/>
      <c r="G20" s="676"/>
      <c r="H20" s="676"/>
      <c r="I20" s="676"/>
      <c r="J20" s="676"/>
      <c r="K20" s="676"/>
      <c r="L20" s="676"/>
      <c r="M20" s="676"/>
      <c r="N20" s="676"/>
      <c r="O20" s="676"/>
      <c r="P20" s="676"/>
      <c r="Q20" s="677"/>
      <c r="R20" s="678">
        <v>1869</v>
      </c>
      <c r="S20" s="679"/>
      <c r="T20" s="679"/>
      <c r="U20" s="679"/>
      <c r="V20" s="679"/>
      <c r="W20" s="679"/>
      <c r="X20" s="679"/>
      <c r="Y20" s="680"/>
      <c r="Z20" s="715">
        <v>0</v>
      </c>
      <c r="AA20" s="715"/>
      <c r="AB20" s="715"/>
      <c r="AC20" s="715"/>
      <c r="AD20" s="716">
        <v>1869</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v>1474642</v>
      </c>
      <c r="BH20" s="679"/>
      <c r="BI20" s="679"/>
      <c r="BJ20" s="679"/>
      <c r="BK20" s="679"/>
      <c r="BL20" s="679"/>
      <c r="BM20" s="679"/>
      <c r="BN20" s="680"/>
      <c r="BO20" s="715">
        <v>13.5</v>
      </c>
      <c r="BP20" s="715"/>
      <c r="BQ20" s="715"/>
      <c r="BR20" s="715"/>
      <c r="BS20" s="684" t="s">
        <v>234</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27300743</v>
      </c>
      <c r="CS20" s="679"/>
      <c r="CT20" s="679"/>
      <c r="CU20" s="679"/>
      <c r="CV20" s="679"/>
      <c r="CW20" s="679"/>
      <c r="CX20" s="679"/>
      <c r="CY20" s="680"/>
      <c r="CZ20" s="715">
        <v>100</v>
      </c>
      <c r="DA20" s="715"/>
      <c r="DB20" s="715"/>
      <c r="DC20" s="715"/>
      <c r="DD20" s="684">
        <v>2145888</v>
      </c>
      <c r="DE20" s="679"/>
      <c r="DF20" s="679"/>
      <c r="DG20" s="679"/>
      <c r="DH20" s="679"/>
      <c r="DI20" s="679"/>
      <c r="DJ20" s="679"/>
      <c r="DK20" s="679"/>
      <c r="DL20" s="679"/>
      <c r="DM20" s="679"/>
      <c r="DN20" s="679"/>
      <c r="DO20" s="679"/>
      <c r="DP20" s="680"/>
      <c r="DQ20" s="684">
        <v>18843401</v>
      </c>
      <c r="DR20" s="679"/>
      <c r="DS20" s="679"/>
      <c r="DT20" s="679"/>
      <c r="DU20" s="679"/>
      <c r="DV20" s="679"/>
      <c r="DW20" s="679"/>
      <c r="DX20" s="679"/>
      <c r="DY20" s="679"/>
      <c r="DZ20" s="679"/>
      <c r="EA20" s="679"/>
      <c r="EB20" s="679"/>
      <c r="EC20" s="722"/>
    </row>
    <row r="21" spans="2:133" ht="11.25" customHeight="1" x14ac:dyDescent="0.15">
      <c r="B21" s="675" t="s">
        <v>277</v>
      </c>
      <c r="C21" s="676"/>
      <c r="D21" s="676"/>
      <c r="E21" s="676"/>
      <c r="F21" s="676"/>
      <c r="G21" s="676"/>
      <c r="H21" s="676"/>
      <c r="I21" s="676"/>
      <c r="J21" s="676"/>
      <c r="K21" s="676"/>
      <c r="L21" s="676"/>
      <c r="M21" s="676"/>
      <c r="N21" s="676"/>
      <c r="O21" s="676"/>
      <c r="P21" s="676"/>
      <c r="Q21" s="677"/>
      <c r="R21" s="678">
        <v>82316</v>
      </c>
      <c r="S21" s="679"/>
      <c r="T21" s="679"/>
      <c r="U21" s="679"/>
      <c r="V21" s="679"/>
      <c r="W21" s="679"/>
      <c r="X21" s="679"/>
      <c r="Y21" s="680"/>
      <c r="Z21" s="715">
        <v>0.3</v>
      </c>
      <c r="AA21" s="715"/>
      <c r="AB21" s="715"/>
      <c r="AC21" s="715"/>
      <c r="AD21" s="716">
        <v>82316</v>
      </c>
      <c r="AE21" s="716"/>
      <c r="AF21" s="716"/>
      <c r="AG21" s="716"/>
      <c r="AH21" s="716"/>
      <c r="AI21" s="716"/>
      <c r="AJ21" s="716"/>
      <c r="AK21" s="716"/>
      <c r="AL21" s="681">
        <v>0.6</v>
      </c>
      <c r="AM21" s="682"/>
      <c r="AN21" s="682"/>
      <c r="AO21" s="717"/>
      <c r="AP21" s="772" t="s">
        <v>278</v>
      </c>
      <c r="AQ21" s="780"/>
      <c r="AR21" s="780"/>
      <c r="AS21" s="780"/>
      <c r="AT21" s="780"/>
      <c r="AU21" s="780"/>
      <c r="AV21" s="780"/>
      <c r="AW21" s="780"/>
      <c r="AX21" s="780"/>
      <c r="AY21" s="780"/>
      <c r="AZ21" s="780"/>
      <c r="BA21" s="780"/>
      <c r="BB21" s="780"/>
      <c r="BC21" s="780"/>
      <c r="BD21" s="780"/>
      <c r="BE21" s="780"/>
      <c r="BF21" s="774"/>
      <c r="BG21" s="678">
        <v>342008</v>
      </c>
      <c r="BH21" s="679"/>
      <c r="BI21" s="679"/>
      <c r="BJ21" s="679"/>
      <c r="BK21" s="679"/>
      <c r="BL21" s="679"/>
      <c r="BM21" s="679"/>
      <c r="BN21" s="680"/>
      <c r="BO21" s="715">
        <v>3.1</v>
      </c>
      <c r="BP21" s="715"/>
      <c r="BQ21" s="715"/>
      <c r="BR21" s="715"/>
      <c r="BS21" s="684" t="s">
        <v>131</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279</v>
      </c>
      <c r="C22" s="676"/>
      <c r="D22" s="676"/>
      <c r="E22" s="676"/>
      <c r="F22" s="676"/>
      <c r="G22" s="676"/>
      <c r="H22" s="676"/>
      <c r="I22" s="676"/>
      <c r="J22" s="676"/>
      <c r="K22" s="676"/>
      <c r="L22" s="676"/>
      <c r="M22" s="676"/>
      <c r="N22" s="676"/>
      <c r="O22" s="676"/>
      <c r="P22" s="676"/>
      <c r="Q22" s="677"/>
      <c r="R22" s="678">
        <v>3498942</v>
      </c>
      <c r="S22" s="679"/>
      <c r="T22" s="679"/>
      <c r="U22" s="679"/>
      <c r="V22" s="679"/>
      <c r="W22" s="679"/>
      <c r="X22" s="679"/>
      <c r="Y22" s="680"/>
      <c r="Z22" s="715">
        <v>12.6</v>
      </c>
      <c r="AA22" s="715"/>
      <c r="AB22" s="715"/>
      <c r="AC22" s="715"/>
      <c r="AD22" s="716">
        <v>3189306</v>
      </c>
      <c r="AE22" s="716"/>
      <c r="AF22" s="716"/>
      <c r="AG22" s="716"/>
      <c r="AH22" s="716"/>
      <c r="AI22" s="716"/>
      <c r="AJ22" s="716"/>
      <c r="AK22" s="716"/>
      <c r="AL22" s="681">
        <v>21.5</v>
      </c>
      <c r="AM22" s="682"/>
      <c r="AN22" s="682"/>
      <c r="AO22" s="717"/>
      <c r="AP22" s="772" t="s">
        <v>280</v>
      </c>
      <c r="AQ22" s="780"/>
      <c r="AR22" s="780"/>
      <c r="AS22" s="780"/>
      <c r="AT22" s="780"/>
      <c r="AU22" s="780"/>
      <c r="AV22" s="780"/>
      <c r="AW22" s="780"/>
      <c r="AX22" s="780"/>
      <c r="AY22" s="780"/>
      <c r="AZ22" s="780"/>
      <c r="BA22" s="780"/>
      <c r="BB22" s="780"/>
      <c r="BC22" s="780"/>
      <c r="BD22" s="780"/>
      <c r="BE22" s="780"/>
      <c r="BF22" s="774"/>
      <c r="BG22" s="678" t="s">
        <v>175</v>
      </c>
      <c r="BH22" s="679"/>
      <c r="BI22" s="679"/>
      <c r="BJ22" s="679"/>
      <c r="BK22" s="679"/>
      <c r="BL22" s="679"/>
      <c r="BM22" s="679"/>
      <c r="BN22" s="680"/>
      <c r="BO22" s="715" t="s">
        <v>234</v>
      </c>
      <c r="BP22" s="715"/>
      <c r="BQ22" s="715"/>
      <c r="BR22" s="715"/>
      <c r="BS22" s="684" t="s">
        <v>131</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282</v>
      </c>
      <c r="C23" s="676"/>
      <c r="D23" s="676"/>
      <c r="E23" s="676"/>
      <c r="F23" s="676"/>
      <c r="G23" s="676"/>
      <c r="H23" s="676"/>
      <c r="I23" s="676"/>
      <c r="J23" s="676"/>
      <c r="K23" s="676"/>
      <c r="L23" s="676"/>
      <c r="M23" s="676"/>
      <c r="N23" s="676"/>
      <c r="O23" s="676"/>
      <c r="P23" s="676"/>
      <c r="Q23" s="677"/>
      <c r="R23" s="678">
        <v>3189306</v>
      </c>
      <c r="S23" s="679"/>
      <c r="T23" s="679"/>
      <c r="U23" s="679"/>
      <c r="V23" s="679"/>
      <c r="W23" s="679"/>
      <c r="X23" s="679"/>
      <c r="Y23" s="680"/>
      <c r="Z23" s="715">
        <v>11.5</v>
      </c>
      <c r="AA23" s="715"/>
      <c r="AB23" s="715"/>
      <c r="AC23" s="715"/>
      <c r="AD23" s="716">
        <v>3189306</v>
      </c>
      <c r="AE23" s="716"/>
      <c r="AF23" s="716"/>
      <c r="AG23" s="716"/>
      <c r="AH23" s="716"/>
      <c r="AI23" s="716"/>
      <c r="AJ23" s="716"/>
      <c r="AK23" s="716"/>
      <c r="AL23" s="681">
        <v>21.5</v>
      </c>
      <c r="AM23" s="682"/>
      <c r="AN23" s="682"/>
      <c r="AO23" s="717"/>
      <c r="AP23" s="772" t="s">
        <v>283</v>
      </c>
      <c r="AQ23" s="780"/>
      <c r="AR23" s="780"/>
      <c r="AS23" s="780"/>
      <c r="AT23" s="780"/>
      <c r="AU23" s="780"/>
      <c r="AV23" s="780"/>
      <c r="AW23" s="780"/>
      <c r="AX23" s="780"/>
      <c r="AY23" s="780"/>
      <c r="AZ23" s="780"/>
      <c r="BA23" s="780"/>
      <c r="BB23" s="780"/>
      <c r="BC23" s="780"/>
      <c r="BD23" s="780"/>
      <c r="BE23" s="780"/>
      <c r="BF23" s="774"/>
      <c r="BG23" s="678">
        <v>1132634</v>
      </c>
      <c r="BH23" s="679"/>
      <c r="BI23" s="679"/>
      <c r="BJ23" s="679"/>
      <c r="BK23" s="679"/>
      <c r="BL23" s="679"/>
      <c r="BM23" s="679"/>
      <c r="BN23" s="680"/>
      <c r="BO23" s="715">
        <v>10.3</v>
      </c>
      <c r="BP23" s="715"/>
      <c r="BQ23" s="715"/>
      <c r="BR23" s="715"/>
      <c r="BS23" s="684" t="s">
        <v>131</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x14ac:dyDescent="0.15">
      <c r="B24" s="675" t="s">
        <v>289</v>
      </c>
      <c r="C24" s="676"/>
      <c r="D24" s="676"/>
      <c r="E24" s="676"/>
      <c r="F24" s="676"/>
      <c r="G24" s="676"/>
      <c r="H24" s="676"/>
      <c r="I24" s="676"/>
      <c r="J24" s="676"/>
      <c r="K24" s="676"/>
      <c r="L24" s="676"/>
      <c r="M24" s="676"/>
      <c r="N24" s="676"/>
      <c r="O24" s="676"/>
      <c r="P24" s="676"/>
      <c r="Q24" s="677"/>
      <c r="R24" s="678">
        <v>309605</v>
      </c>
      <c r="S24" s="679"/>
      <c r="T24" s="679"/>
      <c r="U24" s="679"/>
      <c r="V24" s="679"/>
      <c r="W24" s="679"/>
      <c r="X24" s="679"/>
      <c r="Y24" s="680"/>
      <c r="Z24" s="715">
        <v>1.1000000000000001</v>
      </c>
      <c r="AA24" s="715"/>
      <c r="AB24" s="715"/>
      <c r="AC24" s="715"/>
      <c r="AD24" s="716" t="s">
        <v>131</v>
      </c>
      <c r="AE24" s="716"/>
      <c r="AF24" s="716"/>
      <c r="AG24" s="716"/>
      <c r="AH24" s="716"/>
      <c r="AI24" s="716"/>
      <c r="AJ24" s="716"/>
      <c r="AK24" s="716"/>
      <c r="AL24" s="681" t="s">
        <v>175</v>
      </c>
      <c r="AM24" s="682"/>
      <c r="AN24" s="682"/>
      <c r="AO24" s="717"/>
      <c r="AP24" s="772" t="s">
        <v>290</v>
      </c>
      <c r="AQ24" s="780"/>
      <c r="AR24" s="780"/>
      <c r="AS24" s="780"/>
      <c r="AT24" s="780"/>
      <c r="AU24" s="780"/>
      <c r="AV24" s="780"/>
      <c r="AW24" s="780"/>
      <c r="AX24" s="780"/>
      <c r="AY24" s="780"/>
      <c r="AZ24" s="780"/>
      <c r="BA24" s="780"/>
      <c r="BB24" s="780"/>
      <c r="BC24" s="780"/>
      <c r="BD24" s="780"/>
      <c r="BE24" s="780"/>
      <c r="BF24" s="774"/>
      <c r="BG24" s="678" t="s">
        <v>175</v>
      </c>
      <c r="BH24" s="679"/>
      <c r="BI24" s="679"/>
      <c r="BJ24" s="679"/>
      <c r="BK24" s="679"/>
      <c r="BL24" s="679"/>
      <c r="BM24" s="679"/>
      <c r="BN24" s="680"/>
      <c r="BO24" s="715" t="s">
        <v>131</v>
      </c>
      <c r="BP24" s="715"/>
      <c r="BQ24" s="715"/>
      <c r="BR24" s="715"/>
      <c r="BS24" s="684" t="s">
        <v>131</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12408072</v>
      </c>
      <c r="CS24" s="734"/>
      <c r="CT24" s="734"/>
      <c r="CU24" s="734"/>
      <c r="CV24" s="734"/>
      <c r="CW24" s="734"/>
      <c r="CX24" s="734"/>
      <c r="CY24" s="777"/>
      <c r="CZ24" s="778">
        <v>45.4</v>
      </c>
      <c r="DA24" s="749"/>
      <c r="DB24" s="749"/>
      <c r="DC24" s="781"/>
      <c r="DD24" s="776">
        <v>8238899</v>
      </c>
      <c r="DE24" s="734"/>
      <c r="DF24" s="734"/>
      <c r="DG24" s="734"/>
      <c r="DH24" s="734"/>
      <c r="DI24" s="734"/>
      <c r="DJ24" s="734"/>
      <c r="DK24" s="777"/>
      <c r="DL24" s="776">
        <v>8073438</v>
      </c>
      <c r="DM24" s="734"/>
      <c r="DN24" s="734"/>
      <c r="DO24" s="734"/>
      <c r="DP24" s="734"/>
      <c r="DQ24" s="734"/>
      <c r="DR24" s="734"/>
      <c r="DS24" s="734"/>
      <c r="DT24" s="734"/>
      <c r="DU24" s="734"/>
      <c r="DV24" s="777"/>
      <c r="DW24" s="778">
        <v>50.9</v>
      </c>
      <c r="DX24" s="749"/>
      <c r="DY24" s="749"/>
      <c r="DZ24" s="749"/>
      <c r="EA24" s="749"/>
      <c r="EB24" s="749"/>
      <c r="EC24" s="779"/>
    </row>
    <row r="25" spans="2:133" ht="11.25" customHeight="1" x14ac:dyDescent="0.15">
      <c r="B25" s="675" t="s">
        <v>292</v>
      </c>
      <c r="C25" s="676"/>
      <c r="D25" s="676"/>
      <c r="E25" s="676"/>
      <c r="F25" s="676"/>
      <c r="G25" s="676"/>
      <c r="H25" s="676"/>
      <c r="I25" s="676"/>
      <c r="J25" s="676"/>
      <c r="K25" s="676"/>
      <c r="L25" s="676"/>
      <c r="M25" s="676"/>
      <c r="N25" s="676"/>
      <c r="O25" s="676"/>
      <c r="P25" s="676"/>
      <c r="Q25" s="677"/>
      <c r="R25" s="678">
        <v>31</v>
      </c>
      <c r="S25" s="679"/>
      <c r="T25" s="679"/>
      <c r="U25" s="679"/>
      <c r="V25" s="679"/>
      <c r="W25" s="679"/>
      <c r="X25" s="679"/>
      <c r="Y25" s="680"/>
      <c r="Z25" s="715">
        <v>0</v>
      </c>
      <c r="AA25" s="715"/>
      <c r="AB25" s="715"/>
      <c r="AC25" s="715"/>
      <c r="AD25" s="716" t="s">
        <v>131</v>
      </c>
      <c r="AE25" s="716"/>
      <c r="AF25" s="716"/>
      <c r="AG25" s="716"/>
      <c r="AH25" s="716"/>
      <c r="AI25" s="716"/>
      <c r="AJ25" s="716"/>
      <c r="AK25" s="716"/>
      <c r="AL25" s="681" t="s">
        <v>131</v>
      </c>
      <c r="AM25" s="682"/>
      <c r="AN25" s="682"/>
      <c r="AO25" s="717"/>
      <c r="AP25" s="772" t="s">
        <v>293</v>
      </c>
      <c r="AQ25" s="780"/>
      <c r="AR25" s="780"/>
      <c r="AS25" s="780"/>
      <c r="AT25" s="780"/>
      <c r="AU25" s="780"/>
      <c r="AV25" s="780"/>
      <c r="AW25" s="780"/>
      <c r="AX25" s="780"/>
      <c r="AY25" s="780"/>
      <c r="AZ25" s="780"/>
      <c r="BA25" s="780"/>
      <c r="BB25" s="780"/>
      <c r="BC25" s="780"/>
      <c r="BD25" s="780"/>
      <c r="BE25" s="780"/>
      <c r="BF25" s="774"/>
      <c r="BG25" s="678" t="s">
        <v>131</v>
      </c>
      <c r="BH25" s="679"/>
      <c r="BI25" s="679"/>
      <c r="BJ25" s="679"/>
      <c r="BK25" s="679"/>
      <c r="BL25" s="679"/>
      <c r="BM25" s="679"/>
      <c r="BN25" s="680"/>
      <c r="BO25" s="715" t="s">
        <v>234</v>
      </c>
      <c r="BP25" s="715"/>
      <c r="BQ25" s="715"/>
      <c r="BR25" s="715"/>
      <c r="BS25" s="684" t="s">
        <v>234</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4494798</v>
      </c>
      <c r="CS25" s="697"/>
      <c r="CT25" s="697"/>
      <c r="CU25" s="697"/>
      <c r="CV25" s="697"/>
      <c r="CW25" s="697"/>
      <c r="CX25" s="697"/>
      <c r="CY25" s="698"/>
      <c r="CZ25" s="681">
        <v>16.5</v>
      </c>
      <c r="DA25" s="699"/>
      <c r="DB25" s="699"/>
      <c r="DC25" s="700"/>
      <c r="DD25" s="684">
        <v>4202571</v>
      </c>
      <c r="DE25" s="697"/>
      <c r="DF25" s="697"/>
      <c r="DG25" s="697"/>
      <c r="DH25" s="697"/>
      <c r="DI25" s="697"/>
      <c r="DJ25" s="697"/>
      <c r="DK25" s="698"/>
      <c r="DL25" s="684">
        <v>4115216</v>
      </c>
      <c r="DM25" s="697"/>
      <c r="DN25" s="697"/>
      <c r="DO25" s="697"/>
      <c r="DP25" s="697"/>
      <c r="DQ25" s="697"/>
      <c r="DR25" s="697"/>
      <c r="DS25" s="697"/>
      <c r="DT25" s="697"/>
      <c r="DU25" s="697"/>
      <c r="DV25" s="698"/>
      <c r="DW25" s="681">
        <v>25.9</v>
      </c>
      <c r="DX25" s="699"/>
      <c r="DY25" s="699"/>
      <c r="DZ25" s="699"/>
      <c r="EA25" s="699"/>
      <c r="EB25" s="699"/>
      <c r="EC25" s="714"/>
    </row>
    <row r="26" spans="2:133" ht="11.25" customHeight="1" x14ac:dyDescent="0.15">
      <c r="B26" s="675" t="s">
        <v>295</v>
      </c>
      <c r="C26" s="676"/>
      <c r="D26" s="676"/>
      <c r="E26" s="676"/>
      <c r="F26" s="676"/>
      <c r="G26" s="676"/>
      <c r="H26" s="676"/>
      <c r="I26" s="676"/>
      <c r="J26" s="676"/>
      <c r="K26" s="676"/>
      <c r="L26" s="676"/>
      <c r="M26" s="676"/>
      <c r="N26" s="676"/>
      <c r="O26" s="676"/>
      <c r="P26" s="676"/>
      <c r="Q26" s="677"/>
      <c r="R26" s="678">
        <v>16122425</v>
      </c>
      <c r="S26" s="679"/>
      <c r="T26" s="679"/>
      <c r="U26" s="679"/>
      <c r="V26" s="679"/>
      <c r="W26" s="679"/>
      <c r="X26" s="679"/>
      <c r="Y26" s="680"/>
      <c r="Z26" s="715">
        <v>58</v>
      </c>
      <c r="AA26" s="715"/>
      <c r="AB26" s="715"/>
      <c r="AC26" s="715"/>
      <c r="AD26" s="716">
        <v>14680155</v>
      </c>
      <c r="AE26" s="716"/>
      <c r="AF26" s="716"/>
      <c r="AG26" s="716"/>
      <c r="AH26" s="716"/>
      <c r="AI26" s="716"/>
      <c r="AJ26" s="716"/>
      <c r="AK26" s="716"/>
      <c r="AL26" s="681">
        <v>98.9</v>
      </c>
      <c r="AM26" s="682"/>
      <c r="AN26" s="682"/>
      <c r="AO26" s="717"/>
      <c r="AP26" s="772" t="s">
        <v>296</v>
      </c>
      <c r="AQ26" s="773"/>
      <c r="AR26" s="773"/>
      <c r="AS26" s="773"/>
      <c r="AT26" s="773"/>
      <c r="AU26" s="773"/>
      <c r="AV26" s="773"/>
      <c r="AW26" s="773"/>
      <c r="AX26" s="773"/>
      <c r="AY26" s="773"/>
      <c r="AZ26" s="773"/>
      <c r="BA26" s="773"/>
      <c r="BB26" s="773"/>
      <c r="BC26" s="773"/>
      <c r="BD26" s="773"/>
      <c r="BE26" s="773"/>
      <c r="BF26" s="774"/>
      <c r="BG26" s="678" t="s">
        <v>131</v>
      </c>
      <c r="BH26" s="679"/>
      <c r="BI26" s="679"/>
      <c r="BJ26" s="679"/>
      <c r="BK26" s="679"/>
      <c r="BL26" s="679"/>
      <c r="BM26" s="679"/>
      <c r="BN26" s="680"/>
      <c r="BO26" s="715" t="s">
        <v>131</v>
      </c>
      <c r="BP26" s="715"/>
      <c r="BQ26" s="715"/>
      <c r="BR26" s="715"/>
      <c r="BS26" s="684" t="s">
        <v>131</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3135685</v>
      </c>
      <c r="CS26" s="679"/>
      <c r="CT26" s="679"/>
      <c r="CU26" s="679"/>
      <c r="CV26" s="679"/>
      <c r="CW26" s="679"/>
      <c r="CX26" s="679"/>
      <c r="CY26" s="680"/>
      <c r="CZ26" s="681">
        <v>11.5</v>
      </c>
      <c r="DA26" s="699"/>
      <c r="DB26" s="699"/>
      <c r="DC26" s="700"/>
      <c r="DD26" s="684">
        <v>2875585</v>
      </c>
      <c r="DE26" s="679"/>
      <c r="DF26" s="679"/>
      <c r="DG26" s="679"/>
      <c r="DH26" s="679"/>
      <c r="DI26" s="679"/>
      <c r="DJ26" s="679"/>
      <c r="DK26" s="680"/>
      <c r="DL26" s="684" t="s">
        <v>234</v>
      </c>
      <c r="DM26" s="679"/>
      <c r="DN26" s="679"/>
      <c r="DO26" s="679"/>
      <c r="DP26" s="679"/>
      <c r="DQ26" s="679"/>
      <c r="DR26" s="679"/>
      <c r="DS26" s="679"/>
      <c r="DT26" s="679"/>
      <c r="DU26" s="679"/>
      <c r="DV26" s="680"/>
      <c r="DW26" s="681" t="s">
        <v>234</v>
      </c>
      <c r="DX26" s="699"/>
      <c r="DY26" s="699"/>
      <c r="DZ26" s="699"/>
      <c r="EA26" s="699"/>
      <c r="EB26" s="699"/>
      <c r="EC26" s="714"/>
    </row>
    <row r="27" spans="2:133" ht="11.25" customHeight="1" x14ac:dyDescent="0.15">
      <c r="B27" s="675" t="s">
        <v>298</v>
      </c>
      <c r="C27" s="676"/>
      <c r="D27" s="676"/>
      <c r="E27" s="676"/>
      <c r="F27" s="676"/>
      <c r="G27" s="676"/>
      <c r="H27" s="676"/>
      <c r="I27" s="676"/>
      <c r="J27" s="676"/>
      <c r="K27" s="676"/>
      <c r="L27" s="676"/>
      <c r="M27" s="676"/>
      <c r="N27" s="676"/>
      <c r="O27" s="676"/>
      <c r="P27" s="676"/>
      <c r="Q27" s="677"/>
      <c r="R27" s="678">
        <v>11184</v>
      </c>
      <c r="S27" s="679"/>
      <c r="T27" s="679"/>
      <c r="U27" s="679"/>
      <c r="V27" s="679"/>
      <c r="W27" s="679"/>
      <c r="X27" s="679"/>
      <c r="Y27" s="680"/>
      <c r="Z27" s="715">
        <v>0</v>
      </c>
      <c r="AA27" s="715"/>
      <c r="AB27" s="715"/>
      <c r="AC27" s="715"/>
      <c r="AD27" s="716">
        <v>11184</v>
      </c>
      <c r="AE27" s="716"/>
      <c r="AF27" s="716"/>
      <c r="AG27" s="716"/>
      <c r="AH27" s="716"/>
      <c r="AI27" s="716"/>
      <c r="AJ27" s="716"/>
      <c r="AK27" s="716"/>
      <c r="AL27" s="681">
        <v>0.1</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10951393</v>
      </c>
      <c r="BH27" s="679"/>
      <c r="BI27" s="679"/>
      <c r="BJ27" s="679"/>
      <c r="BK27" s="679"/>
      <c r="BL27" s="679"/>
      <c r="BM27" s="679"/>
      <c r="BN27" s="680"/>
      <c r="BO27" s="715">
        <v>100</v>
      </c>
      <c r="BP27" s="715"/>
      <c r="BQ27" s="715"/>
      <c r="BR27" s="715"/>
      <c r="BS27" s="684" t="s">
        <v>234</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5455083</v>
      </c>
      <c r="CS27" s="697"/>
      <c r="CT27" s="697"/>
      <c r="CU27" s="697"/>
      <c r="CV27" s="697"/>
      <c r="CW27" s="697"/>
      <c r="CX27" s="697"/>
      <c r="CY27" s="698"/>
      <c r="CZ27" s="681">
        <v>20</v>
      </c>
      <c r="DA27" s="699"/>
      <c r="DB27" s="699"/>
      <c r="DC27" s="700"/>
      <c r="DD27" s="684">
        <v>1631247</v>
      </c>
      <c r="DE27" s="697"/>
      <c r="DF27" s="697"/>
      <c r="DG27" s="697"/>
      <c r="DH27" s="697"/>
      <c r="DI27" s="697"/>
      <c r="DJ27" s="697"/>
      <c r="DK27" s="698"/>
      <c r="DL27" s="684">
        <v>1553141</v>
      </c>
      <c r="DM27" s="697"/>
      <c r="DN27" s="697"/>
      <c r="DO27" s="697"/>
      <c r="DP27" s="697"/>
      <c r="DQ27" s="697"/>
      <c r="DR27" s="697"/>
      <c r="DS27" s="697"/>
      <c r="DT27" s="697"/>
      <c r="DU27" s="697"/>
      <c r="DV27" s="698"/>
      <c r="DW27" s="681">
        <v>9.8000000000000007</v>
      </c>
      <c r="DX27" s="699"/>
      <c r="DY27" s="699"/>
      <c r="DZ27" s="699"/>
      <c r="EA27" s="699"/>
      <c r="EB27" s="699"/>
      <c r="EC27" s="714"/>
    </row>
    <row r="28" spans="2:133" ht="11.25" customHeight="1" x14ac:dyDescent="0.15">
      <c r="B28" s="675" t="s">
        <v>301</v>
      </c>
      <c r="C28" s="676"/>
      <c r="D28" s="676"/>
      <c r="E28" s="676"/>
      <c r="F28" s="676"/>
      <c r="G28" s="676"/>
      <c r="H28" s="676"/>
      <c r="I28" s="676"/>
      <c r="J28" s="676"/>
      <c r="K28" s="676"/>
      <c r="L28" s="676"/>
      <c r="M28" s="676"/>
      <c r="N28" s="676"/>
      <c r="O28" s="676"/>
      <c r="P28" s="676"/>
      <c r="Q28" s="677"/>
      <c r="R28" s="678">
        <v>232441</v>
      </c>
      <c r="S28" s="679"/>
      <c r="T28" s="679"/>
      <c r="U28" s="679"/>
      <c r="V28" s="679"/>
      <c r="W28" s="679"/>
      <c r="X28" s="679"/>
      <c r="Y28" s="680"/>
      <c r="Z28" s="715">
        <v>0.8</v>
      </c>
      <c r="AA28" s="715"/>
      <c r="AB28" s="715"/>
      <c r="AC28" s="715"/>
      <c r="AD28" s="716" t="s">
        <v>234</v>
      </c>
      <c r="AE28" s="716"/>
      <c r="AF28" s="716"/>
      <c r="AG28" s="716"/>
      <c r="AH28" s="716"/>
      <c r="AI28" s="716"/>
      <c r="AJ28" s="716"/>
      <c r="AK28" s="716"/>
      <c r="AL28" s="681" t="s">
        <v>131</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2458191</v>
      </c>
      <c r="CS28" s="679"/>
      <c r="CT28" s="679"/>
      <c r="CU28" s="679"/>
      <c r="CV28" s="679"/>
      <c r="CW28" s="679"/>
      <c r="CX28" s="679"/>
      <c r="CY28" s="680"/>
      <c r="CZ28" s="681">
        <v>9</v>
      </c>
      <c r="DA28" s="699"/>
      <c r="DB28" s="699"/>
      <c r="DC28" s="700"/>
      <c r="DD28" s="684">
        <v>2405081</v>
      </c>
      <c r="DE28" s="679"/>
      <c r="DF28" s="679"/>
      <c r="DG28" s="679"/>
      <c r="DH28" s="679"/>
      <c r="DI28" s="679"/>
      <c r="DJ28" s="679"/>
      <c r="DK28" s="680"/>
      <c r="DL28" s="684">
        <v>2405081</v>
      </c>
      <c r="DM28" s="679"/>
      <c r="DN28" s="679"/>
      <c r="DO28" s="679"/>
      <c r="DP28" s="679"/>
      <c r="DQ28" s="679"/>
      <c r="DR28" s="679"/>
      <c r="DS28" s="679"/>
      <c r="DT28" s="679"/>
      <c r="DU28" s="679"/>
      <c r="DV28" s="680"/>
      <c r="DW28" s="681">
        <v>15.2</v>
      </c>
      <c r="DX28" s="699"/>
      <c r="DY28" s="699"/>
      <c r="DZ28" s="699"/>
      <c r="EA28" s="699"/>
      <c r="EB28" s="699"/>
      <c r="EC28" s="714"/>
    </row>
    <row r="29" spans="2:133" ht="11.25" customHeight="1" x14ac:dyDescent="0.15">
      <c r="B29" s="675" t="s">
        <v>303</v>
      </c>
      <c r="C29" s="676"/>
      <c r="D29" s="676"/>
      <c r="E29" s="676"/>
      <c r="F29" s="676"/>
      <c r="G29" s="676"/>
      <c r="H29" s="676"/>
      <c r="I29" s="676"/>
      <c r="J29" s="676"/>
      <c r="K29" s="676"/>
      <c r="L29" s="676"/>
      <c r="M29" s="676"/>
      <c r="N29" s="676"/>
      <c r="O29" s="676"/>
      <c r="P29" s="676"/>
      <c r="Q29" s="677"/>
      <c r="R29" s="678">
        <v>493088</v>
      </c>
      <c r="S29" s="679"/>
      <c r="T29" s="679"/>
      <c r="U29" s="679"/>
      <c r="V29" s="679"/>
      <c r="W29" s="679"/>
      <c r="X29" s="679"/>
      <c r="Y29" s="680"/>
      <c r="Z29" s="715">
        <v>1.8</v>
      </c>
      <c r="AA29" s="715"/>
      <c r="AB29" s="715"/>
      <c r="AC29" s="715"/>
      <c r="AD29" s="716">
        <v>76327</v>
      </c>
      <c r="AE29" s="716"/>
      <c r="AF29" s="716"/>
      <c r="AG29" s="716"/>
      <c r="AH29" s="716"/>
      <c r="AI29" s="716"/>
      <c r="AJ29" s="716"/>
      <c r="AK29" s="716"/>
      <c r="AL29" s="681">
        <v>0.5</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304</v>
      </c>
      <c r="CE29" s="764"/>
      <c r="CF29" s="711" t="s">
        <v>71</v>
      </c>
      <c r="CG29" s="712"/>
      <c r="CH29" s="712"/>
      <c r="CI29" s="712"/>
      <c r="CJ29" s="712"/>
      <c r="CK29" s="712"/>
      <c r="CL29" s="712"/>
      <c r="CM29" s="712"/>
      <c r="CN29" s="712"/>
      <c r="CO29" s="712"/>
      <c r="CP29" s="712"/>
      <c r="CQ29" s="713"/>
      <c r="CR29" s="678">
        <v>2458186</v>
      </c>
      <c r="CS29" s="697"/>
      <c r="CT29" s="697"/>
      <c r="CU29" s="697"/>
      <c r="CV29" s="697"/>
      <c r="CW29" s="697"/>
      <c r="CX29" s="697"/>
      <c r="CY29" s="698"/>
      <c r="CZ29" s="681">
        <v>9</v>
      </c>
      <c r="DA29" s="699"/>
      <c r="DB29" s="699"/>
      <c r="DC29" s="700"/>
      <c r="DD29" s="684">
        <v>2405076</v>
      </c>
      <c r="DE29" s="697"/>
      <c r="DF29" s="697"/>
      <c r="DG29" s="697"/>
      <c r="DH29" s="697"/>
      <c r="DI29" s="697"/>
      <c r="DJ29" s="697"/>
      <c r="DK29" s="698"/>
      <c r="DL29" s="684">
        <v>2405076</v>
      </c>
      <c r="DM29" s="697"/>
      <c r="DN29" s="697"/>
      <c r="DO29" s="697"/>
      <c r="DP29" s="697"/>
      <c r="DQ29" s="697"/>
      <c r="DR29" s="697"/>
      <c r="DS29" s="697"/>
      <c r="DT29" s="697"/>
      <c r="DU29" s="697"/>
      <c r="DV29" s="698"/>
      <c r="DW29" s="681">
        <v>15.2</v>
      </c>
      <c r="DX29" s="699"/>
      <c r="DY29" s="699"/>
      <c r="DZ29" s="699"/>
      <c r="EA29" s="699"/>
      <c r="EB29" s="699"/>
      <c r="EC29" s="714"/>
    </row>
    <row r="30" spans="2:133" ht="11.25" customHeight="1" x14ac:dyDescent="0.15">
      <c r="B30" s="675" t="s">
        <v>305</v>
      </c>
      <c r="C30" s="676"/>
      <c r="D30" s="676"/>
      <c r="E30" s="676"/>
      <c r="F30" s="676"/>
      <c r="G30" s="676"/>
      <c r="H30" s="676"/>
      <c r="I30" s="676"/>
      <c r="J30" s="676"/>
      <c r="K30" s="676"/>
      <c r="L30" s="676"/>
      <c r="M30" s="676"/>
      <c r="N30" s="676"/>
      <c r="O30" s="676"/>
      <c r="P30" s="676"/>
      <c r="Q30" s="677"/>
      <c r="R30" s="678">
        <v>292707</v>
      </c>
      <c r="S30" s="679"/>
      <c r="T30" s="679"/>
      <c r="U30" s="679"/>
      <c r="V30" s="679"/>
      <c r="W30" s="679"/>
      <c r="X30" s="679"/>
      <c r="Y30" s="680"/>
      <c r="Z30" s="715">
        <v>1.1000000000000001</v>
      </c>
      <c r="AA30" s="715"/>
      <c r="AB30" s="715"/>
      <c r="AC30" s="715"/>
      <c r="AD30" s="716" t="s">
        <v>175</v>
      </c>
      <c r="AE30" s="716"/>
      <c r="AF30" s="716"/>
      <c r="AG30" s="716"/>
      <c r="AH30" s="716"/>
      <c r="AI30" s="716"/>
      <c r="AJ30" s="716"/>
      <c r="AK30" s="716"/>
      <c r="AL30" s="681" t="s">
        <v>131</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306</v>
      </c>
      <c r="BH30" s="752"/>
      <c r="BI30" s="752"/>
      <c r="BJ30" s="752"/>
      <c r="BK30" s="752"/>
      <c r="BL30" s="752"/>
      <c r="BM30" s="752"/>
      <c r="BN30" s="752"/>
      <c r="BO30" s="752"/>
      <c r="BP30" s="752"/>
      <c r="BQ30" s="753"/>
      <c r="BR30" s="739" t="s">
        <v>307</v>
      </c>
      <c r="BS30" s="752"/>
      <c r="BT30" s="752"/>
      <c r="BU30" s="752"/>
      <c r="BV30" s="752"/>
      <c r="BW30" s="752"/>
      <c r="BX30" s="752"/>
      <c r="BY30" s="752"/>
      <c r="BZ30" s="752"/>
      <c r="CA30" s="752"/>
      <c r="CB30" s="753"/>
      <c r="CD30" s="765"/>
      <c r="CE30" s="766"/>
      <c r="CF30" s="711" t="s">
        <v>308</v>
      </c>
      <c r="CG30" s="712"/>
      <c r="CH30" s="712"/>
      <c r="CI30" s="712"/>
      <c r="CJ30" s="712"/>
      <c r="CK30" s="712"/>
      <c r="CL30" s="712"/>
      <c r="CM30" s="712"/>
      <c r="CN30" s="712"/>
      <c r="CO30" s="712"/>
      <c r="CP30" s="712"/>
      <c r="CQ30" s="713"/>
      <c r="CR30" s="678">
        <v>2319589</v>
      </c>
      <c r="CS30" s="679"/>
      <c r="CT30" s="679"/>
      <c r="CU30" s="679"/>
      <c r="CV30" s="679"/>
      <c r="CW30" s="679"/>
      <c r="CX30" s="679"/>
      <c r="CY30" s="680"/>
      <c r="CZ30" s="681">
        <v>8.5</v>
      </c>
      <c r="DA30" s="699"/>
      <c r="DB30" s="699"/>
      <c r="DC30" s="700"/>
      <c r="DD30" s="684">
        <v>2266479</v>
      </c>
      <c r="DE30" s="679"/>
      <c r="DF30" s="679"/>
      <c r="DG30" s="679"/>
      <c r="DH30" s="679"/>
      <c r="DI30" s="679"/>
      <c r="DJ30" s="679"/>
      <c r="DK30" s="680"/>
      <c r="DL30" s="684">
        <v>2266479</v>
      </c>
      <c r="DM30" s="679"/>
      <c r="DN30" s="679"/>
      <c r="DO30" s="679"/>
      <c r="DP30" s="679"/>
      <c r="DQ30" s="679"/>
      <c r="DR30" s="679"/>
      <c r="DS30" s="679"/>
      <c r="DT30" s="679"/>
      <c r="DU30" s="679"/>
      <c r="DV30" s="680"/>
      <c r="DW30" s="681">
        <v>14.3</v>
      </c>
      <c r="DX30" s="699"/>
      <c r="DY30" s="699"/>
      <c r="DZ30" s="699"/>
      <c r="EA30" s="699"/>
      <c r="EB30" s="699"/>
      <c r="EC30" s="714"/>
    </row>
    <row r="31" spans="2:133" ht="11.25" customHeight="1" x14ac:dyDescent="0.15">
      <c r="B31" s="675" t="s">
        <v>309</v>
      </c>
      <c r="C31" s="676"/>
      <c r="D31" s="676"/>
      <c r="E31" s="676"/>
      <c r="F31" s="676"/>
      <c r="G31" s="676"/>
      <c r="H31" s="676"/>
      <c r="I31" s="676"/>
      <c r="J31" s="676"/>
      <c r="K31" s="676"/>
      <c r="L31" s="676"/>
      <c r="M31" s="676"/>
      <c r="N31" s="676"/>
      <c r="O31" s="676"/>
      <c r="P31" s="676"/>
      <c r="Q31" s="677"/>
      <c r="R31" s="678">
        <v>4102113</v>
      </c>
      <c r="S31" s="679"/>
      <c r="T31" s="679"/>
      <c r="U31" s="679"/>
      <c r="V31" s="679"/>
      <c r="W31" s="679"/>
      <c r="X31" s="679"/>
      <c r="Y31" s="680"/>
      <c r="Z31" s="715">
        <v>14.7</v>
      </c>
      <c r="AA31" s="715"/>
      <c r="AB31" s="715"/>
      <c r="AC31" s="715"/>
      <c r="AD31" s="716" t="s">
        <v>131</v>
      </c>
      <c r="AE31" s="716"/>
      <c r="AF31" s="716"/>
      <c r="AG31" s="716"/>
      <c r="AH31" s="716"/>
      <c r="AI31" s="716"/>
      <c r="AJ31" s="716"/>
      <c r="AK31" s="716"/>
      <c r="AL31" s="681" t="s">
        <v>131</v>
      </c>
      <c r="AM31" s="682"/>
      <c r="AN31" s="682"/>
      <c r="AO31" s="717"/>
      <c r="AP31" s="754" t="s">
        <v>310</v>
      </c>
      <c r="AQ31" s="755"/>
      <c r="AR31" s="755"/>
      <c r="AS31" s="755"/>
      <c r="AT31" s="760" t="s">
        <v>311</v>
      </c>
      <c r="AU31" s="231"/>
      <c r="AV31" s="231"/>
      <c r="AW31" s="231"/>
      <c r="AX31" s="744" t="s">
        <v>187</v>
      </c>
      <c r="AY31" s="745"/>
      <c r="AZ31" s="745"/>
      <c r="BA31" s="745"/>
      <c r="BB31" s="745"/>
      <c r="BC31" s="745"/>
      <c r="BD31" s="745"/>
      <c r="BE31" s="745"/>
      <c r="BF31" s="746"/>
      <c r="BG31" s="747">
        <v>97.9</v>
      </c>
      <c r="BH31" s="748"/>
      <c r="BI31" s="748"/>
      <c r="BJ31" s="748"/>
      <c r="BK31" s="748"/>
      <c r="BL31" s="748"/>
      <c r="BM31" s="749">
        <v>92.1</v>
      </c>
      <c r="BN31" s="748"/>
      <c r="BO31" s="748"/>
      <c r="BP31" s="748"/>
      <c r="BQ31" s="750"/>
      <c r="BR31" s="747">
        <v>97.5</v>
      </c>
      <c r="BS31" s="748"/>
      <c r="BT31" s="748"/>
      <c r="BU31" s="748"/>
      <c r="BV31" s="748"/>
      <c r="BW31" s="748"/>
      <c r="BX31" s="749">
        <v>88.9</v>
      </c>
      <c r="BY31" s="748"/>
      <c r="BZ31" s="748"/>
      <c r="CA31" s="748"/>
      <c r="CB31" s="750"/>
      <c r="CD31" s="765"/>
      <c r="CE31" s="766"/>
      <c r="CF31" s="711" t="s">
        <v>312</v>
      </c>
      <c r="CG31" s="712"/>
      <c r="CH31" s="712"/>
      <c r="CI31" s="712"/>
      <c r="CJ31" s="712"/>
      <c r="CK31" s="712"/>
      <c r="CL31" s="712"/>
      <c r="CM31" s="712"/>
      <c r="CN31" s="712"/>
      <c r="CO31" s="712"/>
      <c r="CP31" s="712"/>
      <c r="CQ31" s="713"/>
      <c r="CR31" s="678">
        <v>138597</v>
      </c>
      <c r="CS31" s="697"/>
      <c r="CT31" s="697"/>
      <c r="CU31" s="697"/>
      <c r="CV31" s="697"/>
      <c r="CW31" s="697"/>
      <c r="CX31" s="697"/>
      <c r="CY31" s="698"/>
      <c r="CZ31" s="681">
        <v>0.5</v>
      </c>
      <c r="DA31" s="699"/>
      <c r="DB31" s="699"/>
      <c r="DC31" s="700"/>
      <c r="DD31" s="684">
        <v>138597</v>
      </c>
      <c r="DE31" s="697"/>
      <c r="DF31" s="697"/>
      <c r="DG31" s="697"/>
      <c r="DH31" s="697"/>
      <c r="DI31" s="697"/>
      <c r="DJ31" s="697"/>
      <c r="DK31" s="698"/>
      <c r="DL31" s="684">
        <v>138597</v>
      </c>
      <c r="DM31" s="697"/>
      <c r="DN31" s="697"/>
      <c r="DO31" s="697"/>
      <c r="DP31" s="697"/>
      <c r="DQ31" s="697"/>
      <c r="DR31" s="697"/>
      <c r="DS31" s="697"/>
      <c r="DT31" s="697"/>
      <c r="DU31" s="697"/>
      <c r="DV31" s="698"/>
      <c r="DW31" s="681">
        <v>0.9</v>
      </c>
      <c r="DX31" s="699"/>
      <c r="DY31" s="699"/>
      <c r="DZ31" s="699"/>
      <c r="EA31" s="699"/>
      <c r="EB31" s="699"/>
      <c r="EC31" s="714"/>
    </row>
    <row r="32" spans="2:133" ht="11.25" customHeight="1" x14ac:dyDescent="0.15">
      <c r="B32" s="769" t="s">
        <v>313</v>
      </c>
      <c r="C32" s="770"/>
      <c r="D32" s="770"/>
      <c r="E32" s="770"/>
      <c r="F32" s="770"/>
      <c r="G32" s="770"/>
      <c r="H32" s="770"/>
      <c r="I32" s="770"/>
      <c r="J32" s="770"/>
      <c r="K32" s="770"/>
      <c r="L32" s="770"/>
      <c r="M32" s="770"/>
      <c r="N32" s="770"/>
      <c r="O32" s="770"/>
      <c r="P32" s="770"/>
      <c r="Q32" s="771"/>
      <c r="R32" s="678" t="s">
        <v>175</v>
      </c>
      <c r="S32" s="679"/>
      <c r="T32" s="679"/>
      <c r="U32" s="679"/>
      <c r="V32" s="679"/>
      <c r="W32" s="679"/>
      <c r="X32" s="679"/>
      <c r="Y32" s="680"/>
      <c r="Z32" s="715" t="s">
        <v>175</v>
      </c>
      <c r="AA32" s="715"/>
      <c r="AB32" s="715"/>
      <c r="AC32" s="715"/>
      <c r="AD32" s="716" t="s">
        <v>234</v>
      </c>
      <c r="AE32" s="716"/>
      <c r="AF32" s="716"/>
      <c r="AG32" s="716"/>
      <c r="AH32" s="716"/>
      <c r="AI32" s="716"/>
      <c r="AJ32" s="716"/>
      <c r="AK32" s="716"/>
      <c r="AL32" s="681" t="s">
        <v>131</v>
      </c>
      <c r="AM32" s="682"/>
      <c r="AN32" s="682"/>
      <c r="AO32" s="717"/>
      <c r="AP32" s="756"/>
      <c r="AQ32" s="757"/>
      <c r="AR32" s="757"/>
      <c r="AS32" s="757"/>
      <c r="AT32" s="761"/>
      <c r="AU32" s="230" t="s">
        <v>314</v>
      </c>
      <c r="AV32" s="230"/>
      <c r="AW32" s="230"/>
      <c r="AX32" s="675" t="s">
        <v>315</v>
      </c>
      <c r="AY32" s="676"/>
      <c r="AZ32" s="676"/>
      <c r="BA32" s="676"/>
      <c r="BB32" s="676"/>
      <c r="BC32" s="676"/>
      <c r="BD32" s="676"/>
      <c r="BE32" s="676"/>
      <c r="BF32" s="677"/>
      <c r="BG32" s="751">
        <v>98.2</v>
      </c>
      <c r="BH32" s="697"/>
      <c r="BI32" s="697"/>
      <c r="BJ32" s="697"/>
      <c r="BK32" s="697"/>
      <c r="BL32" s="697"/>
      <c r="BM32" s="682">
        <v>91.9</v>
      </c>
      <c r="BN32" s="743"/>
      <c r="BO32" s="743"/>
      <c r="BP32" s="743"/>
      <c r="BQ32" s="721"/>
      <c r="BR32" s="751">
        <v>97.8</v>
      </c>
      <c r="BS32" s="697"/>
      <c r="BT32" s="697"/>
      <c r="BU32" s="697"/>
      <c r="BV32" s="697"/>
      <c r="BW32" s="697"/>
      <c r="BX32" s="682">
        <v>90</v>
      </c>
      <c r="BY32" s="743"/>
      <c r="BZ32" s="743"/>
      <c r="CA32" s="743"/>
      <c r="CB32" s="721"/>
      <c r="CD32" s="767"/>
      <c r="CE32" s="768"/>
      <c r="CF32" s="711" t="s">
        <v>316</v>
      </c>
      <c r="CG32" s="712"/>
      <c r="CH32" s="712"/>
      <c r="CI32" s="712"/>
      <c r="CJ32" s="712"/>
      <c r="CK32" s="712"/>
      <c r="CL32" s="712"/>
      <c r="CM32" s="712"/>
      <c r="CN32" s="712"/>
      <c r="CO32" s="712"/>
      <c r="CP32" s="712"/>
      <c r="CQ32" s="713"/>
      <c r="CR32" s="678">
        <v>5</v>
      </c>
      <c r="CS32" s="679"/>
      <c r="CT32" s="679"/>
      <c r="CU32" s="679"/>
      <c r="CV32" s="679"/>
      <c r="CW32" s="679"/>
      <c r="CX32" s="679"/>
      <c r="CY32" s="680"/>
      <c r="CZ32" s="681">
        <v>0</v>
      </c>
      <c r="DA32" s="699"/>
      <c r="DB32" s="699"/>
      <c r="DC32" s="700"/>
      <c r="DD32" s="684">
        <v>5</v>
      </c>
      <c r="DE32" s="679"/>
      <c r="DF32" s="679"/>
      <c r="DG32" s="679"/>
      <c r="DH32" s="679"/>
      <c r="DI32" s="679"/>
      <c r="DJ32" s="679"/>
      <c r="DK32" s="680"/>
      <c r="DL32" s="684">
        <v>5</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317</v>
      </c>
      <c r="C33" s="676"/>
      <c r="D33" s="676"/>
      <c r="E33" s="676"/>
      <c r="F33" s="676"/>
      <c r="G33" s="676"/>
      <c r="H33" s="676"/>
      <c r="I33" s="676"/>
      <c r="J33" s="676"/>
      <c r="K33" s="676"/>
      <c r="L33" s="676"/>
      <c r="M33" s="676"/>
      <c r="N33" s="676"/>
      <c r="O33" s="676"/>
      <c r="P33" s="676"/>
      <c r="Q33" s="677"/>
      <c r="R33" s="678">
        <v>1862303</v>
      </c>
      <c r="S33" s="679"/>
      <c r="T33" s="679"/>
      <c r="U33" s="679"/>
      <c r="V33" s="679"/>
      <c r="W33" s="679"/>
      <c r="X33" s="679"/>
      <c r="Y33" s="680"/>
      <c r="Z33" s="715">
        <v>6.7</v>
      </c>
      <c r="AA33" s="715"/>
      <c r="AB33" s="715"/>
      <c r="AC33" s="715"/>
      <c r="AD33" s="716" t="s">
        <v>175</v>
      </c>
      <c r="AE33" s="716"/>
      <c r="AF33" s="716"/>
      <c r="AG33" s="716"/>
      <c r="AH33" s="716"/>
      <c r="AI33" s="716"/>
      <c r="AJ33" s="716"/>
      <c r="AK33" s="716"/>
      <c r="AL33" s="681" t="s">
        <v>175</v>
      </c>
      <c r="AM33" s="682"/>
      <c r="AN33" s="682"/>
      <c r="AO33" s="717"/>
      <c r="AP33" s="758"/>
      <c r="AQ33" s="759"/>
      <c r="AR33" s="759"/>
      <c r="AS33" s="759"/>
      <c r="AT33" s="762"/>
      <c r="AU33" s="232"/>
      <c r="AV33" s="232"/>
      <c r="AW33" s="232"/>
      <c r="AX33" s="659" t="s">
        <v>318</v>
      </c>
      <c r="AY33" s="660"/>
      <c r="AZ33" s="660"/>
      <c r="BA33" s="660"/>
      <c r="BB33" s="660"/>
      <c r="BC33" s="660"/>
      <c r="BD33" s="660"/>
      <c r="BE33" s="660"/>
      <c r="BF33" s="661"/>
      <c r="BG33" s="742">
        <v>97.5</v>
      </c>
      <c r="BH33" s="663"/>
      <c r="BI33" s="663"/>
      <c r="BJ33" s="663"/>
      <c r="BK33" s="663"/>
      <c r="BL33" s="663"/>
      <c r="BM33" s="706">
        <v>91.4</v>
      </c>
      <c r="BN33" s="663"/>
      <c r="BO33" s="663"/>
      <c r="BP33" s="663"/>
      <c r="BQ33" s="727"/>
      <c r="BR33" s="742">
        <v>97.2</v>
      </c>
      <c r="BS33" s="663"/>
      <c r="BT33" s="663"/>
      <c r="BU33" s="663"/>
      <c r="BV33" s="663"/>
      <c r="BW33" s="663"/>
      <c r="BX33" s="706">
        <v>87.3</v>
      </c>
      <c r="BY33" s="663"/>
      <c r="BZ33" s="663"/>
      <c r="CA33" s="663"/>
      <c r="CB33" s="727"/>
      <c r="CD33" s="711" t="s">
        <v>319</v>
      </c>
      <c r="CE33" s="712"/>
      <c r="CF33" s="712"/>
      <c r="CG33" s="712"/>
      <c r="CH33" s="712"/>
      <c r="CI33" s="712"/>
      <c r="CJ33" s="712"/>
      <c r="CK33" s="712"/>
      <c r="CL33" s="712"/>
      <c r="CM33" s="712"/>
      <c r="CN33" s="712"/>
      <c r="CO33" s="712"/>
      <c r="CP33" s="712"/>
      <c r="CQ33" s="713"/>
      <c r="CR33" s="678">
        <v>12574782</v>
      </c>
      <c r="CS33" s="697"/>
      <c r="CT33" s="697"/>
      <c r="CU33" s="697"/>
      <c r="CV33" s="697"/>
      <c r="CW33" s="697"/>
      <c r="CX33" s="697"/>
      <c r="CY33" s="698"/>
      <c r="CZ33" s="681">
        <v>46.1</v>
      </c>
      <c r="DA33" s="699"/>
      <c r="DB33" s="699"/>
      <c r="DC33" s="700"/>
      <c r="DD33" s="684">
        <v>9931658</v>
      </c>
      <c r="DE33" s="697"/>
      <c r="DF33" s="697"/>
      <c r="DG33" s="697"/>
      <c r="DH33" s="697"/>
      <c r="DI33" s="697"/>
      <c r="DJ33" s="697"/>
      <c r="DK33" s="698"/>
      <c r="DL33" s="684">
        <v>6019931</v>
      </c>
      <c r="DM33" s="697"/>
      <c r="DN33" s="697"/>
      <c r="DO33" s="697"/>
      <c r="DP33" s="697"/>
      <c r="DQ33" s="697"/>
      <c r="DR33" s="697"/>
      <c r="DS33" s="697"/>
      <c r="DT33" s="697"/>
      <c r="DU33" s="697"/>
      <c r="DV33" s="698"/>
      <c r="DW33" s="681">
        <v>37.9</v>
      </c>
      <c r="DX33" s="699"/>
      <c r="DY33" s="699"/>
      <c r="DZ33" s="699"/>
      <c r="EA33" s="699"/>
      <c r="EB33" s="699"/>
      <c r="EC33" s="714"/>
    </row>
    <row r="34" spans="2:133" ht="11.25" customHeight="1" x14ac:dyDescent="0.15">
      <c r="B34" s="675" t="s">
        <v>320</v>
      </c>
      <c r="C34" s="676"/>
      <c r="D34" s="676"/>
      <c r="E34" s="676"/>
      <c r="F34" s="676"/>
      <c r="G34" s="676"/>
      <c r="H34" s="676"/>
      <c r="I34" s="676"/>
      <c r="J34" s="676"/>
      <c r="K34" s="676"/>
      <c r="L34" s="676"/>
      <c r="M34" s="676"/>
      <c r="N34" s="676"/>
      <c r="O34" s="676"/>
      <c r="P34" s="676"/>
      <c r="Q34" s="677"/>
      <c r="R34" s="678">
        <v>36248</v>
      </c>
      <c r="S34" s="679"/>
      <c r="T34" s="679"/>
      <c r="U34" s="679"/>
      <c r="V34" s="679"/>
      <c r="W34" s="679"/>
      <c r="X34" s="679"/>
      <c r="Y34" s="680"/>
      <c r="Z34" s="715">
        <v>0.1</v>
      </c>
      <c r="AA34" s="715"/>
      <c r="AB34" s="715"/>
      <c r="AC34" s="715"/>
      <c r="AD34" s="716">
        <v>34928</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4411230</v>
      </c>
      <c r="CS34" s="679"/>
      <c r="CT34" s="679"/>
      <c r="CU34" s="679"/>
      <c r="CV34" s="679"/>
      <c r="CW34" s="679"/>
      <c r="CX34" s="679"/>
      <c r="CY34" s="680"/>
      <c r="CZ34" s="681">
        <v>16.2</v>
      </c>
      <c r="DA34" s="699"/>
      <c r="DB34" s="699"/>
      <c r="DC34" s="700"/>
      <c r="DD34" s="684">
        <v>3527146</v>
      </c>
      <c r="DE34" s="679"/>
      <c r="DF34" s="679"/>
      <c r="DG34" s="679"/>
      <c r="DH34" s="679"/>
      <c r="DI34" s="679"/>
      <c r="DJ34" s="679"/>
      <c r="DK34" s="680"/>
      <c r="DL34" s="684">
        <v>1639994</v>
      </c>
      <c r="DM34" s="679"/>
      <c r="DN34" s="679"/>
      <c r="DO34" s="679"/>
      <c r="DP34" s="679"/>
      <c r="DQ34" s="679"/>
      <c r="DR34" s="679"/>
      <c r="DS34" s="679"/>
      <c r="DT34" s="679"/>
      <c r="DU34" s="679"/>
      <c r="DV34" s="680"/>
      <c r="DW34" s="681">
        <v>10.3</v>
      </c>
      <c r="DX34" s="699"/>
      <c r="DY34" s="699"/>
      <c r="DZ34" s="699"/>
      <c r="EA34" s="699"/>
      <c r="EB34" s="699"/>
      <c r="EC34" s="714"/>
    </row>
    <row r="35" spans="2:133" ht="11.25" customHeight="1" x14ac:dyDescent="0.15">
      <c r="B35" s="675" t="s">
        <v>322</v>
      </c>
      <c r="C35" s="676"/>
      <c r="D35" s="676"/>
      <c r="E35" s="676"/>
      <c r="F35" s="676"/>
      <c r="G35" s="676"/>
      <c r="H35" s="676"/>
      <c r="I35" s="676"/>
      <c r="J35" s="676"/>
      <c r="K35" s="676"/>
      <c r="L35" s="676"/>
      <c r="M35" s="676"/>
      <c r="N35" s="676"/>
      <c r="O35" s="676"/>
      <c r="P35" s="676"/>
      <c r="Q35" s="677"/>
      <c r="R35" s="678">
        <v>378410</v>
      </c>
      <c r="S35" s="679"/>
      <c r="T35" s="679"/>
      <c r="U35" s="679"/>
      <c r="V35" s="679"/>
      <c r="W35" s="679"/>
      <c r="X35" s="679"/>
      <c r="Y35" s="680"/>
      <c r="Z35" s="715">
        <v>1.4</v>
      </c>
      <c r="AA35" s="715"/>
      <c r="AB35" s="715"/>
      <c r="AC35" s="715"/>
      <c r="AD35" s="716" t="s">
        <v>131</v>
      </c>
      <c r="AE35" s="716"/>
      <c r="AF35" s="716"/>
      <c r="AG35" s="716"/>
      <c r="AH35" s="716"/>
      <c r="AI35" s="716"/>
      <c r="AJ35" s="716"/>
      <c r="AK35" s="716"/>
      <c r="AL35" s="681" t="s">
        <v>175</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378596</v>
      </c>
      <c r="CS35" s="697"/>
      <c r="CT35" s="697"/>
      <c r="CU35" s="697"/>
      <c r="CV35" s="697"/>
      <c r="CW35" s="697"/>
      <c r="CX35" s="697"/>
      <c r="CY35" s="698"/>
      <c r="CZ35" s="681">
        <v>1.4</v>
      </c>
      <c r="DA35" s="699"/>
      <c r="DB35" s="699"/>
      <c r="DC35" s="700"/>
      <c r="DD35" s="684">
        <v>264265</v>
      </c>
      <c r="DE35" s="697"/>
      <c r="DF35" s="697"/>
      <c r="DG35" s="697"/>
      <c r="DH35" s="697"/>
      <c r="DI35" s="697"/>
      <c r="DJ35" s="697"/>
      <c r="DK35" s="698"/>
      <c r="DL35" s="684">
        <v>71649</v>
      </c>
      <c r="DM35" s="697"/>
      <c r="DN35" s="697"/>
      <c r="DO35" s="697"/>
      <c r="DP35" s="697"/>
      <c r="DQ35" s="697"/>
      <c r="DR35" s="697"/>
      <c r="DS35" s="697"/>
      <c r="DT35" s="697"/>
      <c r="DU35" s="697"/>
      <c r="DV35" s="698"/>
      <c r="DW35" s="681">
        <v>0.5</v>
      </c>
      <c r="DX35" s="699"/>
      <c r="DY35" s="699"/>
      <c r="DZ35" s="699"/>
      <c r="EA35" s="699"/>
      <c r="EB35" s="699"/>
      <c r="EC35" s="714"/>
    </row>
    <row r="36" spans="2:133" ht="11.25" customHeight="1" x14ac:dyDescent="0.15">
      <c r="B36" s="675" t="s">
        <v>326</v>
      </c>
      <c r="C36" s="676"/>
      <c r="D36" s="676"/>
      <c r="E36" s="676"/>
      <c r="F36" s="676"/>
      <c r="G36" s="676"/>
      <c r="H36" s="676"/>
      <c r="I36" s="676"/>
      <c r="J36" s="676"/>
      <c r="K36" s="676"/>
      <c r="L36" s="676"/>
      <c r="M36" s="676"/>
      <c r="N36" s="676"/>
      <c r="O36" s="676"/>
      <c r="P36" s="676"/>
      <c r="Q36" s="677"/>
      <c r="R36" s="678">
        <v>1002085</v>
      </c>
      <c r="S36" s="679"/>
      <c r="T36" s="679"/>
      <c r="U36" s="679"/>
      <c r="V36" s="679"/>
      <c r="W36" s="679"/>
      <c r="X36" s="679"/>
      <c r="Y36" s="680"/>
      <c r="Z36" s="715">
        <v>3.6</v>
      </c>
      <c r="AA36" s="715"/>
      <c r="AB36" s="715"/>
      <c r="AC36" s="715"/>
      <c r="AD36" s="716" t="s">
        <v>131</v>
      </c>
      <c r="AE36" s="716"/>
      <c r="AF36" s="716"/>
      <c r="AG36" s="716"/>
      <c r="AH36" s="716"/>
      <c r="AI36" s="716"/>
      <c r="AJ36" s="716"/>
      <c r="AK36" s="716"/>
      <c r="AL36" s="681" t="s">
        <v>131</v>
      </c>
      <c r="AM36" s="682"/>
      <c r="AN36" s="682"/>
      <c r="AO36" s="717"/>
      <c r="AP36" s="235"/>
      <c r="AQ36" s="730" t="s">
        <v>327</v>
      </c>
      <c r="AR36" s="731"/>
      <c r="AS36" s="731"/>
      <c r="AT36" s="731"/>
      <c r="AU36" s="731"/>
      <c r="AV36" s="731"/>
      <c r="AW36" s="731"/>
      <c r="AX36" s="731"/>
      <c r="AY36" s="732"/>
      <c r="AZ36" s="733">
        <v>4408418</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138023</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2693734</v>
      </c>
      <c r="CS36" s="679"/>
      <c r="CT36" s="679"/>
      <c r="CU36" s="679"/>
      <c r="CV36" s="679"/>
      <c r="CW36" s="679"/>
      <c r="CX36" s="679"/>
      <c r="CY36" s="680"/>
      <c r="CZ36" s="681">
        <v>9.9</v>
      </c>
      <c r="DA36" s="699"/>
      <c r="DB36" s="699"/>
      <c r="DC36" s="700"/>
      <c r="DD36" s="684">
        <v>2016539</v>
      </c>
      <c r="DE36" s="679"/>
      <c r="DF36" s="679"/>
      <c r="DG36" s="679"/>
      <c r="DH36" s="679"/>
      <c r="DI36" s="679"/>
      <c r="DJ36" s="679"/>
      <c r="DK36" s="680"/>
      <c r="DL36" s="684">
        <v>1335569</v>
      </c>
      <c r="DM36" s="679"/>
      <c r="DN36" s="679"/>
      <c r="DO36" s="679"/>
      <c r="DP36" s="679"/>
      <c r="DQ36" s="679"/>
      <c r="DR36" s="679"/>
      <c r="DS36" s="679"/>
      <c r="DT36" s="679"/>
      <c r="DU36" s="679"/>
      <c r="DV36" s="680"/>
      <c r="DW36" s="681">
        <v>8.4</v>
      </c>
      <c r="DX36" s="699"/>
      <c r="DY36" s="699"/>
      <c r="DZ36" s="699"/>
      <c r="EA36" s="699"/>
      <c r="EB36" s="699"/>
      <c r="EC36" s="714"/>
    </row>
    <row r="37" spans="2:133" ht="11.25" customHeight="1" x14ac:dyDescent="0.15">
      <c r="B37" s="675" t="s">
        <v>330</v>
      </c>
      <c r="C37" s="676"/>
      <c r="D37" s="676"/>
      <c r="E37" s="676"/>
      <c r="F37" s="676"/>
      <c r="G37" s="676"/>
      <c r="H37" s="676"/>
      <c r="I37" s="676"/>
      <c r="J37" s="676"/>
      <c r="K37" s="676"/>
      <c r="L37" s="676"/>
      <c r="M37" s="676"/>
      <c r="N37" s="676"/>
      <c r="O37" s="676"/>
      <c r="P37" s="676"/>
      <c r="Q37" s="677"/>
      <c r="R37" s="678">
        <v>932796</v>
      </c>
      <c r="S37" s="679"/>
      <c r="T37" s="679"/>
      <c r="U37" s="679"/>
      <c r="V37" s="679"/>
      <c r="W37" s="679"/>
      <c r="X37" s="679"/>
      <c r="Y37" s="680"/>
      <c r="Z37" s="715">
        <v>3.4</v>
      </c>
      <c r="AA37" s="715"/>
      <c r="AB37" s="715"/>
      <c r="AC37" s="715"/>
      <c r="AD37" s="716" t="s">
        <v>131</v>
      </c>
      <c r="AE37" s="716"/>
      <c r="AF37" s="716"/>
      <c r="AG37" s="716"/>
      <c r="AH37" s="716"/>
      <c r="AI37" s="716"/>
      <c r="AJ37" s="716"/>
      <c r="AK37" s="716"/>
      <c r="AL37" s="681" t="s">
        <v>234</v>
      </c>
      <c r="AM37" s="682"/>
      <c r="AN37" s="682"/>
      <c r="AO37" s="717"/>
      <c r="AQ37" s="718" t="s">
        <v>331</v>
      </c>
      <c r="AR37" s="719"/>
      <c r="AS37" s="719"/>
      <c r="AT37" s="719"/>
      <c r="AU37" s="719"/>
      <c r="AV37" s="719"/>
      <c r="AW37" s="719"/>
      <c r="AX37" s="719"/>
      <c r="AY37" s="720"/>
      <c r="AZ37" s="678">
        <v>970000</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90722</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957256</v>
      </c>
      <c r="CS37" s="697"/>
      <c r="CT37" s="697"/>
      <c r="CU37" s="697"/>
      <c r="CV37" s="697"/>
      <c r="CW37" s="697"/>
      <c r="CX37" s="697"/>
      <c r="CY37" s="698"/>
      <c r="CZ37" s="681">
        <v>3.5</v>
      </c>
      <c r="DA37" s="699"/>
      <c r="DB37" s="699"/>
      <c r="DC37" s="700"/>
      <c r="DD37" s="684">
        <v>957109</v>
      </c>
      <c r="DE37" s="697"/>
      <c r="DF37" s="697"/>
      <c r="DG37" s="697"/>
      <c r="DH37" s="697"/>
      <c r="DI37" s="697"/>
      <c r="DJ37" s="697"/>
      <c r="DK37" s="698"/>
      <c r="DL37" s="684">
        <v>939339</v>
      </c>
      <c r="DM37" s="697"/>
      <c r="DN37" s="697"/>
      <c r="DO37" s="697"/>
      <c r="DP37" s="697"/>
      <c r="DQ37" s="697"/>
      <c r="DR37" s="697"/>
      <c r="DS37" s="697"/>
      <c r="DT37" s="697"/>
      <c r="DU37" s="697"/>
      <c r="DV37" s="698"/>
      <c r="DW37" s="681">
        <v>5.9</v>
      </c>
      <c r="DX37" s="699"/>
      <c r="DY37" s="699"/>
      <c r="DZ37" s="699"/>
      <c r="EA37" s="699"/>
      <c r="EB37" s="699"/>
      <c r="EC37" s="714"/>
    </row>
    <row r="38" spans="2:133" ht="11.25" customHeight="1" x14ac:dyDescent="0.15">
      <c r="B38" s="675" t="s">
        <v>334</v>
      </c>
      <c r="C38" s="676"/>
      <c r="D38" s="676"/>
      <c r="E38" s="676"/>
      <c r="F38" s="676"/>
      <c r="G38" s="676"/>
      <c r="H38" s="676"/>
      <c r="I38" s="676"/>
      <c r="J38" s="676"/>
      <c r="K38" s="676"/>
      <c r="L38" s="676"/>
      <c r="M38" s="676"/>
      <c r="N38" s="676"/>
      <c r="O38" s="676"/>
      <c r="P38" s="676"/>
      <c r="Q38" s="677"/>
      <c r="R38" s="678">
        <v>427150</v>
      </c>
      <c r="S38" s="679"/>
      <c r="T38" s="679"/>
      <c r="U38" s="679"/>
      <c r="V38" s="679"/>
      <c r="W38" s="679"/>
      <c r="X38" s="679"/>
      <c r="Y38" s="680"/>
      <c r="Z38" s="715">
        <v>1.5</v>
      </c>
      <c r="AA38" s="715"/>
      <c r="AB38" s="715"/>
      <c r="AC38" s="715"/>
      <c r="AD38" s="716">
        <v>43352</v>
      </c>
      <c r="AE38" s="716"/>
      <c r="AF38" s="716"/>
      <c r="AG38" s="716"/>
      <c r="AH38" s="716"/>
      <c r="AI38" s="716"/>
      <c r="AJ38" s="716"/>
      <c r="AK38" s="716"/>
      <c r="AL38" s="681">
        <v>0.3</v>
      </c>
      <c r="AM38" s="682"/>
      <c r="AN38" s="682"/>
      <c r="AO38" s="717"/>
      <c r="AQ38" s="718" t="s">
        <v>335</v>
      </c>
      <c r="AR38" s="719"/>
      <c r="AS38" s="719"/>
      <c r="AT38" s="719"/>
      <c r="AU38" s="719"/>
      <c r="AV38" s="719"/>
      <c r="AW38" s="719"/>
      <c r="AX38" s="719"/>
      <c r="AY38" s="720"/>
      <c r="AZ38" s="678">
        <v>403000</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13765</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4000480</v>
      </c>
      <c r="CS38" s="679"/>
      <c r="CT38" s="679"/>
      <c r="CU38" s="679"/>
      <c r="CV38" s="679"/>
      <c r="CW38" s="679"/>
      <c r="CX38" s="679"/>
      <c r="CY38" s="680"/>
      <c r="CZ38" s="681">
        <v>14.7</v>
      </c>
      <c r="DA38" s="699"/>
      <c r="DB38" s="699"/>
      <c r="DC38" s="700"/>
      <c r="DD38" s="684">
        <v>3423493</v>
      </c>
      <c r="DE38" s="679"/>
      <c r="DF38" s="679"/>
      <c r="DG38" s="679"/>
      <c r="DH38" s="679"/>
      <c r="DI38" s="679"/>
      <c r="DJ38" s="679"/>
      <c r="DK38" s="680"/>
      <c r="DL38" s="684">
        <v>2972719</v>
      </c>
      <c r="DM38" s="679"/>
      <c r="DN38" s="679"/>
      <c r="DO38" s="679"/>
      <c r="DP38" s="679"/>
      <c r="DQ38" s="679"/>
      <c r="DR38" s="679"/>
      <c r="DS38" s="679"/>
      <c r="DT38" s="679"/>
      <c r="DU38" s="679"/>
      <c r="DV38" s="680"/>
      <c r="DW38" s="681">
        <v>18.7</v>
      </c>
      <c r="DX38" s="699"/>
      <c r="DY38" s="699"/>
      <c r="DZ38" s="699"/>
      <c r="EA38" s="699"/>
      <c r="EB38" s="699"/>
      <c r="EC38" s="714"/>
    </row>
    <row r="39" spans="2:133" ht="11.25" customHeight="1" x14ac:dyDescent="0.15">
      <c r="B39" s="675" t="s">
        <v>338</v>
      </c>
      <c r="C39" s="676"/>
      <c r="D39" s="676"/>
      <c r="E39" s="676"/>
      <c r="F39" s="676"/>
      <c r="G39" s="676"/>
      <c r="H39" s="676"/>
      <c r="I39" s="676"/>
      <c r="J39" s="676"/>
      <c r="K39" s="676"/>
      <c r="L39" s="676"/>
      <c r="M39" s="676"/>
      <c r="N39" s="676"/>
      <c r="O39" s="676"/>
      <c r="P39" s="676"/>
      <c r="Q39" s="677"/>
      <c r="R39" s="678">
        <v>1925050</v>
      </c>
      <c r="S39" s="679"/>
      <c r="T39" s="679"/>
      <c r="U39" s="679"/>
      <c r="V39" s="679"/>
      <c r="W39" s="679"/>
      <c r="X39" s="679"/>
      <c r="Y39" s="680"/>
      <c r="Z39" s="715">
        <v>6.9</v>
      </c>
      <c r="AA39" s="715"/>
      <c r="AB39" s="715"/>
      <c r="AC39" s="715"/>
      <c r="AD39" s="716" t="s">
        <v>131</v>
      </c>
      <c r="AE39" s="716"/>
      <c r="AF39" s="716"/>
      <c r="AG39" s="716"/>
      <c r="AH39" s="716"/>
      <c r="AI39" s="716"/>
      <c r="AJ39" s="716"/>
      <c r="AK39" s="716"/>
      <c r="AL39" s="681" t="s">
        <v>175</v>
      </c>
      <c r="AM39" s="682"/>
      <c r="AN39" s="682"/>
      <c r="AO39" s="717"/>
      <c r="AQ39" s="718" t="s">
        <v>339</v>
      </c>
      <c r="AR39" s="719"/>
      <c r="AS39" s="719"/>
      <c r="AT39" s="719"/>
      <c r="AU39" s="719"/>
      <c r="AV39" s="719"/>
      <c r="AW39" s="719"/>
      <c r="AX39" s="719"/>
      <c r="AY39" s="720"/>
      <c r="AZ39" s="678">
        <v>21838</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20756</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896313</v>
      </c>
      <c r="CS39" s="697"/>
      <c r="CT39" s="697"/>
      <c r="CU39" s="697"/>
      <c r="CV39" s="697"/>
      <c r="CW39" s="697"/>
      <c r="CX39" s="697"/>
      <c r="CY39" s="698"/>
      <c r="CZ39" s="681">
        <v>3.3</v>
      </c>
      <c r="DA39" s="699"/>
      <c r="DB39" s="699"/>
      <c r="DC39" s="700"/>
      <c r="DD39" s="684">
        <v>510154</v>
      </c>
      <c r="DE39" s="697"/>
      <c r="DF39" s="697"/>
      <c r="DG39" s="697"/>
      <c r="DH39" s="697"/>
      <c r="DI39" s="697"/>
      <c r="DJ39" s="697"/>
      <c r="DK39" s="698"/>
      <c r="DL39" s="684" t="s">
        <v>234</v>
      </c>
      <c r="DM39" s="697"/>
      <c r="DN39" s="697"/>
      <c r="DO39" s="697"/>
      <c r="DP39" s="697"/>
      <c r="DQ39" s="697"/>
      <c r="DR39" s="697"/>
      <c r="DS39" s="697"/>
      <c r="DT39" s="697"/>
      <c r="DU39" s="697"/>
      <c r="DV39" s="698"/>
      <c r="DW39" s="681" t="s">
        <v>234</v>
      </c>
      <c r="DX39" s="699"/>
      <c r="DY39" s="699"/>
      <c r="DZ39" s="699"/>
      <c r="EA39" s="699"/>
      <c r="EB39" s="699"/>
      <c r="EC39" s="714"/>
    </row>
    <row r="40" spans="2:133" ht="11.25" customHeight="1" x14ac:dyDescent="0.15">
      <c r="B40" s="675" t="s">
        <v>342</v>
      </c>
      <c r="C40" s="676"/>
      <c r="D40" s="676"/>
      <c r="E40" s="676"/>
      <c r="F40" s="676"/>
      <c r="G40" s="676"/>
      <c r="H40" s="676"/>
      <c r="I40" s="676"/>
      <c r="J40" s="676"/>
      <c r="K40" s="676"/>
      <c r="L40" s="676"/>
      <c r="M40" s="676"/>
      <c r="N40" s="676"/>
      <c r="O40" s="676"/>
      <c r="P40" s="676"/>
      <c r="Q40" s="677"/>
      <c r="R40" s="678" t="s">
        <v>131</v>
      </c>
      <c r="S40" s="679"/>
      <c r="T40" s="679"/>
      <c r="U40" s="679"/>
      <c r="V40" s="679"/>
      <c r="W40" s="679"/>
      <c r="X40" s="679"/>
      <c r="Y40" s="680"/>
      <c r="Z40" s="715" t="s">
        <v>234</v>
      </c>
      <c r="AA40" s="715"/>
      <c r="AB40" s="715"/>
      <c r="AC40" s="715"/>
      <c r="AD40" s="716" t="s">
        <v>131</v>
      </c>
      <c r="AE40" s="716"/>
      <c r="AF40" s="716"/>
      <c r="AG40" s="716"/>
      <c r="AH40" s="716"/>
      <c r="AI40" s="716"/>
      <c r="AJ40" s="716"/>
      <c r="AK40" s="716"/>
      <c r="AL40" s="681" t="s">
        <v>175</v>
      </c>
      <c r="AM40" s="682"/>
      <c r="AN40" s="682"/>
      <c r="AO40" s="717"/>
      <c r="AQ40" s="718" t="s">
        <v>343</v>
      </c>
      <c r="AR40" s="719"/>
      <c r="AS40" s="719"/>
      <c r="AT40" s="719"/>
      <c r="AU40" s="719"/>
      <c r="AV40" s="719"/>
      <c r="AW40" s="719"/>
      <c r="AX40" s="719"/>
      <c r="AY40" s="720"/>
      <c r="AZ40" s="678">
        <v>4938</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91</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v>194429</v>
      </c>
      <c r="CS40" s="679"/>
      <c r="CT40" s="679"/>
      <c r="CU40" s="679"/>
      <c r="CV40" s="679"/>
      <c r="CW40" s="679"/>
      <c r="CX40" s="679"/>
      <c r="CY40" s="680"/>
      <c r="CZ40" s="681">
        <v>0.7</v>
      </c>
      <c r="DA40" s="699"/>
      <c r="DB40" s="699"/>
      <c r="DC40" s="700"/>
      <c r="DD40" s="684">
        <v>190061</v>
      </c>
      <c r="DE40" s="679"/>
      <c r="DF40" s="679"/>
      <c r="DG40" s="679"/>
      <c r="DH40" s="679"/>
      <c r="DI40" s="679"/>
      <c r="DJ40" s="679"/>
      <c r="DK40" s="680"/>
      <c r="DL40" s="684" t="s">
        <v>234</v>
      </c>
      <c r="DM40" s="679"/>
      <c r="DN40" s="679"/>
      <c r="DO40" s="679"/>
      <c r="DP40" s="679"/>
      <c r="DQ40" s="679"/>
      <c r="DR40" s="679"/>
      <c r="DS40" s="679"/>
      <c r="DT40" s="679"/>
      <c r="DU40" s="679"/>
      <c r="DV40" s="680"/>
      <c r="DW40" s="681" t="s">
        <v>131</v>
      </c>
      <c r="DX40" s="699"/>
      <c r="DY40" s="699"/>
      <c r="DZ40" s="699"/>
      <c r="EA40" s="699"/>
      <c r="EB40" s="699"/>
      <c r="EC40" s="714"/>
    </row>
    <row r="41" spans="2:133" ht="11.25" customHeight="1" x14ac:dyDescent="0.15">
      <c r="B41" s="675" t="s">
        <v>347</v>
      </c>
      <c r="C41" s="676"/>
      <c r="D41" s="676"/>
      <c r="E41" s="676"/>
      <c r="F41" s="676"/>
      <c r="G41" s="676"/>
      <c r="H41" s="676"/>
      <c r="I41" s="676"/>
      <c r="J41" s="676"/>
      <c r="K41" s="676"/>
      <c r="L41" s="676"/>
      <c r="M41" s="676"/>
      <c r="N41" s="676"/>
      <c r="O41" s="676"/>
      <c r="P41" s="676"/>
      <c r="Q41" s="677"/>
      <c r="R41" s="678">
        <v>1024750</v>
      </c>
      <c r="S41" s="679"/>
      <c r="T41" s="679"/>
      <c r="U41" s="679"/>
      <c r="V41" s="679"/>
      <c r="W41" s="679"/>
      <c r="X41" s="679"/>
      <c r="Y41" s="680"/>
      <c r="Z41" s="715">
        <v>3.7</v>
      </c>
      <c r="AA41" s="715"/>
      <c r="AB41" s="715"/>
      <c r="AC41" s="715"/>
      <c r="AD41" s="716" t="s">
        <v>175</v>
      </c>
      <c r="AE41" s="716"/>
      <c r="AF41" s="716"/>
      <c r="AG41" s="716"/>
      <c r="AH41" s="716"/>
      <c r="AI41" s="716"/>
      <c r="AJ41" s="716"/>
      <c r="AK41" s="716"/>
      <c r="AL41" s="681" t="s">
        <v>175</v>
      </c>
      <c r="AM41" s="682"/>
      <c r="AN41" s="682"/>
      <c r="AO41" s="717"/>
      <c r="AQ41" s="718" t="s">
        <v>348</v>
      </c>
      <c r="AR41" s="719"/>
      <c r="AS41" s="719"/>
      <c r="AT41" s="719"/>
      <c r="AU41" s="719"/>
      <c r="AV41" s="719"/>
      <c r="AW41" s="719"/>
      <c r="AX41" s="719"/>
      <c r="AY41" s="720"/>
      <c r="AZ41" s="678">
        <v>668598</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t="s">
        <v>234</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131</v>
      </c>
      <c r="CS41" s="697"/>
      <c r="CT41" s="697"/>
      <c r="CU41" s="697"/>
      <c r="CV41" s="697"/>
      <c r="CW41" s="697"/>
      <c r="CX41" s="697"/>
      <c r="CY41" s="698"/>
      <c r="CZ41" s="681" t="s">
        <v>131</v>
      </c>
      <c r="DA41" s="699"/>
      <c r="DB41" s="699"/>
      <c r="DC41" s="700"/>
      <c r="DD41" s="684" t="s">
        <v>175</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351</v>
      </c>
      <c r="C42" s="660"/>
      <c r="D42" s="660"/>
      <c r="E42" s="660"/>
      <c r="F42" s="660"/>
      <c r="G42" s="660"/>
      <c r="H42" s="660"/>
      <c r="I42" s="660"/>
      <c r="J42" s="660"/>
      <c r="K42" s="660"/>
      <c r="L42" s="660"/>
      <c r="M42" s="660"/>
      <c r="N42" s="660"/>
      <c r="O42" s="660"/>
      <c r="P42" s="660"/>
      <c r="Q42" s="661"/>
      <c r="R42" s="662">
        <v>27818000</v>
      </c>
      <c r="S42" s="701"/>
      <c r="T42" s="701"/>
      <c r="U42" s="701"/>
      <c r="V42" s="701"/>
      <c r="W42" s="701"/>
      <c r="X42" s="701"/>
      <c r="Y42" s="703"/>
      <c r="Z42" s="704">
        <v>100</v>
      </c>
      <c r="AA42" s="704"/>
      <c r="AB42" s="704"/>
      <c r="AC42" s="704"/>
      <c r="AD42" s="705">
        <v>14845946</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2340044</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288</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2317889</v>
      </c>
      <c r="CS42" s="679"/>
      <c r="CT42" s="679"/>
      <c r="CU42" s="679"/>
      <c r="CV42" s="679"/>
      <c r="CW42" s="679"/>
      <c r="CX42" s="679"/>
      <c r="CY42" s="680"/>
      <c r="CZ42" s="681">
        <v>8.5</v>
      </c>
      <c r="DA42" s="682"/>
      <c r="DB42" s="682"/>
      <c r="DC42" s="683"/>
      <c r="DD42" s="684">
        <v>672844</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v>111562</v>
      </c>
      <c r="CS43" s="697"/>
      <c r="CT43" s="697"/>
      <c r="CU43" s="697"/>
      <c r="CV43" s="697"/>
      <c r="CW43" s="697"/>
      <c r="CX43" s="697"/>
      <c r="CY43" s="698"/>
      <c r="CZ43" s="681">
        <v>0.4</v>
      </c>
      <c r="DA43" s="699"/>
      <c r="DB43" s="699"/>
      <c r="DC43" s="700"/>
      <c r="DD43" s="684">
        <v>102979</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304</v>
      </c>
      <c r="CE44" s="692"/>
      <c r="CF44" s="675" t="s">
        <v>356</v>
      </c>
      <c r="CG44" s="676"/>
      <c r="CH44" s="676"/>
      <c r="CI44" s="676"/>
      <c r="CJ44" s="676"/>
      <c r="CK44" s="676"/>
      <c r="CL44" s="676"/>
      <c r="CM44" s="676"/>
      <c r="CN44" s="676"/>
      <c r="CO44" s="676"/>
      <c r="CP44" s="676"/>
      <c r="CQ44" s="677"/>
      <c r="CR44" s="678">
        <v>2145888</v>
      </c>
      <c r="CS44" s="679"/>
      <c r="CT44" s="679"/>
      <c r="CU44" s="679"/>
      <c r="CV44" s="679"/>
      <c r="CW44" s="679"/>
      <c r="CX44" s="679"/>
      <c r="CY44" s="680"/>
      <c r="CZ44" s="681">
        <v>7.9</v>
      </c>
      <c r="DA44" s="682"/>
      <c r="DB44" s="682"/>
      <c r="DC44" s="683"/>
      <c r="DD44" s="684">
        <v>568066</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357</v>
      </c>
      <c r="CG45" s="676"/>
      <c r="CH45" s="676"/>
      <c r="CI45" s="676"/>
      <c r="CJ45" s="676"/>
      <c r="CK45" s="676"/>
      <c r="CL45" s="676"/>
      <c r="CM45" s="676"/>
      <c r="CN45" s="676"/>
      <c r="CO45" s="676"/>
      <c r="CP45" s="676"/>
      <c r="CQ45" s="677"/>
      <c r="CR45" s="678">
        <v>846276</v>
      </c>
      <c r="CS45" s="697"/>
      <c r="CT45" s="697"/>
      <c r="CU45" s="697"/>
      <c r="CV45" s="697"/>
      <c r="CW45" s="697"/>
      <c r="CX45" s="697"/>
      <c r="CY45" s="698"/>
      <c r="CZ45" s="681">
        <v>3.1</v>
      </c>
      <c r="DA45" s="699"/>
      <c r="DB45" s="699"/>
      <c r="DC45" s="700"/>
      <c r="DD45" s="684">
        <v>60325</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1177646</v>
      </c>
      <c r="CS46" s="679"/>
      <c r="CT46" s="679"/>
      <c r="CU46" s="679"/>
      <c r="CV46" s="679"/>
      <c r="CW46" s="679"/>
      <c r="CX46" s="679"/>
      <c r="CY46" s="680"/>
      <c r="CZ46" s="681">
        <v>4.3</v>
      </c>
      <c r="DA46" s="682"/>
      <c r="DB46" s="682"/>
      <c r="DC46" s="683"/>
      <c r="DD46" s="684">
        <v>472638</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v>172001</v>
      </c>
      <c r="CS47" s="697"/>
      <c r="CT47" s="697"/>
      <c r="CU47" s="697"/>
      <c r="CV47" s="697"/>
      <c r="CW47" s="697"/>
      <c r="CX47" s="697"/>
      <c r="CY47" s="698"/>
      <c r="CZ47" s="681">
        <v>0.6</v>
      </c>
      <c r="DA47" s="699"/>
      <c r="DB47" s="699"/>
      <c r="DC47" s="700"/>
      <c r="DD47" s="684">
        <v>104778</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362</v>
      </c>
      <c r="CD48" s="695"/>
      <c r="CE48" s="696"/>
      <c r="CF48" s="675" t="s">
        <v>363</v>
      </c>
      <c r="CG48" s="676"/>
      <c r="CH48" s="676"/>
      <c r="CI48" s="676"/>
      <c r="CJ48" s="676"/>
      <c r="CK48" s="676"/>
      <c r="CL48" s="676"/>
      <c r="CM48" s="676"/>
      <c r="CN48" s="676"/>
      <c r="CO48" s="676"/>
      <c r="CP48" s="676"/>
      <c r="CQ48" s="677"/>
      <c r="CR48" s="678" t="s">
        <v>234</v>
      </c>
      <c r="CS48" s="679"/>
      <c r="CT48" s="679"/>
      <c r="CU48" s="679"/>
      <c r="CV48" s="679"/>
      <c r="CW48" s="679"/>
      <c r="CX48" s="679"/>
      <c r="CY48" s="680"/>
      <c r="CZ48" s="681" t="s">
        <v>234</v>
      </c>
      <c r="DA48" s="682"/>
      <c r="DB48" s="682"/>
      <c r="DC48" s="683"/>
      <c r="DD48" s="684" t="s">
        <v>234</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364</v>
      </c>
      <c r="CE49" s="660"/>
      <c r="CF49" s="660"/>
      <c r="CG49" s="660"/>
      <c r="CH49" s="660"/>
      <c r="CI49" s="660"/>
      <c r="CJ49" s="660"/>
      <c r="CK49" s="660"/>
      <c r="CL49" s="660"/>
      <c r="CM49" s="660"/>
      <c r="CN49" s="660"/>
      <c r="CO49" s="660"/>
      <c r="CP49" s="660"/>
      <c r="CQ49" s="661"/>
      <c r="CR49" s="662">
        <v>27300743</v>
      </c>
      <c r="CS49" s="663"/>
      <c r="CT49" s="663"/>
      <c r="CU49" s="663"/>
      <c r="CV49" s="663"/>
      <c r="CW49" s="663"/>
      <c r="CX49" s="663"/>
      <c r="CY49" s="664"/>
      <c r="CZ49" s="665">
        <v>100</v>
      </c>
      <c r="DA49" s="666"/>
      <c r="DB49" s="666"/>
      <c r="DC49" s="667"/>
      <c r="DD49" s="668">
        <v>18843401</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p9By48S08CAk8JXjKVpnkiCvGWr+87CezludtjqSZ/N2LyCdxyNlRlpZQREVwrD0Pl5RpR9RWu5HCUwVh86hxA==" saltValue="1i9yzuAyiL/EQ2z3UCqn0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366</v>
      </c>
      <c r="DK2" s="1204"/>
      <c r="DL2" s="1204"/>
      <c r="DM2" s="1204"/>
      <c r="DN2" s="1204"/>
      <c r="DO2" s="1205"/>
      <c r="DP2" s="250"/>
      <c r="DQ2" s="1203" t="s">
        <v>367</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368</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06"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91" t="s">
        <v>384</v>
      </c>
      <c r="DH5" s="1192"/>
      <c r="DI5" s="1192"/>
      <c r="DJ5" s="1192"/>
      <c r="DK5" s="1193"/>
      <c r="DL5" s="1191" t="s">
        <v>385</v>
      </c>
      <c r="DM5" s="1192"/>
      <c r="DN5" s="1192"/>
      <c r="DO5" s="1192"/>
      <c r="DP5" s="1193"/>
      <c r="DQ5" s="1094" t="s">
        <v>386</v>
      </c>
      <c r="DR5" s="1095"/>
      <c r="DS5" s="1095"/>
      <c r="DT5" s="1095"/>
      <c r="DU5" s="1096"/>
      <c r="DV5" s="1094" t="s">
        <v>377</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387</v>
      </c>
      <c r="C7" s="1144"/>
      <c r="D7" s="1144"/>
      <c r="E7" s="1144"/>
      <c r="F7" s="1144"/>
      <c r="G7" s="1144"/>
      <c r="H7" s="1144"/>
      <c r="I7" s="1144"/>
      <c r="J7" s="1144"/>
      <c r="K7" s="1144"/>
      <c r="L7" s="1144"/>
      <c r="M7" s="1144"/>
      <c r="N7" s="1144"/>
      <c r="O7" s="1144"/>
      <c r="P7" s="1145"/>
      <c r="Q7" s="1197">
        <v>27851</v>
      </c>
      <c r="R7" s="1198"/>
      <c r="S7" s="1198"/>
      <c r="T7" s="1198"/>
      <c r="U7" s="1198"/>
      <c r="V7" s="1198">
        <v>27334</v>
      </c>
      <c r="W7" s="1198"/>
      <c r="X7" s="1198"/>
      <c r="Y7" s="1198"/>
      <c r="Z7" s="1198"/>
      <c r="AA7" s="1198">
        <v>517</v>
      </c>
      <c r="AB7" s="1198"/>
      <c r="AC7" s="1198"/>
      <c r="AD7" s="1198"/>
      <c r="AE7" s="1199"/>
      <c r="AF7" s="1200">
        <v>346</v>
      </c>
      <c r="AG7" s="1201"/>
      <c r="AH7" s="1201"/>
      <c r="AI7" s="1201"/>
      <c r="AJ7" s="1202"/>
      <c r="AK7" s="1184">
        <v>1002</v>
      </c>
      <c r="AL7" s="1185"/>
      <c r="AM7" s="1185"/>
      <c r="AN7" s="1185"/>
      <c r="AO7" s="1185"/>
      <c r="AP7" s="1185">
        <v>25597</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589</v>
      </c>
      <c r="BT7" s="1189"/>
      <c r="BU7" s="1189"/>
      <c r="BV7" s="1189"/>
      <c r="BW7" s="1189"/>
      <c r="BX7" s="1189"/>
      <c r="BY7" s="1189"/>
      <c r="BZ7" s="1189"/>
      <c r="CA7" s="1189"/>
      <c r="CB7" s="1189"/>
      <c r="CC7" s="1189"/>
      <c r="CD7" s="1189"/>
      <c r="CE7" s="1189"/>
      <c r="CF7" s="1189"/>
      <c r="CG7" s="1190"/>
      <c r="CH7" s="1181">
        <v>9</v>
      </c>
      <c r="CI7" s="1182"/>
      <c r="CJ7" s="1182"/>
      <c r="CK7" s="1182"/>
      <c r="CL7" s="1183"/>
      <c r="CM7" s="1181">
        <v>492</v>
      </c>
      <c r="CN7" s="1182"/>
      <c r="CO7" s="1182"/>
      <c r="CP7" s="1182"/>
      <c r="CQ7" s="1183"/>
      <c r="CR7" s="1181">
        <v>41</v>
      </c>
      <c r="CS7" s="1182"/>
      <c r="CT7" s="1182"/>
      <c r="CU7" s="1182"/>
      <c r="CV7" s="1183"/>
      <c r="CW7" s="1181" t="s">
        <v>592</v>
      </c>
      <c r="CX7" s="1182"/>
      <c r="CY7" s="1182"/>
      <c r="CZ7" s="1182"/>
      <c r="DA7" s="1183"/>
      <c r="DB7" s="1181">
        <v>69</v>
      </c>
      <c r="DC7" s="1182"/>
      <c r="DD7" s="1182"/>
      <c r="DE7" s="1182"/>
      <c r="DF7" s="1183"/>
      <c r="DG7" s="1181" t="s">
        <v>592</v>
      </c>
      <c r="DH7" s="1182"/>
      <c r="DI7" s="1182"/>
      <c r="DJ7" s="1182"/>
      <c r="DK7" s="1183"/>
      <c r="DL7" s="1181" t="s">
        <v>520</v>
      </c>
      <c r="DM7" s="1182"/>
      <c r="DN7" s="1182"/>
      <c r="DO7" s="1182"/>
      <c r="DP7" s="1183"/>
      <c r="DQ7" s="1181" t="s">
        <v>520</v>
      </c>
      <c r="DR7" s="1182"/>
      <c r="DS7" s="1182"/>
      <c r="DT7" s="1182"/>
      <c r="DU7" s="1183"/>
      <c r="DV7" s="1208"/>
      <c r="DW7" s="1209"/>
      <c r="DX7" s="1209"/>
      <c r="DY7" s="1209"/>
      <c r="DZ7" s="1210"/>
      <c r="EA7" s="255"/>
    </row>
    <row r="8" spans="1:131" s="256" customFormat="1" ht="26.25" customHeight="1" x14ac:dyDescent="0.15">
      <c r="A8" s="262">
        <v>2</v>
      </c>
      <c r="B8" s="1130" t="s">
        <v>388</v>
      </c>
      <c r="C8" s="1131"/>
      <c r="D8" s="1131"/>
      <c r="E8" s="1131"/>
      <c r="F8" s="1131"/>
      <c r="G8" s="1131"/>
      <c r="H8" s="1131"/>
      <c r="I8" s="1131"/>
      <c r="J8" s="1131"/>
      <c r="K8" s="1131"/>
      <c r="L8" s="1131"/>
      <c r="M8" s="1131"/>
      <c r="N8" s="1131"/>
      <c r="O8" s="1131"/>
      <c r="P8" s="1132"/>
      <c r="Q8" s="1136">
        <v>26</v>
      </c>
      <c r="R8" s="1137"/>
      <c r="S8" s="1137"/>
      <c r="T8" s="1137"/>
      <c r="U8" s="1137"/>
      <c r="V8" s="1137">
        <v>26</v>
      </c>
      <c r="W8" s="1137"/>
      <c r="X8" s="1137"/>
      <c r="Y8" s="1137"/>
      <c r="Z8" s="1137"/>
      <c r="AA8" s="1137">
        <v>0</v>
      </c>
      <c r="AB8" s="1137"/>
      <c r="AC8" s="1137"/>
      <c r="AD8" s="1137"/>
      <c r="AE8" s="1138"/>
      <c r="AF8" s="1112">
        <v>0</v>
      </c>
      <c r="AG8" s="1113"/>
      <c r="AH8" s="1113"/>
      <c r="AI8" s="1113"/>
      <c r="AJ8" s="1114"/>
      <c r="AK8" s="1179">
        <v>26</v>
      </c>
      <c r="AL8" s="1180"/>
      <c r="AM8" s="1180"/>
      <c r="AN8" s="1180"/>
      <c r="AO8" s="1180"/>
      <c r="AP8" s="1180">
        <v>154</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590</v>
      </c>
      <c r="BT8" s="1108"/>
      <c r="BU8" s="1108"/>
      <c r="BV8" s="1108"/>
      <c r="BW8" s="1108"/>
      <c r="BX8" s="1108"/>
      <c r="BY8" s="1108"/>
      <c r="BZ8" s="1108"/>
      <c r="CA8" s="1108"/>
      <c r="CB8" s="1108"/>
      <c r="CC8" s="1108"/>
      <c r="CD8" s="1108"/>
      <c r="CE8" s="1108"/>
      <c r="CF8" s="1108"/>
      <c r="CG8" s="1109"/>
      <c r="CH8" s="1082">
        <v>7</v>
      </c>
      <c r="CI8" s="1083"/>
      <c r="CJ8" s="1083"/>
      <c r="CK8" s="1083"/>
      <c r="CL8" s="1084"/>
      <c r="CM8" s="1082">
        <v>151</v>
      </c>
      <c r="CN8" s="1083"/>
      <c r="CO8" s="1083"/>
      <c r="CP8" s="1083"/>
      <c r="CQ8" s="1084"/>
      <c r="CR8" s="1082">
        <v>110</v>
      </c>
      <c r="CS8" s="1083"/>
      <c r="CT8" s="1083"/>
      <c r="CU8" s="1083"/>
      <c r="CV8" s="1084"/>
      <c r="CW8" s="1082" t="s">
        <v>592</v>
      </c>
      <c r="CX8" s="1083"/>
      <c r="CY8" s="1083"/>
      <c r="CZ8" s="1083"/>
      <c r="DA8" s="1084"/>
      <c r="DB8" s="1082" t="s">
        <v>592</v>
      </c>
      <c r="DC8" s="1083"/>
      <c r="DD8" s="1083"/>
      <c r="DE8" s="1083"/>
      <c r="DF8" s="1084"/>
      <c r="DG8" s="1082" t="s">
        <v>592</v>
      </c>
      <c r="DH8" s="1083"/>
      <c r="DI8" s="1083"/>
      <c r="DJ8" s="1083"/>
      <c r="DK8" s="1084"/>
      <c r="DL8" s="1082" t="s">
        <v>520</v>
      </c>
      <c r="DM8" s="1083"/>
      <c r="DN8" s="1083"/>
      <c r="DO8" s="1083"/>
      <c r="DP8" s="1084"/>
      <c r="DQ8" s="1082" t="s">
        <v>520</v>
      </c>
      <c r="DR8" s="1083"/>
      <c r="DS8" s="1083"/>
      <c r="DT8" s="1083"/>
      <c r="DU8" s="1084"/>
      <c r="DV8" s="1085"/>
      <c r="DW8" s="1086"/>
      <c r="DX8" s="1086"/>
      <c r="DY8" s="1086"/>
      <c r="DZ8" s="1087"/>
      <c r="EA8" s="255"/>
    </row>
    <row r="9" spans="1:131" s="256" customFormat="1" ht="26.25" customHeight="1" x14ac:dyDescent="0.15">
      <c r="A9" s="262">
        <v>3</v>
      </c>
      <c r="B9" s="1130" t="s">
        <v>389</v>
      </c>
      <c r="C9" s="1131"/>
      <c r="D9" s="1131"/>
      <c r="E9" s="1131"/>
      <c r="F9" s="1131"/>
      <c r="G9" s="1131"/>
      <c r="H9" s="1131"/>
      <c r="I9" s="1131"/>
      <c r="J9" s="1131"/>
      <c r="K9" s="1131"/>
      <c r="L9" s="1131"/>
      <c r="M9" s="1131"/>
      <c r="N9" s="1131"/>
      <c r="O9" s="1131"/>
      <c r="P9" s="1132"/>
      <c r="Q9" s="1136">
        <v>36</v>
      </c>
      <c r="R9" s="1137"/>
      <c r="S9" s="1137"/>
      <c r="T9" s="1137"/>
      <c r="U9" s="1137"/>
      <c r="V9" s="1137">
        <v>36</v>
      </c>
      <c r="W9" s="1137"/>
      <c r="X9" s="1137"/>
      <c r="Y9" s="1137"/>
      <c r="Z9" s="1137"/>
      <c r="AA9" s="1137">
        <v>0</v>
      </c>
      <c r="AB9" s="1137"/>
      <c r="AC9" s="1137"/>
      <c r="AD9" s="1137"/>
      <c r="AE9" s="1138"/>
      <c r="AF9" s="1112">
        <v>0</v>
      </c>
      <c r="AG9" s="1113"/>
      <c r="AH9" s="1113"/>
      <c r="AI9" s="1113"/>
      <c r="AJ9" s="1114"/>
      <c r="AK9" s="1179">
        <v>6</v>
      </c>
      <c r="AL9" s="1180"/>
      <c r="AM9" s="1180"/>
      <c r="AN9" s="1180"/>
      <c r="AO9" s="1180"/>
      <c r="AP9" s="1180">
        <v>0</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390</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391</v>
      </c>
      <c r="B23" s="1037" t="s">
        <v>392</v>
      </c>
      <c r="C23" s="1038"/>
      <c r="D23" s="1038"/>
      <c r="E23" s="1038"/>
      <c r="F23" s="1038"/>
      <c r="G23" s="1038"/>
      <c r="H23" s="1038"/>
      <c r="I23" s="1038"/>
      <c r="J23" s="1038"/>
      <c r="K23" s="1038"/>
      <c r="L23" s="1038"/>
      <c r="M23" s="1038"/>
      <c r="N23" s="1038"/>
      <c r="O23" s="1038"/>
      <c r="P23" s="1039"/>
      <c r="Q23" s="1161">
        <v>27913</v>
      </c>
      <c r="R23" s="1162"/>
      <c r="S23" s="1162"/>
      <c r="T23" s="1162"/>
      <c r="U23" s="1162"/>
      <c r="V23" s="1162">
        <v>27396</v>
      </c>
      <c r="W23" s="1162"/>
      <c r="X23" s="1162"/>
      <c r="Y23" s="1162"/>
      <c r="Z23" s="1162"/>
      <c r="AA23" s="1162">
        <v>517</v>
      </c>
      <c r="AB23" s="1162"/>
      <c r="AC23" s="1162"/>
      <c r="AD23" s="1162"/>
      <c r="AE23" s="1163"/>
      <c r="AF23" s="1164">
        <v>346</v>
      </c>
      <c r="AG23" s="1162"/>
      <c r="AH23" s="1162"/>
      <c r="AI23" s="1162"/>
      <c r="AJ23" s="1165"/>
      <c r="AK23" s="1166"/>
      <c r="AL23" s="1167"/>
      <c r="AM23" s="1167"/>
      <c r="AN23" s="1167"/>
      <c r="AO23" s="1167"/>
      <c r="AP23" s="1162">
        <v>25751</v>
      </c>
      <c r="AQ23" s="1162"/>
      <c r="AR23" s="1162"/>
      <c r="AS23" s="1162"/>
      <c r="AT23" s="1162"/>
      <c r="AU23" s="1168"/>
      <c r="AV23" s="1168"/>
      <c r="AW23" s="1168"/>
      <c r="AX23" s="1168"/>
      <c r="AY23" s="1169"/>
      <c r="AZ23" s="1158" t="s">
        <v>393</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394</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395</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370</v>
      </c>
      <c r="B26" s="1089"/>
      <c r="C26" s="1089"/>
      <c r="D26" s="1089"/>
      <c r="E26" s="1089"/>
      <c r="F26" s="1089"/>
      <c r="G26" s="1089"/>
      <c r="H26" s="1089"/>
      <c r="I26" s="1089"/>
      <c r="J26" s="1089"/>
      <c r="K26" s="1089"/>
      <c r="L26" s="1089"/>
      <c r="M26" s="1089"/>
      <c r="N26" s="1089"/>
      <c r="O26" s="1089"/>
      <c r="P26" s="1090"/>
      <c r="Q26" s="1094" t="s">
        <v>396</v>
      </c>
      <c r="R26" s="1095"/>
      <c r="S26" s="1095"/>
      <c r="T26" s="1095"/>
      <c r="U26" s="1096"/>
      <c r="V26" s="1094" t="s">
        <v>397</v>
      </c>
      <c r="W26" s="1095"/>
      <c r="X26" s="1095"/>
      <c r="Y26" s="1095"/>
      <c r="Z26" s="1096"/>
      <c r="AA26" s="1094" t="s">
        <v>398</v>
      </c>
      <c r="AB26" s="1095"/>
      <c r="AC26" s="1095"/>
      <c r="AD26" s="1095"/>
      <c r="AE26" s="1095"/>
      <c r="AF26" s="1152" t="s">
        <v>399</v>
      </c>
      <c r="AG26" s="1101"/>
      <c r="AH26" s="1101"/>
      <c r="AI26" s="1101"/>
      <c r="AJ26" s="1153"/>
      <c r="AK26" s="1095" t="s">
        <v>400</v>
      </c>
      <c r="AL26" s="1095"/>
      <c r="AM26" s="1095"/>
      <c r="AN26" s="1095"/>
      <c r="AO26" s="1096"/>
      <c r="AP26" s="1094" t="s">
        <v>401</v>
      </c>
      <c r="AQ26" s="1095"/>
      <c r="AR26" s="1095"/>
      <c r="AS26" s="1095"/>
      <c r="AT26" s="1096"/>
      <c r="AU26" s="1094" t="s">
        <v>402</v>
      </c>
      <c r="AV26" s="1095"/>
      <c r="AW26" s="1095"/>
      <c r="AX26" s="1095"/>
      <c r="AY26" s="1096"/>
      <c r="AZ26" s="1094" t="s">
        <v>403</v>
      </c>
      <c r="BA26" s="1095"/>
      <c r="BB26" s="1095"/>
      <c r="BC26" s="1095"/>
      <c r="BD26" s="1096"/>
      <c r="BE26" s="1094" t="s">
        <v>377</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404</v>
      </c>
      <c r="C28" s="1144"/>
      <c r="D28" s="1144"/>
      <c r="E28" s="1144"/>
      <c r="F28" s="1144"/>
      <c r="G28" s="1144"/>
      <c r="H28" s="1144"/>
      <c r="I28" s="1144"/>
      <c r="J28" s="1144"/>
      <c r="K28" s="1144"/>
      <c r="L28" s="1144"/>
      <c r="M28" s="1144"/>
      <c r="N28" s="1144"/>
      <c r="O28" s="1144"/>
      <c r="P28" s="1145"/>
      <c r="Q28" s="1146">
        <v>20862</v>
      </c>
      <c r="R28" s="1147"/>
      <c r="S28" s="1147"/>
      <c r="T28" s="1147"/>
      <c r="U28" s="1147"/>
      <c r="V28" s="1147">
        <v>20513</v>
      </c>
      <c r="W28" s="1147"/>
      <c r="X28" s="1147"/>
      <c r="Y28" s="1147"/>
      <c r="Z28" s="1147"/>
      <c r="AA28" s="1147">
        <v>349</v>
      </c>
      <c r="AB28" s="1147"/>
      <c r="AC28" s="1147"/>
      <c r="AD28" s="1147"/>
      <c r="AE28" s="1148"/>
      <c r="AF28" s="1149">
        <v>349</v>
      </c>
      <c r="AG28" s="1147"/>
      <c r="AH28" s="1147"/>
      <c r="AI28" s="1147"/>
      <c r="AJ28" s="1150"/>
      <c r="AK28" s="1151" t="s">
        <v>591</v>
      </c>
      <c r="AL28" s="1139"/>
      <c r="AM28" s="1139"/>
      <c r="AN28" s="1139"/>
      <c r="AO28" s="1139"/>
      <c r="AP28" s="1139" t="s">
        <v>520</v>
      </c>
      <c r="AQ28" s="1139"/>
      <c r="AR28" s="1139"/>
      <c r="AS28" s="1139"/>
      <c r="AT28" s="1139"/>
      <c r="AU28" s="1139" t="s">
        <v>520</v>
      </c>
      <c r="AV28" s="1139"/>
      <c r="AW28" s="1139"/>
      <c r="AX28" s="1139"/>
      <c r="AY28" s="1139"/>
      <c r="AZ28" s="1140" t="s">
        <v>520</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405</v>
      </c>
      <c r="C29" s="1131"/>
      <c r="D29" s="1131"/>
      <c r="E29" s="1131"/>
      <c r="F29" s="1131"/>
      <c r="G29" s="1131"/>
      <c r="H29" s="1131"/>
      <c r="I29" s="1131"/>
      <c r="J29" s="1131"/>
      <c r="K29" s="1131"/>
      <c r="L29" s="1131"/>
      <c r="M29" s="1131"/>
      <c r="N29" s="1131"/>
      <c r="O29" s="1131"/>
      <c r="P29" s="1132"/>
      <c r="Q29" s="1136">
        <v>9047</v>
      </c>
      <c r="R29" s="1137"/>
      <c r="S29" s="1137"/>
      <c r="T29" s="1137"/>
      <c r="U29" s="1137"/>
      <c r="V29" s="1137">
        <v>8909</v>
      </c>
      <c r="W29" s="1137"/>
      <c r="X29" s="1137"/>
      <c r="Y29" s="1137"/>
      <c r="Z29" s="1137"/>
      <c r="AA29" s="1137">
        <v>138</v>
      </c>
      <c r="AB29" s="1137"/>
      <c r="AC29" s="1137"/>
      <c r="AD29" s="1137"/>
      <c r="AE29" s="1138"/>
      <c r="AF29" s="1112">
        <v>138</v>
      </c>
      <c r="AG29" s="1113"/>
      <c r="AH29" s="1113"/>
      <c r="AI29" s="1113"/>
      <c r="AJ29" s="1114"/>
      <c r="AK29" s="1073">
        <v>669</v>
      </c>
      <c r="AL29" s="1064"/>
      <c r="AM29" s="1064"/>
      <c r="AN29" s="1064"/>
      <c r="AO29" s="1064"/>
      <c r="AP29" s="1064" t="s">
        <v>520</v>
      </c>
      <c r="AQ29" s="1064"/>
      <c r="AR29" s="1064"/>
      <c r="AS29" s="1064"/>
      <c r="AT29" s="1064"/>
      <c r="AU29" s="1064" t="s">
        <v>520</v>
      </c>
      <c r="AV29" s="1064"/>
      <c r="AW29" s="1064"/>
      <c r="AX29" s="1064"/>
      <c r="AY29" s="1064"/>
      <c r="AZ29" s="1135" t="s">
        <v>520</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406</v>
      </c>
      <c r="C30" s="1131"/>
      <c r="D30" s="1131"/>
      <c r="E30" s="1131"/>
      <c r="F30" s="1131"/>
      <c r="G30" s="1131"/>
      <c r="H30" s="1131"/>
      <c r="I30" s="1131"/>
      <c r="J30" s="1131"/>
      <c r="K30" s="1131"/>
      <c r="L30" s="1131"/>
      <c r="M30" s="1131"/>
      <c r="N30" s="1131"/>
      <c r="O30" s="1131"/>
      <c r="P30" s="1132"/>
      <c r="Q30" s="1136">
        <v>8256</v>
      </c>
      <c r="R30" s="1137"/>
      <c r="S30" s="1137"/>
      <c r="T30" s="1137"/>
      <c r="U30" s="1137"/>
      <c r="V30" s="1137">
        <v>8211</v>
      </c>
      <c r="W30" s="1137"/>
      <c r="X30" s="1137"/>
      <c r="Y30" s="1137"/>
      <c r="Z30" s="1137"/>
      <c r="AA30" s="1137">
        <v>45</v>
      </c>
      <c r="AB30" s="1137"/>
      <c r="AC30" s="1137"/>
      <c r="AD30" s="1137"/>
      <c r="AE30" s="1138"/>
      <c r="AF30" s="1112">
        <v>45</v>
      </c>
      <c r="AG30" s="1113"/>
      <c r="AH30" s="1113"/>
      <c r="AI30" s="1113"/>
      <c r="AJ30" s="1114"/>
      <c r="AK30" s="1073">
        <v>1208</v>
      </c>
      <c r="AL30" s="1064"/>
      <c r="AM30" s="1064"/>
      <c r="AN30" s="1064"/>
      <c r="AO30" s="1064"/>
      <c r="AP30" s="1064" t="s">
        <v>520</v>
      </c>
      <c r="AQ30" s="1064"/>
      <c r="AR30" s="1064"/>
      <c r="AS30" s="1064"/>
      <c r="AT30" s="1064"/>
      <c r="AU30" s="1064" t="s">
        <v>520</v>
      </c>
      <c r="AV30" s="1064"/>
      <c r="AW30" s="1064"/>
      <c r="AX30" s="1064"/>
      <c r="AY30" s="1064"/>
      <c r="AZ30" s="1135" t="s">
        <v>520</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407</v>
      </c>
      <c r="C31" s="1131"/>
      <c r="D31" s="1131"/>
      <c r="E31" s="1131"/>
      <c r="F31" s="1131"/>
      <c r="G31" s="1131"/>
      <c r="H31" s="1131"/>
      <c r="I31" s="1131"/>
      <c r="J31" s="1131"/>
      <c r="K31" s="1131"/>
      <c r="L31" s="1131"/>
      <c r="M31" s="1131"/>
      <c r="N31" s="1131"/>
      <c r="O31" s="1131"/>
      <c r="P31" s="1132"/>
      <c r="Q31" s="1136">
        <v>2097</v>
      </c>
      <c r="R31" s="1137"/>
      <c r="S31" s="1137"/>
      <c r="T31" s="1137"/>
      <c r="U31" s="1137"/>
      <c r="V31" s="1137">
        <v>2075</v>
      </c>
      <c r="W31" s="1137"/>
      <c r="X31" s="1137"/>
      <c r="Y31" s="1137"/>
      <c r="Z31" s="1137"/>
      <c r="AA31" s="1137">
        <v>22</v>
      </c>
      <c r="AB31" s="1137"/>
      <c r="AC31" s="1137"/>
      <c r="AD31" s="1137"/>
      <c r="AE31" s="1138"/>
      <c r="AF31" s="1112">
        <v>22</v>
      </c>
      <c r="AG31" s="1113"/>
      <c r="AH31" s="1113"/>
      <c r="AI31" s="1113"/>
      <c r="AJ31" s="1114"/>
      <c r="AK31" s="1073">
        <v>1135</v>
      </c>
      <c r="AL31" s="1064"/>
      <c r="AM31" s="1064"/>
      <c r="AN31" s="1064"/>
      <c r="AO31" s="1064"/>
      <c r="AP31" s="1064" t="s">
        <v>520</v>
      </c>
      <c r="AQ31" s="1064"/>
      <c r="AR31" s="1064"/>
      <c r="AS31" s="1064"/>
      <c r="AT31" s="1064"/>
      <c r="AU31" s="1064" t="s">
        <v>520</v>
      </c>
      <c r="AV31" s="1064"/>
      <c r="AW31" s="1064"/>
      <c r="AX31" s="1064"/>
      <c r="AY31" s="1064"/>
      <c r="AZ31" s="1135" t="s">
        <v>520</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408</v>
      </c>
      <c r="C32" s="1131"/>
      <c r="D32" s="1131"/>
      <c r="E32" s="1131"/>
      <c r="F32" s="1131"/>
      <c r="G32" s="1131"/>
      <c r="H32" s="1131"/>
      <c r="I32" s="1131"/>
      <c r="J32" s="1131"/>
      <c r="K32" s="1131"/>
      <c r="L32" s="1131"/>
      <c r="M32" s="1131"/>
      <c r="N32" s="1131"/>
      <c r="O32" s="1131"/>
      <c r="P32" s="1132"/>
      <c r="Q32" s="1136">
        <v>455</v>
      </c>
      <c r="R32" s="1137"/>
      <c r="S32" s="1137"/>
      <c r="T32" s="1137"/>
      <c r="U32" s="1137"/>
      <c r="V32" s="1137">
        <v>563</v>
      </c>
      <c r="W32" s="1137"/>
      <c r="X32" s="1137"/>
      <c r="Y32" s="1137"/>
      <c r="Z32" s="1137"/>
      <c r="AA32" s="1137">
        <v>108</v>
      </c>
      <c r="AB32" s="1137"/>
      <c r="AC32" s="1137"/>
      <c r="AD32" s="1137"/>
      <c r="AE32" s="1138"/>
      <c r="AF32" s="1112">
        <v>1358</v>
      </c>
      <c r="AG32" s="1113"/>
      <c r="AH32" s="1113"/>
      <c r="AI32" s="1113"/>
      <c r="AJ32" s="1114"/>
      <c r="AK32" s="1073">
        <v>403</v>
      </c>
      <c r="AL32" s="1064"/>
      <c r="AM32" s="1064"/>
      <c r="AN32" s="1064"/>
      <c r="AO32" s="1064"/>
      <c r="AP32" s="1064">
        <v>3535</v>
      </c>
      <c r="AQ32" s="1064"/>
      <c r="AR32" s="1064"/>
      <c r="AS32" s="1064"/>
      <c r="AT32" s="1064"/>
      <c r="AU32" s="1064">
        <v>1803</v>
      </c>
      <c r="AV32" s="1064"/>
      <c r="AW32" s="1064"/>
      <c r="AX32" s="1064"/>
      <c r="AY32" s="1064"/>
      <c r="AZ32" s="1135" t="s">
        <v>520</v>
      </c>
      <c r="BA32" s="1135"/>
      <c r="BB32" s="1135"/>
      <c r="BC32" s="1135"/>
      <c r="BD32" s="1135"/>
      <c r="BE32" s="1125" t="s">
        <v>409</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410</v>
      </c>
      <c r="C33" s="1131"/>
      <c r="D33" s="1131"/>
      <c r="E33" s="1131"/>
      <c r="F33" s="1131"/>
      <c r="G33" s="1131"/>
      <c r="H33" s="1131"/>
      <c r="I33" s="1131"/>
      <c r="J33" s="1131"/>
      <c r="K33" s="1131"/>
      <c r="L33" s="1131"/>
      <c r="M33" s="1131"/>
      <c r="N33" s="1131"/>
      <c r="O33" s="1131"/>
      <c r="P33" s="1132"/>
      <c r="Q33" s="1136">
        <v>1575</v>
      </c>
      <c r="R33" s="1137"/>
      <c r="S33" s="1137"/>
      <c r="T33" s="1137"/>
      <c r="U33" s="1137"/>
      <c r="V33" s="1137">
        <v>1518</v>
      </c>
      <c r="W33" s="1137"/>
      <c r="X33" s="1137"/>
      <c r="Y33" s="1137"/>
      <c r="Z33" s="1137"/>
      <c r="AA33" s="1137">
        <v>57</v>
      </c>
      <c r="AB33" s="1137"/>
      <c r="AC33" s="1137"/>
      <c r="AD33" s="1137"/>
      <c r="AE33" s="1138"/>
      <c r="AF33" s="1112">
        <v>1858</v>
      </c>
      <c r="AG33" s="1113"/>
      <c r="AH33" s="1113"/>
      <c r="AI33" s="1113"/>
      <c r="AJ33" s="1114"/>
      <c r="AK33" s="1073">
        <v>5</v>
      </c>
      <c r="AL33" s="1064"/>
      <c r="AM33" s="1064"/>
      <c r="AN33" s="1064"/>
      <c r="AO33" s="1064"/>
      <c r="AP33" s="1064">
        <v>5284</v>
      </c>
      <c r="AQ33" s="1064"/>
      <c r="AR33" s="1064"/>
      <c r="AS33" s="1064"/>
      <c r="AT33" s="1064"/>
      <c r="AU33" s="1064" t="s">
        <v>591</v>
      </c>
      <c r="AV33" s="1064"/>
      <c r="AW33" s="1064"/>
      <c r="AX33" s="1064"/>
      <c r="AY33" s="1064"/>
      <c r="AZ33" s="1135" t="s">
        <v>520</v>
      </c>
      <c r="BA33" s="1135"/>
      <c r="BB33" s="1135"/>
      <c r="BC33" s="1135"/>
      <c r="BD33" s="1135"/>
      <c r="BE33" s="1125" t="s">
        <v>411</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412</v>
      </c>
      <c r="C34" s="1131"/>
      <c r="D34" s="1131"/>
      <c r="E34" s="1131"/>
      <c r="F34" s="1131"/>
      <c r="G34" s="1131"/>
      <c r="H34" s="1131"/>
      <c r="I34" s="1131"/>
      <c r="J34" s="1131"/>
      <c r="K34" s="1131"/>
      <c r="L34" s="1131"/>
      <c r="M34" s="1131"/>
      <c r="N34" s="1131"/>
      <c r="O34" s="1131"/>
      <c r="P34" s="1132"/>
      <c r="Q34" s="1136">
        <v>2080</v>
      </c>
      <c r="R34" s="1137"/>
      <c r="S34" s="1137"/>
      <c r="T34" s="1137"/>
      <c r="U34" s="1137"/>
      <c r="V34" s="1137">
        <v>2037</v>
      </c>
      <c r="W34" s="1137"/>
      <c r="X34" s="1137"/>
      <c r="Y34" s="1137"/>
      <c r="Z34" s="1137"/>
      <c r="AA34" s="1137">
        <v>43</v>
      </c>
      <c r="AB34" s="1137"/>
      <c r="AC34" s="1137"/>
      <c r="AD34" s="1137"/>
      <c r="AE34" s="1138"/>
      <c r="AF34" s="1112">
        <v>43</v>
      </c>
      <c r="AG34" s="1113"/>
      <c r="AH34" s="1113"/>
      <c r="AI34" s="1113"/>
      <c r="AJ34" s="1114"/>
      <c r="AK34" s="1073">
        <v>970</v>
      </c>
      <c r="AL34" s="1064"/>
      <c r="AM34" s="1064"/>
      <c r="AN34" s="1064"/>
      <c r="AO34" s="1064"/>
      <c r="AP34" s="1064">
        <v>12371</v>
      </c>
      <c r="AQ34" s="1064"/>
      <c r="AR34" s="1064"/>
      <c r="AS34" s="1064"/>
      <c r="AT34" s="1064"/>
      <c r="AU34" s="1064">
        <v>8622</v>
      </c>
      <c r="AV34" s="1064"/>
      <c r="AW34" s="1064"/>
      <c r="AX34" s="1064"/>
      <c r="AY34" s="1064"/>
      <c r="AZ34" s="1135" t="s">
        <v>520</v>
      </c>
      <c r="BA34" s="1135"/>
      <c r="BB34" s="1135"/>
      <c r="BC34" s="1135"/>
      <c r="BD34" s="1135"/>
      <c r="BE34" s="1125" t="s">
        <v>413</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414</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391</v>
      </c>
      <c r="B63" s="1037" t="s">
        <v>415</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3813</v>
      </c>
      <c r="AG63" s="1052"/>
      <c r="AH63" s="1052"/>
      <c r="AI63" s="1052"/>
      <c r="AJ63" s="1123"/>
      <c r="AK63" s="1124"/>
      <c r="AL63" s="1056"/>
      <c r="AM63" s="1056"/>
      <c r="AN63" s="1056"/>
      <c r="AO63" s="1056"/>
      <c r="AP63" s="1052">
        <v>21190</v>
      </c>
      <c r="AQ63" s="1052"/>
      <c r="AR63" s="1052"/>
      <c r="AS63" s="1052"/>
      <c r="AT63" s="1052"/>
      <c r="AU63" s="1052">
        <v>10425</v>
      </c>
      <c r="AV63" s="1052"/>
      <c r="AW63" s="1052"/>
      <c r="AX63" s="1052"/>
      <c r="AY63" s="1052"/>
      <c r="AZ63" s="1118"/>
      <c r="BA63" s="1118"/>
      <c r="BB63" s="1118"/>
      <c r="BC63" s="1118"/>
      <c r="BD63" s="1118"/>
      <c r="BE63" s="1053"/>
      <c r="BF63" s="1053"/>
      <c r="BG63" s="1053"/>
      <c r="BH63" s="1053"/>
      <c r="BI63" s="1054"/>
      <c r="BJ63" s="1119" t="s">
        <v>416</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418</v>
      </c>
      <c r="B66" s="1089"/>
      <c r="C66" s="1089"/>
      <c r="D66" s="1089"/>
      <c r="E66" s="1089"/>
      <c r="F66" s="1089"/>
      <c r="G66" s="1089"/>
      <c r="H66" s="1089"/>
      <c r="I66" s="1089"/>
      <c r="J66" s="1089"/>
      <c r="K66" s="1089"/>
      <c r="L66" s="1089"/>
      <c r="M66" s="1089"/>
      <c r="N66" s="1089"/>
      <c r="O66" s="1089"/>
      <c r="P66" s="1090"/>
      <c r="Q66" s="1094" t="s">
        <v>419</v>
      </c>
      <c r="R66" s="1095"/>
      <c r="S66" s="1095"/>
      <c r="T66" s="1095"/>
      <c r="U66" s="1096"/>
      <c r="V66" s="1094" t="s">
        <v>420</v>
      </c>
      <c r="W66" s="1095"/>
      <c r="X66" s="1095"/>
      <c r="Y66" s="1095"/>
      <c r="Z66" s="1096"/>
      <c r="AA66" s="1094" t="s">
        <v>398</v>
      </c>
      <c r="AB66" s="1095"/>
      <c r="AC66" s="1095"/>
      <c r="AD66" s="1095"/>
      <c r="AE66" s="1096"/>
      <c r="AF66" s="1100" t="s">
        <v>399</v>
      </c>
      <c r="AG66" s="1101"/>
      <c r="AH66" s="1101"/>
      <c r="AI66" s="1101"/>
      <c r="AJ66" s="1102"/>
      <c r="AK66" s="1094" t="s">
        <v>421</v>
      </c>
      <c r="AL66" s="1089"/>
      <c r="AM66" s="1089"/>
      <c r="AN66" s="1089"/>
      <c r="AO66" s="1090"/>
      <c r="AP66" s="1094" t="s">
        <v>422</v>
      </c>
      <c r="AQ66" s="1095"/>
      <c r="AR66" s="1095"/>
      <c r="AS66" s="1095"/>
      <c r="AT66" s="1096"/>
      <c r="AU66" s="1094" t="s">
        <v>423</v>
      </c>
      <c r="AV66" s="1095"/>
      <c r="AW66" s="1095"/>
      <c r="AX66" s="1095"/>
      <c r="AY66" s="1096"/>
      <c r="AZ66" s="1094" t="s">
        <v>377</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585</v>
      </c>
      <c r="C68" s="1079"/>
      <c r="D68" s="1079"/>
      <c r="E68" s="1079"/>
      <c r="F68" s="1079"/>
      <c r="G68" s="1079"/>
      <c r="H68" s="1079"/>
      <c r="I68" s="1079"/>
      <c r="J68" s="1079"/>
      <c r="K68" s="1079"/>
      <c r="L68" s="1079"/>
      <c r="M68" s="1079"/>
      <c r="N68" s="1079"/>
      <c r="O68" s="1079"/>
      <c r="P68" s="1080"/>
      <c r="Q68" s="1081">
        <v>1154</v>
      </c>
      <c r="R68" s="1075"/>
      <c r="S68" s="1075"/>
      <c r="T68" s="1075"/>
      <c r="U68" s="1075"/>
      <c r="V68" s="1075">
        <v>1146</v>
      </c>
      <c r="W68" s="1075"/>
      <c r="X68" s="1075"/>
      <c r="Y68" s="1075"/>
      <c r="Z68" s="1075"/>
      <c r="AA68" s="1075">
        <v>8</v>
      </c>
      <c r="AB68" s="1075"/>
      <c r="AC68" s="1075"/>
      <c r="AD68" s="1075"/>
      <c r="AE68" s="1075"/>
      <c r="AF68" s="1075">
        <v>8</v>
      </c>
      <c r="AG68" s="1075"/>
      <c r="AH68" s="1075"/>
      <c r="AI68" s="1075"/>
      <c r="AJ68" s="1075"/>
      <c r="AK68" s="1075" t="s">
        <v>591</v>
      </c>
      <c r="AL68" s="1075"/>
      <c r="AM68" s="1075"/>
      <c r="AN68" s="1075"/>
      <c r="AO68" s="1075"/>
      <c r="AP68" s="1075" t="s">
        <v>520</v>
      </c>
      <c r="AQ68" s="1075"/>
      <c r="AR68" s="1075"/>
      <c r="AS68" s="1075"/>
      <c r="AT68" s="1075"/>
      <c r="AU68" s="1075" t="s">
        <v>520</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586</v>
      </c>
      <c r="C69" s="1068"/>
      <c r="D69" s="1068"/>
      <c r="E69" s="1068"/>
      <c r="F69" s="1068"/>
      <c r="G69" s="1068"/>
      <c r="H69" s="1068"/>
      <c r="I69" s="1068"/>
      <c r="J69" s="1068"/>
      <c r="K69" s="1068"/>
      <c r="L69" s="1068"/>
      <c r="M69" s="1068"/>
      <c r="N69" s="1068"/>
      <c r="O69" s="1068"/>
      <c r="P69" s="1069"/>
      <c r="Q69" s="1070">
        <v>438691</v>
      </c>
      <c r="R69" s="1064"/>
      <c r="S69" s="1064"/>
      <c r="T69" s="1064"/>
      <c r="U69" s="1064"/>
      <c r="V69" s="1064">
        <v>428211</v>
      </c>
      <c r="W69" s="1064"/>
      <c r="X69" s="1064"/>
      <c r="Y69" s="1064"/>
      <c r="Z69" s="1064"/>
      <c r="AA69" s="1064">
        <v>10481</v>
      </c>
      <c r="AB69" s="1064"/>
      <c r="AC69" s="1064"/>
      <c r="AD69" s="1064"/>
      <c r="AE69" s="1064"/>
      <c r="AF69" s="1064">
        <v>10481</v>
      </c>
      <c r="AG69" s="1064"/>
      <c r="AH69" s="1064"/>
      <c r="AI69" s="1064"/>
      <c r="AJ69" s="1064"/>
      <c r="AK69" s="1064">
        <v>1023</v>
      </c>
      <c r="AL69" s="1064"/>
      <c r="AM69" s="1064"/>
      <c r="AN69" s="1064"/>
      <c r="AO69" s="1064"/>
      <c r="AP69" s="1064" t="s">
        <v>520</v>
      </c>
      <c r="AQ69" s="1064"/>
      <c r="AR69" s="1064"/>
      <c r="AS69" s="1064"/>
      <c r="AT69" s="1064"/>
      <c r="AU69" s="1064" t="s">
        <v>520</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587</v>
      </c>
      <c r="C70" s="1068"/>
      <c r="D70" s="1068"/>
      <c r="E70" s="1068"/>
      <c r="F70" s="1068"/>
      <c r="G70" s="1068"/>
      <c r="H70" s="1068"/>
      <c r="I70" s="1068"/>
      <c r="J70" s="1068"/>
      <c r="K70" s="1068"/>
      <c r="L70" s="1068"/>
      <c r="M70" s="1068"/>
      <c r="N70" s="1068"/>
      <c r="O70" s="1068"/>
      <c r="P70" s="1069"/>
      <c r="Q70" s="1070">
        <v>316</v>
      </c>
      <c r="R70" s="1064"/>
      <c r="S70" s="1064"/>
      <c r="T70" s="1064"/>
      <c r="U70" s="1064"/>
      <c r="V70" s="1064">
        <v>304</v>
      </c>
      <c r="W70" s="1064"/>
      <c r="X70" s="1064"/>
      <c r="Y70" s="1064"/>
      <c r="Z70" s="1064"/>
      <c r="AA70" s="1064">
        <v>12</v>
      </c>
      <c r="AB70" s="1064"/>
      <c r="AC70" s="1064"/>
      <c r="AD70" s="1064"/>
      <c r="AE70" s="1064"/>
      <c r="AF70" s="1064">
        <v>12</v>
      </c>
      <c r="AG70" s="1064"/>
      <c r="AH70" s="1064"/>
      <c r="AI70" s="1064"/>
      <c r="AJ70" s="1064"/>
      <c r="AK70" s="1064">
        <v>6</v>
      </c>
      <c r="AL70" s="1064"/>
      <c r="AM70" s="1064"/>
      <c r="AN70" s="1064"/>
      <c r="AO70" s="1064"/>
      <c r="AP70" s="1064" t="s">
        <v>520</v>
      </c>
      <c r="AQ70" s="1064"/>
      <c r="AR70" s="1064"/>
      <c r="AS70" s="1064"/>
      <c r="AT70" s="1064"/>
      <c r="AU70" s="1064" t="s">
        <v>520</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588</v>
      </c>
      <c r="C71" s="1068"/>
      <c r="D71" s="1068"/>
      <c r="E71" s="1068"/>
      <c r="F71" s="1068"/>
      <c r="G71" s="1068"/>
      <c r="H71" s="1068"/>
      <c r="I71" s="1068"/>
      <c r="J71" s="1068"/>
      <c r="K71" s="1068"/>
      <c r="L71" s="1068"/>
      <c r="M71" s="1068"/>
      <c r="N71" s="1068"/>
      <c r="O71" s="1068"/>
      <c r="P71" s="1069"/>
      <c r="Q71" s="1070">
        <v>6314</v>
      </c>
      <c r="R71" s="1064"/>
      <c r="S71" s="1064"/>
      <c r="T71" s="1064"/>
      <c r="U71" s="1064"/>
      <c r="V71" s="1064">
        <v>6246</v>
      </c>
      <c r="W71" s="1064"/>
      <c r="X71" s="1064"/>
      <c r="Y71" s="1064"/>
      <c r="Z71" s="1064"/>
      <c r="AA71" s="1064">
        <v>68</v>
      </c>
      <c r="AB71" s="1064"/>
      <c r="AC71" s="1064"/>
      <c r="AD71" s="1064"/>
      <c r="AE71" s="1064"/>
      <c r="AF71" s="1064">
        <v>68</v>
      </c>
      <c r="AG71" s="1064"/>
      <c r="AH71" s="1064"/>
      <c r="AI71" s="1064"/>
      <c r="AJ71" s="1064"/>
      <c r="AK71" s="1064">
        <v>49</v>
      </c>
      <c r="AL71" s="1064"/>
      <c r="AM71" s="1064"/>
      <c r="AN71" s="1064"/>
      <c r="AO71" s="1064"/>
      <c r="AP71" s="1064">
        <v>1759</v>
      </c>
      <c r="AQ71" s="1064"/>
      <c r="AR71" s="1064"/>
      <c r="AS71" s="1064"/>
      <c r="AT71" s="1064"/>
      <c r="AU71" s="1064">
        <v>114</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391</v>
      </c>
      <c r="B88" s="1037" t="s">
        <v>424</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10569</v>
      </c>
      <c r="AG88" s="1052"/>
      <c r="AH88" s="1052"/>
      <c r="AI88" s="1052"/>
      <c r="AJ88" s="1052"/>
      <c r="AK88" s="1056"/>
      <c r="AL88" s="1056"/>
      <c r="AM88" s="1056"/>
      <c r="AN88" s="1056"/>
      <c r="AO88" s="1056"/>
      <c r="AP88" s="1052">
        <v>1759</v>
      </c>
      <c r="AQ88" s="1052"/>
      <c r="AR88" s="1052"/>
      <c r="AS88" s="1052"/>
      <c r="AT88" s="1052"/>
      <c r="AU88" s="1052">
        <v>114</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1037" t="s">
        <v>425</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151</v>
      </c>
      <c r="CS102" s="1044"/>
      <c r="CT102" s="1044"/>
      <c r="CU102" s="1044"/>
      <c r="CV102" s="1045"/>
      <c r="CW102" s="1043" t="s">
        <v>592</v>
      </c>
      <c r="CX102" s="1044"/>
      <c r="CY102" s="1044"/>
      <c r="CZ102" s="1044"/>
      <c r="DA102" s="1045"/>
      <c r="DB102" s="1043">
        <v>91</v>
      </c>
      <c r="DC102" s="1044"/>
      <c r="DD102" s="1044"/>
      <c r="DE102" s="1044"/>
      <c r="DF102" s="1045"/>
      <c r="DG102" s="1043" t="s">
        <v>520</v>
      </c>
      <c r="DH102" s="1044"/>
      <c r="DI102" s="1044"/>
      <c r="DJ102" s="1044"/>
      <c r="DK102" s="1045"/>
      <c r="DL102" s="1043" t="s">
        <v>520</v>
      </c>
      <c r="DM102" s="1044"/>
      <c r="DN102" s="1044"/>
      <c r="DO102" s="1044"/>
      <c r="DP102" s="1045"/>
      <c r="DQ102" s="1043" t="s">
        <v>520</v>
      </c>
      <c r="DR102" s="1044"/>
      <c r="DS102" s="1044"/>
      <c r="DT102" s="1044"/>
      <c r="DU102" s="1045"/>
      <c r="DV102" s="1026" t="s">
        <v>520</v>
      </c>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426</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427</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430</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431</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432</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433</v>
      </c>
      <c r="AB109" s="987"/>
      <c r="AC109" s="987"/>
      <c r="AD109" s="987"/>
      <c r="AE109" s="988"/>
      <c r="AF109" s="989" t="s">
        <v>307</v>
      </c>
      <c r="AG109" s="987"/>
      <c r="AH109" s="987"/>
      <c r="AI109" s="987"/>
      <c r="AJ109" s="988"/>
      <c r="AK109" s="989" t="s">
        <v>306</v>
      </c>
      <c r="AL109" s="987"/>
      <c r="AM109" s="987"/>
      <c r="AN109" s="987"/>
      <c r="AO109" s="988"/>
      <c r="AP109" s="989" t="s">
        <v>434</v>
      </c>
      <c r="AQ109" s="987"/>
      <c r="AR109" s="987"/>
      <c r="AS109" s="987"/>
      <c r="AT109" s="1018"/>
      <c r="AU109" s="986" t="s">
        <v>432</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433</v>
      </c>
      <c r="BR109" s="987"/>
      <c r="BS109" s="987"/>
      <c r="BT109" s="987"/>
      <c r="BU109" s="988"/>
      <c r="BV109" s="989" t="s">
        <v>307</v>
      </c>
      <c r="BW109" s="987"/>
      <c r="BX109" s="987"/>
      <c r="BY109" s="987"/>
      <c r="BZ109" s="988"/>
      <c r="CA109" s="989" t="s">
        <v>306</v>
      </c>
      <c r="CB109" s="987"/>
      <c r="CC109" s="987"/>
      <c r="CD109" s="987"/>
      <c r="CE109" s="988"/>
      <c r="CF109" s="1025" t="s">
        <v>434</v>
      </c>
      <c r="CG109" s="1025"/>
      <c r="CH109" s="1025"/>
      <c r="CI109" s="1025"/>
      <c r="CJ109" s="1025"/>
      <c r="CK109" s="989" t="s">
        <v>435</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433</v>
      </c>
      <c r="DH109" s="987"/>
      <c r="DI109" s="987"/>
      <c r="DJ109" s="987"/>
      <c r="DK109" s="988"/>
      <c r="DL109" s="989" t="s">
        <v>307</v>
      </c>
      <c r="DM109" s="987"/>
      <c r="DN109" s="987"/>
      <c r="DO109" s="987"/>
      <c r="DP109" s="988"/>
      <c r="DQ109" s="989" t="s">
        <v>306</v>
      </c>
      <c r="DR109" s="987"/>
      <c r="DS109" s="987"/>
      <c r="DT109" s="987"/>
      <c r="DU109" s="988"/>
      <c r="DV109" s="989" t="s">
        <v>434</v>
      </c>
      <c r="DW109" s="987"/>
      <c r="DX109" s="987"/>
      <c r="DY109" s="987"/>
      <c r="DZ109" s="1018"/>
    </row>
    <row r="110" spans="1:131" s="247" customFormat="1" ht="26.25" customHeight="1" x14ac:dyDescent="0.15">
      <c r="A110" s="889" t="s">
        <v>436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2587081</v>
      </c>
      <c r="AB110" s="980"/>
      <c r="AC110" s="980"/>
      <c r="AD110" s="980"/>
      <c r="AE110" s="981"/>
      <c r="AF110" s="982">
        <v>2629408</v>
      </c>
      <c r="AG110" s="980"/>
      <c r="AH110" s="980"/>
      <c r="AI110" s="980"/>
      <c r="AJ110" s="981"/>
      <c r="AK110" s="982">
        <v>2517650</v>
      </c>
      <c r="AL110" s="980"/>
      <c r="AM110" s="980"/>
      <c r="AN110" s="980"/>
      <c r="AO110" s="981"/>
      <c r="AP110" s="983">
        <v>18.600000000000001</v>
      </c>
      <c r="AQ110" s="984"/>
      <c r="AR110" s="984"/>
      <c r="AS110" s="984"/>
      <c r="AT110" s="985"/>
      <c r="AU110" s="1019" t="s">
        <v>74</v>
      </c>
      <c r="AV110" s="1020"/>
      <c r="AW110" s="1020"/>
      <c r="AX110" s="1020"/>
      <c r="AY110" s="1020"/>
      <c r="AZ110" s="945" t="s">
        <v>437</v>
      </c>
      <c r="BA110" s="890"/>
      <c r="BB110" s="890"/>
      <c r="BC110" s="890"/>
      <c r="BD110" s="890"/>
      <c r="BE110" s="890"/>
      <c r="BF110" s="890"/>
      <c r="BG110" s="890"/>
      <c r="BH110" s="890"/>
      <c r="BI110" s="890"/>
      <c r="BJ110" s="890"/>
      <c r="BK110" s="890"/>
      <c r="BL110" s="890"/>
      <c r="BM110" s="890"/>
      <c r="BN110" s="890"/>
      <c r="BO110" s="890"/>
      <c r="BP110" s="891"/>
      <c r="BQ110" s="946">
        <v>25617940</v>
      </c>
      <c r="BR110" s="927"/>
      <c r="BS110" s="927"/>
      <c r="BT110" s="927"/>
      <c r="BU110" s="927"/>
      <c r="BV110" s="927">
        <v>26206036</v>
      </c>
      <c r="BW110" s="927"/>
      <c r="BX110" s="927"/>
      <c r="BY110" s="927"/>
      <c r="BZ110" s="927"/>
      <c r="CA110" s="927">
        <v>25750773</v>
      </c>
      <c r="CB110" s="927"/>
      <c r="CC110" s="927"/>
      <c r="CD110" s="927"/>
      <c r="CE110" s="927"/>
      <c r="CF110" s="951">
        <v>190</v>
      </c>
      <c r="CG110" s="952"/>
      <c r="CH110" s="952"/>
      <c r="CI110" s="952"/>
      <c r="CJ110" s="952"/>
      <c r="CK110" s="1015" t="s">
        <v>438</v>
      </c>
      <c r="CL110" s="901"/>
      <c r="CM110" s="976" t="s">
        <v>439</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440</v>
      </c>
      <c r="DH110" s="927"/>
      <c r="DI110" s="927"/>
      <c r="DJ110" s="927"/>
      <c r="DK110" s="927"/>
      <c r="DL110" s="927" t="s">
        <v>440</v>
      </c>
      <c r="DM110" s="927"/>
      <c r="DN110" s="927"/>
      <c r="DO110" s="927"/>
      <c r="DP110" s="927"/>
      <c r="DQ110" s="927" t="s">
        <v>440</v>
      </c>
      <c r="DR110" s="927"/>
      <c r="DS110" s="927"/>
      <c r="DT110" s="927"/>
      <c r="DU110" s="927"/>
      <c r="DV110" s="928" t="s">
        <v>440</v>
      </c>
      <c r="DW110" s="928"/>
      <c r="DX110" s="928"/>
      <c r="DY110" s="928"/>
      <c r="DZ110" s="929"/>
    </row>
    <row r="111" spans="1:131" s="247" customFormat="1" ht="26.25" customHeight="1" x14ac:dyDescent="0.15">
      <c r="A111" s="856" t="s">
        <v>441</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442</v>
      </c>
      <c r="AB111" s="1008"/>
      <c r="AC111" s="1008"/>
      <c r="AD111" s="1008"/>
      <c r="AE111" s="1009"/>
      <c r="AF111" s="1010" t="s">
        <v>443</v>
      </c>
      <c r="AG111" s="1008"/>
      <c r="AH111" s="1008"/>
      <c r="AI111" s="1008"/>
      <c r="AJ111" s="1009"/>
      <c r="AK111" s="1010" t="s">
        <v>442</v>
      </c>
      <c r="AL111" s="1008"/>
      <c r="AM111" s="1008"/>
      <c r="AN111" s="1008"/>
      <c r="AO111" s="1009"/>
      <c r="AP111" s="1011" t="s">
        <v>444</v>
      </c>
      <c r="AQ111" s="1012"/>
      <c r="AR111" s="1012"/>
      <c r="AS111" s="1012"/>
      <c r="AT111" s="1013"/>
      <c r="AU111" s="1021"/>
      <c r="AV111" s="1022"/>
      <c r="AW111" s="1022"/>
      <c r="AX111" s="1022"/>
      <c r="AY111" s="1022"/>
      <c r="AZ111" s="897" t="s">
        <v>445</v>
      </c>
      <c r="BA111" s="832"/>
      <c r="BB111" s="832"/>
      <c r="BC111" s="832"/>
      <c r="BD111" s="832"/>
      <c r="BE111" s="832"/>
      <c r="BF111" s="832"/>
      <c r="BG111" s="832"/>
      <c r="BH111" s="832"/>
      <c r="BI111" s="832"/>
      <c r="BJ111" s="832"/>
      <c r="BK111" s="832"/>
      <c r="BL111" s="832"/>
      <c r="BM111" s="832"/>
      <c r="BN111" s="832"/>
      <c r="BO111" s="832"/>
      <c r="BP111" s="833"/>
      <c r="BQ111" s="898" t="s">
        <v>444</v>
      </c>
      <c r="BR111" s="899"/>
      <c r="BS111" s="899"/>
      <c r="BT111" s="899"/>
      <c r="BU111" s="899"/>
      <c r="BV111" s="899" t="s">
        <v>446</v>
      </c>
      <c r="BW111" s="899"/>
      <c r="BX111" s="899"/>
      <c r="BY111" s="899"/>
      <c r="BZ111" s="899"/>
      <c r="CA111" s="899" t="s">
        <v>131</v>
      </c>
      <c r="CB111" s="899"/>
      <c r="CC111" s="899"/>
      <c r="CD111" s="899"/>
      <c r="CE111" s="899"/>
      <c r="CF111" s="960" t="s">
        <v>447</v>
      </c>
      <c r="CG111" s="961"/>
      <c r="CH111" s="961"/>
      <c r="CI111" s="961"/>
      <c r="CJ111" s="961"/>
      <c r="CK111" s="1016"/>
      <c r="CL111" s="903"/>
      <c r="CM111" s="906" t="s">
        <v>448</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446</v>
      </c>
      <c r="DH111" s="899"/>
      <c r="DI111" s="899"/>
      <c r="DJ111" s="899"/>
      <c r="DK111" s="899"/>
      <c r="DL111" s="899" t="s">
        <v>446</v>
      </c>
      <c r="DM111" s="899"/>
      <c r="DN111" s="899"/>
      <c r="DO111" s="899"/>
      <c r="DP111" s="899"/>
      <c r="DQ111" s="899" t="s">
        <v>444</v>
      </c>
      <c r="DR111" s="899"/>
      <c r="DS111" s="899"/>
      <c r="DT111" s="899"/>
      <c r="DU111" s="899"/>
      <c r="DV111" s="876" t="s">
        <v>447</v>
      </c>
      <c r="DW111" s="876"/>
      <c r="DX111" s="876"/>
      <c r="DY111" s="876"/>
      <c r="DZ111" s="877"/>
    </row>
    <row r="112" spans="1:131" s="247" customFormat="1" ht="26.25" customHeight="1" x14ac:dyDescent="0.15">
      <c r="A112" s="1001" t="s">
        <v>449</v>
      </c>
      <c r="B112" s="1002"/>
      <c r="C112" s="832" t="s">
        <v>450</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446</v>
      </c>
      <c r="AB112" s="862"/>
      <c r="AC112" s="862"/>
      <c r="AD112" s="862"/>
      <c r="AE112" s="863"/>
      <c r="AF112" s="864" t="s">
        <v>131</v>
      </c>
      <c r="AG112" s="862"/>
      <c r="AH112" s="862"/>
      <c r="AI112" s="862"/>
      <c r="AJ112" s="863"/>
      <c r="AK112" s="864" t="s">
        <v>131</v>
      </c>
      <c r="AL112" s="862"/>
      <c r="AM112" s="862"/>
      <c r="AN112" s="862"/>
      <c r="AO112" s="863"/>
      <c r="AP112" s="909" t="s">
        <v>131</v>
      </c>
      <c r="AQ112" s="910"/>
      <c r="AR112" s="910"/>
      <c r="AS112" s="910"/>
      <c r="AT112" s="911"/>
      <c r="AU112" s="1021"/>
      <c r="AV112" s="1022"/>
      <c r="AW112" s="1022"/>
      <c r="AX112" s="1022"/>
      <c r="AY112" s="1022"/>
      <c r="AZ112" s="897" t="s">
        <v>451</v>
      </c>
      <c r="BA112" s="832"/>
      <c r="BB112" s="832"/>
      <c r="BC112" s="832"/>
      <c r="BD112" s="832"/>
      <c r="BE112" s="832"/>
      <c r="BF112" s="832"/>
      <c r="BG112" s="832"/>
      <c r="BH112" s="832"/>
      <c r="BI112" s="832"/>
      <c r="BJ112" s="832"/>
      <c r="BK112" s="832"/>
      <c r="BL112" s="832"/>
      <c r="BM112" s="832"/>
      <c r="BN112" s="832"/>
      <c r="BO112" s="832"/>
      <c r="BP112" s="833"/>
      <c r="BQ112" s="898">
        <v>10843982</v>
      </c>
      <c r="BR112" s="899"/>
      <c r="BS112" s="899"/>
      <c r="BT112" s="899"/>
      <c r="BU112" s="899"/>
      <c r="BV112" s="899">
        <v>10466967</v>
      </c>
      <c r="BW112" s="899"/>
      <c r="BX112" s="899"/>
      <c r="BY112" s="899"/>
      <c r="BZ112" s="899"/>
      <c r="CA112" s="899">
        <v>10425266</v>
      </c>
      <c r="CB112" s="899"/>
      <c r="CC112" s="899"/>
      <c r="CD112" s="899"/>
      <c r="CE112" s="899"/>
      <c r="CF112" s="960">
        <v>76.900000000000006</v>
      </c>
      <c r="CG112" s="961"/>
      <c r="CH112" s="961"/>
      <c r="CI112" s="961"/>
      <c r="CJ112" s="961"/>
      <c r="CK112" s="1016"/>
      <c r="CL112" s="903"/>
      <c r="CM112" s="906" t="s">
        <v>452</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131</v>
      </c>
      <c r="DH112" s="899"/>
      <c r="DI112" s="899"/>
      <c r="DJ112" s="899"/>
      <c r="DK112" s="899"/>
      <c r="DL112" s="899" t="s">
        <v>446</v>
      </c>
      <c r="DM112" s="899"/>
      <c r="DN112" s="899"/>
      <c r="DO112" s="899"/>
      <c r="DP112" s="899"/>
      <c r="DQ112" s="899" t="s">
        <v>131</v>
      </c>
      <c r="DR112" s="899"/>
      <c r="DS112" s="899"/>
      <c r="DT112" s="899"/>
      <c r="DU112" s="899"/>
      <c r="DV112" s="876" t="s">
        <v>453</v>
      </c>
      <c r="DW112" s="876"/>
      <c r="DX112" s="876"/>
      <c r="DY112" s="876"/>
      <c r="DZ112" s="877"/>
    </row>
    <row r="113" spans="1:130" s="247" customFormat="1" ht="26.25" customHeight="1" x14ac:dyDescent="0.15">
      <c r="A113" s="1003"/>
      <c r="B113" s="1004"/>
      <c r="C113" s="832" t="s">
        <v>454</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603808</v>
      </c>
      <c r="AB113" s="1008"/>
      <c r="AC113" s="1008"/>
      <c r="AD113" s="1008"/>
      <c r="AE113" s="1009"/>
      <c r="AF113" s="1010">
        <v>648499</v>
      </c>
      <c r="AG113" s="1008"/>
      <c r="AH113" s="1008"/>
      <c r="AI113" s="1008"/>
      <c r="AJ113" s="1009"/>
      <c r="AK113" s="1010">
        <v>702035</v>
      </c>
      <c r="AL113" s="1008"/>
      <c r="AM113" s="1008"/>
      <c r="AN113" s="1008"/>
      <c r="AO113" s="1009"/>
      <c r="AP113" s="1011">
        <v>5.2</v>
      </c>
      <c r="AQ113" s="1012"/>
      <c r="AR113" s="1012"/>
      <c r="AS113" s="1012"/>
      <c r="AT113" s="1013"/>
      <c r="AU113" s="1021"/>
      <c r="AV113" s="1022"/>
      <c r="AW113" s="1022"/>
      <c r="AX113" s="1022"/>
      <c r="AY113" s="1022"/>
      <c r="AZ113" s="897" t="s">
        <v>455</v>
      </c>
      <c r="BA113" s="832"/>
      <c r="BB113" s="832"/>
      <c r="BC113" s="832"/>
      <c r="BD113" s="832"/>
      <c r="BE113" s="832"/>
      <c r="BF113" s="832"/>
      <c r="BG113" s="832"/>
      <c r="BH113" s="832"/>
      <c r="BI113" s="832"/>
      <c r="BJ113" s="832"/>
      <c r="BK113" s="832"/>
      <c r="BL113" s="832"/>
      <c r="BM113" s="832"/>
      <c r="BN113" s="832"/>
      <c r="BO113" s="832"/>
      <c r="BP113" s="833"/>
      <c r="BQ113" s="898">
        <v>51843</v>
      </c>
      <c r="BR113" s="899"/>
      <c r="BS113" s="899"/>
      <c r="BT113" s="899"/>
      <c r="BU113" s="899"/>
      <c r="BV113" s="899">
        <v>78135</v>
      </c>
      <c r="BW113" s="899"/>
      <c r="BX113" s="899"/>
      <c r="BY113" s="899"/>
      <c r="BZ113" s="899"/>
      <c r="CA113" s="899">
        <v>114323</v>
      </c>
      <c r="CB113" s="899"/>
      <c r="CC113" s="899"/>
      <c r="CD113" s="899"/>
      <c r="CE113" s="899"/>
      <c r="CF113" s="960">
        <v>0.8</v>
      </c>
      <c r="CG113" s="961"/>
      <c r="CH113" s="961"/>
      <c r="CI113" s="961"/>
      <c r="CJ113" s="961"/>
      <c r="CK113" s="1016"/>
      <c r="CL113" s="903"/>
      <c r="CM113" s="906" t="s">
        <v>456</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444</v>
      </c>
      <c r="DH113" s="862"/>
      <c r="DI113" s="862"/>
      <c r="DJ113" s="862"/>
      <c r="DK113" s="863"/>
      <c r="DL113" s="864" t="s">
        <v>131</v>
      </c>
      <c r="DM113" s="862"/>
      <c r="DN113" s="862"/>
      <c r="DO113" s="862"/>
      <c r="DP113" s="863"/>
      <c r="DQ113" s="864" t="s">
        <v>131</v>
      </c>
      <c r="DR113" s="862"/>
      <c r="DS113" s="862"/>
      <c r="DT113" s="862"/>
      <c r="DU113" s="863"/>
      <c r="DV113" s="909" t="s">
        <v>453</v>
      </c>
      <c r="DW113" s="910"/>
      <c r="DX113" s="910"/>
      <c r="DY113" s="910"/>
      <c r="DZ113" s="911"/>
    </row>
    <row r="114" spans="1:130" s="247" customFormat="1" ht="26.25" customHeight="1" x14ac:dyDescent="0.15">
      <c r="A114" s="1003"/>
      <c r="B114" s="1004"/>
      <c r="C114" s="832" t="s">
        <v>457</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v>
      </c>
      <c r="AB114" s="862"/>
      <c r="AC114" s="862"/>
      <c r="AD114" s="862"/>
      <c r="AE114" s="863"/>
      <c r="AF114" s="864">
        <v>7</v>
      </c>
      <c r="AG114" s="862"/>
      <c r="AH114" s="862"/>
      <c r="AI114" s="862"/>
      <c r="AJ114" s="863"/>
      <c r="AK114" s="864">
        <v>3025</v>
      </c>
      <c r="AL114" s="862"/>
      <c r="AM114" s="862"/>
      <c r="AN114" s="862"/>
      <c r="AO114" s="863"/>
      <c r="AP114" s="909">
        <v>0</v>
      </c>
      <c r="AQ114" s="910"/>
      <c r="AR114" s="910"/>
      <c r="AS114" s="910"/>
      <c r="AT114" s="911"/>
      <c r="AU114" s="1021"/>
      <c r="AV114" s="1022"/>
      <c r="AW114" s="1022"/>
      <c r="AX114" s="1022"/>
      <c r="AY114" s="1022"/>
      <c r="AZ114" s="897" t="s">
        <v>458</v>
      </c>
      <c r="BA114" s="832"/>
      <c r="BB114" s="832"/>
      <c r="BC114" s="832"/>
      <c r="BD114" s="832"/>
      <c r="BE114" s="832"/>
      <c r="BF114" s="832"/>
      <c r="BG114" s="832"/>
      <c r="BH114" s="832"/>
      <c r="BI114" s="832"/>
      <c r="BJ114" s="832"/>
      <c r="BK114" s="832"/>
      <c r="BL114" s="832"/>
      <c r="BM114" s="832"/>
      <c r="BN114" s="832"/>
      <c r="BO114" s="832"/>
      <c r="BP114" s="833"/>
      <c r="BQ114" s="898">
        <v>5423282</v>
      </c>
      <c r="BR114" s="899"/>
      <c r="BS114" s="899"/>
      <c r="BT114" s="899"/>
      <c r="BU114" s="899"/>
      <c r="BV114" s="899">
        <v>5422368</v>
      </c>
      <c r="BW114" s="899"/>
      <c r="BX114" s="899"/>
      <c r="BY114" s="899"/>
      <c r="BZ114" s="899"/>
      <c r="CA114" s="899">
        <v>5444428</v>
      </c>
      <c r="CB114" s="899"/>
      <c r="CC114" s="899"/>
      <c r="CD114" s="899"/>
      <c r="CE114" s="899"/>
      <c r="CF114" s="960">
        <v>40.200000000000003</v>
      </c>
      <c r="CG114" s="961"/>
      <c r="CH114" s="961"/>
      <c r="CI114" s="961"/>
      <c r="CJ114" s="961"/>
      <c r="CK114" s="1016"/>
      <c r="CL114" s="903"/>
      <c r="CM114" s="906" t="s">
        <v>459</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131</v>
      </c>
      <c r="DH114" s="862"/>
      <c r="DI114" s="862"/>
      <c r="DJ114" s="862"/>
      <c r="DK114" s="863"/>
      <c r="DL114" s="864" t="s">
        <v>131</v>
      </c>
      <c r="DM114" s="862"/>
      <c r="DN114" s="862"/>
      <c r="DO114" s="862"/>
      <c r="DP114" s="863"/>
      <c r="DQ114" s="864" t="s">
        <v>131</v>
      </c>
      <c r="DR114" s="862"/>
      <c r="DS114" s="862"/>
      <c r="DT114" s="862"/>
      <c r="DU114" s="863"/>
      <c r="DV114" s="909" t="s">
        <v>131</v>
      </c>
      <c r="DW114" s="910"/>
      <c r="DX114" s="910"/>
      <c r="DY114" s="910"/>
      <c r="DZ114" s="911"/>
    </row>
    <row r="115" spans="1:130" s="247" customFormat="1" ht="26.25" customHeight="1" x14ac:dyDescent="0.15">
      <c r="A115" s="1003"/>
      <c r="B115" s="1004"/>
      <c r="C115" s="832" t="s">
        <v>460</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10324</v>
      </c>
      <c r="AB115" s="1008"/>
      <c r="AC115" s="1008"/>
      <c r="AD115" s="1008"/>
      <c r="AE115" s="1009"/>
      <c r="AF115" s="1010">
        <v>16136</v>
      </c>
      <c r="AG115" s="1008"/>
      <c r="AH115" s="1008"/>
      <c r="AI115" s="1008"/>
      <c r="AJ115" s="1009"/>
      <c r="AK115" s="1010">
        <v>7137</v>
      </c>
      <c r="AL115" s="1008"/>
      <c r="AM115" s="1008"/>
      <c r="AN115" s="1008"/>
      <c r="AO115" s="1009"/>
      <c r="AP115" s="1011">
        <v>0.1</v>
      </c>
      <c r="AQ115" s="1012"/>
      <c r="AR115" s="1012"/>
      <c r="AS115" s="1012"/>
      <c r="AT115" s="1013"/>
      <c r="AU115" s="1021"/>
      <c r="AV115" s="1022"/>
      <c r="AW115" s="1022"/>
      <c r="AX115" s="1022"/>
      <c r="AY115" s="1022"/>
      <c r="AZ115" s="897" t="s">
        <v>461</v>
      </c>
      <c r="BA115" s="832"/>
      <c r="BB115" s="832"/>
      <c r="BC115" s="832"/>
      <c r="BD115" s="832"/>
      <c r="BE115" s="832"/>
      <c r="BF115" s="832"/>
      <c r="BG115" s="832"/>
      <c r="BH115" s="832"/>
      <c r="BI115" s="832"/>
      <c r="BJ115" s="832"/>
      <c r="BK115" s="832"/>
      <c r="BL115" s="832"/>
      <c r="BM115" s="832"/>
      <c r="BN115" s="832"/>
      <c r="BO115" s="832"/>
      <c r="BP115" s="833"/>
      <c r="BQ115" s="898" t="s">
        <v>131</v>
      </c>
      <c r="BR115" s="899"/>
      <c r="BS115" s="899"/>
      <c r="BT115" s="899"/>
      <c r="BU115" s="899"/>
      <c r="BV115" s="899" t="s">
        <v>131</v>
      </c>
      <c r="BW115" s="899"/>
      <c r="BX115" s="899"/>
      <c r="BY115" s="899"/>
      <c r="BZ115" s="899"/>
      <c r="CA115" s="899" t="s">
        <v>453</v>
      </c>
      <c r="CB115" s="899"/>
      <c r="CC115" s="899"/>
      <c r="CD115" s="899"/>
      <c r="CE115" s="899"/>
      <c r="CF115" s="960" t="s">
        <v>462</v>
      </c>
      <c r="CG115" s="961"/>
      <c r="CH115" s="961"/>
      <c r="CI115" s="961"/>
      <c r="CJ115" s="961"/>
      <c r="CK115" s="1016"/>
      <c r="CL115" s="903"/>
      <c r="CM115" s="897" t="s">
        <v>463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442</v>
      </c>
      <c r="DH115" s="862"/>
      <c r="DI115" s="862"/>
      <c r="DJ115" s="862"/>
      <c r="DK115" s="863"/>
      <c r="DL115" s="864" t="s">
        <v>453</v>
      </c>
      <c r="DM115" s="862"/>
      <c r="DN115" s="862"/>
      <c r="DO115" s="862"/>
      <c r="DP115" s="863"/>
      <c r="DQ115" s="864" t="s">
        <v>131</v>
      </c>
      <c r="DR115" s="862"/>
      <c r="DS115" s="862"/>
      <c r="DT115" s="862"/>
      <c r="DU115" s="863"/>
      <c r="DV115" s="909" t="s">
        <v>131</v>
      </c>
      <c r="DW115" s="910"/>
      <c r="DX115" s="910"/>
      <c r="DY115" s="910"/>
      <c r="DZ115" s="911"/>
    </row>
    <row r="116" spans="1:130" s="247" customFormat="1" ht="26.25" customHeight="1" x14ac:dyDescent="0.15">
      <c r="A116" s="1005"/>
      <c r="B116" s="1006"/>
      <c r="C116" s="965" t="s">
        <v>464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443</v>
      </c>
      <c r="AB116" s="862"/>
      <c r="AC116" s="862"/>
      <c r="AD116" s="862"/>
      <c r="AE116" s="863"/>
      <c r="AF116" s="864" t="s">
        <v>442</v>
      </c>
      <c r="AG116" s="862"/>
      <c r="AH116" s="862"/>
      <c r="AI116" s="862"/>
      <c r="AJ116" s="863"/>
      <c r="AK116" s="864" t="s">
        <v>444</v>
      </c>
      <c r="AL116" s="862"/>
      <c r="AM116" s="862"/>
      <c r="AN116" s="862"/>
      <c r="AO116" s="863"/>
      <c r="AP116" s="909" t="s">
        <v>131</v>
      </c>
      <c r="AQ116" s="910"/>
      <c r="AR116" s="910"/>
      <c r="AS116" s="910"/>
      <c r="AT116" s="911"/>
      <c r="AU116" s="1021"/>
      <c r="AV116" s="1022"/>
      <c r="AW116" s="1022"/>
      <c r="AX116" s="1022"/>
      <c r="AY116" s="1022"/>
      <c r="AZ116" s="948" t="s">
        <v>465</v>
      </c>
      <c r="BA116" s="949"/>
      <c r="BB116" s="949"/>
      <c r="BC116" s="949"/>
      <c r="BD116" s="949"/>
      <c r="BE116" s="949"/>
      <c r="BF116" s="949"/>
      <c r="BG116" s="949"/>
      <c r="BH116" s="949"/>
      <c r="BI116" s="949"/>
      <c r="BJ116" s="949"/>
      <c r="BK116" s="949"/>
      <c r="BL116" s="949"/>
      <c r="BM116" s="949"/>
      <c r="BN116" s="949"/>
      <c r="BO116" s="949"/>
      <c r="BP116" s="950"/>
      <c r="BQ116" s="898" t="s">
        <v>442</v>
      </c>
      <c r="BR116" s="899"/>
      <c r="BS116" s="899"/>
      <c r="BT116" s="899"/>
      <c r="BU116" s="899"/>
      <c r="BV116" s="899" t="s">
        <v>446</v>
      </c>
      <c r="BW116" s="899"/>
      <c r="BX116" s="899"/>
      <c r="BY116" s="899"/>
      <c r="BZ116" s="899"/>
      <c r="CA116" s="899" t="s">
        <v>131</v>
      </c>
      <c r="CB116" s="899"/>
      <c r="CC116" s="899"/>
      <c r="CD116" s="899"/>
      <c r="CE116" s="899"/>
      <c r="CF116" s="960" t="s">
        <v>453</v>
      </c>
      <c r="CG116" s="961"/>
      <c r="CH116" s="961"/>
      <c r="CI116" s="961"/>
      <c r="CJ116" s="961"/>
      <c r="CK116" s="1016"/>
      <c r="CL116" s="903"/>
      <c r="CM116" s="906" t="s">
        <v>466</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442</v>
      </c>
      <c r="DH116" s="862"/>
      <c r="DI116" s="862"/>
      <c r="DJ116" s="862"/>
      <c r="DK116" s="863"/>
      <c r="DL116" s="864" t="s">
        <v>453</v>
      </c>
      <c r="DM116" s="862"/>
      <c r="DN116" s="862"/>
      <c r="DO116" s="862"/>
      <c r="DP116" s="863"/>
      <c r="DQ116" s="864" t="s">
        <v>444</v>
      </c>
      <c r="DR116" s="862"/>
      <c r="DS116" s="862"/>
      <c r="DT116" s="862"/>
      <c r="DU116" s="863"/>
      <c r="DV116" s="909" t="s">
        <v>443</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467</v>
      </c>
      <c r="Z117" s="988"/>
      <c r="AA117" s="993">
        <v>3201215</v>
      </c>
      <c r="AB117" s="994"/>
      <c r="AC117" s="994"/>
      <c r="AD117" s="994"/>
      <c r="AE117" s="995"/>
      <c r="AF117" s="996">
        <v>3294050</v>
      </c>
      <c r="AG117" s="994"/>
      <c r="AH117" s="994"/>
      <c r="AI117" s="994"/>
      <c r="AJ117" s="995"/>
      <c r="AK117" s="996">
        <v>3229847</v>
      </c>
      <c r="AL117" s="994"/>
      <c r="AM117" s="994"/>
      <c r="AN117" s="994"/>
      <c r="AO117" s="995"/>
      <c r="AP117" s="997"/>
      <c r="AQ117" s="998"/>
      <c r="AR117" s="998"/>
      <c r="AS117" s="998"/>
      <c r="AT117" s="999"/>
      <c r="AU117" s="1021"/>
      <c r="AV117" s="1022"/>
      <c r="AW117" s="1022"/>
      <c r="AX117" s="1022"/>
      <c r="AY117" s="1022"/>
      <c r="AZ117" s="948" t="s">
        <v>468</v>
      </c>
      <c r="BA117" s="949"/>
      <c r="BB117" s="949"/>
      <c r="BC117" s="949"/>
      <c r="BD117" s="949"/>
      <c r="BE117" s="949"/>
      <c r="BF117" s="949"/>
      <c r="BG117" s="949"/>
      <c r="BH117" s="949"/>
      <c r="BI117" s="949"/>
      <c r="BJ117" s="949"/>
      <c r="BK117" s="949"/>
      <c r="BL117" s="949"/>
      <c r="BM117" s="949"/>
      <c r="BN117" s="949"/>
      <c r="BO117" s="949"/>
      <c r="BP117" s="950"/>
      <c r="BQ117" s="898" t="s">
        <v>131</v>
      </c>
      <c r="BR117" s="899"/>
      <c r="BS117" s="899"/>
      <c r="BT117" s="899"/>
      <c r="BU117" s="899"/>
      <c r="BV117" s="899" t="s">
        <v>131</v>
      </c>
      <c r="BW117" s="899"/>
      <c r="BX117" s="899"/>
      <c r="BY117" s="899"/>
      <c r="BZ117" s="899"/>
      <c r="CA117" s="899" t="s">
        <v>446</v>
      </c>
      <c r="CB117" s="899"/>
      <c r="CC117" s="899"/>
      <c r="CD117" s="899"/>
      <c r="CE117" s="899"/>
      <c r="CF117" s="960" t="s">
        <v>131</v>
      </c>
      <c r="CG117" s="961"/>
      <c r="CH117" s="961"/>
      <c r="CI117" s="961"/>
      <c r="CJ117" s="961"/>
      <c r="CK117" s="1016"/>
      <c r="CL117" s="903"/>
      <c r="CM117" s="906" t="s">
        <v>469</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446</v>
      </c>
      <c r="DH117" s="862"/>
      <c r="DI117" s="862"/>
      <c r="DJ117" s="862"/>
      <c r="DK117" s="863"/>
      <c r="DL117" s="864" t="s">
        <v>131</v>
      </c>
      <c r="DM117" s="862"/>
      <c r="DN117" s="862"/>
      <c r="DO117" s="862"/>
      <c r="DP117" s="863"/>
      <c r="DQ117" s="864" t="s">
        <v>446</v>
      </c>
      <c r="DR117" s="862"/>
      <c r="DS117" s="862"/>
      <c r="DT117" s="862"/>
      <c r="DU117" s="863"/>
      <c r="DV117" s="909" t="s">
        <v>131</v>
      </c>
      <c r="DW117" s="910"/>
      <c r="DX117" s="910"/>
      <c r="DY117" s="910"/>
      <c r="DZ117" s="911"/>
    </row>
    <row r="118" spans="1:130" s="247" customFormat="1" ht="26.25" customHeight="1" x14ac:dyDescent="0.15">
      <c r="A118" s="986" t="s">
        <v>435</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433</v>
      </c>
      <c r="AB118" s="987"/>
      <c r="AC118" s="987"/>
      <c r="AD118" s="987"/>
      <c r="AE118" s="988"/>
      <c r="AF118" s="989" t="s">
        <v>307</v>
      </c>
      <c r="AG118" s="987"/>
      <c r="AH118" s="987"/>
      <c r="AI118" s="987"/>
      <c r="AJ118" s="988"/>
      <c r="AK118" s="989" t="s">
        <v>306</v>
      </c>
      <c r="AL118" s="987"/>
      <c r="AM118" s="987"/>
      <c r="AN118" s="987"/>
      <c r="AO118" s="988"/>
      <c r="AP118" s="990" t="s">
        <v>434</v>
      </c>
      <c r="AQ118" s="991"/>
      <c r="AR118" s="991"/>
      <c r="AS118" s="991"/>
      <c r="AT118" s="992"/>
      <c r="AU118" s="1021"/>
      <c r="AV118" s="1022"/>
      <c r="AW118" s="1022"/>
      <c r="AX118" s="1022"/>
      <c r="AY118" s="1022"/>
      <c r="AZ118" s="964" t="s">
        <v>470</v>
      </c>
      <c r="BA118" s="965"/>
      <c r="BB118" s="965"/>
      <c r="BC118" s="965"/>
      <c r="BD118" s="965"/>
      <c r="BE118" s="965"/>
      <c r="BF118" s="965"/>
      <c r="BG118" s="965"/>
      <c r="BH118" s="965"/>
      <c r="BI118" s="965"/>
      <c r="BJ118" s="965"/>
      <c r="BK118" s="965"/>
      <c r="BL118" s="965"/>
      <c r="BM118" s="965"/>
      <c r="BN118" s="965"/>
      <c r="BO118" s="965"/>
      <c r="BP118" s="966"/>
      <c r="BQ118" s="967" t="s">
        <v>131</v>
      </c>
      <c r="BR118" s="930"/>
      <c r="BS118" s="930"/>
      <c r="BT118" s="930"/>
      <c r="BU118" s="930"/>
      <c r="BV118" s="930" t="s">
        <v>462</v>
      </c>
      <c r="BW118" s="930"/>
      <c r="BX118" s="930"/>
      <c r="BY118" s="930"/>
      <c r="BZ118" s="930"/>
      <c r="CA118" s="930" t="s">
        <v>131</v>
      </c>
      <c r="CB118" s="930"/>
      <c r="CC118" s="930"/>
      <c r="CD118" s="930"/>
      <c r="CE118" s="930"/>
      <c r="CF118" s="960" t="s">
        <v>131</v>
      </c>
      <c r="CG118" s="961"/>
      <c r="CH118" s="961"/>
      <c r="CI118" s="961"/>
      <c r="CJ118" s="961"/>
      <c r="CK118" s="1016"/>
      <c r="CL118" s="903"/>
      <c r="CM118" s="906" t="s">
        <v>471</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131</v>
      </c>
      <c r="DH118" s="862"/>
      <c r="DI118" s="862"/>
      <c r="DJ118" s="862"/>
      <c r="DK118" s="863"/>
      <c r="DL118" s="864" t="s">
        <v>131</v>
      </c>
      <c r="DM118" s="862"/>
      <c r="DN118" s="862"/>
      <c r="DO118" s="862"/>
      <c r="DP118" s="863"/>
      <c r="DQ118" s="864" t="s">
        <v>131</v>
      </c>
      <c r="DR118" s="862"/>
      <c r="DS118" s="862"/>
      <c r="DT118" s="862"/>
      <c r="DU118" s="863"/>
      <c r="DV118" s="909" t="s">
        <v>131</v>
      </c>
      <c r="DW118" s="910"/>
      <c r="DX118" s="910"/>
      <c r="DY118" s="910"/>
      <c r="DZ118" s="911"/>
    </row>
    <row r="119" spans="1:130" s="247" customFormat="1" ht="26.25" customHeight="1" x14ac:dyDescent="0.15">
      <c r="A119" s="900" t="s">
        <v>438</v>
      </c>
      <c r="B119" s="901"/>
      <c r="C119" s="976" t="s">
        <v>439</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462</v>
      </c>
      <c r="AB119" s="980"/>
      <c r="AC119" s="980"/>
      <c r="AD119" s="980"/>
      <c r="AE119" s="981"/>
      <c r="AF119" s="982" t="s">
        <v>131</v>
      </c>
      <c r="AG119" s="980"/>
      <c r="AH119" s="980"/>
      <c r="AI119" s="980"/>
      <c r="AJ119" s="981"/>
      <c r="AK119" s="982" t="s">
        <v>131</v>
      </c>
      <c r="AL119" s="980"/>
      <c r="AM119" s="980"/>
      <c r="AN119" s="980"/>
      <c r="AO119" s="981"/>
      <c r="AP119" s="983" t="s">
        <v>131</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472</v>
      </c>
      <c r="BP119" s="963"/>
      <c r="BQ119" s="967">
        <v>41937047</v>
      </c>
      <c r="BR119" s="930"/>
      <c r="BS119" s="930"/>
      <c r="BT119" s="930"/>
      <c r="BU119" s="930"/>
      <c r="BV119" s="930">
        <v>42173506</v>
      </c>
      <c r="BW119" s="930"/>
      <c r="BX119" s="930"/>
      <c r="BY119" s="930"/>
      <c r="BZ119" s="930"/>
      <c r="CA119" s="930">
        <v>41734790</v>
      </c>
      <c r="CB119" s="930"/>
      <c r="CC119" s="930"/>
      <c r="CD119" s="930"/>
      <c r="CE119" s="930"/>
      <c r="CF119" s="828"/>
      <c r="CG119" s="829"/>
      <c r="CH119" s="829"/>
      <c r="CI119" s="829"/>
      <c r="CJ119" s="919"/>
      <c r="CK119" s="1017"/>
      <c r="CL119" s="905"/>
      <c r="CM119" s="923" t="s">
        <v>473</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462</v>
      </c>
      <c r="DH119" s="845"/>
      <c r="DI119" s="845"/>
      <c r="DJ119" s="845"/>
      <c r="DK119" s="846"/>
      <c r="DL119" s="847" t="s">
        <v>131</v>
      </c>
      <c r="DM119" s="845"/>
      <c r="DN119" s="845"/>
      <c r="DO119" s="845"/>
      <c r="DP119" s="846"/>
      <c r="DQ119" s="847" t="s">
        <v>446</v>
      </c>
      <c r="DR119" s="845"/>
      <c r="DS119" s="845"/>
      <c r="DT119" s="845"/>
      <c r="DU119" s="846"/>
      <c r="DV119" s="933" t="s">
        <v>446</v>
      </c>
      <c r="DW119" s="934"/>
      <c r="DX119" s="934"/>
      <c r="DY119" s="934"/>
      <c r="DZ119" s="935"/>
    </row>
    <row r="120" spans="1:130" s="247" customFormat="1" ht="26.25" customHeight="1" x14ac:dyDescent="0.15">
      <c r="A120" s="902"/>
      <c r="B120" s="903"/>
      <c r="C120" s="906" t="s">
        <v>448</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444</v>
      </c>
      <c r="AB120" s="862"/>
      <c r="AC120" s="862"/>
      <c r="AD120" s="862"/>
      <c r="AE120" s="863"/>
      <c r="AF120" s="864" t="s">
        <v>131</v>
      </c>
      <c r="AG120" s="862"/>
      <c r="AH120" s="862"/>
      <c r="AI120" s="862"/>
      <c r="AJ120" s="863"/>
      <c r="AK120" s="864" t="s">
        <v>446</v>
      </c>
      <c r="AL120" s="862"/>
      <c r="AM120" s="862"/>
      <c r="AN120" s="862"/>
      <c r="AO120" s="863"/>
      <c r="AP120" s="909" t="s">
        <v>446</v>
      </c>
      <c r="AQ120" s="910"/>
      <c r="AR120" s="910"/>
      <c r="AS120" s="910"/>
      <c r="AT120" s="911"/>
      <c r="AU120" s="968" t="s">
        <v>474</v>
      </c>
      <c r="AV120" s="969"/>
      <c r="AW120" s="969"/>
      <c r="AX120" s="969"/>
      <c r="AY120" s="970"/>
      <c r="AZ120" s="945" t="s">
        <v>475</v>
      </c>
      <c r="BA120" s="890"/>
      <c r="BB120" s="890"/>
      <c r="BC120" s="890"/>
      <c r="BD120" s="890"/>
      <c r="BE120" s="890"/>
      <c r="BF120" s="890"/>
      <c r="BG120" s="890"/>
      <c r="BH120" s="890"/>
      <c r="BI120" s="890"/>
      <c r="BJ120" s="890"/>
      <c r="BK120" s="890"/>
      <c r="BL120" s="890"/>
      <c r="BM120" s="890"/>
      <c r="BN120" s="890"/>
      <c r="BO120" s="890"/>
      <c r="BP120" s="891"/>
      <c r="BQ120" s="946">
        <v>7912229</v>
      </c>
      <c r="BR120" s="927"/>
      <c r="BS120" s="927"/>
      <c r="BT120" s="927"/>
      <c r="BU120" s="927"/>
      <c r="BV120" s="927">
        <v>9257151</v>
      </c>
      <c r="BW120" s="927"/>
      <c r="BX120" s="927"/>
      <c r="BY120" s="927"/>
      <c r="BZ120" s="927"/>
      <c r="CA120" s="927">
        <v>9793187</v>
      </c>
      <c r="CB120" s="927"/>
      <c r="CC120" s="927"/>
      <c r="CD120" s="927"/>
      <c r="CE120" s="927"/>
      <c r="CF120" s="951">
        <v>72.3</v>
      </c>
      <c r="CG120" s="952"/>
      <c r="CH120" s="952"/>
      <c r="CI120" s="952"/>
      <c r="CJ120" s="952"/>
      <c r="CK120" s="953" t="s">
        <v>476</v>
      </c>
      <c r="CL120" s="937"/>
      <c r="CM120" s="937"/>
      <c r="CN120" s="937"/>
      <c r="CO120" s="938"/>
      <c r="CP120" s="957" t="s">
        <v>477</v>
      </c>
      <c r="CQ120" s="958"/>
      <c r="CR120" s="958"/>
      <c r="CS120" s="958"/>
      <c r="CT120" s="958"/>
      <c r="CU120" s="958"/>
      <c r="CV120" s="958"/>
      <c r="CW120" s="958"/>
      <c r="CX120" s="958"/>
      <c r="CY120" s="958"/>
      <c r="CZ120" s="958"/>
      <c r="DA120" s="958"/>
      <c r="DB120" s="958"/>
      <c r="DC120" s="958"/>
      <c r="DD120" s="958"/>
      <c r="DE120" s="958"/>
      <c r="DF120" s="959"/>
      <c r="DG120" s="946">
        <v>8622991</v>
      </c>
      <c r="DH120" s="927"/>
      <c r="DI120" s="927"/>
      <c r="DJ120" s="927"/>
      <c r="DK120" s="927"/>
      <c r="DL120" s="927">
        <v>8532061</v>
      </c>
      <c r="DM120" s="927"/>
      <c r="DN120" s="927"/>
      <c r="DO120" s="927"/>
      <c r="DP120" s="927"/>
      <c r="DQ120" s="927">
        <v>8622260</v>
      </c>
      <c r="DR120" s="927"/>
      <c r="DS120" s="927"/>
      <c r="DT120" s="927"/>
      <c r="DU120" s="927"/>
      <c r="DV120" s="928">
        <v>63.6</v>
      </c>
      <c r="DW120" s="928"/>
      <c r="DX120" s="928"/>
      <c r="DY120" s="928"/>
      <c r="DZ120" s="929"/>
    </row>
    <row r="121" spans="1:130" s="247" customFormat="1" ht="26.25" customHeight="1" x14ac:dyDescent="0.15">
      <c r="A121" s="902"/>
      <c r="B121" s="903"/>
      <c r="C121" s="948" t="s">
        <v>478</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131</v>
      </c>
      <c r="AB121" s="862"/>
      <c r="AC121" s="862"/>
      <c r="AD121" s="862"/>
      <c r="AE121" s="863"/>
      <c r="AF121" s="864" t="s">
        <v>131</v>
      </c>
      <c r="AG121" s="862"/>
      <c r="AH121" s="862"/>
      <c r="AI121" s="862"/>
      <c r="AJ121" s="863"/>
      <c r="AK121" s="864" t="s">
        <v>446</v>
      </c>
      <c r="AL121" s="862"/>
      <c r="AM121" s="862"/>
      <c r="AN121" s="862"/>
      <c r="AO121" s="863"/>
      <c r="AP121" s="909" t="s">
        <v>131</v>
      </c>
      <c r="AQ121" s="910"/>
      <c r="AR121" s="910"/>
      <c r="AS121" s="910"/>
      <c r="AT121" s="911"/>
      <c r="AU121" s="971"/>
      <c r="AV121" s="972"/>
      <c r="AW121" s="972"/>
      <c r="AX121" s="972"/>
      <c r="AY121" s="973"/>
      <c r="AZ121" s="897" t="s">
        <v>479</v>
      </c>
      <c r="BA121" s="832"/>
      <c r="BB121" s="832"/>
      <c r="BC121" s="832"/>
      <c r="BD121" s="832"/>
      <c r="BE121" s="832"/>
      <c r="BF121" s="832"/>
      <c r="BG121" s="832"/>
      <c r="BH121" s="832"/>
      <c r="BI121" s="832"/>
      <c r="BJ121" s="832"/>
      <c r="BK121" s="832"/>
      <c r="BL121" s="832"/>
      <c r="BM121" s="832"/>
      <c r="BN121" s="832"/>
      <c r="BO121" s="832"/>
      <c r="BP121" s="833"/>
      <c r="BQ121" s="898">
        <v>8370216</v>
      </c>
      <c r="BR121" s="899"/>
      <c r="BS121" s="899"/>
      <c r="BT121" s="899"/>
      <c r="BU121" s="899"/>
      <c r="BV121" s="899">
        <v>7608629</v>
      </c>
      <c r="BW121" s="899"/>
      <c r="BX121" s="899"/>
      <c r="BY121" s="899"/>
      <c r="BZ121" s="899"/>
      <c r="CA121" s="899">
        <v>6810366</v>
      </c>
      <c r="CB121" s="899"/>
      <c r="CC121" s="899"/>
      <c r="CD121" s="899"/>
      <c r="CE121" s="899"/>
      <c r="CF121" s="960">
        <v>50.3</v>
      </c>
      <c r="CG121" s="961"/>
      <c r="CH121" s="961"/>
      <c r="CI121" s="961"/>
      <c r="CJ121" s="961"/>
      <c r="CK121" s="954"/>
      <c r="CL121" s="940"/>
      <c r="CM121" s="940"/>
      <c r="CN121" s="940"/>
      <c r="CO121" s="941"/>
      <c r="CP121" s="920" t="s">
        <v>480</v>
      </c>
      <c r="CQ121" s="921"/>
      <c r="CR121" s="921"/>
      <c r="CS121" s="921"/>
      <c r="CT121" s="921"/>
      <c r="CU121" s="921"/>
      <c r="CV121" s="921"/>
      <c r="CW121" s="921"/>
      <c r="CX121" s="921"/>
      <c r="CY121" s="921"/>
      <c r="CZ121" s="921"/>
      <c r="DA121" s="921"/>
      <c r="DB121" s="921"/>
      <c r="DC121" s="921"/>
      <c r="DD121" s="921"/>
      <c r="DE121" s="921"/>
      <c r="DF121" s="922"/>
      <c r="DG121" s="898">
        <v>2143054</v>
      </c>
      <c r="DH121" s="899"/>
      <c r="DI121" s="899"/>
      <c r="DJ121" s="899"/>
      <c r="DK121" s="899"/>
      <c r="DL121" s="899">
        <v>1934906</v>
      </c>
      <c r="DM121" s="899"/>
      <c r="DN121" s="899"/>
      <c r="DO121" s="899"/>
      <c r="DP121" s="899"/>
      <c r="DQ121" s="899">
        <v>1803006</v>
      </c>
      <c r="DR121" s="899"/>
      <c r="DS121" s="899"/>
      <c r="DT121" s="899"/>
      <c r="DU121" s="899"/>
      <c r="DV121" s="876">
        <v>13.3</v>
      </c>
      <c r="DW121" s="876"/>
      <c r="DX121" s="876"/>
      <c r="DY121" s="876"/>
      <c r="DZ121" s="877"/>
    </row>
    <row r="122" spans="1:130" s="247" customFormat="1" ht="26.25" customHeight="1" x14ac:dyDescent="0.15">
      <c r="A122" s="902"/>
      <c r="B122" s="903"/>
      <c r="C122" s="906" t="s">
        <v>459</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462</v>
      </c>
      <c r="AB122" s="862"/>
      <c r="AC122" s="862"/>
      <c r="AD122" s="862"/>
      <c r="AE122" s="863"/>
      <c r="AF122" s="864" t="s">
        <v>446</v>
      </c>
      <c r="AG122" s="862"/>
      <c r="AH122" s="862"/>
      <c r="AI122" s="862"/>
      <c r="AJ122" s="863"/>
      <c r="AK122" s="864" t="s">
        <v>131</v>
      </c>
      <c r="AL122" s="862"/>
      <c r="AM122" s="862"/>
      <c r="AN122" s="862"/>
      <c r="AO122" s="863"/>
      <c r="AP122" s="909" t="s">
        <v>131</v>
      </c>
      <c r="AQ122" s="910"/>
      <c r="AR122" s="910"/>
      <c r="AS122" s="910"/>
      <c r="AT122" s="911"/>
      <c r="AU122" s="971"/>
      <c r="AV122" s="972"/>
      <c r="AW122" s="972"/>
      <c r="AX122" s="972"/>
      <c r="AY122" s="973"/>
      <c r="AZ122" s="964" t="s">
        <v>481</v>
      </c>
      <c r="BA122" s="965"/>
      <c r="BB122" s="965"/>
      <c r="BC122" s="965"/>
      <c r="BD122" s="965"/>
      <c r="BE122" s="965"/>
      <c r="BF122" s="965"/>
      <c r="BG122" s="965"/>
      <c r="BH122" s="965"/>
      <c r="BI122" s="965"/>
      <c r="BJ122" s="965"/>
      <c r="BK122" s="965"/>
      <c r="BL122" s="965"/>
      <c r="BM122" s="965"/>
      <c r="BN122" s="965"/>
      <c r="BO122" s="965"/>
      <c r="BP122" s="966"/>
      <c r="BQ122" s="967">
        <v>24082146</v>
      </c>
      <c r="BR122" s="930"/>
      <c r="BS122" s="930"/>
      <c r="BT122" s="930"/>
      <c r="BU122" s="930"/>
      <c r="BV122" s="930">
        <v>23951399</v>
      </c>
      <c r="BW122" s="930"/>
      <c r="BX122" s="930"/>
      <c r="BY122" s="930"/>
      <c r="BZ122" s="930"/>
      <c r="CA122" s="930">
        <v>23595423</v>
      </c>
      <c r="CB122" s="930"/>
      <c r="CC122" s="930"/>
      <c r="CD122" s="930"/>
      <c r="CE122" s="930"/>
      <c r="CF122" s="931">
        <v>174.1</v>
      </c>
      <c r="CG122" s="932"/>
      <c r="CH122" s="932"/>
      <c r="CI122" s="932"/>
      <c r="CJ122" s="932"/>
      <c r="CK122" s="954"/>
      <c r="CL122" s="940"/>
      <c r="CM122" s="940"/>
      <c r="CN122" s="940"/>
      <c r="CO122" s="941"/>
      <c r="CP122" s="920" t="s">
        <v>406</v>
      </c>
      <c r="CQ122" s="921"/>
      <c r="CR122" s="921"/>
      <c r="CS122" s="921"/>
      <c r="CT122" s="921"/>
      <c r="CU122" s="921"/>
      <c r="CV122" s="921"/>
      <c r="CW122" s="921"/>
      <c r="CX122" s="921"/>
      <c r="CY122" s="921"/>
      <c r="CZ122" s="921"/>
      <c r="DA122" s="921"/>
      <c r="DB122" s="921"/>
      <c r="DC122" s="921"/>
      <c r="DD122" s="921"/>
      <c r="DE122" s="921"/>
      <c r="DF122" s="922"/>
      <c r="DG122" s="898" t="s">
        <v>446</v>
      </c>
      <c r="DH122" s="899"/>
      <c r="DI122" s="899"/>
      <c r="DJ122" s="899"/>
      <c r="DK122" s="899"/>
      <c r="DL122" s="899" t="s">
        <v>131</v>
      </c>
      <c r="DM122" s="899"/>
      <c r="DN122" s="899"/>
      <c r="DO122" s="899"/>
      <c r="DP122" s="899"/>
      <c r="DQ122" s="899" t="s">
        <v>131</v>
      </c>
      <c r="DR122" s="899"/>
      <c r="DS122" s="899"/>
      <c r="DT122" s="899"/>
      <c r="DU122" s="899"/>
      <c r="DV122" s="876" t="s">
        <v>131</v>
      </c>
      <c r="DW122" s="876"/>
      <c r="DX122" s="876"/>
      <c r="DY122" s="876"/>
      <c r="DZ122" s="877"/>
    </row>
    <row r="123" spans="1:130" s="247" customFormat="1" ht="26.25" customHeight="1" x14ac:dyDescent="0.15">
      <c r="A123" s="902"/>
      <c r="B123" s="903"/>
      <c r="C123" s="906" t="s">
        <v>466</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131</v>
      </c>
      <c r="AB123" s="862"/>
      <c r="AC123" s="862"/>
      <c r="AD123" s="862"/>
      <c r="AE123" s="863"/>
      <c r="AF123" s="864" t="s">
        <v>131</v>
      </c>
      <c r="AG123" s="862"/>
      <c r="AH123" s="862"/>
      <c r="AI123" s="862"/>
      <c r="AJ123" s="863"/>
      <c r="AK123" s="864" t="s">
        <v>131</v>
      </c>
      <c r="AL123" s="862"/>
      <c r="AM123" s="862"/>
      <c r="AN123" s="862"/>
      <c r="AO123" s="863"/>
      <c r="AP123" s="909" t="s">
        <v>131</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482</v>
      </c>
      <c r="BP123" s="963"/>
      <c r="BQ123" s="917">
        <v>40364591</v>
      </c>
      <c r="BR123" s="918"/>
      <c r="BS123" s="918"/>
      <c r="BT123" s="918"/>
      <c r="BU123" s="918"/>
      <c r="BV123" s="918">
        <v>40817179</v>
      </c>
      <c r="BW123" s="918"/>
      <c r="BX123" s="918"/>
      <c r="BY123" s="918"/>
      <c r="BZ123" s="918"/>
      <c r="CA123" s="918">
        <v>40198976</v>
      </c>
      <c r="CB123" s="918"/>
      <c r="CC123" s="918"/>
      <c r="CD123" s="918"/>
      <c r="CE123" s="918"/>
      <c r="CF123" s="828"/>
      <c r="CG123" s="829"/>
      <c r="CH123" s="829"/>
      <c r="CI123" s="829"/>
      <c r="CJ123" s="919"/>
      <c r="CK123" s="954"/>
      <c r="CL123" s="940"/>
      <c r="CM123" s="940"/>
      <c r="CN123" s="940"/>
      <c r="CO123" s="941"/>
      <c r="CP123" s="920" t="s">
        <v>404</v>
      </c>
      <c r="CQ123" s="921"/>
      <c r="CR123" s="921"/>
      <c r="CS123" s="921"/>
      <c r="CT123" s="921"/>
      <c r="CU123" s="921"/>
      <c r="CV123" s="921"/>
      <c r="CW123" s="921"/>
      <c r="CX123" s="921"/>
      <c r="CY123" s="921"/>
      <c r="CZ123" s="921"/>
      <c r="DA123" s="921"/>
      <c r="DB123" s="921"/>
      <c r="DC123" s="921"/>
      <c r="DD123" s="921"/>
      <c r="DE123" s="921"/>
      <c r="DF123" s="922"/>
      <c r="DG123" s="861" t="s">
        <v>131</v>
      </c>
      <c r="DH123" s="862"/>
      <c r="DI123" s="862"/>
      <c r="DJ123" s="862"/>
      <c r="DK123" s="863"/>
      <c r="DL123" s="864" t="s">
        <v>131</v>
      </c>
      <c r="DM123" s="862"/>
      <c r="DN123" s="862"/>
      <c r="DO123" s="862"/>
      <c r="DP123" s="863"/>
      <c r="DQ123" s="864" t="s">
        <v>131</v>
      </c>
      <c r="DR123" s="862"/>
      <c r="DS123" s="862"/>
      <c r="DT123" s="862"/>
      <c r="DU123" s="863"/>
      <c r="DV123" s="909" t="s">
        <v>131</v>
      </c>
      <c r="DW123" s="910"/>
      <c r="DX123" s="910"/>
      <c r="DY123" s="910"/>
      <c r="DZ123" s="911"/>
    </row>
    <row r="124" spans="1:130" s="247" customFormat="1" ht="26.25" customHeight="1" thickBot="1" x14ac:dyDescent="0.2">
      <c r="A124" s="902"/>
      <c r="B124" s="903"/>
      <c r="C124" s="906" t="s">
        <v>469</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131</v>
      </c>
      <c r="AB124" s="862"/>
      <c r="AC124" s="862"/>
      <c r="AD124" s="862"/>
      <c r="AE124" s="863"/>
      <c r="AF124" s="864" t="s">
        <v>446</v>
      </c>
      <c r="AG124" s="862"/>
      <c r="AH124" s="862"/>
      <c r="AI124" s="862"/>
      <c r="AJ124" s="863"/>
      <c r="AK124" s="864" t="s">
        <v>131</v>
      </c>
      <c r="AL124" s="862"/>
      <c r="AM124" s="862"/>
      <c r="AN124" s="862"/>
      <c r="AO124" s="863"/>
      <c r="AP124" s="909" t="s">
        <v>131</v>
      </c>
      <c r="AQ124" s="910"/>
      <c r="AR124" s="910"/>
      <c r="AS124" s="910"/>
      <c r="AT124" s="911"/>
      <c r="AU124" s="912" t="s">
        <v>483</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11.4</v>
      </c>
      <c r="BR124" s="916"/>
      <c r="BS124" s="916"/>
      <c r="BT124" s="916"/>
      <c r="BU124" s="916"/>
      <c r="BV124" s="916">
        <v>9.9</v>
      </c>
      <c r="BW124" s="916"/>
      <c r="BX124" s="916"/>
      <c r="BY124" s="916"/>
      <c r="BZ124" s="916"/>
      <c r="CA124" s="916">
        <v>11.3</v>
      </c>
      <c r="CB124" s="916"/>
      <c r="CC124" s="916"/>
      <c r="CD124" s="916"/>
      <c r="CE124" s="916"/>
      <c r="CF124" s="806"/>
      <c r="CG124" s="807"/>
      <c r="CH124" s="807"/>
      <c r="CI124" s="807"/>
      <c r="CJ124" s="947"/>
      <c r="CK124" s="955"/>
      <c r="CL124" s="955"/>
      <c r="CM124" s="955"/>
      <c r="CN124" s="955"/>
      <c r="CO124" s="956"/>
      <c r="CP124" s="920" t="s">
        <v>484</v>
      </c>
      <c r="CQ124" s="921"/>
      <c r="CR124" s="921"/>
      <c r="CS124" s="921"/>
      <c r="CT124" s="921"/>
      <c r="CU124" s="921"/>
      <c r="CV124" s="921"/>
      <c r="CW124" s="921"/>
      <c r="CX124" s="921"/>
      <c r="CY124" s="921"/>
      <c r="CZ124" s="921"/>
      <c r="DA124" s="921"/>
      <c r="DB124" s="921"/>
      <c r="DC124" s="921"/>
      <c r="DD124" s="921"/>
      <c r="DE124" s="921"/>
      <c r="DF124" s="922"/>
      <c r="DG124" s="844">
        <v>77937</v>
      </c>
      <c r="DH124" s="845"/>
      <c r="DI124" s="845"/>
      <c r="DJ124" s="845"/>
      <c r="DK124" s="846"/>
      <c r="DL124" s="847" t="s">
        <v>446</v>
      </c>
      <c r="DM124" s="845"/>
      <c r="DN124" s="845"/>
      <c r="DO124" s="845"/>
      <c r="DP124" s="846"/>
      <c r="DQ124" s="847" t="s">
        <v>446</v>
      </c>
      <c r="DR124" s="845"/>
      <c r="DS124" s="845"/>
      <c r="DT124" s="845"/>
      <c r="DU124" s="846"/>
      <c r="DV124" s="933" t="s">
        <v>446</v>
      </c>
      <c r="DW124" s="934"/>
      <c r="DX124" s="934"/>
      <c r="DY124" s="934"/>
      <c r="DZ124" s="935"/>
    </row>
    <row r="125" spans="1:130" s="247" customFormat="1" ht="26.25" customHeight="1" x14ac:dyDescent="0.15">
      <c r="A125" s="902"/>
      <c r="B125" s="903"/>
      <c r="C125" s="906" t="s">
        <v>471</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446</v>
      </c>
      <c r="AB125" s="862"/>
      <c r="AC125" s="862"/>
      <c r="AD125" s="862"/>
      <c r="AE125" s="863"/>
      <c r="AF125" s="864" t="s">
        <v>446</v>
      </c>
      <c r="AG125" s="862"/>
      <c r="AH125" s="862"/>
      <c r="AI125" s="862"/>
      <c r="AJ125" s="863"/>
      <c r="AK125" s="864" t="s">
        <v>446</v>
      </c>
      <c r="AL125" s="862"/>
      <c r="AM125" s="862"/>
      <c r="AN125" s="862"/>
      <c r="AO125" s="863"/>
      <c r="AP125" s="909" t="s">
        <v>446</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485</v>
      </c>
      <c r="CL125" s="937"/>
      <c r="CM125" s="937"/>
      <c r="CN125" s="937"/>
      <c r="CO125" s="938"/>
      <c r="CP125" s="945" t="s">
        <v>486</v>
      </c>
      <c r="CQ125" s="890"/>
      <c r="CR125" s="890"/>
      <c r="CS125" s="890"/>
      <c r="CT125" s="890"/>
      <c r="CU125" s="890"/>
      <c r="CV125" s="890"/>
      <c r="CW125" s="890"/>
      <c r="CX125" s="890"/>
      <c r="CY125" s="890"/>
      <c r="CZ125" s="890"/>
      <c r="DA125" s="890"/>
      <c r="DB125" s="890"/>
      <c r="DC125" s="890"/>
      <c r="DD125" s="890"/>
      <c r="DE125" s="890"/>
      <c r="DF125" s="891"/>
      <c r="DG125" s="946" t="s">
        <v>446</v>
      </c>
      <c r="DH125" s="927"/>
      <c r="DI125" s="927"/>
      <c r="DJ125" s="927"/>
      <c r="DK125" s="927"/>
      <c r="DL125" s="927" t="s">
        <v>446</v>
      </c>
      <c r="DM125" s="927"/>
      <c r="DN125" s="927"/>
      <c r="DO125" s="927"/>
      <c r="DP125" s="927"/>
      <c r="DQ125" s="927" t="s">
        <v>446</v>
      </c>
      <c r="DR125" s="927"/>
      <c r="DS125" s="927"/>
      <c r="DT125" s="927"/>
      <c r="DU125" s="927"/>
      <c r="DV125" s="928" t="s">
        <v>446</v>
      </c>
      <c r="DW125" s="928"/>
      <c r="DX125" s="928"/>
      <c r="DY125" s="928"/>
      <c r="DZ125" s="929"/>
    </row>
    <row r="126" spans="1:130" s="247" customFormat="1" ht="26.25" customHeight="1" thickBot="1" x14ac:dyDescent="0.2">
      <c r="A126" s="902"/>
      <c r="B126" s="903"/>
      <c r="C126" s="906" t="s">
        <v>473</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446</v>
      </c>
      <c r="AB126" s="862"/>
      <c r="AC126" s="862"/>
      <c r="AD126" s="862"/>
      <c r="AE126" s="863"/>
      <c r="AF126" s="864" t="s">
        <v>131</v>
      </c>
      <c r="AG126" s="862"/>
      <c r="AH126" s="862"/>
      <c r="AI126" s="862"/>
      <c r="AJ126" s="863"/>
      <c r="AK126" s="864" t="s">
        <v>446</v>
      </c>
      <c r="AL126" s="862"/>
      <c r="AM126" s="862"/>
      <c r="AN126" s="862"/>
      <c r="AO126" s="863"/>
      <c r="AP126" s="909" t="s">
        <v>446</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487</v>
      </c>
      <c r="CQ126" s="832"/>
      <c r="CR126" s="832"/>
      <c r="CS126" s="832"/>
      <c r="CT126" s="832"/>
      <c r="CU126" s="832"/>
      <c r="CV126" s="832"/>
      <c r="CW126" s="832"/>
      <c r="CX126" s="832"/>
      <c r="CY126" s="832"/>
      <c r="CZ126" s="832"/>
      <c r="DA126" s="832"/>
      <c r="DB126" s="832"/>
      <c r="DC126" s="832"/>
      <c r="DD126" s="832"/>
      <c r="DE126" s="832"/>
      <c r="DF126" s="833"/>
      <c r="DG126" s="898" t="s">
        <v>131</v>
      </c>
      <c r="DH126" s="899"/>
      <c r="DI126" s="899"/>
      <c r="DJ126" s="899"/>
      <c r="DK126" s="899"/>
      <c r="DL126" s="899" t="s">
        <v>446</v>
      </c>
      <c r="DM126" s="899"/>
      <c r="DN126" s="899"/>
      <c r="DO126" s="899"/>
      <c r="DP126" s="899"/>
      <c r="DQ126" s="899" t="s">
        <v>446</v>
      </c>
      <c r="DR126" s="899"/>
      <c r="DS126" s="899"/>
      <c r="DT126" s="899"/>
      <c r="DU126" s="899"/>
      <c r="DV126" s="876" t="s">
        <v>446</v>
      </c>
      <c r="DW126" s="876"/>
      <c r="DX126" s="876"/>
      <c r="DY126" s="876"/>
      <c r="DZ126" s="877"/>
    </row>
    <row r="127" spans="1:130" s="247" customFormat="1" ht="26.25" customHeight="1" x14ac:dyDescent="0.15">
      <c r="A127" s="904"/>
      <c r="B127" s="905"/>
      <c r="C127" s="923" t="s">
        <v>488</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10324</v>
      </c>
      <c r="AB127" s="862"/>
      <c r="AC127" s="862"/>
      <c r="AD127" s="862"/>
      <c r="AE127" s="863"/>
      <c r="AF127" s="864">
        <v>16136</v>
      </c>
      <c r="AG127" s="862"/>
      <c r="AH127" s="862"/>
      <c r="AI127" s="862"/>
      <c r="AJ127" s="863"/>
      <c r="AK127" s="864">
        <v>7137</v>
      </c>
      <c r="AL127" s="862"/>
      <c r="AM127" s="862"/>
      <c r="AN127" s="862"/>
      <c r="AO127" s="863"/>
      <c r="AP127" s="909">
        <v>0.1</v>
      </c>
      <c r="AQ127" s="910"/>
      <c r="AR127" s="910"/>
      <c r="AS127" s="910"/>
      <c r="AT127" s="911"/>
      <c r="AU127" s="283"/>
      <c r="AV127" s="283"/>
      <c r="AW127" s="283"/>
      <c r="AX127" s="926" t="s">
        <v>489</v>
      </c>
      <c r="AY127" s="894"/>
      <c r="AZ127" s="894"/>
      <c r="BA127" s="894"/>
      <c r="BB127" s="894"/>
      <c r="BC127" s="894"/>
      <c r="BD127" s="894"/>
      <c r="BE127" s="895"/>
      <c r="BF127" s="893" t="s">
        <v>490</v>
      </c>
      <c r="BG127" s="894"/>
      <c r="BH127" s="894"/>
      <c r="BI127" s="894"/>
      <c r="BJ127" s="894"/>
      <c r="BK127" s="894"/>
      <c r="BL127" s="895"/>
      <c r="BM127" s="893" t="s">
        <v>491</v>
      </c>
      <c r="BN127" s="894"/>
      <c r="BO127" s="894"/>
      <c r="BP127" s="894"/>
      <c r="BQ127" s="894"/>
      <c r="BR127" s="894"/>
      <c r="BS127" s="895"/>
      <c r="BT127" s="893" t="s">
        <v>492</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493</v>
      </c>
      <c r="CQ127" s="832"/>
      <c r="CR127" s="832"/>
      <c r="CS127" s="832"/>
      <c r="CT127" s="832"/>
      <c r="CU127" s="832"/>
      <c r="CV127" s="832"/>
      <c r="CW127" s="832"/>
      <c r="CX127" s="832"/>
      <c r="CY127" s="832"/>
      <c r="CZ127" s="832"/>
      <c r="DA127" s="832"/>
      <c r="DB127" s="832"/>
      <c r="DC127" s="832"/>
      <c r="DD127" s="832"/>
      <c r="DE127" s="832"/>
      <c r="DF127" s="833"/>
      <c r="DG127" s="898" t="s">
        <v>446</v>
      </c>
      <c r="DH127" s="899"/>
      <c r="DI127" s="899"/>
      <c r="DJ127" s="899"/>
      <c r="DK127" s="899"/>
      <c r="DL127" s="899" t="s">
        <v>131</v>
      </c>
      <c r="DM127" s="899"/>
      <c r="DN127" s="899"/>
      <c r="DO127" s="899"/>
      <c r="DP127" s="899"/>
      <c r="DQ127" s="899" t="s">
        <v>446</v>
      </c>
      <c r="DR127" s="899"/>
      <c r="DS127" s="899"/>
      <c r="DT127" s="899"/>
      <c r="DU127" s="899"/>
      <c r="DV127" s="876" t="s">
        <v>446</v>
      </c>
      <c r="DW127" s="876"/>
      <c r="DX127" s="876"/>
      <c r="DY127" s="876"/>
      <c r="DZ127" s="877"/>
    </row>
    <row r="128" spans="1:130" s="247" customFormat="1" ht="26.25" customHeight="1" thickBot="1" x14ac:dyDescent="0.2">
      <c r="A128" s="878" t="s">
        <v>494</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495</v>
      </c>
      <c r="X128" s="880"/>
      <c r="Y128" s="880"/>
      <c r="Z128" s="881"/>
      <c r="AA128" s="882">
        <v>629113</v>
      </c>
      <c r="AB128" s="883"/>
      <c r="AC128" s="883"/>
      <c r="AD128" s="883"/>
      <c r="AE128" s="884"/>
      <c r="AF128" s="885">
        <v>671666</v>
      </c>
      <c r="AG128" s="883"/>
      <c r="AH128" s="883"/>
      <c r="AI128" s="883"/>
      <c r="AJ128" s="884"/>
      <c r="AK128" s="885">
        <v>645849</v>
      </c>
      <c r="AL128" s="883"/>
      <c r="AM128" s="883"/>
      <c r="AN128" s="883"/>
      <c r="AO128" s="884"/>
      <c r="AP128" s="886"/>
      <c r="AQ128" s="887"/>
      <c r="AR128" s="887"/>
      <c r="AS128" s="887"/>
      <c r="AT128" s="888"/>
      <c r="AU128" s="283"/>
      <c r="AV128" s="283"/>
      <c r="AW128" s="283"/>
      <c r="AX128" s="889" t="s">
        <v>496</v>
      </c>
      <c r="AY128" s="890"/>
      <c r="AZ128" s="890"/>
      <c r="BA128" s="890"/>
      <c r="BB128" s="890"/>
      <c r="BC128" s="890"/>
      <c r="BD128" s="890"/>
      <c r="BE128" s="891"/>
      <c r="BF128" s="868" t="s">
        <v>444</v>
      </c>
      <c r="BG128" s="869"/>
      <c r="BH128" s="869"/>
      <c r="BI128" s="869"/>
      <c r="BJ128" s="869"/>
      <c r="BK128" s="869"/>
      <c r="BL128" s="892"/>
      <c r="BM128" s="868">
        <v>12.76</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497</v>
      </c>
      <c r="CQ128" s="810"/>
      <c r="CR128" s="810"/>
      <c r="CS128" s="810"/>
      <c r="CT128" s="810"/>
      <c r="CU128" s="810"/>
      <c r="CV128" s="810"/>
      <c r="CW128" s="810"/>
      <c r="CX128" s="810"/>
      <c r="CY128" s="810"/>
      <c r="CZ128" s="810"/>
      <c r="DA128" s="810"/>
      <c r="DB128" s="810"/>
      <c r="DC128" s="810"/>
      <c r="DD128" s="810"/>
      <c r="DE128" s="810"/>
      <c r="DF128" s="811"/>
      <c r="DG128" s="872" t="s">
        <v>131</v>
      </c>
      <c r="DH128" s="873"/>
      <c r="DI128" s="873"/>
      <c r="DJ128" s="873"/>
      <c r="DK128" s="873"/>
      <c r="DL128" s="873" t="s">
        <v>446</v>
      </c>
      <c r="DM128" s="873"/>
      <c r="DN128" s="873"/>
      <c r="DO128" s="873"/>
      <c r="DP128" s="873"/>
      <c r="DQ128" s="873" t="s">
        <v>446</v>
      </c>
      <c r="DR128" s="873"/>
      <c r="DS128" s="873"/>
      <c r="DT128" s="873"/>
      <c r="DU128" s="873"/>
      <c r="DV128" s="874" t="s">
        <v>446</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498</v>
      </c>
      <c r="X129" s="859"/>
      <c r="Y129" s="859"/>
      <c r="Z129" s="860"/>
      <c r="AA129" s="861">
        <v>15425167</v>
      </c>
      <c r="AB129" s="862"/>
      <c r="AC129" s="862"/>
      <c r="AD129" s="862"/>
      <c r="AE129" s="863"/>
      <c r="AF129" s="864">
        <v>15334200</v>
      </c>
      <c r="AG129" s="862"/>
      <c r="AH129" s="862"/>
      <c r="AI129" s="862"/>
      <c r="AJ129" s="863"/>
      <c r="AK129" s="864">
        <v>15312861</v>
      </c>
      <c r="AL129" s="862"/>
      <c r="AM129" s="862"/>
      <c r="AN129" s="862"/>
      <c r="AO129" s="863"/>
      <c r="AP129" s="865"/>
      <c r="AQ129" s="866"/>
      <c r="AR129" s="866"/>
      <c r="AS129" s="866"/>
      <c r="AT129" s="867"/>
      <c r="AU129" s="285"/>
      <c r="AV129" s="285"/>
      <c r="AW129" s="285"/>
      <c r="AX129" s="831" t="s">
        <v>499</v>
      </c>
      <c r="AY129" s="832"/>
      <c r="AZ129" s="832"/>
      <c r="BA129" s="832"/>
      <c r="BB129" s="832"/>
      <c r="BC129" s="832"/>
      <c r="BD129" s="832"/>
      <c r="BE129" s="833"/>
      <c r="BF129" s="851" t="s">
        <v>131</v>
      </c>
      <c r="BG129" s="852"/>
      <c r="BH129" s="852"/>
      <c r="BI129" s="852"/>
      <c r="BJ129" s="852"/>
      <c r="BK129" s="852"/>
      <c r="BL129" s="853"/>
      <c r="BM129" s="851">
        <v>17.760000000000002</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500</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501</v>
      </c>
      <c r="X130" s="859"/>
      <c r="Y130" s="859"/>
      <c r="Z130" s="860"/>
      <c r="AA130" s="861">
        <v>1749676</v>
      </c>
      <c r="AB130" s="862"/>
      <c r="AC130" s="862"/>
      <c r="AD130" s="862"/>
      <c r="AE130" s="863"/>
      <c r="AF130" s="864">
        <v>1765510</v>
      </c>
      <c r="AG130" s="862"/>
      <c r="AH130" s="862"/>
      <c r="AI130" s="862"/>
      <c r="AJ130" s="863"/>
      <c r="AK130" s="864">
        <v>1762031</v>
      </c>
      <c r="AL130" s="862"/>
      <c r="AM130" s="862"/>
      <c r="AN130" s="862"/>
      <c r="AO130" s="863"/>
      <c r="AP130" s="865"/>
      <c r="AQ130" s="866"/>
      <c r="AR130" s="866"/>
      <c r="AS130" s="866"/>
      <c r="AT130" s="867"/>
      <c r="AU130" s="285"/>
      <c r="AV130" s="285"/>
      <c r="AW130" s="285"/>
      <c r="AX130" s="831" t="s">
        <v>502</v>
      </c>
      <c r="AY130" s="832"/>
      <c r="AZ130" s="832"/>
      <c r="BA130" s="832"/>
      <c r="BB130" s="832"/>
      <c r="BC130" s="832"/>
      <c r="BD130" s="832"/>
      <c r="BE130" s="833"/>
      <c r="BF130" s="834">
        <v>6.1</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503</v>
      </c>
      <c r="X131" s="842"/>
      <c r="Y131" s="842"/>
      <c r="Z131" s="843"/>
      <c r="AA131" s="844">
        <v>13675491</v>
      </c>
      <c r="AB131" s="845"/>
      <c r="AC131" s="845"/>
      <c r="AD131" s="845"/>
      <c r="AE131" s="846"/>
      <c r="AF131" s="847">
        <v>13568690</v>
      </c>
      <c r="AG131" s="845"/>
      <c r="AH131" s="845"/>
      <c r="AI131" s="845"/>
      <c r="AJ131" s="846"/>
      <c r="AK131" s="847">
        <v>13550830</v>
      </c>
      <c r="AL131" s="845"/>
      <c r="AM131" s="845"/>
      <c r="AN131" s="845"/>
      <c r="AO131" s="846"/>
      <c r="AP131" s="848"/>
      <c r="AQ131" s="849"/>
      <c r="AR131" s="849"/>
      <c r="AS131" s="849"/>
      <c r="AT131" s="850"/>
      <c r="AU131" s="285"/>
      <c r="AV131" s="285"/>
      <c r="AW131" s="285"/>
      <c r="AX131" s="809" t="s">
        <v>504</v>
      </c>
      <c r="AY131" s="810"/>
      <c r="AZ131" s="810"/>
      <c r="BA131" s="810"/>
      <c r="BB131" s="810"/>
      <c r="BC131" s="810"/>
      <c r="BD131" s="810"/>
      <c r="BE131" s="811"/>
      <c r="BF131" s="812">
        <v>11.3</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505</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506</v>
      </c>
      <c r="W132" s="822"/>
      <c r="X132" s="822"/>
      <c r="Y132" s="822"/>
      <c r="Z132" s="823"/>
      <c r="AA132" s="824">
        <v>6.0138681680000001</v>
      </c>
      <c r="AB132" s="825"/>
      <c r="AC132" s="825"/>
      <c r="AD132" s="825"/>
      <c r="AE132" s="826"/>
      <c r="AF132" s="827">
        <v>6.3150827380000001</v>
      </c>
      <c r="AG132" s="825"/>
      <c r="AH132" s="825"/>
      <c r="AI132" s="825"/>
      <c r="AJ132" s="826"/>
      <c r="AK132" s="827">
        <v>6.0658055629999996</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507</v>
      </c>
      <c r="W133" s="801"/>
      <c r="X133" s="801"/>
      <c r="Y133" s="801"/>
      <c r="Z133" s="802"/>
      <c r="AA133" s="803">
        <v>6.4</v>
      </c>
      <c r="AB133" s="804"/>
      <c r="AC133" s="804"/>
      <c r="AD133" s="804"/>
      <c r="AE133" s="805"/>
      <c r="AF133" s="803">
        <v>6.1</v>
      </c>
      <c r="AG133" s="804"/>
      <c r="AH133" s="804"/>
      <c r="AI133" s="804"/>
      <c r="AJ133" s="805"/>
      <c r="AK133" s="803">
        <v>6.1</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i1e+Zd4GNASOaCdpbhFUYSn2pIjFqiEHMGAcqcWijJqixvdG/0TKLVoBWjfR2qklXEBH//i0asfSspt4R7keWQ==" saltValue="mU+YwlERNEb6uRmyeqm3A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r1WgsbQ4q6YgAbXOyLbf9mlha5uUIat2mcmgJByevvMAhAIDxdFvTEArbL2zDNosruLhzTWazgQcfW4959Czwg==" saltValue="Nk7/3QxRx9l3PBorsNoZZ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50reAedUSGArIB1y7DVWkLdpemJ0JKRxqBDD42yrU2EFy82tL0ODXFYwMv4KrMC8v0ZXH+sc5YE/UxkBPbh5w==" saltValue="IJ+lMu9FTGdeh++Y8nd7N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511</v>
      </c>
      <c r="AP7" s="304"/>
      <c r="AQ7" s="305" t="s">
        <v>512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513</v>
      </c>
      <c r="AQ8" s="311" t="s">
        <v>514</v>
      </c>
      <c r="AR8" s="312" t="s">
        <v>515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516</v>
      </c>
      <c r="AL9" s="1231"/>
      <c r="AM9" s="1231"/>
      <c r="AN9" s="1232"/>
      <c r="AO9" s="313">
        <v>4494798</v>
      </c>
      <c r="AP9" s="313">
        <v>65630</v>
      </c>
      <c r="AQ9" s="314">
        <v>57754</v>
      </c>
      <c r="AR9" s="315">
        <v>13.6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517</v>
      </c>
      <c r="AL10" s="1231"/>
      <c r="AM10" s="1231"/>
      <c r="AN10" s="1232"/>
      <c r="AO10" s="316">
        <v>383854</v>
      </c>
      <c r="AP10" s="316">
        <v>5605</v>
      </c>
      <c r="AQ10" s="317">
        <v>3830</v>
      </c>
      <c r="AR10" s="318">
        <v>46.3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518</v>
      </c>
      <c r="AL11" s="1231"/>
      <c r="AM11" s="1231"/>
      <c r="AN11" s="1232"/>
      <c r="AO11" s="316">
        <v>781552</v>
      </c>
      <c r="AP11" s="316">
        <v>11412</v>
      </c>
      <c r="AQ11" s="317">
        <v>6814</v>
      </c>
      <c r="AR11" s="318">
        <v>67.5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519</v>
      </c>
      <c r="AL12" s="1231"/>
      <c r="AM12" s="1231"/>
      <c r="AN12" s="1232"/>
      <c r="AO12" s="316" t="s">
        <v>520</v>
      </c>
      <c r="AP12" s="316" t="s">
        <v>520</v>
      </c>
      <c r="AQ12" s="317">
        <v>1059</v>
      </c>
      <c r="AR12" s="318" t="s">
        <v>520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521</v>
      </c>
      <c r="AL13" s="1231"/>
      <c r="AM13" s="1231"/>
      <c r="AN13" s="1232"/>
      <c r="AO13" s="316" t="s">
        <v>520</v>
      </c>
      <c r="AP13" s="316" t="s">
        <v>520</v>
      </c>
      <c r="AQ13" s="317">
        <v>4</v>
      </c>
      <c r="AR13" s="318" t="s">
        <v>520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522</v>
      </c>
      <c r="AL14" s="1231"/>
      <c r="AM14" s="1231"/>
      <c r="AN14" s="1232"/>
      <c r="AO14" s="316" t="s">
        <v>520</v>
      </c>
      <c r="AP14" s="316" t="s">
        <v>520</v>
      </c>
      <c r="AQ14" s="317">
        <v>2651</v>
      </c>
      <c r="AR14" s="318" t="s">
        <v>520</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523</v>
      </c>
      <c r="AL15" s="1231"/>
      <c r="AM15" s="1231"/>
      <c r="AN15" s="1232"/>
      <c r="AO15" s="316">
        <v>111562</v>
      </c>
      <c r="AP15" s="316">
        <v>1629</v>
      </c>
      <c r="AQ15" s="317">
        <v>1352</v>
      </c>
      <c r="AR15" s="318">
        <v>20.5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524</v>
      </c>
      <c r="AL16" s="1234"/>
      <c r="AM16" s="1234"/>
      <c r="AN16" s="1235"/>
      <c r="AO16" s="316">
        <v>-412727</v>
      </c>
      <c r="AP16" s="316">
        <v>-6026</v>
      </c>
      <c r="AQ16" s="317">
        <v>-4074</v>
      </c>
      <c r="AR16" s="318">
        <v>47.9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5359039</v>
      </c>
      <c r="AP17" s="316">
        <v>78249</v>
      </c>
      <c r="AQ17" s="317">
        <v>69392</v>
      </c>
      <c r="AR17" s="318">
        <v>12.8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529</v>
      </c>
      <c r="AL21" s="1228"/>
      <c r="AM21" s="1228"/>
      <c r="AN21" s="1229"/>
      <c r="AO21" s="328">
        <v>7.77</v>
      </c>
      <c r="AP21" s="329">
        <v>6.31</v>
      </c>
      <c r="AQ21" s="330">
        <v>1.46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530</v>
      </c>
      <c r="AL22" s="1228"/>
      <c r="AM22" s="1228"/>
      <c r="AN22" s="1229"/>
      <c r="AO22" s="333">
        <v>101.3</v>
      </c>
      <c r="AP22" s="334">
        <v>98.4</v>
      </c>
      <c r="AQ22" s="335">
        <v>2.9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511</v>
      </c>
      <c r="AP30" s="304"/>
      <c r="AQ30" s="305" t="s">
        <v>512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513</v>
      </c>
      <c r="AQ31" s="311" t="s">
        <v>514</v>
      </c>
      <c r="AR31" s="312" t="s">
        <v>515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534</v>
      </c>
      <c r="AL32" s="1219"/>
      <c r="AM32" s="1219"/>
      <c r="AN32" s="1220"/>
      <c r="AO32" s="343">
        <v>2517650</v>
      </c>
      <c r="AP32" s="343">
        <v>36761</v>
      </c>
      <c r="AQ32" s="344">
        <v>34189</v>
      </c>
      <c r="AR32" s="345">
        <v>7.5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535</v>
      </c>
      <c r="AL33" s="1219"/>
      <c r="AM33" s="1219"/>
      <c r="AN33" s="1220"/>
      <c r="AO33" s="343" t="s">
        <v>520</v>
      </c>
      <c r="AP33" s="343" t="s">
        <v>520</v>
      </c>
      <c r="AQ33" s="344" t="s">
        <v>520</v>
      </c>
      <c r="AR33" s="345" t="s">
        <v>520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536</v>
      </c>
      <c r="AL34" s="1219"/>
      <c r="AM34" s="1219"/>
      <c r="AN34" s="1220"/>
      <c r="AO34" s="343" t="s">
        <v>520</v>
      </c>
      <c r="AP34" s="343" t="s">
        <v>520</v>
      </c>
      <c r="AQ34" s="344">
        <v>16</v>
      </c>
      <c r="AR34" s="345" t="s">
        <v>520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537</v>
      </c>
      <c r="AL35" s="1219"/>
      <c r="AM35" s="1219"/>
      <c r="AN35" s="1220"/>
      <c r="AO35" s="343">
        <v>702035</v>
      </c>
      <c r="AP35" s="343">
        <v>10251</v>
      </c>
      <c r="AQ35" s="344">
        <v>9412</v>
      </c>
      <c r="AR35" s="345">
        <v>8.9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538</v>
      </c>
      <c r="AL36" s="1219"/>
      <c r="AM36" s="1219"/>
      <c r="AN36" s="1220"/>
      <c r="AO36" s="343">
        <v>3025</v>
      </c>
      <c r="AP36" s="343">
        <v>44</v>
      </c>
      <c r="AQ36" s="344">
        <v>2024</v>
      </c>
      <c r="AR36" s="345">
        <v>-97.8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539</v>
      </c>
      <c r="AL37" s="1219"/>
      <c r="AM37" s="1219"/>
      <c r="AN37" s="1220"/>
      <c r="AO37" s="343">
        <v>7137</v>
      </c>
      <c r="AP37" s="343">
        <v>104</v>
      </c>
      <c r="AQ37" s="344">
        <v>1165</v>
      </c>
      <c r="AR37" s="345">
        <v>-91.1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540</v>
      </c>
      <c r="AL38" s="1222"/>
      <c r="AM38" s="1222"/>
      <c r="AN38" s="1223"/>
      <c r="AO38" s="346" t="s">
        <v>520</v>
      </c>
      <c r="AP38" s="346" t="s">
        <v>520</v>
      </c>
      <c r="AQ38" s="347">
        <v>2</v>
      </c>
      <c r="AR38" s="335" t="s">
        <v>520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541</v>
      </c>
      <c r="AL39" s="1222"/>
      <c r="AM39" s="1222"/>
      <c r="AN39" s="1223"/>
      <c r="AO39" s="343">
        <v>-645849</v>
      </c>
      <c r="AP39" s="343">
        <v>-9430</v>
      </c>
      <c r="AQ39" s="344">
        <v>-6367</v>
      </c>
      <c r="AR39" s="345">
        <v>48.1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542</v>
      </c>
      <c r="AL40" s="1219"/>
      <c r="AM40" s="1219"/>
      <c r="AN40" s="1220"/>
      <c r="AO40" s="343">
        <v>-1762031</v>
      </c>
      <c r="AP40" s="343">
        <v>-25728</v>
      </c>
      <c r="AQ40" s="344">
        <v>-28963</v>
      </c>
      <c r="AR40" s="345">
        <v>-11.2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299</v>
      </c>
      <c r="AL41" s="1225"/>
      <c r="AM41" s="1225"/>
      <c r="AN41" s="1226"/>
      <c r="AO41" s="343">
        <v>821967</v>
      </c>
      <c r="AP41" s="343">
        <v>12002</v>
      </c>
      <c r="AQ41" s="344">
        <v>11478</v>
      </c>
      <c r="AR41" s="345">
        <v>4.5999999999999996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511</v>
      </c>
      <c r="AN49" s="1213" t="s">
        <v>546</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547</v>
      </c>
      <c r="AO50" s="360" t="s">
        <v>548</v>
      </c>
      <c r="AP50" s="361" t="s">
        <v>549</v>
      </c>
      <c r="AQ50" s="362" t="s">
        <v>550</v>
      </c>
      <c r="AR50" s="363" t="s">
        <v>551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2705922</v>
      </c>
      <c r="AN51" s="365">
        <v>37859</v>
      </c>
      <c r="AO51" s="366">
        <v>-23.5</v>
      </c>
      <c r="AP51" s="367">
        <v>47278</v>
      </c>
      <c r="AQ51" s="368">
        <v>-28.6</v>
      </c>
      <c r="AR51" s="369">
        <v>5.0999999999999996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2285321</v>
      </c>
      <c r="AN52" s="373">
        <v>31975</v>
      </c>
      <c r="AO52" s="374">
        <v>31.1</v>
      </c>
      <c r="AP52" s="375">
        <v>24096</v>
      </c>
      <c r="AQ52" s="376">
        <v>-24.3</v>
      </c>
      <c r="AR52" s="377">
        <v>55.4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3901370</v>
      </c>
      <c r="AN53" s="365">
        <v>55196</v>
      </c>
      <c r="AO53" s="366">
        <v>45.8</v>
      </c>
      <c r="AP53" s="367">
        <v>44504</v>
      </c>
      <c r="AQ53" s="368">
        <v>-5.9</v>
      </c>
      <c r="AR53" s="369">
        <v>51.7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3232036</v>
      </c>
      <c r="AN54" s="373">
        <v>45726</v>
      </c>
      <c r="AO54" s="374">
        <v>43</v>
      </c>
      <c r="AP54" s="375">
        <v>25876</v>
      </c>
      <c r="AQ54" s="376">
        <v>7.4</v>
      </c>
      <c r="AR54" s="377">
        <v>35.6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2065036</v>
      </c>
      <c r="AN55" s="365">
        <v>29505</v>
      </c>
      <c r="AO55" s="366">
        <v>-46.5</v>
      </c>
      <c r="AP55" s="367">
        <v>47820</v>
      </c>
      <c r="AQ55" s="368">
        <v>7.5</v>
      </c>
      <c r="AR55" s="369">
        <v>-54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1427456</v>
      </c>
      <c r="AN56" s="373">
        <v>20395</v>
      </c>
      <c r="AO56" s="374">
        <v>-55.4</v>
      </c>
      <c r="AP56" s="375">
        <v>25855</v>
      </c>
      <c r="AQ56" s="376">
        <v>-0.1</v>
      </c>
      <c r="AR56" s="377">
        <v>-55.3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1755335</v>
      </c>
      <c r="AN57" s="365">
        <v>25361</v>
      </c>
      <c r="AO57" s="366">
        <v>-14</v>
      </c>
      <c r="AP57" s="367">
        <v>41934</v>
      </c>
      <c r="AQ57" s="368">
        <v>-12.3</v>
      </c>
      <c r="AR57" s="369">
        <v>-1.7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1091472</v>
      </c>
      <c r="AN58" s="373">
        <v>15769</v>
      </c>
      <c r="AO58" s="374">
        <v>-22.7</v>
      </c>
      <c r="AP58" s="375">
        <v>23352</v>
      </c>
      <c r="AQ58" s="376">
        <v>-9.6999999999999993</v>
      </c>
      <c r="AR58" s="377">
        <v>-13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2145888</v>
      </c>
      <c r="AN59" s="365">
        <v>31333</v>
      </c>
      <c r="AO59" s="366">
        <v>23.5</v>
      </c>
      <c r="AP59" s="367">
        <v>45588</v>
      </c>
      <c r="AQ59" s="368">
        <v>8.6999999999999993</v>
      </c>
      <c r="AR59" s="369">
        <v>14.8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1177646</v>
      </c>
      <c r="AN60" s="373">
        <v>17195</v>
      </c>
      <c r="AO60" s="374">
        <v>9</v>
      </c>
      <c r="AP60" s="375">
        <v>24150</v>
      </c>
      <c r="AQ60" s="376">
        <v>3.4</v>
      </c>
      <c r="AR60" s="377">
        <v>5.6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2514710</v>
      </c>
      <c r="AN61" s="380">
        <v>35851</v>
      </c>
      <c r="AO61" s="381">
        <v>-2.9</v>
      </c>
      <c r="AP61" s="382">
        <v>45425</v>
      </c>
      <c r="AQ61" s="383">
        <v>-6.1</v>
      </c>
      <c r="AR61" s="369">
        <v>3.2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1842786</v>
      </c>
      <c r="AN62" s="373">
        <v>26212</v>
      </c>
      <c r="AO62" s="374">
        <v>1</v>
      </c>
      <c r="AP62" s="375">
        <v>24666</v>
      </c>
      <c r="AQ62" s="376">
        <v>-4.7</v>
      </c>
      <c r="AR62" s="377">
        <v>5.7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NzewQCu2xVm76KGSP+AwGwnoN5K//RPN1+xjzXtwr5rGtCs4JS0Hx87gNkQLm01MaTZJT9hWEupBAqA1wHE6w==" saltValue="ndzT/dwIv+bQCR18LnzTD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20" spans="125:125" ht="13.5" hidden="1" customHeight="1" x14ac:dyDescent="0.15"/>
    <row r="121" spans="125:125" ht="13.5" hidden="1" customHeight="1" x14ac:dyDescent="0.15">
      <c r="DU121" s="291"/>
    </row>
  </sheetData>
  <sheetProtection algorithmName="SHA-512" hashValue="kEF5pqYleNFOqBEfZQnTch5tMSEO3wfg9Tlw2dulUjJedGIUEIQZhT9XTeZuR7TCOgD5R1h5VqZK+2E18Fsh5Q==" saltValue="VYmrq8RfjCf/B/xUzYwiC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sheetData>
  <sheetProtection algorithmName="SHA-512" hashValue="yPNsXR3R793XK2KF2NHDtXzDqzk/vnxOUYS+STsqVCfwM2wSNqXg59/g0tROOm7GTP1ZYFeRBsSo9tWyeCTNfg==" saltValue="8r6YtY5iAf/0IoDYjZPDB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6" t="s">
        <v>3</v>
      </c>
      <c r="D47" s="1236"/>
      <c r="E47" s="1237"/>
      <c r="F47" s="11">
        <v>21.35</v>
      </c>
      <c r="G47" s="12">
        <v>20.93</v>
      </c>
      <c r="H47" s="12">
        <v>20.67</v>
      </c>
      <c r="I47" s="12">
        <v>20.8</v>
      </c>
      <c r="J47" s="13">
        <v>20.84</v>
      </c>
    </row>
    <row r="48" spans="2:10" ht="57.75" customHeight="1" x14ac:dyDescent="0.15">
      <c r="B48" s="14"/>
      <c r="C48" s="1238" t="s">
        <v>4</v>
      </c>
      <c r="D48" s="1238"/>
      <c r="E48" s="1239"/>
      <c r="F48" s="15">
        <v>3.87</v>
      </c>
      <c r="G48" s="16">
        <v>3.67</v>
      </c>
      <c r="H48" s="16">
        <v>5.12</v>
      </c>
      <c r="I48" s="16">
        <v>5.0999999999999996</v>
      </c>
      <c r="J48" s="17">
        <v>2.2599999999999998</v>
      </c>
    </row>
    <row r="49" spans="2:10" ht="57.75" customHeight="1" thickBot="1" x14ac:dyDescent="0.2">
      <c r="B49" s="18"/>
      <c r="C49" s="1240" t="s">
        <v>5</v>
      </c>
      <c r="D49" s="1240"/>
      <c r="E49" s="1241"/>
      <c r="F49" s="19">
        <v>2.17</v>
      </c>
      <c r="G49" s="20" t="s">
        <v>567</v>
      </c>
      <c r="H49" s="20">
        <v>1.51</v>
      </c>
      <c r="I49" s="20" t="s">
        <v>568</v>
      </c>
      <c r="J49" s="21" t="s">
        <v>569</v>
      </c>
    </row>
    <row r="50" spans="2:10" ht="13.5" customHeight="1" x14ac:dyDescent="0.15"/>
  </sheetData>
  <sheetProtection algorithmName="SHA-512" hashValue="cmRiuSM4xVZK7uQz5UENUf1z8uvYM05HGifhBAuxK4foNVQSmOwdU6751iX7V3Ii03s1WqRBgPkK0HEsdxkOiQ==" saltValue="RnsNSU1EIK9oIrBppAnZ4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DAS17037</cp:lastModifiedBy>
  <cp:lastPrinted>2021-10-13T23:40:48Z</cp:lastPrinted>
  <dcterms:created xsi:type="dcterms:W3CDTF">2021-02-05T02:50:43Z</dcterms:created>
  <dcterms:modified xsi:type="dcterms:W3CDTF">2021-10-21T00:30:25Z</dcterms:modified>
  <cp:category/>
</cp:coreProperties>
</file>