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EA191~1\APPDATA\LOCAL\TEMP\SOWDIR0\"/>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<sst xmlns="http://schemas.openxmlformats.org/spreadsheetml/2006/main" count="1114" uniqueCount="624">
  <si>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</si>
  <si>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</si>
  <si>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</si>
  <si>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</si>
  <si>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</si>
  <si>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</si>
  <si>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</si>
  <si>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</si>
  <si>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</si>
  <si>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</si>
  <si>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</si>
  <si>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</si>
  <si>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</si>
  <si>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</si>
  <si>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</si>
  <si>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</si>
  <si>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</si>
  <si>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</si>
  <si>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</si>
  <si>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</si>
  <si>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</si>
  <si>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</si>
  <si>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</si>
  <si>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</si>
  <si>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</si>
  <si>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</si>
  <si>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</si>
  <si>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</si>
  <si>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</si>
  <si>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</si>
  <si>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</si>
  <si>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</si>
  <si>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</si>
  <si>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</si>
  <si>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</si>
  <si>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</si>
  <si>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</si>
  <si>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</si>
  <si>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</si>
  <si>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</si>
  <si>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</si>
  <si>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</si>
  <si>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</si>
  <si>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</si>
  <si>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</si>
  <si>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</si>
  <si>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</si>
  <si>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</si>
  <si>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</si>
  <si>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</si>
  <si>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</si>
  <si>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</si>
  <si>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</si>
  <si>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</si>
  <si>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</si>
  <si>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</si>
  <si>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</si>
  <si>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</si>
  <si>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</si>
  <si>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</si>
  <si>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</si>
  <si>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</si>
  <si>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</si>
  <si>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</si>
  <si>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</si>
  <si>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</si>
  <si>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</si>
  <si>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</si>
  <si>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</si>
  <si>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</si>
  <si>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</si>
  <si>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</si>
  <si>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</si>
  <si>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</si>
  <si>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</si>
  <si>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</si>
  <si>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</si>
  <si>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</si>
  <si>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</si>
  <si>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</si>
  <si>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</si>
  <si>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</si>
  <si>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</si>
  <si>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</si>
  <si>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</si>
  <si>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</si>
  <si>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</si>
  <si>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</si>
  <si>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</si>
  <si>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</si>
  <si>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</si>
  <si>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</si>
  <si>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</si>
  <si>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</si>
  <si>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</si>
  <si>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</si>
  <si>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</si>
  <si>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</si>
  <si>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島田市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</si>
  <si>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</si>
  <si>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</si>
  <si>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</si>
  <si>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</si>
  <si>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</si>
  <si>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</si>
  <si>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</si>
  <si>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</si>
  <si>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</si>
  <si>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</si>
  <si>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</si>
  <si>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</si>
  <si>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</si>
  <si>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</si>
  <si>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</si>
  <si>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</si>
  <si>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</si>
  <si>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</si>
  <si>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</si>
  <si>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</si>
  <si>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</si>
  <si>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</si>
  <si>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</si>
  <si>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</si>
  <si>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</si>
  <si>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</si>
  <si>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</si>
  <si>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</si>
  <si>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</si>
  <si>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</si>
  <si>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</si>
  <si>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</si>
  <si>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</si>
  <si>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</si>
  <si>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</si>
  <si>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</si>
  <si>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</si>
  <si>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</si>
  <si>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</si>
  <si>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</si>
  <si>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</si>
  <si>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</si>
  <si>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</si>
  <si>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</si>
  <si>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</si>
  <si>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</si>
  <si>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</si>
  <si>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</si>
  <si>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</si>
  <si>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</si>
  <si>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</si>
  <si>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</si>
  <si>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</si>
  <si>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</si>
  <si>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</si>
  <si>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</si>
  <si>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</si>
  <si>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</si>
  <si>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</si>
  <si>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</si>
  <si>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</si>
  <si>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</si>
  <si>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</si>
  <si>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</si>
  <si>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</si>
  <si>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</si>
  <si>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</si>
  <si>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</si>
  <si>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</si>
  <si>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</si>
  <si>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</si>
  <si>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</si>
  <si>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</si>
  <si>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</si>
  <si>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</si>
  <si>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</si>
  <si>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</si>
  <si>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</si>
  <si>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</si>
  <si>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</si>
  <si>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</si>
  <si>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</si>
  <si>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</si>
  <si>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</si>
  <si>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</si>
  <si>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</si>
  <si>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</si>
  <si>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</si>
  <si>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</si>
  <si>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</si>
  <si>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</si>
  <si>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</si>
  <si>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</si>
  <si>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</si>
  <si>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</si>
  <si>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</si>
  <si>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</si>
  <si>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</si>
  <si>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</si>
  <si>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</si>
  <si>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</si>
  <si>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</si>
  <si>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</si>
  <si>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</si>
  <si>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</si>
  <si>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</si>
  <si>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</si>
  <si>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</si>
  <si>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</si>
  <si>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</si>
  <si>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</si>
  <si>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</si>
  <si>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静岡県島田市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</si>
  <si>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</si>
  <si>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</si>
  <si>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</si>
  <si>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</si>
  <si>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</si>
  <si>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</si>
  <si>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</si>
  <si>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</si>
  <si>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</si>
  <si>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</si>
  <si>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</si>
  <si>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</si>
  <si>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</si>
  <si>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</si>
  <si>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</si>
  <si>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</si>
  <si>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</si>
  <si>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</si>
  <si>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</si>
  <si>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</si>
  <si>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</si>
  <si>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</si>
  <si>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</si>
  <si>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</si>
  <si>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</si>
  <si>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</si>
  <si>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</si>
  <si>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</si>
  <si>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</si>
  <si>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</si>
  <si>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</si>
  <si>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</si>
  <si>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</si>
  <si>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</si>
  <si>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</si>
  <si>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</si>
  <si>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</si>
  <si>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</si>
  <si>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</si>
  <si>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</si>
  <si>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</si>
  <si>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</si>
  <si>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</si>
  <si>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</si>
  <si>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</si>
  <si>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</si>
  <si>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</si>
  <si>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</si>
  <si>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</si>
  <si>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</si>
  <si>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</si>
  <si>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</si>
  <si>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</si>
  <si>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</si>
  <si>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</si>
  <si>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</si>
  <si>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</si>
  <si>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</si>
  <si>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</si>
  <si>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</si>
  <si>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</si>
  <si>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</si>
  <si>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</si>
  <si>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</si>
  <si>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</si>
  <si>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</si>
  <si>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</si>
  <si>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</si>
  <si>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</si>
  <si>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</si>
  <si>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</si>
  <si>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</si>
  <si>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</si>
  <si>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</si>
  <si>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</si>
  <si>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</si>
  <si>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</si>
  <si>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</si>
  <si>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</si>
  <si>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</si>
  <si>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</si>
  <si>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</si>
  <si>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</si>
  <si>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</si>
  <si>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</si>
  <si>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</si>
  <si>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</si>
  <si>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</si>
  <si>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</si>
  <si>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</si>
  <si>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</si>
  <si>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</si>
  <si>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</si>
  <si>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</si>
  <si>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</si>
  <si>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</si>
  <si>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</si>
  <si>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</si>
  <si>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</si>
  <si>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</si>
  <si>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</si>
  <si>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</si>
  <si>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</si>
  <si>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</si>
  <si>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</si>
  <si>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</si>
  <si>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</si>
  <si>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</si>
  <si>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</si>
  <si>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</si>
  <si>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</si>
  <si>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</si>
  <si>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</si>
  <si>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</si>
  <si>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</si>
  <si>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</si>
  <si>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</si>
  <si>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</si>
  <si>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</si>
  <si>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</si>
  <si>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</si>
  <si>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</si>
  <si>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</si>
  <si>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</si>
  <si>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</si>
  <si>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</si>
  <si>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</si>
  <si>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</si>
  <si>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</si>
  <si>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</si>
  <si>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</si>
  <si>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</si>
  <si>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</si>
  <si>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</si>
  <si>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</si>
  <si>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</si>
  <si>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</si>
  <si>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</si>
  <si>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</si>
  <si>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</si>
  <si>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</si>
  <si>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</si>
  <si>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</si>
  <si>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</si>
  <si>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</si>
  <si>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</si>
  <si>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</si>
  <si>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</si>
  <si>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</si>
  <si>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</si>
  <si>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</si>
  <si>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</si>
  <si>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</si>
  <si>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静岡県島田市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</si>
  <si>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</si>
  <si>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</si>
  <si>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</si>
  <si>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</si>
  <si>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</si>
  <si>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</si>
  <si>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</si>
  <si>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</si>
  <si>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</si>
  <si>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</si>
  <si>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</si>
  <si>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</si>
  <si>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</si>
  <si>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</si>
  <si>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</si>
  <si>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</si>
  <si>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</si>
  <si>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</si>
  <si>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</si>
  <si>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</si>
  <si>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</si>
  <si>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</si>
  <si>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休日急患診療事業特別会計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</si>
  <si>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</si>
  <si>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</si>
  <si>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</si>
  <si>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</si>
  <si>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</si>
  <si>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</si>
  <si>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</si>
  <si>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</si>
  <si>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</si>
  <si>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</si>
  <si>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</si>
  <si>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</si>
  <si>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</si>
  <si>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</si>
  <si>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</si>
  <si>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</si>
  <si>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</si>
  <si>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</si>
  <si>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水道事業会計</t>
    <phoneticPr fontId="5"/>
  </si>
  <si>
    <t>法適用企業</t>
    <phoneticPr fontId="5"/>
  </si>
  <si>
    <t>病院事業会計</t>
    <phoneticPr fontId="5"/>
  </si>
  <si>
    <t>法適用企業</t>
    <phoneticPr fontId="5"/>
  </si>
  <si>
    <t>簡易水道事業特別会計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</si>
  <si>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</si>
  <si>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</si>
  <si>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</si>
  <si>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</si>
  <si>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</si>
  <si>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</si>
  <si>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</si>
  <si>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</si>
  <si>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</si>
  <si>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</si>
  <si>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</si>
  <si>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</si>
  <si>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</si>
  <si>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</si>
  <si>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</si>
  <si>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</si>
  <si>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</si>
  <si>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</si>
  <si>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</si>
  <si>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</si>
  <si>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</si>
  <si>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</si>
  <si>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</si>
  <si>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</si>
  <si>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</si>
  <si>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</si>
  <si>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</si>
  <si>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</si>
  <si>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</si>
  <si>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</si>
  <si>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</si>
  <si>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</si>
  <si>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</si>
  <si>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</si>
  <si>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</si>
  <si>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</si>
  <si>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</si>
  <si>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</si>
  <si>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</si>
  <si>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</si>
  <si>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</si>
  <si>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</si>
  <si>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</si>
  <si>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</si>
  <si>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</si>
  <si>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</si>
  <si>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</si>
  <si>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</si>
  <si>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</si>
  <si>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</si>
  <si>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</si>
  <si>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</si>
  <si>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</si>
  <si>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</si>
  <si>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</si>
  <si>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</si>
  <si>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</si>
  <si>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</si>
  <si>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</si>
  <si>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</si>
  <si>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</si>
  <si>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</si>
  <si>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</si>
  <si>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</si>
  <si>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</si>
  <si>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</si>
  <si>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</si>
  <si>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</si>
  <si>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</si>
  <si>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</si>
  <si>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</si>
  <si>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</si>
  <si>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</si>
  <si>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</si>
  <si>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</si>
  <si>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</si>
  <si>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</si>
  <si>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</si>
  <si>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</si>
  <si>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</si>
  <si>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</si>
  <si>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</si>
  <si>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</si>
  <si>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</si>
  <si>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</si>
  <si>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</si>
  <si>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</si>
  <si>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</si>
  <si>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</si>
  <si>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</si>
  <si>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</si>
  <si>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</si>
  <si>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</si>
  <si>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</si>
  <si>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</si>
  <si>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</si>
  <si>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</si>
  <si>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</si>
  <si>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</si>
  <si>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</si>
  <si>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</si>
  <si>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</si>
  <si>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</si>
  <si>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</si>
  <si>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</si>
  <si>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</si>
  <si>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</si>
  <si>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</si>
  <si>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</si>
  <si>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</si>
  <si>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</si>
  <si>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</si>
  <si>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</si>
  <si>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</si>
  <si>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</si>
  <si>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</si>
  <si>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</si>
  <si>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</si>
  <si>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</si>
  <si>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</si>
  <si>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</si>
  <si>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</si>
  <si>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</si>
  <si>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</si>
  <si>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</si>
  <si>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</si>
  <si>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</si>
  <si>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</si>
  <si>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</si>
  <si>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</si>
  <si>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</si>
  <si>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</si>
  <si>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</si>
  <si>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</si>
  <si>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</si>
  <si>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</si>
  <si>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</si>
  <si>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</si>
  <si>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</si>
  <si>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</si>
  <si>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</si>
  <si>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</si>
  <si>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</si>
  <si>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</si>
  <si>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</si>
  <si>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</si>
  <si>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</si>
  <si>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</si>
  <si>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</si>
  <si>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</si>
  <si>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</si>
  <si>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</si>
  <si>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</si>
  <si>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</si>
  <si>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</si>
  <si>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</si>
  <si>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</si>
  <si>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</si>
  <si>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</si>
  <si>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</si>
  <si>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1.93</t>
  </si>
  <si>
    <t>▲ 1.43</t>
  </si>
  <si>
    <t>▲ 4.32</t>
  </si>
  <si>
    <t>病院事業会計</t>
  </si>
  <si>
    <t>水道事業会計</t>
  </si>
  <si>
    <t>一般会計</t>
  </si>
  <si>
    <t>国民健康保険事業特別会計</t>
  </si>
  <si>
    <t>介護保険事業特別会計</t>
  </si>
  <si>
    <t>公共下水道事業特別会計</t>
  </si>
  <si>
    <t>休日急患診療事業特別会計</t>
  </si>
  <si>
    <t>介護サービス事業特別会計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</si>
  <si>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</si>
  <si>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</si>
  <si>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</si>
  <si>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</si>
  <si>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</si>
  <si>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</si>
  <si>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</si>
  <si>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</si>
  <si>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</si>
  <si>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</si>
  <si>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</si>
  <si>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駿遠学園管理組合</t>
    <rPh sb="0" eb="2">
      <t>スンエン</t>
    </rPh>
    <rPh sb="2" eb="4">
      <t>ガクエン</t>
    </rPh>
    <rPh sb="4" eb="6">
      <t>カンリ</t>
    </rPh>
    <rPh sb="6" eb="8">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</si>
  <si>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</si>
  <si>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5">
      <t>チホウゼイ</t>
    </rPh>
    <rPh sb="5" eb="7">
      <t>タイノウ</t>
    </rPh>
    <rPh sb="7" eb="9">
      <t>セイリ</t>
    </rPh>
    <rPh sb="9" eb="11">
      <t>キコウ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</si>
  <si>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</si>
  <si>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大井上水道企業団</t>
    <rPh sb="0" eb="2">
      <t>オオイ</t>
    </rPh>
    <rPh sb="2" eb="5">
      <t>ジョウスイドウ</t>
    </rPh>
    <rPh sb="5" eb="7">
      <t>キギョウ</t>
    </rPh>
    <rPh sb="7" eb="8">
      <t>ダン</t>
    </rPh>
    <phoneticPr fontId="2"/>
  </si>
  <si>
    <t>静岡県大井川広域水道企業団</t>
    <rPh sb="0" eb="3">
      <t>シズオカケン</t>
    </rPh>
    <rPh sb="3" eb="6">
      <t>オオイガワ</t>
    </rPh>
    <rPh sb="6" eb="8">
      <t>コウイキ</t>
    </rPh>
    <rPh sb="8" eb="10">
      <t>スイドウ</t>
    </rPh>
    <rPh sb="10" eb="12">
      <t>キギョウ</t>
    </rPh>
    <rPh sb="12" eb="13">
      <t>ダン</t>
    </rPh>
    <phoneticPr fontId="2"/>
  </si>
  <si>
    <t>〇</t>
  </si>
  <si>
    <t>島田市土地開発公社</t>
    <rPh sb="0" eb="3">
      <t>シマダシ</t>
    </rPh>
    <rPh sb="3" eb="5">
      <t>トチ</t>
    </rPh>
    <rPh sb="5" eb="7">
      <t>カイハツ</t>
    </rPh>
    <rPh sb="7" eb="9">
      <t>コウシャ</t>
    </rPh>
    <phoneticPr fontId="2"/>
  </si>
  <si>
    <t>川根町温泉</t>
    <rPh sb="0" eb="3">
      <t>カワネチョウ</t>
    </rPh>
    <rPh sb="3" eb="5">
      <t>オンセン</t>
    </rPh>
    <phoneticPr fontId="2"/>
  </si>
  <si>
    <t>-</t>
    <phoneticPr fontId="2"/>
  </si>
  <si>
    <t>地域振興基金</t>
    <rPh sb="0" eb="2">
      <t>チイキ</t>
    </rPh>
    <rPh sb="2" eb="4">
      <t>シンコウ</t>
    </rPh>
    <rPh sb="4" eb="6">
      <t>キキン</t>
    </rPh>
    <phoneticPr fontId="5"/>
  </si>
  <si>
    <t>公共施設整備基金</t>
    <rPh sb="0" eb="2">
      <t>コウキョウ</t>
    </rPh>
    <rPh sb="2" eb="4">
      <t>シセツ</t>
    </rPh>
    <rPh sb="4" eb="6">
      <t>セイビ</t>
    </rPh>
    <rPh sb="6" eb="8">
      <t>キキン</t>
    </rPh>
    <phoneticPr fontId="5"/>
  </si>
  <si>
    <t>新病院建設基金</t>
    <rPh sb="0" eb="3">
      <t>シンビョウイン</t>
    </rPh>
    <rPh sb="3" eb="5">
      <t>ケンセツ</t>
    </rPh>
    <rPh sb="5" eb="7">
      <t>キキン</t>
    </rPh>
    <phoneticPr fontId="5"/>
  </si>
  <si>
    <t>学校施設整備基金</t>
    <rPh sb="0" eb="2">
      <t>ガッコウ</t>
    </rPh>
    <rPh sb="2" eb="4">
      <t>シセツ</t>
    </rPh>
    <rPh sb="4" eb="6">
      <t>セイビ</t>
    </rPh>
    <rPh sb="6" eb="8">
      <t>キキン</t>
    </rPh>
    <phoneticPr fontId="5"/>
  </si>
  <si>
    <t>職員退職手当基金</t>
    <rPh sb="0" eb="2">
      <t>ショクイン</t>
    </rPh>
    <rPh sb="2" eb="4">
      <t>タイショク</t>
    </rPh>
    <rPh sb="4" eb="6">
      <t>テアテ</t>
    </rPh>
    <rPh sb="6" eb="8">
      <t>キキン</t>
    </rPh>
    <phoneticPr fontId="5"/>
  </si>
  <si>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</si>
  <si>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</si>
  <si>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</si>
  <si>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</si>
  <si>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</si>
  <si>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</si>
  <si>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</si>
  <si>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</si>
  <si>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は、平成28年度以降算定されたおらず、実質公債費比率は、類似団体平均と同じ傾向を示し、改善傾向にある。改善の要因は、市債の新規借入れを極力抑制し、市債残高を削減していること、また、合併特例事業債、過疎対策事業債、臨時財政対策債といった交付税算入率の高い市債を中心に借り入れていることが挙げられる。</t>
    <rPh sb="9" eb="11">
      <t>ヘイセイ</t>
    </rPh>
    <rPh sb="13" eb="15">
      <t>ネンド</t>
    </rPh>
    <rPh sb="15" eb="17">
      <t>イコウ</t>
    </rPh>
    <rPh sb="17" eb="19">
      <t>サンテイ</t>
    </rPh>
    <rPh sb="74" eb="76">
      <t>キョクリョク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</si>
  <si>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</si>
  <si>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</si>
  <si>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</si>
  <si>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</si>
  <si>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</si>
  <si>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交付税算入率の高い市債を中心に借り入れているため、類似団体平均より低い水準にある。一方、有形固定資産減価償却率は、学校施設や庁舎などの老朽化が進んでいるため、類似団体平均より高い水準にある。
　今後も引き続き、将来負担比率の抑制に努めるとともに、公共施設等総合管理計画に基づき老朽化した施設の長寿命化や更新整備などを計画的に進め、公共施設等の適正管理に努めていく。</t>
    <rPh sb="106" eb="108">
      <t>コンゴ</t>
    </rPh>
    <rPh sb="109" eb="110">
      <t>ヒ</t>
    </rPh>
    <rPh sb="111" eb="112">
      <t>ツヅ</t>
    </rPh>
    <rPh sb="114" eb="116">
      <t>ショウライ</t>
    </rPh>
    <rPh sb="116" eb="118">
      <t>フタン</t>
    </rPh>
    <rPh sb="118" eb="120">
      <t>ヒリツ</t>
    </rPh>
    <rPh sb="121" eb="123">
      <t>ヨクセイ</t>
    </rPh>
    <rPh sb="124" eb="125">
      <t>ツト</t>
    </rPh>
    <rPh sb="132" eb="134">
      <t>コウキョウ</t>
    </rPh>
    <rPh sb="134" eb="136">
      <t>シセツ</t>
    </rPh>
    <rPh sb="136" eb="137">
      <t>トウ</t>
    </rPh>
    <rPh sb="137" eb="139">
      <t>ソウゴウ</t>
    </rPh>
    <rPh sb="139" eb="141">
      <t>カンリ</t>
    </rPh>
    <rPh sb="141" eb="143">
      <t>ケイカク</t>
    </rPh>
    <rPh sb="144" eb="145">
      <t>モト</t>
    </rPh>
    <rPh sb="147" eb="150">
      <t>ロウキュウカ</t>
    </rPh>
    <rPh sb="152" eb="154">
      <t>シセツ</t>
    </rPh>
    <rPh sb="155" eb="159">
      <t>チョウジュミョウカ</t>
    </rPh>
    <rPh sb="160" eb="162">
      <t>コウシン</t>
    </rPh>
    <rPh sb="162" eb="164">
      <t>セイビ</t>
    </rPh>
    <rPh sb="167" eb="170">
      <t>ケイカクテキ</t>
    </rPh>
    <rPh sb="171" eb="172">
      <t>スス</t>
    </rPh>
    <rPh sb="174" eb="176">
      <t>コウキョウ</t>
    </rPh>
    <rPh sb="176" eb="178">
      <t>シセツ</t>
    </rPh>
    <rPh sb="178" eb="179">
      <t>トウ</t>
    </rPh>
    <rPh sb="180" eb="182">
      <t>テキセイ</t>
    </rPh>
    <rPh sb="182" eb="184">
      <t>カンリ</t>
    </rPh>
    <rPh sb="185" eb="18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</si>
</sst>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DC27-4BF0-8446-3256F42D5E4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45624</c:v>
                </c:pt>
                <c:pt idx="1">
                  <c:v>47101</c:v>
                </c:pt>
                <c:pt idx="2">
                  <c:v>46971</c:v>
                </c:pt>
                <c:pt idx="3">
                  <c:v>43822</c:v>
                </c:pt>
                <c:pt idx="4">
                  <c:v>63820</c:v>
                </c:pt>
              </c:numCache>
            </c:numRef>
          </c:val>
          <c:smooth val="0"/>
          <c:extLst>
            <c:ext xmlns:c16="http://schemas.microsoft.com/office/drawing/2014/chart" uri="{C3380CC4-5D6E-409C-BE32-E72D297353CC}">
              <c16:uniqueId val="{00000001-DC27-4BF0-8446-3256F42D5E4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7.45</c:v>
                </c:pt>
                <c:pt idx="1">
                  <c:v>7.97</c:v>
                </c:pt>
                <c:pt idx="2">
                  <c:v>6.06</c:v>
                </c:pt>
                <c:pt idx="3">
                  <c:v>5.92</c:v>
                </c:pt>
                <c:pt idx="4">
                  <c:v>3.83</c:v>
                </c:pt>
              </c:numCache>
            </c:numRef>
          </c:val>
          <c:extLst>
            <c:ext xmlns:c16="http://schemas.microsoft.com/office/drawing/2014/chart" uri="{C3380CC4-5D6E-409C-BE32-E72D297353CC}">
              <c16:uniqueId val="{00000000-1EB1-4757-9674-F465B98DBE4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30.11</c:v>
                </c:pt>
                <c:pt idx="1">
                  <c:v>30.41</c:v>
                </c:pt>
                <c:pt idx="2">
                  <c:v>30.53</c:v>
                </c:pt>
                <c:pt idx="3">
                  <c:v>28.76</c:v>
                </c:pt>
                <c:pt idx="4">
                  <c:v>26.36</c:v>
                </c:pt>
              </c:numCache>
            </c:numRef>
          </c:val>
          <c:extLst>
            <c:ext xmlns:c16="http://schemas.microsoft.com/office/drawing/2014/chart" uri="{C3380CC4-5D6E-409C-BE32-E72D297353CC}">
              <c16:uniqueId val="{00000001-1EB1-4757-9674-F465B98DBE4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2.2999999999999998</c:v>
                </c:pt>
                <c:pt idx="1">
                  <c:v>1.41</c:v>
                </c:pt>
                <c:pt idx="2">
                  <c:v>-1.93</c:v>
                </c:pt>
                <c:pt idx="3">
                  <c:v>-1.43</c:v>
                </c:pt>
                <c:pt idx="4">
                  <c:v>-4.32</c:v>
                </c:pt>
              </c:numCache>
            </c:numRef>
          </c:val>
          <c:smooth val="0"/>
          <c:extLst>
            <c:ext xmlns:c16="http://schemas.microsoft.com/office/drawing/2014/chart" uri="{C3380CC4-5D6E-409C-BE32-E72D297353CC}">
              <c16:uniqueId val="{00000002-1EB1-4757-9674-F465B98DBE4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0.03</c:v>
                </c:pt>
                <c:pt idx="2">
                  <c:v>#N/A</c:v>
                </c:pt>
                <c:pt idx="3">
                  <c:v>0.04</c:v>
                </c:pt>
                <c:pt idx="4">
                  <c:v>#N/A</c:v>
                </c:pt>
                <c:pt idx="5">
                  <c:v>0.04</c:v>
                </c:pt>
                <c:pt idx="6">
                  <c:v>#N/A</c:v>
                </c:pt>
                <c:pt idx="7">
                  <c:v>0.04</c:v>
                </c:pt>
                <c:pt idx="8">
                  <c:v>#N/A</c:v>
                </c:pt>
                <c:pt idx="9">
                  <c:v>0.02</c:v>
                </c:pt>
              </c:numCache>
            </c:numRef>
          </c:val>
          <c:extLst>
            <c:ext xmlns:c16="http://schemas.microsoft.com/office/drawing/2014/chart" uri="{C3380CC4-5D6E-409C-BE32-E72D297353CC}">
              <c16:uniqueId val="{00000000-7A7B-4A06-B043-2F0043FF8A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A7B-4A06-B043-2F0043FF8AF8}"/>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0.04</c:v>
                </c:pt>
                <c:pt idx="4">
                  <c:v>#N/A</c:v>
                </c:pt>
                <c:pt idx="5">
                  <c:v>0.05</c:v>
                </c:pt>
                <c:pt idx="6">
                  <c:v>#N/A</c:v>
                </c:pt>
                <c:pt idx="7">
                  <c:v>0.04</c:v>
                </c:pt>
                <c:pt idx="8">
                  <c:v>#N/A</c:v>
                </c:pt>
                <c:pt idx="9">
                  <c:v>0.03</c:v>
                </c:pt>
              </c:numCache>
            </c:numRef>
          </c:val>
          <c:extLst>
            <c:ext xmlns:c16="http://schemas.microsoft.com/office/drawing/2014/chart" uri="{C3380CC4-5D6E-409C-BE32-E72D297353CC}">
              <c16:uniqueId val="{00000002-7A7B-4A06-B043-2F0043FF8AF8}"/>
            </c:ext>
          </c:extLst>
        </c:ser>
        <c:ser>
          <c:idx val="3"/>
          <c:order val="3"/>
          <c:tx>
            <c:strRef>
              <c:f>データシート!$A$30</c:f>
              <c:strCache>
                <c:ptCount val="1"/>
                <c:pt idx="0">
                  <c:v>休日急患診療事業特別会計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0.04</c:v>
                </c:pt>
                <c:pt idx="4">
                  <c:v>#N/A</c:v>
                </c:pt>
                <c:pt idx="5">
                  <c:v>0.06</c:v>
                </c:pt>
                <c:pt idx="6">
                  <c:v>#N/A</c:v>
                </c:pt>
                <c:pt idx="7">
                  <c:v>7.0000000000000007E-2</c:v>
                </c:pt>
                <c:pt idx="8">
                  <c:v>#N/A</c:v>
                </c:pt>
                <c:pt idx="9">
                  <c:v>0.06</c:v>
                </c:pt>
              </c:numCache>
            </c:numRef>
          </c:val>
          <c:extLst>
            <c:ext xmlns:c16="http://schemas.microsoft.com/office/drawing/2014/chart" uri="{C3380CC4-5D6E-409C-BE32-E72D297353CC}">
              <c16:uniqueId val="{00000003-7A7B-4A06-B043-2F0043FF8AF8}"/>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7.0000000000000007E-2</c:v>
                </c:pt>
                <c:pt idx="4">
                  <c:v>#N/A</c:v>
                </c:pt>
                <c:pt idx="5">
                  <c:v>0.04</c:v>
                </c:pt>
                <c:pt idx="6">
                  <c:v>#N/A</c:v>
                </c:pt>
                <c:pt idx="7">
                  <c:v>0.08</c:v>
                </c:pt>
                <c:pt idx="8">
                  <c:v>#N/A</c:v>
                </c:pt>
                <c:pt idx="9">
                  <c:v>0.1</c:v>
                </c:pt>
              </c:numCache>
            </c:numRef>
          </c:val>
          <c:extLst>
            <c:ext xmlns:c16="http://schemas.microsoft.com/office/drawing/2014/chart" uri="{C3380CC4-5D6E-409C-BE32-E72D297353CC}">
              <c16:uniqueId val="{00000004-7A7B-4A06-B043-2F0043FF8AF8}"/>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0.28000000000000003</c:v>
                </c:pt>
                <c:pt idx="2">
                  <c:v>#N/A</c:v>
                </c:pt>
                <c:pt idx="3">
                  <c:v>0.39</c:v>
                </c:pt>
                <c:pt idx="4">
                  <c:v>#N/A</c:v>
                </c:pt>
                <c:pt idx="5">
                  <c:v>0.4</c:v>
                </c:pt>
                <c:pt idx="6">
                  <c:v>#N/A</c:v>
                </c:pt>
                <c:pt idx="7">
                  <c:v>1.1200000000000001</c:v>
                </c:pt>
                <c:pt idx="8">
                  <c:v>#N/A</c:v>
                </c:pt>
                <c:pt idx="9">
                  <c:v>0.82</c:v>
                </c:pt>
              </c:numCache>
            </c:numRef>
          </c:val>
          <c:extLst>
            <c:ext xmlns:c16="http://schemas.microsoft.com/office/drawing/2014/chart" uri="{C3380CC4-5D6E-409C-BE32-E72D297353CC}">
              <c16:uniqueId val="{00000005-7A7B-4A06-B043-2F0043FF8AF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1.56</c:v>
                </c:pt>
                <c:pt idx="2">
                  <c:v>#N/A</c:v>
                </c:pt>
                <c:pt idx="3">
                  <c:v>1.1100000000000001</c:v>
                </c:pt>
                <c:pt idx="4">
                  <c:v>#N/A</c:v>
                </c:pt>
                <c:pt idx="5">
                  <c:v>5.81</c:v>
                </c:pt>
                <c:pt idx="6">
                  <c:v>#N/A</c:v>
                </c:pt>
                <c:pt idx="7">
                  <c:v>2.98</c:v>
                </c:pt>
                <c:pt idx="8">
                  <c:v>#N/A</c:v>
                </c:pt>
                <c:pt idx="9">
                  <c:v>2.91</c:v>
                </c:pt>
              </c:numCache>
            </c:numRef>
          </c:val>
          <c:extLst>
            <c:ext xmlns:c16="http://schemas.microsoft.com/office/drawing/2014/chart" uri="{C3380CC4-5D6E-409C-BE32-E72D297353CC}">
              <c16:uniqueId val="{00000006-7A7B-4A06-B043-2F0043FF8AF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7.4</c:v>
                </c:pt>
                <c:pt idx="2">
                  <c:v>#N/A</c:v>
                </c:pt>
                <c:pt idx="3">
                  <c:v>7.92</c:v>
                </c:pt>
                <c:pt idx="4">
                  <c:v>#N/A</c:v>
                </c:pt>
                <c:pt idx="5">
                  <c:v>5.99</c:v>
                </c:pt>
                <c:pt idx="6">
                  <c:v>#N/A</c:v>
                </c:pt>
                <c:pt idx="7">
                  <c:v>5.83</c:v>
                </c:pt>
                <c:pt idx="8">
                  <c:v>#N/A</c:v>
                </c:pt>
                <c:pt idx="9">
                  <c:v>3.77</c:v>
                </c:pt>
              </c:numCache>
            </c:numRef>
          </c:val>
          <c:extLst>
            <c:ext xmlns:c16="http://schemas.microsoft.com/office/drawing/2014/chart" uri="{C3380CC4-5D6E-409C-BE32-E72D297353CC}">
              <c16:uniqueId val="{00000007-7A7B-4A06-B043-2F0043FF8AF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3.38</c:v>
                </c:pt>
                <c:pt idx="2">
                  <c:v>#N/A</c:v>
                </c:pt>
                <c:pt idx="3">
                  <c:v>3.85</c:v>
                </c:pt>
                <c:pt idx="4">
                  <c:v>#N/A</c:v>
                </c:pt>
                <c:pt idx="5">
                  <c:v>4.8899999999999997</c:v>
                </c:pt>
                <c:pt idx="6">
                  <c:v>#N/A</c:v>
                </c:pt>
                <c:pt idx="7">
                  <c:v>5.28</c:v>
                </c:pt>
                <c:pt idx="8">
                  <c:v>#N/A</c:v>
                </c:pt>
                <c:pt idx="9">
                  <c:v>5.7</c:v>
                </c:pt>
              </c:numCache>
            </c:numRef>
          </c:val>
          <c:extLst>
            <c:ext xmlns:c16="http://schemas.microsoft.com/office/drawing/2014/chart" uri="{C3380CC4-5D6E-409C-BE32-E72D297353CC}">
              <c16:uniqueId val="{00000008-7A7B-4A06-B043-2F0043FF8AF8}"/>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22.83</c:v>
                </c:pt>
                <c:pt idx="2">
                  <c:v>#N/A</c:v>
                </c:pt>
                <c:pt idx="3">
                  <c:v>23.04</c:v>
                </c:pt>
                <c:pt idx="4">
                  <c:v>#N/A</c:v>
                </c:pt>
                <c:pt idx="5">
                  <c:v>22.72</c:v>
                </c:pt>
                <c:pt idx="6">
                  <c:v>#N/A</c:v>
                </c:pt>
                <c:pt idx="7">
                  <c:v>19.38</c:v>
                </c:pt>
                <c:pt idx="8">
                  <c:v>#N/A</c:v>
                </c:pt>
                <c:pt idx="9">
                  <c:v>14.68</c:v>
                </c:pt>
              </c:numCache>
            </c:numRef>
          </c:val>
          <c:extLst>
            <c:ext xmlns:c16="http://schemas.microsoft.com/office/drawing/2014/chart" uri="{C3380CC4-5D6E-409C-BE32-E72D297353CC}">
              <c16:uniqueId val="{00000009-7A7B-4A06-B043-2F0043FF8AF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3868</c:v>
                </c:pt>
                <c:pt idx="5">
                  <c:v>3773</c:v>
                </c:pt>
                <c:pt idx="8">
                  <c:v>3929</c:v>
                </c:pt>
                <c:pt idx="11">
                  <c:v>4000</c:v>
                </c:pt>
                <c:pt idx="14">
                  <c:v>3962</c:v>
                </c:pt>
              </c:numCache>
            </c:numRef>
          </c:val>
          <c:extLst>
            <c:ext xmlns:c16="http://schemas.microsoft.com/office/drawing/2014/chart" uri="{C3380CC4-5D6E-409C-BE32-E72D297353CC}">
              <c16:uniqueId val="{00000000-C786-4C72-9373-8EFB5D1AB2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786-4C72-9373-8EFB5D1AB2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167</c:v>
                </c:pt>
                <c:pt idx="3">
                  <c:v>153</c:v>
                </c:pt>
                <c:pt idx="6">
                  <c:v>110</c:v>
                </c:pt>
                <c:pt idx="9">
                  <c:v>100</c:v>
                </c:pt>
                <c:pt idx="12">
                  <c:v>68</c:v>
                </c:pt>
              </c:numCache>
            </c:numRef>
          </c:val>
          <c:extLst>
            <c:ext xmlns:c16="http://schemas.microsoft.com/office/drawing/2014/chart" uri="{C3380CC4-5D6E-409C-BE32-E72D297353CC}">
              <c16:uniqueId val="{00000002-C786-4C72-9373-8EFB5D1AB2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54</c:v>
                </c:pt>
                <c:pt idx="3">
                  <c:v>46</c:v>
                </c:pt>
                <c:pt idx="6">
                  <c:v>32</c:v>
                </c:pt>
                <c:pt idx="9">
                  <c:v>2</c:v>
                </c:pt>
                <c:pt idx="12">
                  <c:v>0</c:v>
                </c:pt>
              </c:numCache>
            </c:numRef>
          </c:val>
          <c:extLst>
            <c:ext xmlns:c16="http://schemas.microsoft.com/office/drawing/2014/chart" uri="{C3380CC4-5D6E-409C-BE32-E72D297353CC}">
              <c16:uniqueId val="{00000003-C786-4C72-9373-8EFB5D1AB2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613</c:v>
                </c:pt>
                <c:pt idx="3">
                  <c:v>597</c:v>
                </c:pt>
                <c:pt idx="6">
                  <c:v>491</c:v>
                </c:pt>
                <c:pt idx="9">
                  <c:v>585</c:v>
                </c:pt>
                <c:pt idx="12">
                  <c:v>624</c:v>
                </c:pt>
              </c:numCache>
            </c:numRef>
          </c:val>
          <c:extLst>
            <c:ext xmlns:c16="http://schemas.microsoft.com/office/drawing/2014/chart" uri="{C3380CC4-5D6E-409C-BE32-E72D297353CC}">
              <c16:uniqueId val="{00000004-C786-4C72-9373-8EFB5D1AB2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86-4C72-9373-8EFB5D1AB2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786-4C72-9373-8EFB5D1AB2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4506</c:v>
                </c:pt>
                <c:pt idx="3">
                  <c:v>4456</c:v>
                </c:pt>
                <c:pt idx="6">
                  <c:v>4552</c:v>
                </c:pt>
                <c:pt idx="9">
                  <c:v>4678</c:v>
                </c:pt>
                <c:pt idx="12">
                  <c:v>4622</c:v>
                </c:pt>
              </c:numCache>
            </c:numRef>
          </c:val>
          <c:extLst>
            <c:ext xmlns:c16="http://schemas.microsoft.com/office/drawing/2014/chart" uri="{C3380CC4-5D6E-409C-BE32-E72D297353CC}">
              <c16:uniqueId val="{00000007-C786-4C72-9373-8EFB5D1AB23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1472</c:v>
                </c:pt>
                <c:pt idx="2">
                  <c:v>#N/A</c:v>
                </c:pt>
                <c:pt idx="3">
                  <c:v>#N/A</c:v>
                </c:pt>
                <c:pt idx="4">
                  <c:v>1479</c:v>
                </c:pt>
                <c:pt idx="5">
                  <c:v>#N/A</c:v>
                </c:pt>
                <c:pt idx="6">
                  <c:v>#N/A</c:v>
                </c:pt>
                <c:pt idx="7">
                  <c:v>1256</c:v>
                </c:pt>
                <c:pt idx="8">
                  <c:v>#N/A</c:v>
                </c:pt>
                <c:pt idx="9">
                  <c:v>#N/A</c:v>
                </c:pt>
                <c:pt idx="10">
                  <c:v>1365</c:v>
                </c:pt>
                <c:pt idx="11">
                  <c:v>#N/A</c:v>
                </c:pt>
                <c:pt idx="12">
                  <c:v>#N/A</c:v>
                </c:pt>
                <c:pt idx="13">
                  <c:v>1352</c:v>
                </c:pt>
                <c:pt idx="14">
                  <c:v>#N/A</c:v>
                </c:pt>
              </c:numCache>
            </c:numRef>
          </c:val>
          <c:smooth val="0"/>
          <c:extLst>
            <c:ext xmlns:c16="http://schemas.microsoft.com/office/drawing/2014/chart" uri="{C3380CC4-5D6E-409C-BE32-E72D297353CC}">
              <c16:uniqueId val="{00000008-C786-4C72-9373-8EFB5D1AB23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32460</c:v>
                </c:pt>
                <c:pt idx="5">
                  <c:v>32004</c:v>
                </c:pt>
                <c:pt idx="8">
                  <c:v>31232</c:v>
                </c:pt>
                <c:pt idx="11">
                  <c:v>31420</c:v>
                </c:pt>
                <c:pt idx="14">
                  <c:v>33019</c:v>
                </c:pt>
              </c:numCache>
            </c:numRef>
          </c:val>
          <c:extLst>
            <c:ext xmlns:c16="http://schemas.microsoft.com/office/drawing/2014/chart" uri="{C3380CC4-5D6E-409C-BE32-E72D297353CC}">
              <c16:uniqueId val="{00000000-37C1-4E94-9546-08C3C0483C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9181</c:v>
                </c:pt>
                <c:pt idx="5">
                  <c:v>8611</c:v>
                </c:pt>
                <c:pt idx="8">
                  <c:v>8152</c:v>
                </c:pt>
                <c:pt idx="11">
                  <c:v>7946</c:v>
                </c:pt>
                <c:pt idx="14">
                  <c:v>8095</c:v>
                </c:pt>
              </c:numCache>
            </c:numRef>
          </c:val>
          <c:extLst>
            <c:ext xmlns:c16="http://schemas.microsoft.com/office/drawing/2014/chart" uri="{C3380CC4-5D6E-409C-BE32-E72D297353CC}">
              <c16:uniqueId val="{00000001-37C1-4E94-9546-08C3C0483C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12213</c:v>
                </c:pt>
                <c:pt idx="5">
                  <c:v>12892</c:v>
                </c:pt>
                <c:pt idx="8">
                  <c:v>13057</c:v>
                </c:pt>
                <c:pt idx="11">
                  <c:v>13820</c:v>
                </c:pt>
                <c:pt idx="14">
                  <c:v>13767</c:v>
                </c:pt>
              </c:numCache>
            </c:numRef>
          </c:val>
          <c:extLst>
            <c:ext xmlns:c16="http://schemas.microsoft.com/office/drawing/2014/chart" uri="{C3380CC4-5D6E-409C-BE32-E72D297353CC}">
              <c16:uniqueId val="{00000002-37C1-4E94-9546-08C3C0483C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C1-4E94-9546-08C3C0483C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C1-4E94-9546-08C3C0483C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574</c:v>
                </c:pt>
                <c:pt idx="12">
                  <c:v>850</c:v>
                </c:pt>
              </c:numCache>
            </c:numRef>
          </c:val>
          <c:extLst>
            <c:ext xmlns:c16="http://schemas.microsoft.com/office/drawing/2014/chart" uri="{C3380CC4-5D6E-409C-BE32-E72D297353CC}">
              <c16:uniqueId val="{00000005-37C1-4E94-9546-08C3C0483C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6788</c:v>
                </c:pt>
                <c:pt idx="3">
                  <c:v>5699</c:v>
                </c:pt>
                <c:pt idx="6">
                  <c:v>5655</c:v>
                </c:pt>
                <c:pt idx="9">
                  <c:v>5518</c:v>
                </c:pt>
                <c:pt idx="12">
                  <c:v>5480</c:v>
                </c:pt>
              </c:numCache>
            </c:numRef>
          </c:val>
          <c:extLst>
            <c:ext xmlns:c16="http://schemas.microsoft.com/office/drawing/2014/chart" uri="{C3380CC4-5D6E-409C-BE32-E72D297353CC}">
              <c16:uniqueId val="{00000006-37C1-4E94-9546-08C3C0483C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79</c:v>
                </c:pt>
                <c:pt idx="3">
                  <c:v>34</c:v>
                </c:pt>
                <c:pt idx="6">
                  <c:v>2</c:v>
                </c:pt>
                <c:pt idx="9">
                  <c:v>0</c:v>
                </c:pt>
                <c:pt idx="12">
                  <c:v>0</c:v>
                </c:pt>
              </c:numCache>
            </c:numRef>
          </c:val>
          <c:extLst>
            <c:ext xmlns:c16="http://schemas.microsoft.com/office/drawing/2014/chart" uri="{C3380CC4-5D6E-409C-BE32-E72D297353CC}">
              <c16:uniqueId val="{00000007-37C1-4E94-9546-08C3C0483C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5177</c:v>
                </c:pt>
                <c:pt idx="3">
                  <c:v>5345</c:v>
                </c:pt>
                <c:pt idx="6">
                  <c:v>5309</c:v>
                </c:pt>
                <c:pt idx="9">
                  <c:v>5636</c:v>
                </c:pt>
                <c:pt idx="12">
                  <c:v>5895</c:v>
                </c:pt>
              </c:numCache>
            </c:numRef>
          </c:val>
          <c:extLst>
            <c:ext xmlns:c16="http://schemas.microsoft.com/office/drawing/2014/chart" uri="{C3380CC4-5D6E-409C-BE32-E72D297353CC}">
              <c16:uniqueId val="{00000008-37C1-4E94-9546-08C3C0483C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497</c:v>
                </c:pt>
                <c:pt idx="3">
                  <c:v>369</c:v>
                </c:pt>
                <c:pt idx="6">
                  <c:v>275</c:v>
                </c:pt>
                <c:pt idx="9">
                  <c:v>623</c:v>
                </c:pt>
                <c:pt idx="12">
                  <c:v>567</c:v>
                </c:pt>
              </c:numCache>
            </c:numRef>
          </c:val>
          <c:extLst>
            <c:ext xmlns:c16="http://schemas.microsoft.com/office/drawing/2014/chart" uri="{C3380CC4-5D6E-409C-BE32-E72D297353CC}">
              <c16:uniqueId val="{00000009-37C1-4E94-9546-08C3C0483C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42600</c:v>
                </c:pt>
                <c:pt idx="3">
                  <c:v>41027</c:v>
                </c:pt>
                <c:pt idx="6">
                  <c:v>39209</c:v>
                </c:pt>
                <c:pt idx="9">
                  <c:v>37816</c:v>
                </c:pt>
                <c:pt idx="12">
                  <c:v>37990</c:v>
                </c:pt>
              </c:numCache>
            </c:numRef>
          </c:val>
          <c:extLst>
            <c:ext xmlns:c16="http://schemas.microsoft.com/office/drawing/2014/chart" uri="{C3380CC4-5D6E-409C-BE32-E72D297353CC}">
              <c16:uniqueId val="{0000000A-37C1-4E94-9546-08C3C0483C4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1287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7C1-4E94-9546-08C3C0483C4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6612</c:v>
                </c:pt>
                <c:pt idx="1">
                  <c:v>6313</c:v>
                </c:pt>
                <c:pt idx="2">
                  <c:v>5814</c:v>
                </c:pt>
              </c:numCache>
            </c:numRef>
          </c:val>
          <c:extLst>
            <c:ext xmlns:c16="http://schemas.microsoft.com/office/drawing/2014/chart" uri="{C3380CC4-5D6E-409C-BE32-E72D297353CC}">
              <c16:uniqueId val="{00000000-31EE-4CB4-8161-E28FF1B7C28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1294</c:v>
                </c:pt>
                <c:pt idx="1">
                  <c:v>1297</c:v>
                </c:pt>
                <c:pt idx="2">
                  <c:v>1301</c:v>
                </c:pt>
              </c:numCache>
            </c:numRef>
          </c:val>
          <c:extLst>
            <c:ext xmlns:c16="http://schemas.microsoft.com/office/drawing/2014/chart" uri="{C3380CC4-5D6E-409C-BE32-E72D297353CC}">
              <c16:uniqueId val="{00000001-31EE-4CB4-8161-E28FF1B7C28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5972</c:v>
                </c:pt>
                <c:pt idx="1">
                  <c:v>6297</c:v>
                </c:pt>
                <c:pt idx="2">
                  <c:v>6533</c:v>
                </c:pt>
              </c:numCache>
            </c:numRef>
          </c:val>
          <c:extLst>
            <c:ext xmlns:c16="http://schemas.microsoft.com/office/drawing/2014/chart" uri="{C3380CC4-5D6E-409C-BE32-E72D297353CC}">
              <c16:uniqueId val="{00000002-31EE-4CB4-8161-E28FF1B7C28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{A0430004-C318-41FD-A10C-237BCCAA2EFD}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4D7-4471-BD22-34E2DE67CD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{017A52C1-2797-4FF6-ABFF-184F5EDF632C}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D7-4471-BD22-34E2DE67CD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{BD01C3AC-51B3-49C4-B774-C979A2D9CED8}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D7-4471-BD22-34E2DE67CD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{CC73CD25-D77C-459E-B708-E52E437DE569}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D7-4471-BD22-34E2DE67CD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{9A2DDFF4-1C65-499A-8DB2-E6688F625066}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D7-4471-BD22-34E2DE67CD2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{075B6906-3EA5-4CD4-B7CB-DDD357FAF302}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4D7-4471-BD22-34E2DE67CD2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{D30B98FA-42C9-4D2C-A676-58290EA8C898}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4D7-4471-BD22-34E2DE67CD2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{BBD404B8-49D4-42A1-9000-9C9DF3D580C0}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4D7-4471-BD22-34E2DE67CD2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{F272587D-3319-47D8-8722-383132E02142}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4D7-4471-BD22-34E2DE67CD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56.9</c:v>
                </c:pt>
                <c:pt idx="8">
                  <c:v>58.2</c:v>
                </c:pt>
                <c:pt idx="16">
                  <c:v>59.3</c:v>
                </c:pt>
                <c:pt idx="24">
                  <c:v>61.2</c:v>
                </c:pt>
                <c:pt idx="32">
                  <c:v>62.8</c:v>
                </c:pt>
              </c:numCache>
            </c:numRef>
          </c:xVal>
          <c:yVal>
            <c:numRef>
              <c:f>公会計指標分析・財政指標組合せ分析表!$BP$51:$DC$51</c:f>
              <c:numCache>
                <c:formatCode>#,##0.0;"▲ "#,##0.0</c:formatCode>
                <c:ptCount val="40"/>
                <c:pt idx="0">
                  <c:v>6.8</c:v>
                </c:pt>
              </c:numCache>
            </c:numRef>
          </c:yVal>
          <c:smooth val="0"/>
          <c:extLst>
            <c:ext xmlns:c16="http://schemas.microsoft.com/office/drawing/2014/chart" uri="{C3380CC4-5D6E-409C-BE32-E72D297353CC}">
              <c16:uniqueId val="{00000009-14D7-4471-BD22-34E2DE67CD2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{3E1BD13F-2C95-4708-B602-98C5854AB522}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4D7-4471-BD22-34E2DE67CD2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{28D138CA-BF35-40DA-B1B0-0A88CD5565B9}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D7-4471-BD22-34E2DE67CD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{67FAE900-1903-4F79-85AD-8C8B69EF7223}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D7-4471-BD22-34E2DE67CD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{E1348550-02C0-49CD-B194-F240C554669C}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D7-4471-BD22-34E2DE67CD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{E4BE22DD-EC51-42FB-A96E-126D11B40E33}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D7-4471-BD22-34E2DE67CD2A}"/>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{1E9FB689-3540-489C-9E55-077D7CD60AF7}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4D7-4471-BD22-34E2DE67CD2A}"/>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{16025F96-A54B-4B5B-911B-F68D80F93B50}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4D7-4471-BD22-34E2DE67CD2A}"/>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{37657510-7C67-4879-9551-2EE37402D2EF}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4D7-4471-BD22-34E2DE67CD2A}"/>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{C8519025-1B29-482F-8120-86A640F2EA92}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4D7-4471-BD22-34E2DE67CD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14D7-4471-BD22-34E2DE67CD2A}"/>
            </c:ext>
          </c:extLst>
        </c:ser>
        <c:dLbls>
          <c:showLegendKey val="0"/>
          <c:showVal val="1"/>
          <c:showCatName val="0"/>
          <c:showSerName val="0"/>
          <c:showPercent val="0"/>
          <c:showBubbleSize val="0"/>
        </c:dLbls>
        <c:axId val="46179840"/>
        <c:axId val="46181760"/>
      </c:scatterChart>
      <c:valAx>
        <c:axId val="46179840"/>
        <c:scaling>
          <c:orientation val="minMax"/>
          <c:max val="61.1"/>
          <c:min val="5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{B5276999-68FF-4BE6-8D72-A5CF24AB9534}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004-4859-86CF-7929EB64D2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{87440488-3137-428C-B8F4-129688C0C5B8}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04-4859-86CF-7929EB64D2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{8EF5DE9D-FAC4-4D67-9294-A291D86A83BA}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04-4859-86CF-7929EB64D2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{EF67D1B2-6440-45A2-8F57-48AA8F28B20A}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04-4859-86CF-7929EB64D2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{B9263606-0468-4557-9E0A-BD58628C5C97}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04-4859-86CF-7929EB64D2C3}"/>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{0D1C1D40-BAFF-415E-87CE-389A26A5B13F}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004-4859-86CF-7929EB64D2C3}"/>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{2D2C08F1-33FC-4AD9-B0A5-1708A152F4DE}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004-4859-86CF-7929EB64D2C3}"/>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{8407F7A4-2735-4971-80FA-8EF8FC1DD084}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004-4859-86CF-7929EB64D2C3}"/>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{28310322-1278-4556-BD1E-FF6337921C88}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004-4859-86CF-7929EB64D2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7.8</c:v>
                </c:pt>
                <c:pt idx="16">
                  <c:v>7.4</c:v>
                </c:pt>
                <c:pt idx="24">
                  <c:v>7.2</c:v>
                </c:pt>
                <c:pt idx="32">
                  <c:v>7</c:v>
                </c:pt>
              </c:numCache>
            </c:numRef>
          </c:xVal>
          <c:yVal>
            <c:numRef>
              <c:f>公会計指標分析・財政指標組合せ分析表!$BP$73:$DC$73</c:f>
              <c:numCache>
                <c:formatCode>#,##0.0;"▲ "#,##0.0</c:formatCode>
                <c:ptCount val="40"/>
                <c:pt idx="0">
                  <c:v>6.8</c:v>
                </c:pt>
              </c:numCache>
            </c:numRef>
          </c:yVal>
          <c:smooth val="0"/>
          <c:extLst>
            <c:ext xmlns:c16="http://schemas.microsoft.com/office/drawing/2014/chart" uri="{C3380CC4-5D6E-409C-BE32-E72D297353CC}">
              <c16:uniqueId val="{00000009-5004-4859-86CF-7929EB64D2C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{90801E0E-BFC6-4F01-BF82-AB4A0305F4FB}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004-4859-86CF-7929EB64D2C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{40CA3801-CE91-4865-A400-81E36F207AE5}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04-4859-86CF-7929EB64D2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{CB760A40-D88D-49DD-9781-767D77D49A9F}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04-4859-86CF-7929EB64D2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{DAF4C911-13DD-40D1-9838-E5F30EC454A9}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04-4859-86CF-7929EB64D2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{F4218114-1E5F-4B41-94E1-0A0EC343325A}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04-4859-86CF-7929EB64D2C3}"/>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{FBE38A39-594F-4505-AA82-FE63F0596DFC}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004-4859-86CF-7929EB64D2C3}"/>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{CC8ABCBB-BBDC-4EF7-8EA9-E4397782404A}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004-4859-86CF-7929EB64D2C3}"/>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{43109902-2E1B-42FB-ADCF-95A23FD4F3DB}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004-4859-86CF-7929EB64D2C3}"/>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{A91716EF-D5A3-4CE7-9911-F2812B9DF12C}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004-4859-86CF-7929EB64D2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5004-4859-86CF-7929EB64D2C3}"/>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静岡県島田市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については、令和元年度は、平成</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年度に借り入れた減税補填債及び平成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年度に借り入れた一般廃棄物処理事業債等の償還が、前年度で完了したことなどにより、前年度に比べ減少している。</a:t>
          </a:r>
        </a:p>
        <a:p>
          <a:r>
            <a:rPr kumimoji="1" lang="ja-JP" altLang="en-US" sz="1400">
              <a:latin typeface="ＭＳ ゴシック" pitchFamily="49" charset="-128"/>
              <a:ea typeface="ＭＳ ゴシック" pitchFamily="49" charset="-128"/>
            </a:rPr>
            <a:t>　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については、算入率の有利な市債を中心に借り入れており、高い値で推移している。令和元年度は、事業費補正により基準財政需要額に算入された公債費の減などにより、前年度に比べ減少している。</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の減が</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の減を上回ったため、実質公債費比率の分子は、前年度に比べ減少している。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満期一括償還地方債の借入れを行っていない。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静岡県島田市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前年度までは減少傾向にあったが、令和元年度は前年度に比べ増加した。これは、合併特例事業債、簡易水道事業特別会計の起債残高及び土地開発公社の負債の増などにより、一般会計等に係る地方債の現在高、公営企業債等繰入見込額及び設立法人等の負債額等負担見込額が比べて増加したためである。</a:t>
          </a: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については、令和元年度は前年度に比べ増加した。これは、保健衛生費及び公債費の増などにより、基準財政需要額算入見込額が増加したためである。</a:t>
          </a:r>
        </a:p>
        <a:p>
          <a:r>
            <a:rPr kumimoji="1" lang="ja-JP" altLang="en-US" sz="1400">
              <a:latin typeface="ＭＳ ゴシック" pitchFamily="49" charset="-128"/>
              <a:ea typeface="ＭＳ ゴシック" pitchFamily="49" charset="-128"/>
            </a:rPr>
            <a:t>　将来負担比率の分子は、過去５年間で減少しており、令和元年度において将来負担比率は算出されなかった。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静岡県島田市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「公共施設整備基金」、「学校施設整備基金」、「大井川流域観光拠点整備基金」などに合計で９億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万３千円を積み立てた一方、「財政調整基金」を５億円、「学校施設整備基金」を島田第四小学校改築事業及び小学校の施設改修等のため２億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万円、「公共施設整備基金」を市役所新庁舎整備事業、向島町公園整備事業等のため２億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万円、「職員退職手当基金」を１億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万円など合計で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万３千円を取り崩したことにより、基金全体としては２億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基金の使途の明確化を図るため、決算剰余金は個々の特定目的基金に積み立てていくことを予定している。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・地域振興基金：地域振興に係る施策の推進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・新病院建設基金：新病院の建設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・公共施設整備基金：市役所新庁舎整備事業及び向島町公園整備事業等の財源として、２億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万円を充当した一方で、今後の市役所新庁舎整備事業等に備えて３億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万６千円を積み立てたことによる増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万８千円を積み立てた一方で、退職手当の財源として、１億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・大井川流域観光拠点整備基金：大井川流域観光拠点整備事業の財源として、１億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万５千円を積立て、そのうち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万２千円を充当したため、１億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万３千円が増となった。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・地域振興基金：新病院建設後の一般会計が負担する公債費及び病院事業債の償還に係る出資金の財源として活用する。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・公共施設整備基金：公共施設の更新等に備えるため、決算剰余金を優先的に積み立てる。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・新病院建設基金：新病院建設事業（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）の進捗に合わせて、計画的に取り崩しを行う。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万３千円積み立てた一方、５億円を取り崩したため、前年度に比べ４億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万７千円の減となった。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経済事情の著しい変動、大規模災害等の不測の事態にも対応できるように、財政調整基金及び減債基金により、１年度に必要な一般財源の１ヶ月分に相当する金額以上を確保していく。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万円積み立てた一方、取り崩しをしなかったため、前年度に比べ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経済事情の著しい変動、大規模災害等の不測の事態にも対応できるように、財政調整基金及び減債基金により、１年度に必要な一般財源の１ヶ月分に相当する金額以上を確保していく。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98,282
96,872
315.70
41,791,963
40,648,503
845,602
22,054,696
37,990,145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有形固定資産減価償却率は、前年度と比べ</a:t>
          </a:r>
          <a:r>
            <a:rPr kumimoji="1" lang="en-US" altLang="ja-JP" sz="1100" baseline="0">
              <a:latin typeface="ＭＳ Ｐゴシック" panose="020B0600070205080204" pitchFamily="50" charset="-128"/>
              <a:ea typeface="ＭＳ Ｐゴシック" panose="020B0600070205080204" pitchFamily="50" charset="-128"/>
            </a:rPr>
            <a:t>1.6</a:t>
          </a:r>
          <a:r>
            <a:rPr kumimoji="1" lang="ja-JP" altLang="en-US" sz="1100" baseline="0">
              <a:latin typeface="ＭＳ Ｐゴシック" panose="020B0600070205080204" pitchFamily="50" charset="-128"/>
              <a:ea typeface="ＭＳ Ｐゴシック" panose="020B0600070205080204" pitchFamily="50" charset="-128"/>
            </a:rPr>
            <a:t>ポイントの上昇となった。全国平均より低い水準にあるが、類似団体内平均及び静岡県平均より高い水準にある。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老朽化している建物が多く、今後更新や大規模修繕費が増加することが予想される。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財政状況が厳しい中、公民連携、施設の適正配置、長期的な修繕・更新計画の作成等、公共施設マネジメントの取組を実施していく。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75" name="直線コネクタ 74"/>
        <xdr:cNvCxnSpPr/>
      </xdr:nvCxnSpPr>
      <xdr:spPr>
        <a:xfrm flipV="1">
          <a:off x="4760595" y="4681129"/>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76" name="有形固定資産減価償却率最小値テキスト"/>
        <xdr:cNvSpPr txBox="1"/>
      </xdr:nvSpPr>
      <xdr:spPr>
        <a:xfrm>
          <a:off x="4813300" y="5887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77" name="直線コネクタ 76"/>
        <xdr:cNvCxnSpPr/>
      </xdr:nvCxnSpPr>
      <xdr:spPr>
        <a:xfrm>
          <a:off x="4673600" y="588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8" name="有形固定資産減価償却率最大値テキスト"/>
        <xdr:cNvSpPr txBox="1"/>
      </xdr:nvSpPr>
      <xdr:spPr>
        <a:xfrm>
          <a:off x="4813300" y="445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9" name="直線コネクタ 78"/>
        <xdr:cNvCxnSpPr/>
      </xdr:nvCxnSpPr>
      <xdr:spPr>
        <a:xfrm>
          <a:off x="4673600" y="4681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80" name="有形固定資産減価償却率平均値テキスト"/>
        <xdr:cNvSpPr txBox="1"/>
      </xdr:nvSpPr>
      <xdr:spPr>
        <a:xfrm>
          <a:off x="4813300" y="52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1" name="フローチャート: 判断 80"/>
        <xdr:cNvSpPr/>
      </xdr:nvSpPr>
      <xdr:spPr>
        <a:xfrm>
          <a:off x="4711700" y="5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82" name="フローチャート: 判断 81"/>
        <xdr:cNvSpPr/>
      </xdr:nvSpPr>
      <xdr:spPr>
        <a:xfrm>
          <a:off x="4000500" y="5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3" name="フローチャート: 判断 82"/>
        <xdr:cNvSpPr/>
      </xdr:nvSpPr>
      <xdr:spPr>
        <a:xfrm>
          <a:off x="3238500" y="53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84" name="フローチャート: 判断 83"/>
        <xdr:cNvSpPr/>
      </xdr:nvSpPr>
      <xdr:spPr>
        <a:xfrm>
          <a:off x="2476500" y="527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85" name="フローチャート: 判断 84"/>
        <xdr:cNvSpPr/>
      </xdr:nvSpPr>
      <xdr:spPr>
        <a:xfrm>
          <a:off x="1714500" y="52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91" name="楕円 90"/>
        <xdr:cNvSpPr/>
      </xdr:nvSpPr>
      <xdr:spPr>
        <a:xfrm>
          <a:off x="4711700" y="545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114226</xdr:rowOff>
    </xdr:from>
    <xdr:ext cx="405111" cy="259045"/>
    <xdr:sp macro="" textlink="">
      <xdr:nvSpPr>
        <xdr:cNvPr id="92" name="有形固定資産減価償却率該当値テキスト"/>
        <xdr:cNvSpPr txBox="1"/>
      </xdr:nvSpPr>
      <xdr:spPr>
        <a:xfrm>
          <a:off x="4813300" y="542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86451</xdr:rowOff>
    </xdr:from>
    <xdr:to>
      <xdr:col>19</xdr:col>
      <xdr:colOff>187325</xdr:colOff>
      <xdr:row>32</xdr:row>
      <xdr:rowOff>16601</xdr:rowOff>
    </xdr:to>
    <xdr:sp macro="" textlink="">
      <xdr:nvSpPr>
        <xdr:cNvPr id="93" name="楕円 92"/>
        <xdr:cNvSpPr/>
      </xdr:nvSpPr>
      <xdr:spPr>
        <a:xfrm>
          <a:off x="4000500" y="540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137251</xdr:rowOff>
    </xdr:from>
    <xdr:to>
      <xdr:col>23</xdr:col>
      <xdr:colOff>85725</xdr:colOff>
      <xdr:row>32</xdr:row>
      <xdr:rowOff>15149</xdr:rowOff>
    </xdr:to>
    <xdr:cxnSp macro="">
      <xdr:nvCxnSpPr>
        <xdr:cNvPr id="94" name="直線コネクタ 93"/>
        <xdr:cNvCxnSpPr/>
      </xdr:nvCxnSpPr>
      <xdr:spPr>
        <a:xfrm>
          <a:off x="4051300" y="5452201"/>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27849</xdr:rowOff>
    </xdr:from>
    <xdr:to>
      <xdr:col>15</xdr:col>
      <xdr:colOff>187325</xdr:colOff>
      <xdr:row>31</xdr:row>
      <xdr:rowOff>129449</xdr:rowOff>
    </xdr:to>
    <xdr:sp macro="" textlink="">
      <xdr:nvSpPr>
        <xdr:cNvPr id="95" name="楕円 94"/>
        <xdr:cNvSpPr/>
      </xdr:nvSpPr>
      <xdr:spPr>
        <a:xfrm>
          <a:off x="3238500" y="534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78649</xdr:rowOff>
    </xdr:from>
    <xdr:to>
      <xdr:col>19</xdr:col>
      <xdr:colOff>136525</xdr:colOff>
      <xdr:row>31</xdr:row>
      <xdr:rowOff>137251</xdr:rowOff>
    </xdr:to>
    <xdr:cxnSp macro="">
      <xdr:nvCxnSpPr>
        <xdr:cNvPr id="96" name="直線コネクタ 95"/>
        <xdr:cNvCxnSpPr/>
      </xdr:nvCxnSpPr>
      <xdr:spPr>
        <a:xfrm>
          <a:off x="3289300" y="5393599"/>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165372</xdr:rowOff>
    </xdr:from>
    <xdr:to>
      <xdr:col>11</xdr:col>
      <xdr:colOff>187325</xdr:colOff>
      <xdr:row>31</xdr:row>
      <xdr:rowOff>95522</xdr:rowOff>
    </xdr:to>
    <xdr:sp macro="" textlink="">
      <xdr:nvSpPr>
        <xdr:cNvPr id="97" name="楕円 96"/>
        <xdr:cNvSpPr/>
      </xdr:nvSpPr>
      <xdr:spPr>
        <a:xfrm>
          <a:off x="2476500" y="530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44722</xdr:rowOff>
    </xdr:from>
    <xdr:to>
      <xdr:col>15</xdr:col>
      <xdr:colOff>136525</xdr:colOff>
      <xdr:row>31</xdr:row>
      <xdr:rowOff>78649</xdr:rowOff>
    </xdr:to>
    <xdr:cxnSp macro="">
      <xdr:nvCxnSpPr>
        <xdr:cNvPr id="98" name="直線コネクタ 97"/>
        <xdr:cNvCxnSpPr/>
      </xdr:nvCxnSpPr>
      <xdr:spPr>
        <a:xfrm>
          <a:off x="2527300" y="5359672"/>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125276</xdr:rowOff>
    </xdr:from>
    <xdr:to>
      <xdr:col>7</xdr:col>
      <xdr:colOff>187325</xdr:colOff>
      <xdr:row>31</xdr:row>
      <xdr:rowOff>55426</xdr:rowOff>
    </xdr:to>
    <xdr:sp macro="" textlink="">
      <xdr:nvSpPr>
        <xdr:cNvPr id="99" name="楕円 98"/>
        <xdr:cNvSpPr/>
      </xdr:nvSpPr>
      <xdr:spPr>
        <a:xfrm>
          <a:off x="1714500" y="526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4626</xdr:rowOff>
    </xdr:from>
    <xdr:to>
      <xdr:col>11</xdr:col>
      <xdr:colOff>136525</xdr:colOff>
      <xdr:row>31</xdr:row>
      <xdr:rowOff>44722</xdr:rowOff>
    </xdr:to>
    <xdr:cxnSp macro="">
      <xdr:nvCxnSpPr>
        <xdr:cNvPr id="100" name="直線コネクタ 99"/>
        <xdr:cNvCxnSpPr/>
      </xdr:nvCxnSpPr>
      <xdr:spPr>
        <a:xfrm>
          <a:off x="1765300" y="5319576"/>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101" name="n_1aveValue有形固定資産減価償却率"/>
        <xdr:cNvSpPr txBox="1"/>
      </xdr:nvSpPr>
      <xdr:spPr>
        <a:xfrm>
          <a:off x="3836044" y="5133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102" name="n_2aveValue有形固定資産減価償却率"/>
        <xdr:cNvSpPr txBox="1"/>
      </xdr:nvSpPr>
      <xdr:spPr>
        <a:xfrm>
          <a:off x="3086744" y="50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103" name="n_3aveValue有形固定資産減価償却率"/>
        <xdr:cNvSpPr txBox="1"/>
      </xdr:nvSpPr>
      <xdr:spPr>
        <a:xfrm>
          <a:off x="2324744" y="5053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104" name="n_4aveValue有形固定資産減価償却率"/>
        <xdr:cNvSpPr txBox="1"/>
      </xdr:nvSpPr>
      <xdr:spPr>
        <a:xfrm>
          <a:off x="1562744" y="4991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7728</xdr:rowOff>
    </xdr:from>
    <xdr:ext cx="405111" cy="259045"/>
    <xdr:sp macro="" textlink="">
      <xdr:nvSpPr>
        <xdr:cNvPr id="105" name="n_1mainValue有形固定資産減価償却率"/>
        <xdr:cNvSpPr txBox="1"/>
      </xdr:nvSpPr>
      <xdr:spPr>
        <a:xfrm>
          <a:off x="3836044" y="549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106" name="n_2mainValue有形固定資産減価償却率"/>
        <xdr:cNvSpPr txBox="1"/>
      </xdr:nvSpPr>
      <xdr:spPr>
        <a:xfrm>
          <a:off x="3086744" y="5435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86649</xdr:rowOff>
    </xdr:from>
    <xdr:ext cx="405111" cy="259045"/>
    <xdr:sp macro="" textlink="">
      <xdr:nvSpPr>
        <xdr:cNvPr id="107" name="n_3mainValue有形固定資産減価償却率"/>
        <xdr:cNvSpPr txBox="1"/>
      </xdr:nvSpPr>
      <xdr:spPr>
        <a:xfrm>
          <a:off x="2324744" y="5401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46553</xdr:rowOff>
    </xdr:from>
    <xdr:ext cx="405111" cy="259045"/>
    <xdr:sp macro="" textlink="">
      <xdr:nvSpPr>
        <xdr:cNvPr id="108" name="n_4mainValue有形固定資産減価償却率"/>
        <xdr:cNvSpPr txBox="1"/>
      </xdr:nvSpPr>
      <xdr:spPr>
        <a:xfrm>
          <a:off x="1562744" y="5361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債務償還比率は、類似団体平均、全国平均及び静岡県平均より低く、本市の債務償還能力は高い水準にあるといえる。</a:t>
          </a:r>
        </a:p>
        <a:p>
          <a:r>
            <a:rPr kumimoji="1" lang="ja-JP" altLang="en-US" sz="1100">
              <a:latin typeface="ＭＳ Ｐゴシック" panose="020B0600070205080204" pitchFamily="50" charset="-128"/>
              <a:ea typeface="ＭＳ Ｐゴシック" panose="020B0600070205080204" pitchFamily="50" charset="-128"/>
            </a:rPr>
            <a:t>　これは、借入れを抑制し、市債残高を削減したこと、また、基金への新規積立てを進めたことに起因している。</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8" name="テキスト ボックス 127"/>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9" name="直線コネクタ 138"/>
        <xdr:cNvCxnSpPr/>
      </xdr:nvCxnSpPr>
      <xdr:spPr>
        <a:xfrm flipV="1">
          <a:off x="14793595" y="4489903"/>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40" name="債務償還比率最小値テキスト"/>
        <xdr:cNvSpPr txBox="1"/>
      </xdr:nvSpPr>
      <xdr:spPr>
        <a:xfrm>
          <a:off x="14846300" y="58154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41" name="直線コネクタ 140"/>
        <xdr:cNvCxnSpPr/>
      </xdr:nvCxnSpPr>
      <xdr:spPr>
        <a:xfrm>
          <a:off x="14706600" y="581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44" name="債務償還比率平均値テキスト"/>
        <xdr:cNvSpPr txBox="1"/>
      </xdr:nvSpPr>
      <xdr:spPr>
        <a:xfrm>
          <a:off x="14846300" y="507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45" name="フローチャート: 判断 144"/>
        <xdr:cNvSpPr/>
      </xdr:nvSpPr>
      <xdr:spPr>
        <a:xfrm>
          <a:off x="14744700" y="50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46" name="フローチャート: 判断 145"/>
        <xdr:cNvSpPr/>
      </xdr:nvSpPr>
      <xdr:spPr>
        <a:xfrm>
          <a:off x="14033500" y="50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47" name="フローチャート: 判断 146"/>
        <xdr:cNvSpPr/>
      </xdr:nvSpPr>
      <xdr:spPr>
        <a:xfrm>
          <a:off x="13271500" y="50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8" name="フローチャート: 判断 147"/>
        <xdr:cNvSpPr/>
      </xdr:nvSpPr>
      <xdr:spPr>
        <a:xfrm>
          <a:off x="12509500" y="510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9" name="フローチャート: 判断 148"/>
        <xdr:cNvSpPr/>
      </xdr:nvSpPr>
      <xdr:spPr>
        <a:xfrm>
          <a:off x="11747500" y="5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78220</xdr:rowOff>
    </xdr:from>
    <xdr:to>
      <xdr:col>76</xdr:col>
      <xdr:colOff>73025</xdr:colOff>
      <xdr:row>29</xdr:row>
      <xdr:rowOff>8370</xdr:rowOff>
    </xdr:to>
    <xdr:sp macro="" textlink="">
      <xdr:nvSpPr>
        <xdr:cNvPr id="155" name="楕円 154"/>
        <xdr:cNvSpPr/>
      </xdr:nvSpPr>
      <xdr:spPr>
        <a:xfrm>
          <a:off x="14744700" y="487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101097</xdr:rowOff>
    </xdr:from>
    <xdr:ext cx="469744" cy="259045"/>
    <xdr:sp macro="" textlink="">
      <xdr:nvSpPr>
        <xdr:cNvPr id="156" name="債務償還比率該当値テキスト"/>
        <xdr:cNvSpPr txBox="1"/>
      </xdr:nvSpPr>
      <xdr:spPr>
        <a:xfrm>
          <a:off x="14846300" y="473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56527</xdr:rowOff>
    </xdr:from>
    <xdr:to>
      <xdr:col>72</xdr:col>
      <xdr:colOff>123825</xdr:colOff>
      <xdr:row>28</xdr:row>
      <xdr:rowOff>158127</xdr:rowOff>
    </xdr:to>
    <xdr:sp macro="" textlink="">
      <xdr:nvSpPr>
        <xdr:cNvPr id="157" name="楕円 156"/>
        <xdr:cNvSpPr/>
      </xdr:nvSpPr>
      <xdr:spPr>
        <a:xfrm>
          <a:off x="14033500" y="485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107327</xdr:rowOff>
    </xdr:from>
    <xdr:to>
      <xdr:col>76</xdr:col>
      <xdr:colOff>22225</xdr:colOff>
      <xdr:row>28</xdr:row>
      <xdr:rowOff>129020</xdr:rowOff>
    </xdr:to>
    <xdr:cxnSp macro="">
      <xdr:nvCxnSpPr>
        <xdr:cNvPr id="158" name="直線コネクタ 157"/>
        <xdr:cNvCxnSpPr/>
      </xdr:nvCxnSpPr>
      <xdr:spPr>
        <a:xfrm>
          <a:off x="14084300" y="4907927"/>
          <a:ext cx="711200" cy="2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84286</xdr:rowOff>
    </xdr:from>
    <xdr:to>
      <xdr:col>68</xdr:col>
      <xdr:colOff>123825</xdr:colOff>
      <xdr:row>29</xdr:row>
      <xdr:rowOff>14436</xdr:rowOff>
    </xdr:to>
    <xdr:sp macro="" textlink="">
      <xdr:nvSpPr>
        <xdr:cNvPr id="159" name="楕円 158"/>
        <xdr:cNvSpPr/>
      </xdr:nvSpPr>
      <xdr:spPr>
        <a:xfrm>
          <a:off x="13271500" y="488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107327</xdr:rowOff>
    </xdr:from>
    <xdr:to>
      <xdr:col>72</xdr:col>
      <xdr:colOff>73025</xdr:colOff>
      <xdr:row>28</xdr:row>
      <xdr:rowOff>135086</xdr:rowOff>
    </xdr:to>
    <xdr:cxnSp macro="">
      <xdr:nvCxnSpPr>
        <xdr:cNvPr id="160" name="直線コネクタ 159"/>
        <xdr:cNvCxnSpPr/>
      </xdr:nvCxnSpPr>
      <xdr:spPr>
        <a:xfrm flipV="1">
          <a:off x="13322300" y="4907927"/>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94464</xdr:rowOff>
    </xdr:from>
    <xdr:to>
      <xdr:col>64</xdr:col>
      <xdr:colOff>123825</xdr:colOff>
      <xdr:row>29</xdr:row>
      <xdr:rowOff>24614</xdr:rowOff>
    </xdr:to>
    <xdr:sp macro="" textlink="">
      <xdr:nvSpPr>
        <xdr:cNvPr id="161" name="楕円 160"/>
        <xdr:cNvSpPr/>
      </xdr:nvSpPr>
      <xdr:spPr>
        <a:xfrm>
          <a:off x="12509500" y="489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135086</xdr:rowOff>
    </xdr:from>
    <xdr:to>
      <xdr:col>68</xdr:col>
      <xdr:colOff>73025</xdr:colOff>
      <xdr:row>28</xdr:row>
      <xdr:rowOff>145264</xdr:rowOff>
    </xdr:to>
    <xdr:cxnSp macro="">
      <xdr:nvCxnSpPr>
        <xdr:cNvPr id="162" name="直線コネクタ 161"/>
        <xdr:cNvCxnSpPr/>
      </xdr:nvCxnSpPr>
      <xdr:spPr>
        <a:xfrm flipV="1">
          <a:off x="12560300" y="4935686"/>
          <a:ext cx="762000" cy="1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107623</xdr:rowOff>
    </xdr:from>
    <xdr:to>
      <xdr:col>60</xdr:col>
      <xdr:colOff>123825</xdr:colOff>
      <xdr:row>29</xdr:row>
      <xdr:rowOff>37773</xdr:rowOff>
    </xdr:to>
    <xdr:sp macro="" textlink="">
      <xdr:nvSpPr>
        <xdr:cNvPr id="163" name="楕円 162"/>
        <xdr:cNvSpPr/>
      </xdr:nvSpPr>
      <xdr:spPr>
        <a:xfrm>
          <a:off x="11747500" y="490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145264</xdr:rowOff>
    </xdr:from>
    <xdr:to>
      <xdr:col>64</xdr:col>
      <xdr:colOff>73025</xdr:colOff>
      <xdr:row>28</xdr:row>
      <xdr:rowOff>158423</xdr:rowOff>
    </xdr:to>
    <xdr:cxnSp macro="">
      <xdr:nvCxnSpPr>
        <xdr:cNvPr id="164" name="直線コネクタ 163"/>
        <xdr:cNvCxnSpPr/>
      </xdr:nvCxnSpPr>
      <xdr:spPr>
        <a:xfrm flipV="1">
          <a:off x="11798300" y="4945864"/>
          <a:ext cx="762000" cy="1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65" name="n_1aveValue債務償還比率"/>
        <xdr:cNvSpPr txBox="1"/>
      </xdr:nvSpPr>
      <xdr:spPr>
        <a:xfrm>
          <a:off x="13836727" y="517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66" name="n_2aveValue債務償還比率"/>
        <xdr:cNvSpPr txBox="1"/>
      </xdr:nvSpPr>
      <xdr:spPr>
        <a:xfrm>
          <a:off x="13087427" y="519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67" name="n_3aveValue債務償還比率"/>
        <xdr:cNvSpPr txBox="1"/>
      </xdr:nvSpPr>
      <xdr:spPr>
        <a:xfrm>
          <a:off x="12325427" y="519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68" name="n_4aveValue債務償還比率"/>
        <xdr:cNvSpPr txBox="1"/>
      </xdr:nvSpPr>
      <xdr:spPr>
        <a:xfrm>
          <a:off x="11563427" y="51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3204</xdr:rowOff>
    </xdr:from>
    <xdr:ext cx="469744" cy="259045"/>
    <xdr:sp macro="" textlink="">
      <xdr:nvSpPr>
        <xdr:cNvPr id="169" name="n_1mainValue債務償還比率"/>
        <xdr:cNvSpPr txBox="1"/>
      </xdr:nvSpPr>
      <xdr:spPr>
        <a:xfrm>
          <a:off x="13836727" y="463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30963</xdr:rowOff>
    </xdr:from>
    <xdr:ext cx="469744" cy="259045"/>
    <xdr:sp macro="" textlink="">
      <xdr:nvSpPr>
        <xdr:cNvPr id="170" name="n_2mainValue債務償還比率"/>
        <xdr:cNvSpPr txBox="1"/>
      </xdr:nvSpPr>
      <xdr:spPr>
        <a:xfrm>
          <a:off x="13087427" y="466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41141</xdr:rowOff>
    </xdr:from>
    <xdr:ext cx="469744" cy="259045"/>
    <xdr:sp macro="" textlink="">
      <xdr:nvSpPr>
        <xdr:cNvPr id="171" name="n_3mainValue債務償還比率"/>
        <xdr:cNvSpPr txBox="1"/>
      </xdr:nvSpPr>
      <xdr:spPr>
        <a:xfrm>
          <a:off x="12325427" y="46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54300</xdr:rowOff>
    </xdr:from>
    <xdr:ext cx="469744" cy="259045"/>
    <xdr:sp macro="" textlink="">
      <xdr:nvSpPr>
        <xdr:cNvPr id="172" name="n_4mainValue債務償還比率"/>
        <xdr:cNvSpPr txBox="1"/>
      </xdr:nvSpPr>
      <xdr:spPr>
        <a:xfrm>
          <a:off x="11563427" y="468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98,282
96,872
315.70
41,791,963
40,648,503
845,602
22,054,696
37,990,145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151130</xdr:rowOff>
    </xdr:from>
    <xdr:to>
      <xdr:col>24</xdr:col>
      <xdr:colOff>114300</xdr:colOff>
      <xdr:row>36</xdr:row>
      <xdr:rowOff>81280</xdr:rowOff>
    </xdr:to>
    <xdr:sp macro="" textlink="">
      <xdr:nvSpPr>
        <xdr:cNvPr id="71" name="楕円 70"/>
        <xdr:cNvSpPr/>
      </xdr:nvSpPr>
      <xdr:spPr>
        <a:xfrm>
          <a:off x="4584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2557</xdr:rowOff>
    </xdr:from>
    <xdr:ext cx="405111" cy="259045"/>
    <xdr:sp macro="" textlink="">
      <xdr:nvSpPr>
        <xdr:cNvPr id="72" name="【道路】&#10;有形固定資産減価償却率該当値テキスト"/>
        <xdr:cNvSpPr txBox="1"/>
      </xdr:nvSpPr>
      <xdr:spPr>
        <a:xfrm>
          <a:off x="4673600"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112268</xdr:rowOff>
    </xdr:from>
    <xdr:to>
      <xdr:col>20</xdr:col>
      <xdr:colOff>38100</xdr:colOff>
      <xdr:row>36</xdr:row>
      <xdr:rowOff>42418</xdr:rowOff>
    </xdr:to>
    <xdr:sp macro="" textlink="">
      <xdr:nvSpPr>
        <xdr:cNvPr id="73" name="楕円 72"/>
        <xdr:cNvSpPr/>
      </xdr:nvSpPr>
      <xdr:spPr>
        <a:xfrm>
          <a:off x="3746500" y="611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163068</xdr:rowOff>
    </xdr:from>
    <xdr:to>
      <xdr:col>24</xdr:col>
      <xdr:colOff>63500</xdr:colOff>
      <xdr:row>36</xdr:row>
      <xdr:rowOff>30480</xdr:rowOff>
    </xdr:to>
    <xdr:cxnSp macro="">
      <xdr:nvCxnSpPr>
        <xdr:cNvPr id="74" name="直線コネクタ 73"/>
        <xdr:cNvCxnSpPr/>
      </xdr:nvCxnSpPr>
      <xdr:spPr>
        <a:xfrm>
          <a:off x="3797300" y="616381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68834</xdr:rowOff>
    </xdr:from>
    <xdr:to>
      <xdr:col>15</xdr:col>
      <xdr:colOff>101600</xdr:colOff>
      <xdr:row>35</xdr:row>
      <xdr:rowOff>170434</xdr:rowOff>
    </xdr:to>
    <xdr:sp macro="" textlink="">
      <xdr:nvSpPr>
        <xdr:cNvPr id="75" name="楕円 74"/>
        <xdr:cNvSpPr/>
      </xdr:nvSpPr>
      <xdr:spPr>
        <a:xfrm>
          <a:off x="285750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119634</xdr:rowOff>
    </xdr:from>
    <xdr:to>
      <xdr:col>19</xdr:col>
      <xdr:colOff>177800</xdr:colOff>
      <xdr:row>35</xdr:row>
      <xdr:rowOff>163068</xdr:rowOff>
    </xdr:to>
    <xdr:cxnSp macro="">
      <xdr:nvCxnSpPr>
        <xdr:cNvPr id="76" name="直線コネクタ 75"/>
        <xdr:cNvCxnSpPr/>
      </xdr:nvCxnSpPr>
      <xdr:spPr>
        <a:xfrm>
          <a:off x="2908300" y="612038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39116</xdr:rowOff>
    </xdr:from>
    <xdr:to>
      <xdr:col>10</xdr:col>
      <xdr:colOff>165100</xdr:colOff>
      <xdr:row>35</xdr:row>
      <xdr:rowOff>140716</xdr:rowOff>
    </xdr:to>
    <xdr:sp macro="" textlink="">
      <xdr:nvSpPr>
        <xdr:cNvPr id="77" name="楕円 76"/>
        <xdr:cNvSpPr/>
      </xdr:nvSpPr>
      <xdr:spPr>
        <a:xfrm>
          <a:off x="1968500" y="60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89916</xdr:rowOff>
    </xdr:from>
    <xdr:to>
      <xdr:col>15</xdr:col>
      <xdr:colOff>50800</xdr:colOff>
      <xdr:row>35</xdr:row>
      <xdr:rowOff>119634</xdr:rowOff>
    </xdr:to>
    <xdr:cxnSp macro="">
      <xdr:nvCxnSpPr>
        <xdr:cNvPr id="78" name="直線コネクタ 77"/>
        <xdr:cNvCxnSpPr/>
      </xdr:nvCxnSpPr>
      <xdr:spPr>
        <a:xfrm>
          <a:off x="2019300" y="609066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169418</xdr:rowOff>
    </xdr:from>
    <xdr:to>
      <xdr:col>6</xdr:col>
      <xdr:colOff>38100</xdr:colOff>
      <xdr:row>35</xdr:row>
      <xdr:rowOff>99568</xdr:rowOff>
    </xdr:to>
    <xdr:sp macro="" textlink="">
      <xdr:nvSpPr>
        <xdr:cNvPr id="79" name="楕円 78"/>
        <xdr:cNvSpPr/>
      </xdr:nvSpPr>
      <xdr:spPr>
        <a:xfrm>
          <a:off x="1079500" y="59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48768</xdr:rowOff>
    </xdr:from>
    <xdr:to>
      <xdr:col>10</xdr:col>
      <xdr:colOff>114300</xdr:colOff>
      <xdr:row>35</xdr:row>
      <xdr:rowOff>89916</xdr:rowOff>
    </xdr:to>
    <xdr:cxnSp macro="">
      <xdr:nvCxnSpPr>
        <xdr:cNvPr id="80" name="直線コネクタ 79"/>
        <xdr:cNvCxnSpPr/>
      </xdr:nvCxnSpPr>
      <xdr:spPr>
        <a:xfrm>
          <a:off x="1130300" y="604951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81" name="n_1aveValue【道路】&#10;有形固定資産減価償却率"/>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82" name="n_2aveValue【道路】&#10;有形固定資産減価償却率"/>
        <xdr:cNvSpPr txBox="1"/>
      </xdr:nvSpPr>
      <xdr:spPr>
        <a:xfrm>
          <a:off x="2705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3" name="n_3aveValue【道路】&#10;有形固定資産減価償却率"/>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147845</xdr:rowOff>
    </xdr:from>
    <xdr:ext cx="405111" cy="259045"/>
    <xdr:sp macro="" textlink="">
      <xdr:nvSpPr>
        <xdr:cNvPr id="84" name="n_4aveValue【道路】&#10;有形固定資産減価償却率"/>
        <xdr:cNvSpPr txBox="1"/>
      </xdr:nvSpPr>
      <xdr:spPr>
        <a:xfrm>
          <a:off x="927744" y="614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58945</xdr:rowOff>
    </xdr:from>
    <xdr:ext cx="405111" cy="259045"/>
    <xdr:sp macro="" textlink="">
      <xdr:nvSpPr>
        <xdr:cNvPr id="85" name="n_1mainValue【道路】&#10;有形固定資産減価償却率"/>
        <xdr:cNvSpPr txBox="1"/>
      </xdr:nvSpPr>
      <xdr:spPr>
        <a:xfrm>
          <a:off x="3582044" y="588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15511</xdr:rowOff>
    </xdr:from>
    <xdr:ext cx="405111" cy="259045"/>
    <xdr:sp macro="" textlink="">
      <xdr:nvSpPr>
        <xdr:cNvPr id="86" name="n_2mainValue【道路】&#10;有形固定資産減価償却率"/>
        <xdr:cNvSpPr txBox="1"/>
      </xdr:nvSpPr>
      <xdr:spPr>
        <a:xfrm>
          <a:off x="2705744" y="5844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157243</xdr:rowOff>
    </xdr:from>
    <xdr:ext cx="405111" cy="259045"/>
    <xdr:sp macro="" textlink="">
      <xdr:nvSpPr>
        <xdr:cNvPr id="87" name="n_3mainValue【道路】&#10;有形固定資産減価償却率"/>
        <xdr:cNvSpPr txBox="1"/>
      </xdr:nvSpPr>
      <xdr:spPr>
        <a:xfrm>
          <a:off x="1816744" y="581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116095</xdr:rowOff>
    </xdr:from>
    <xdr:ext cx="405111" cy="259045"/>
    <xdr:sp macro="" textlink="">
      <xdr:nvSpPr>
        <xdr:cNvPr id="88" name="n_4mainValue【道路】&#10;有形固定資産減価償却率"/>
        <xdr:cNvSpPr txBox="1"/>
      </xdr:nvSpPr>
      <xdr:spPr>
        <a:xfrm>
          <a:off x="927744" y="577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7" name="【道路】&#10;一人当たり延長平均値テキスト"/>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2" name="フローチャート: 判断 121"/>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68072</xdr:rowOff>
    </xdr:from>
    <xdr:to>
      <xdr:col>55</xdr:col>
      <xdr:colOff>50800</xdr:colOff>
      <xdr:row>40</xdr:row>
      <xdr:rowOff>169672</xdr:rowOff>
    </xdr:to>
    <xdr:sp macro="" textlink="">
      <xdr:nvSpPr>
        <xdr:cNvPr id="128" name="楕円 127"/>
        <xdr:cNvSpPr/>
      </xdr:nvSpPr>
      <xdr:spPr>
        <a:xfrm>
          <a:off x="10426700" y="692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46499</xdr:rowOff>
    </xdr:from>
    <xdr:ext cx="534377" cy="259045"/>
    <xdr:sp macro="" textlink="">
      <xdr:nvSpPr>
        <xdr:cNvPr id="129" name="【道路】&#10;一人当たり延長該当値テキスト"/>
        <xdr:cNvSpPr txBox="1"/>
      </xdr:nvSpPr>
      <xdr:spPr>
        <a:xfrm>
          <a:off x="10515600" y="690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68358</xdr:rowOff>
    </xdr:from>
    <xdr:to>
      <xdr:col>50</xdr:col>
      <xdr:colOff>165100</xdr:colOff>
      <xdr:row>40</xdr:row>
      <xdr:rowOff>169958</xdr:rowOff>
    </xdr:to>
    <xdr:sp macro="" textlink="">
      <xdr:nvSpPr>
        <xdr:cNvPr id="130" name="楕円 129"/>
        <xdr:cNvSpPr/>
      </xdr:nvSpPr>
      <xdr:spPr>
        <a:xfrm>
          <a:off x="9588500" y="692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118872</xdr:rowOff>
    </xdr:from>
    <xdr:to>
      <xdr:col>55</xdr:col>
      <xdr:colOff>0</xdr:colOff>
      <xdr:row>40</xdr:row>
      <xdr:rowOff>119158</xdr:rowOff>
    </xdr:to>
    <xdr:cxnSp macro="">
      <xdr:nvCxnSpPr>
        <xdr:cNvPr id="131" name="直線コネクタ 130"/>
        <xdr:cNvCxnSpPr/>
      </xdr:nvCxnSpPr>
      <xdr:spPr>
        <a:xfrm flipV="1">
          <a:off x="9639300" y="6976872"/>
          <a:ext cx="8382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69653</xdr:rowOff>
    </xdr:from>
    <xdr:to>
      <xdr:col>46</xdr:col>
      <xdr:colOff>38100</xdr:colOff>
      <xdr:row>40</xdr:row>
      <xdr:rowOff>171253</xdr:rowOff>
    </xdr:to>
    <xdr:sp macro="" textlink="">
      <xdr:nvSpPr>
        <xdr:cNvPr id="132" name="楕円 131"/>
        <xdr:cNvSpPr/>
      </xdr:nvSpPr>
      <xdr:spPr>
        <a:xfrm>
          <a:off x="8699500" y="69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119158</xdr:rowOff>
    </xdr:from>
    <xdr:to>
      <xdr:col>50</xdr:col>
      <xdr:colOff>114300</xdr:colOff>
      <xdr:row>40</xdr:row>
      <xdr:rowOff>120453</xdr:rowOff>
    </xdr:to>
    <xdr:cxnSp macro="">
      <xdr:nvCxnSpPr>
        <xdr:cNvPr id="133" name="直線コネクタ 132"/>
        <xdr:cNvCxnSpPr/>
      </xdr:nvCxnSpPr>
      <xdr:spPr>
        <a:xfrm flipV="1">
          <a:off x="8750300" y="6977158"/>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71539</xdr:rowOff>
    </xdr:from>
    <xdr:to>
      <xdr:col>41</xdr:col>
      <xdr:colOff>101600</xdr:colOff>
      <xdr:row>41</xdr:row>
      <xdr:rowOff>1689</xdr:rowOff>
    </xdr:to>
    <xdr:sp macro="" textlink="">
      <xdr:nvSpPr>
        <xdr:cNvPr id="134" name="楕円 133"/>
        <xdr:cNvSpPr/>
      </xdr:nvSpPr>
      <xdr:spPr>
        <a:xfrm>
          <a:off x="7810500" y="692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120453</xdr:rowOff>
    </xdr:from>
    <xdr:to>
      <xdr:col>45</xdr:col>
      <xdr:colOff>177800</xdr:colOff>
      <xdr:row>40</xdr:row>
      <xdr:rowOff>122339</xdr:rowOff>
    </xdr:to>
    <xdr:cxnSp macro="">
      <xdr:nvCxnSpPr>
        <xdr:cNvPr id="135" name="直線コネクタ 134"/>
        <xdr:cNvCxnSpPr/>
      </xdr:nvCxnSpPr>
      <xdr:spPr>
        <a:xfrm flipV="1">
          <a:off x="7861300" y="6978453"/>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72834</xdr:rowOff>
    </xdr:from>
    <xdr:to>
      <xdr:col>36</xdr:col>
      <xdr:colOff>165100</xdr:colOff>
      <xdr:row>41</xdr:row>
      <xdr:rowOff>2984</xdr:rowOff>
    </xdr:to>
    <xdr:sp macro="" textlink="">
      <xdr:nvSpPr>
        <xdr:cNvPr id="136" name="楕円 135"/>
        <xdr:cNvSpPr/>
      </xdr:nvSpPr>
      <xdr:spPr>
        <a:xfrm>
          <a:off x="6921500" y="693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122339</xdr:rowOff>
    </xdr:from>
    <xdr:to>
      <xdr:col>41</xdr:col>
      <xdr:colOff>50800</xdr:colOff>
      <xdr:row>40</xdr:row>
      <xdr:rowOff>123634</xdr:rowOff>
    </xdr:to>
    <xdr:cxnSp macro="">
      <xdr:nvCxnSpPr>
        <xdr:cNvPr id="137" name="直線コネクタ 136"/>
        <xdr:cNvCxnSpPr/>
      </xdr:nvCxnSpPr>
      <xdr:spPr>
        <a:xfrm flipV="1">
          <a:off x="6972300" y="6980339"/>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164075</xdr:rowOff>
    </xdr:from>
    <xdr:ext cx="534377" cy="259045"/>
    <xdr:sp macro="" textlink="">
      <xdr:nvSpPr>
        <xdr:cNvPr id="138" name="n_1aveValue【道路】&#10;一人当たり延長"/>
        <xdr:cNvSpPr txBox="1"/>
      </xdr:nvSpPr>
      <xdr:spPr>
        <a:xfrm>
          <a:off x="93594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9" name="n_2aveValue【道路】&#10;一人当たり延長"/>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40" name="n_3aveValue【道路】&#10;一人当たり延長"/>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169162</xdr:rowOff>
    </xdr:from>
    <xdr:ext cx="534377" cy="259045"/>
    <xdr:sp macro="" textlink="">
      <xdr:nvSpPr>
        <xdr:cNvPr id="141" name="n_4aveValue【道路】&#10;一人当たり延長"/>
        <xdr:cNvSpPr txBox="1"/>
      </xdr:nvSpPr>
      <xdr:spPr>
        <a:xfrm>
          <a:off x="6705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15035</xdr:rowOff>
    </xdr:from>
    <xdr:ext cx="534377" cy="259045"/>
    <xdr:sp macro="" textlink="">
      <xdr:nvSpPr>
        <xdr:cNvPr id="142" name="n_1mainValue【道路】&#10;一人当たり延長"/>
        <xdr:cNvSpPr txBox="1"/>
      </xdr:nvSpPr>
      <xdr:spPr>
        <a:xfrm>
          <a:off x="9359411" y="670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162380</xdr:rowOff>
    </xdr:from>
    <xdr:ext cx="534377" cy="259045"/>
    <xdr:sp macro="" textlink="">
      <xdr:nvSpPr>
        <xdr:cNvPr id="143" name="n_2mainValue【道路】&#10;一人当たり延長"/>
        <xdr:cNvSpPr txBox="1"/>
      </xdr:nvSpPr>
      <xdr:spPr>
        <a:xfrm>
          <a:off x="8483111" y="702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164266</xdr:rowOff>
    </xdr:from>
    <xdr:ext cx="534377" cy="259045"/>
    <xdr:sp macro="" textlink="">
      <xdr:nvSpPr>
        <xdr:cNvPr id="144" name="n_3mainValue【道路】&#10;一人当たり延長"/>
        <xdr:cNvSpPr txBox="1"/>
      </xdr:nvSpPr>
      <xdr:spPr>
        <a:xfrm>
          <a:off x="7594111" y="702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19511</xdr:rowOff>
    </xdr:from>
    <xdr:ext cx="534377" cy="259045"/>
    <xdr:sp macro="" textlink="">
      <xdr:nvSpPr>
        <xdr:cNvPr id="145" name="n_4mainValue【道路】&#10;一人当たり延長"/>
        <xdr:cNvSpPr txBox="1"/>
      </xdr:nvSpPr>
      <xdr:spPr>
        <a:xfrm>
          <a:off x="6705111" y="670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151147</xdr:rowOff>
    </xdr:from>
    <xdr:ext cx="405111" cy="259045"/>
    <xdr:sp macro="" textlink="">
      <xdr:nvSpPr>
        <xdr:cNvPr id="175" name="【橋りょう・トンネル】&#10;有形固定資産減価償却率平均値テキスト"/>
        <xdr:cNvSpPr txBox="1"/>
      </xdr:nvSpPr>
      <xdr:spPr>
        <a:xfrm>
          <a:off x="4673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0" name="フローチャート: 判断 179"/>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xdr:rowOff>
    </xdr:from>
    <xdr:to>
      <xdr:col>24</xdr:col>
      <xdr:colOff>114300</xdr:colOff>
      <xdr:row>60</xdr:row>
      <xdr:rowOff>117475</xdr:rowOff>
    </xdr:to>
    <xdr:sp macro="" textlink="">
      <xdr:nvSpPr>
        <xdr:cNvPr id="186" name="楕円 185"/>
        <xdr:cNvSpPr/>
      </xdr:nvSpPr>
      <xdr:spPr>
        <a:xfrm>
          <a:off x="45847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165752</xdr:rowOff>
    </xdr:from>
    <xdr:ext cx="405111" cy="259045"/>
    <xdr:sp macro="" textlink="">
      <xdr:nvSpPr>
        <xdr:cNvPr id="187" name="【橋りょう・トンネル】&#10;有形固定資産減価償却率該当値テキスト"/>
        <xdr:cNvSpPr txBox="1"/>
      </xdr:nvSpPr>
      <xdr:spPr>
        <a:xfrm>
          <a:off x="4673600"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166370</xdr:rowOff>
    </xdr:from>
    <xdr:to>
      <xdr:col>20</xdr:col>
      <xdr:colOff>38100</xdr:colOff>
      <xdr:row>60</xdr:row>
      <xdr:rowOff>96520</xdr:rowOff>
    </xdr:to>
    <xdr:sp macro="" textlink="">
      <xdr:nvSpPr>
        <xdr:cNvPr id="188" name="楕円 187"/>
        <xdr:cNvSpPr/>
      </xdr:nvSpPr>
      <xdr:spPr>
        <a:xfrm>
          <a:off x="3746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45720</xdr:rowOff>
    </xdr:from>
    <xdr:to>
      <xdr:col>24</xdr:col>
      <xdr:colOff>63500</xdr:colOff>
      <xdr:row>60</xdr:row>
      <xdr:rowOff>66675</xdr:rowOff>
    </xdr:to>
    <xdr:cxnSp macro="">
      <xdr:nvCxnSpPr>
        <xdr:cNvPr id="189" name="直線コネクタ 188"/>
        <xdr:cNvCxnSpPr/>
      </xdr:nvCxnSpPr>
      <xdr:spPr>
        <a:xfrm>
          <a:off x="3797300" y="1033272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139700</xdr:rowOff>
    </xdr:from>
    <xdr:to>
      <xdr:col>15</xdr:col>
      <xdr:colOff>101600</xdr:colOff>
      <xdr:row>60</xdr:row>
      <xdr:rowOff>69850</xdr:rowOff>
    </xdr:to>
    <xdr:sp macro="" textlink="">
      <xdr:nvSpPr>
        <xdr:cNvPr id="190" name="楕円 189"/>
        <xdr:cNvSpPr/>
      </xdr:nvSpPr>
      <xdr:spPr>
        <a:xfrm>
          <a:off x="2857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19050</xdr:rowOff>
    </xdr:from>
    <xdr:to>
      <xdr:col>19</xdr:col>
      <xdr:colOff>177800</xdr:colOff>
      <xdr:row>60</xdr:row>
      <xdr:rowOff>45720</xdr:rowOff>
    </xdr:to>
    <xdr:cxnSp macro="">
      <xdr:nvCxnSpPr>
        <xdr:cNvPr id="191" name="直線コネクタ 190"/>
        <xdr:cNvCxnSpPr/>
      </xdr:nvCxnSpPr>
      <xdr:spPr>
        <a:xfrm>
          <a:off x="2908300" y="103060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92" name="楕円 191"/>
        <xdr:cNvSpPr/>
      </xdr:nvSpPr>
      <xdr:spPr>
        <a:xfrm>
          <a:off x="1968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3810</xdr:rowOff>
    </xdr:from>
    <xdr:to>
      <xdr:col>15</xdr:col>
      <xdr:colOff>50800</xdr:colOff>
      <xdr:row>60</xdr:row>
      <xdr:rowOff>19050</xdr:rowOff>
    </xdr:to>
    <xdr:cxnSp macro="">
      <xdr:nvCxnSpPr>
        <xdr:cNvPr id="193" name="直線コネクタ 192"/>
        <xdr:cNvCxnSpPr/>
      </xdr:nvCxnSpPr>
      <xdr:spPr>
        <a:xfrm>
          <a:off x="2019300" y="102908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97790</xdr:rowOff>
    </xdr:from>
    <xdr:to>
      <xdr:col>6</xdr:col>
      <xdr:colOff>38100</xdr:colOff>
      <xdr:row>60</xdr:row>
      <xdr:rowOff>27940</xdr:rowOff>
    </xdr:to>
    <xdr:sp macro="" textlink="">
      <xdr:nvSpPr>
        <xdr:cNvPr id="194" name="楕円 193"/>
        <xdr:cNvSpPr/>
      </xdr:nvSpPr>
      <xdr:spPr>
        <a:xfrm>
          <a:off x="1079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148590</xdr:rowOff>
    </xdr:from>
    <xdr:to>
      <xdr:col>10</xdr:col>
      <xdr:colOff>114300</xdr:colOff>
      <xdr:row>60</xdr:row>
      <xdr:rowOff>3810</xdr:rowOff>
    </xdr:to>
    <xdr:cxnSp macro="">
      <xdr:nvCxnSpPr>
        <xdr:cNvPr id="195" name="直線コネクタ 194"/>
        <xdr:cNvCxnSpPr/>
      </xdr:nvCxnSpPr>
      <xdr:spPr>
        <a:xfrm>
          <a:off x="1130300" y="102641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96" name="n_1aveValue【橋りょう・トンネル】&#10;有形固定資産減価償却率"/>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97" name="n_2aveValue【橋りょう・トンネル】&#10;有形固定資産減価償却率"/>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8" name="n_3aveValue【橋りょう・トンネ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9" name="n_4aveValue【橋りょう・トンネル】&#10;有形固定資産減価償却率"/>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87647</xdr:rowOff>
    </xdr:from>
    <xdr:ext cx="405111" cy="259045"/>
    <xdr:sp macro="" textlink="">
      <xdr:nvSpPr>
        <xdr:cNvPr id="200" name="n_1mainValue【橋りょう・トンネル】&#10;有形固定資産減価償却率"/>
        <xdr:cNvSpPr txBox="1"/>
      </xdr:nvSpPr>
      <xdr:spPr>
        <a:xfrm>
          <a:off x="35820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60977</xdr:rowOff>
    </xdr:from>
    <xdr:ext cx="405111" cy="259045"/>
    <xdr:sp macro="" textlink="">
      <xdr:nvSpPr>
        <xdr:cNvPr id="201" name="n_2mainValue【橋りょう・トンネル】&#10;有形固定資産減価償却率"/>
        <xdr:cNvSpPr txBox="1"/>
      </xdr:nvSpPr>
      <xdr:spPr>
        <a:xfrm>
          <a:off x="2705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45737</xdr:rowOff>
    </xdr:from>
    <xdr:ext cx="405111" cy="259045"/>
    <xdr:sp macro="" textlink="">
      <xdr:nvSpPr>
        <xdr:cNvPr id="202" name="n_3mainValue【橋りょう・トンネル】&#10;有形固定資産減価償却率"/>
        <xdr:cNvSpPr txBox="1"/>
      </xdr:nvSpPr>
      <xdr:spPr>
        <a:xfrm>
          <a:off x="1816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19067</xdr:rowOff>
    </xdr:from>
    <xdr:ext cx="405111" cy="259045"/>
    <xdr:sp macro="" textlink="">
      <xdr:nvSpPr>
        <xdr:cNvPr id="203" name="n_4mainValue【橋りょう・トンネル】&#10;有形固定資産減価償却率"/>
        <xdr:cNvSpPr txBox="1"/>
      </xdr:nvSpPr>
      <xdr:spPr>
        <a:xfrm>
          <a:off x="927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30" name="【橋りょう・トンネル】&#10;一人当たり有形固定資産（償却資産）額平均値テキスト"/>
        <xdr:cNvSpPr txBox="1"/>
      </xdr:nvSpPr>
      <xdr:spPr>
        <a:xfrm>
          <a:off x="10515600" y="10428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5" name="フローチャート: 判断 234"/>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161437</xdr:rowOff>
    </xdr:from>
    <xdr:to>
      <xdr:col>55</xdr:col>
      <xdr:colOff>50800</xdr:colOff>
      <xdr:row>61</xdr:row>
      <xdr:rowOff>91587</xdr:rowOff>
    </xdr:to>
    <xdr:sp macro="" textlink="">
      <xdr:nvSpPr>
        <xdr:cNvPr id="241" name="楕円 240"/>
        <xdr:cNvSpPr/>
      </xdr:nvSpPr>
      <xdr:spPr>
        <a:xfrm>
          <a:off x="10426700" y="104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12864</xdr:rowOff>
    </xdr:from>
    <xdr:ext cx="599010" cy="259045"/>
    <xdr:sp macro="" textlink="">
      <xdr:nvSpPr>
        <xdr:cNvPr id="242" name="【橋りょう・トンネル】&#10;一人当たり有形固定資産（償却資産）額該当値テキスト"/>
        <xdr:cNvSpPr txBox="1"/>
      </xdr:nvSpPr>
      <xdr:spPr>
        <a:xfrm>
          <a:off x="10515600" y="10299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168151</xdr:rowOff>
    </xdr:from>
    <xdr:to>
      <xdr:col>50</xdr:col>
      <xdr:colOff>165100</xdr:colOff>
      <xdr:row>61</xdr:row>
      <xdr:rowOff>98301</xdr:rowOff>
    </xdr:to>
    <xdr:sp macro="" textlink="">
      <xdr:nvSpPr>
        <xdr:cNvPr id="243" name="楕円 242"/>
        <xdr:cNvSpPr/>
      </xdr:nvSpPr>
      <xdr:spPr>
        <a:xfrm>
          <a:off x="9588500" y="1045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40787</xdr:rowOff>
    </xdr:from>
    <xdr:to>
      <xdr:col>55</xdr:col>
      <xdr:colOff>0</xdr:colOff>
      <xdr:row>61</xdr:row>
      <xdr:rowOff>47501</xdr:rowOff>
    </xdr:to>
    <xdr:cxnSp macro="">
      <xdr:nvCxnSpPr>
        <xdr:cNvPr id="244" name="直線コネクタ 243"/>
        <xdr:cNvCxnSpPr/>
      </xdr:nvCxnSpPr>
      <xdr:spPr>
        <a:xfrm flipV="1">
          <a:off x="9639300" y="10499237"/>
          <a:ext cx="838200" cy="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271</xdr:rowOff>
    </xdr:from>
    <xdr:to>
      <xdr:col>46</xdr:col>
      <xdr:colOff>38100</xdr:colOff>
      <xdr:row>61</xdr:row>
      <xdr:rowOff>101871</xdr:rowOff>
    </xdr:to>
    <xdr:sp macro="" textlink="">
      <xdr:nvSpPr>
        <xdr:cNvPr id="245" name="楕円 244"/>
        <xdr:cNvSpPr/>
      </xdr:nvSpPr>
      <xdr:spPr>
        <a:xfrm>
          <a:off x="8699500" y="1045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47501</xdr:rowOff>
    </xdr:from>
    <xdr:to>
      <xdr:col>50</xdr:col>
      <xdr:colOff>114300</xdr:colOff>
      <xdr:row>61</xdr:row>
      <xdr:rowOff>51071</xdr:rowOff>
    </xdr:to>
    <xdr:cxnSp macro="">
      <xdr:nvCxnSpPr>
        <xdr:cNvPr id="246" name="直線コネクタ 245"/>
        <xdr:cNvCxnSpPr/>
      </xdr:nvCxnSpPr>
      <xdr:spPr>
        <a:xfrm flipV="1">
          <a:off x="8750300" y="10505951"/>
          <a:ext cx="8890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10197</xdr:rowOff>
    </xdr:from>
    <xdr:to>
      <xdr:col>41</xdr:col>
      <xdr:colOff>101600</xdr:colOff>
      <xdr:row>61</xdr:row>
      <xdr:rowOff>111797</xdr:rowOff>
    </xdr:to>
    <xdr:sp macro="" textlink="">
      <xdr:nvSpPr>
        <xdr:cNvPr id="247" name="楕円 246"/>
        <xdr:cNvSpPr/>
      </xdr:nvSpPr>
      <xdr:spPr>
        <a:xfrm>
          <a:off x="7810500" y="1046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51071</xdr:rowOff>
    </xdr:from>
    <xdr:to>
      <xdr:col>45</xdr:col>
      <xdr:colOff>177800</xdr:colOff>
      <xdr:row>61</xdr:row>
      <xdr:rowOff>60997</xdr:rowOff>
    </xdr:to>
    <xdr:cxnSp macro="">
      <xdr:nvCxnSpPr>
        <xdr:cNvPr id="248" name="直線コネクタ 247"/>
        <xdr:cNvCxnSpPr/>
      </xdr:nvCxnSpPr>
      <xdr:spPr>
        <a:xfrm flipV="1">
          <a:off x="7861300" y="10509521"/>
          <a:ext cx="889000" cy="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14684</xdr:rowOff>
    </xdr:from>
    <xdr:to>
      <xdr:col>36</xdr:col>
      <xdr:colOff>165100</xdr:colOff>
      <xdr:row>61</xdr:row>
      <xdr:rowOff>116284</xdr:rowOff>
    </xdr:to>
    <xdr:sp macro="" textlink="">
      <xdr:nvSpPr>
        <xdr:cNvPr id="249" name="楕円 248"/>
        <xdr:cNvSpPr/>
      </xdr:nvSpPr>
      <xdr:spPr>
        <a:xfrm>
          <a:off x="6921500" y="1047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60997</xdr:rowOff>
    </xdr:from>
    <xdr:to>
      <xdr:col>41</xdr:col>
      <xdr:colOff>50800</xdr:colOff>
      <xdr:row>61</xdr:row>
      <xdr:rowOff>65484</xdr:rowOff>
    </xdr:to>
    <xdr:cxnSp macro="">
      <xdr:nvCxnSpPr>
        <xdr:cNvPr id="250" name="直線コネクタ 249"/>
        <xdr:cNvCxnSpPr/>
      </xdr:nvCxnSpPr>
      <xdr:spPr>
        <a:xfrm flipV="1">
          <a:off x="6972300" y="10519447"/>
          <a:ext cx="889000" cy="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94301</xdr:rowOff>
    </xdr:from>
    <xdr:ext cx="599010" cy="259045"/>
    <xdr:sp macro="" textlink="">
      <xdr:nvSpPr>
        <xdr:cNvPr id="251" name="n_1aveValue【橋りょう・トンネル】&#10;一人当たり有形固定資産（償却資産）額"/>
        <xdr:cNvSpPr txBox="1"/>
      </xdr:nvSpPr>
      <xdr:spPr>
        <a:xfrm>
          <a:off x="93270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109933</xdr:rowOff>
    </xdr:from>
    <xdr:ext cx="599010" cy="259045"/>
    <xdr:sp macro="" textlink="">
      <xdr:nvSpPr>
        <xdr:cNvPr id="252" name="n_2aveValue【橋りょう・トンネル】&#10;一人当たり有形固定資産（償却資産）額"/>
        <xdr:cNvSpPr txBox="1"/>
      </xdr:nvSpPr>
      <xdr:spPr>
        <a:xfrm>
          <a:off x="8450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129060</xdr:rowOff>
    </xdr:from>
    <xdr:ext cx="599010" cy="259045"/>
    <xdr:sp macro="" textlink="">
      <xdr:nvSpPr>
        <xdr:cNvPr id="253" name="n_3aveValue【橋りょう・トンネル】&#10;一人当たり有形固定資産（償却資産）額"/>
        <xdr:cNvSpPr txBox="1"/>
      </xdr:nvSpPr>
      <xdr:spPr>
        <a:xfrm>
          <a:off x="7561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136355</xdr:rowOff>
    </xdr:from>
    <xdr:ext cx="599010" cy="259045"/>
    <xdr:sp macro="" textlink="">
      <xdr:nvSpPr>
        <xdr:cNvPr id="254" name="n_4aveValue【橋りょう・トンネル】&#10;一人当たり有形固定資産（償却資産）額"/>
        <xdr:cNvSpPr txBox="1"/>
      </xdr:nvSpPr>
      <xdr:spPr>
        <a:xfrm>
          <a:off x="6672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114828</xdr:rowOff>
    </xdr:from>
    <xdr:ext cx="599010" cy="259045"/>
    <xdr:sp macro="" textlink="">
      <xdr:nvSpPr>
        <xdr:cNvPr id="255" name="n_1mainValue【橋りょう・トンネル】&#10;一人当たり有形固定資産（償却資産）額"/>
        <xdr:cNvSpPr txBox="1"/>
      </xdr:nvSpPr>
      <xdr:spPr>
        <a:xfrm>
          <a:off x="9327095" y="1023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118398</xdr:rowOff>
    </xdr:from>
    <xdr:ext cx="599010" cy="259045"/>
    <xdr:sp macro="" textlink="">
      <xdr:nvSpPr>
        <xdr:cNvPr id="256" name="n_2mainValue【橋りょう・トンネル】&#10;一人当たり有形固定資産（償却資産）額"/>
        <xdr:cNvSpPr txBox="1"/>
      </xdr:nvSpPr>
      <xdr:spPr>
        <a:xfrm>
          <a:off x="8450795" y="1023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128324</xdr:rowOff>
    </xdr:from>
    <xdr:ext cx="599010" cy="259045"/>
    <xdr:sp macro="" textlink="">
      <xdr:nvSpPr>
        <xdr:cNvPr id="257" name="n_3mainValue【橋りょう・トンネル】&#10;一人当たり有形固定資産（償却資産）額"/>
        <xdr:cNvSpPr txBox="1"/>
      </xdr:nvSpPr>
      <xdr:spPr>
        <a:xfrm>
          <a:off x="7561795" y="10243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132811</xdr:rowOff>
    </xdr:from>
    <xdr:ext cx="599010" cy="259045"/>
    <xdr:sp macro="" textlink="">
      <xdr:nvSpPr>
        <xdr:cNvPr id="258" name="n_4mainValue【橋りょう・トンネル】&#10;一人当たり有形固定資産（償却資産）額"/>
        <xdr:cNvSpPr txBox="1"/>
      </xdr:nvSpPr>
      <xdr:spPr>
        <a:xfrm>
          <a:off x="6672795" y="1024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89" name="【公営住宅】&#10;有形固定資産減価償却率平均値テキスト"/>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94" name="フローチャート: 判断 293"/>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65677</xdr:rowOff>
    </xdr:from>
    <xdr:to>
      <xdr:col>24</xdr:col>
      <xdr:colOff>114300</xdr:colOff>
      <xdr:row>82</xdr:row>
      <xdr:rowOff>167277</xdr:rowOff>
    </xdr:to>
    <xdr:sp macro="" textlink="">
      <xdr:nvSpPr>
        <xdr:cNvPr id="300" name="楕円 299"/>
        <xdr:cNvSpPr/>
      </xdr:nvSpPr>
      <xdr:spPr>
        <a:xfrm>
          <a:off x="45847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88554</xdr:rowOff>
    </xdr:from>
    <xdr:ext cx="405111" cy="259045"/>
    <xdr:sp macro="" textlink="">
      <xdr:nvSpPr>
        <xdr:cNvPr id="301" name="【公営住宅】&#10;有形固定資産減価償却率該当値テキスト"/>
        <xdr:cNvSpPr txBox="1"/>
      </xdr:nvSpPr>
      <xdr:spPr>
        <a:xfrm>
          <a:off x="4673600" y="1397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28121</xdr:rowOff>
    </xdr:from>
    <xdr:to>
      <xdr:col>20</xdr:col>
      <xdr:colOff>38100</xdr:colOff>
      <xdr:row>82</xdr:row>
      <xdr:rowOff>129721</xdr:rowOff>
    </xdr:to>
    <xdr:sp macro="" textlink="">
      <xdr:nvSpPr>
        <xdr:cNvPr id="302" name="楕円 301"/>
        <xdr:cNvSpPr/>
      </xdr:nvSpPr>
      <xdr:spPr>
        <a:xfrm>
          <a:off x="3746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78921</xdr:rowOff>
    </xdr:from>
    <xdr:to>
      <xdr:col>24</xdr:col>
      <xdr:colOff>63500</xdr:colOff>
      <xdr:row>82</xdr:row>
      <xdr:rowOff>116477</xdr:rowOff>
    </xdr:to>
    <xdr:cxnSp macro="">
      <xdr:nvCxnSpPr>
        <xdr:cNvPr id="303" name="直線コネクタ 302"/>
        <xdr:cNvCxnSpPr/>
      </xdr:nvCxnSpPr>
      <xdr:spPr>
        <a:xfrm>
          <a:off x="3797300" y="1413782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163649</xdr:rowOff>
    </xdr:from>
    <xdr:to>
      <xdr:col>15</xdr:col>
      <xdr:colOff>101600</xdr:colOff>
      <xdr:row>82</xdr:row>
      <xdr:rowOff>93799</xdr:rowOff>
    </xdr:to>
    <xdr:sp macro="" textlink="">
      <xdr:nvSpPr>
        <xdr:cNvPr id="304" name="楕円 303"/>
        <xdr:cNvSpPr/>
      </xdr:nvSpPr>
      <xdr:spPr>
        <a:xfrm>
          <a:off x="28575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42999</xdr:rowOff>
    </xdr:from>
    <xdr:to>
      <xdr:col>19</xdr:col>
      <xdr:colOff>177800</xdr:colOff>
      <xdr:row>82</xdr:row>
      <xdr:rowOff>78921</xdr:rowOff>
    </xdr:to>
    <xdr:cxnSp macro="">
      <xdr:nvCxnSpPr>
        <xdr:cNvPr id="305" name="直線コネクタ 304"/>
        <xdr:cNvCxnSpPr/>
      </xdr:nvCxnSpPr>
      <xdr:spPr>
        <a:xfrm>
          <a:off x="2908300" y="1410189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126093</xdr:rowOff>
    </xdr:from>
    <xdr:to>
      <xdr:col>10</xdr:col>
      <xdr:colOff>165100</xdr:colOff>
      <xdr:row>82</xdr:row>
      <xdr:rowOff>56243</xdr:rowOff>
    </xdr:to>
    <xdr:sp macro="" textlink="">
      <xdr:nvSpPr>
        <xdr:cNvPr id="306" name="楕円 305"/>
        <xdr:cNvSpPr/>
      </xdr:nvSpPr>
      <xdr:spPr>
        <a:xfrm>
          <a:off x="1968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5443</xdr:rowOff>
    </xdr:from>
    <xdr:to>
      <xdr:col>15</xdr:col>
      <xdr:colOff>50800</xdr:colOff>
      <xdr:row>82</xdr:row>
      <xdr:rowOff>42999</xdr:rowOff>
    </xdr:to>
    <xdr:cxnSp macro="">
      <xdr:nvCxnSpPr>
        <xdr:cNvPr id="307" name="直線コネクタ 306"/>
        <xdr:cNvCxnSpPr/>
      </xdr:nvCxnSpPr>
      <xdr:spPr>
        <a:xfrm>
          <a:off x="2019300" y="1406434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121194</xdr:rowOff>
    </xdr:from>
    <xdr:to>
      <xdr:col>6</xdr:col>
      <xdr:colOff>38100</xdr:colOff>
      <xdr:row>82</xdr:row>
      <xdr:rowOff>51344</xdr:rowOff>
    </xdr:to>
    <xdr:sp macro="" textlink="">
      <xdr:nvSpPr>
        <xdr:cNvPr id="308" name="楕円 307"/>
        <xdr:cNvSpPr/>
      </xdr:nvSpPr>
      <xdr:spPr>
        <a:xfrm>
          <a:off x="1079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544</xdr:rowOff>
    </xdr:from>
    <xdr:to>
      <xdr:col>10</xdr:col>
      <xdr:colOff>114300</xdr:colOff>
      <xdr:row>82</xdr:row>
      <xdr:rowOff>5443</xdr:rowOff>
    </xdr:to>
    <xdr:cxnSp macro="">
      <xdr:nvCxnSpPr>
        <xdr:cNvPr id="309" name="直線コネクタ 308"/>
        <xdr:cNvCxnSpPr/>
      </xdr:nvCxnSpPr>
      <xdr:spPr>
        <a:xfrm>
          <a:off x="1130300" y="1405944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310" name="n_1aveValue【公営住宅】&#10;有形固定資産減価償却率"/>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311" name="n_2aveValue【公営住宅】&#10;有形固定資産減価償却率"/>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312" name="n_3aveValue【公営住宅】&#10;有形固定資産減価償却率"/>
        <xdr:cNvSpPr txBox="1"/>
      </xdr:nvSpPr>
      <xdr:spPr>
        <a:xfrm>
          <a:off x="1816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73496</xdr:rowOff>
    </xdr:from>
    <xdr:ext cx="405111" cy="259045"/>
    <xdr:sp macro="" textlink="">
      <xdr:nvSpPr>
        <xdr:cNvPr id="313" name="n_4aveValue【公営住宅】&#10;有形固定資産減価償却率"/>
        <xdr:cNvSpPr txBox="1"/>
      </xdr:nvSpPr>
      <xdr:spPr>
        <a:xfrm>
          <a:off x="927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146248</xdr:rowOff>
    </xdr:from>
    <xdr:ext cx="405111" cy="259045"/>
    <xdr:sp macro="" textlink="">
      <xdr:nvSpPr>
        <xdr:cNvPr id="314" name="n_1mainValue【公営住宅】&#10;有形固定資産減価償却率"/>
        <xdr:cNvSpPr txBox="1"/>
      </xdr:nvSpPr>
      <xdr:spPr>
        <a:xfrm>
          <a:off x="3582044" y="1386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110326</xdr:rowOff>
    </xdr:from>
    <xdr:ext cx="405111" cy="259045"/>
    <xdr:sp macro="" textlink="">
      <xdr:nvSpPr>
        <xdr:cNvPr id="315" name="n_2mainValue【公営住宅】&#10;有形固定資産減価償却率"/>
        <xdr:cNvSpPr txBox="1"/>
      </xdr:nvSpPr>
      <xdr:spPr>
        <a:xfrm>
          <a:off x="2705744" y="1382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72770</xdr:rowOff>
    </xdr:from>
    <xdr:ext cx="405111" cy="259045"/>
    <xdr:sp macro="" textlink="">
      <xdr:nvSpPr>
        <xdr:cNvPr id="316" name="n_3mainValue【公営住宅】&#10;有形固定資産減価償却率"/>
        <xdr:cNvSpPr txBox="1"/>
      </xdr:nvSpPr>
      <xdr:spPr>
        <a:xfrm>
          <a:off x="18167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67871</xdr:rowOff>
    </xdr:from>
    <xdr:ext cx="405111" cy="259045"/>
    <xdr:sp macro="" textlink="">
      <xdr:nvSpPr>
        <xdr:cNvPr id="317" name="n_4mainValue【公営住宅】&#10;有形固定資産減価償却率"/>
        <xdr:cNvSpPr txBox="1"/>
      </xdr:nvSpPr>
      <xdr:spPr>
        <a:xfrm>
          <a:off x="927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6"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51" name="フローチャート: 判断 350"/>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91694</xdr:rowOff>
    </xdr:from>
    <xdr:to>
      <xdr:col>55</xdr:col>
      <xdr:colOff>50800</xdr:colOff>
      <xdr:row>86</xdr:row>
      <xdr:rowOff>21844</xdr:rowOff>
    </xdr:to>
    <xdr:sp macro="" textlink="">
      <xdr:nvSpPr>
        <xdr:cNvPr id="357" name="楕円 356"/>
        <xdr:cNvSpPr/>
      </xdr:nvSpPr>
      <xdr:spPr>
        <a:xfrm>
          <a:off x="10426700" y="1466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70121</xdr:rowOff>
    </xdr:from>
    <xdr:ext cx="469744" cy="259045"/>
    <xdr:sp macro="" textlink="">
      <xdr:nvSpPr>
        <xdr:cNvPr id="358" name="【公営住宅】&#10;一人当たり面積該当値テキスト"/>
        <xdr:cNvSpPr txBox="1"/>
      </xdr:nvSpPr>
      <xdr:spPr>
        <a:xfrm>
          <a:off x="10515600" y="1464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91694</xdr:rowOff>
    </xdr:from>
    <xdr:to>
      <xdr:col>50</xdr:col>
      <xdr:colOff>165100</xdr:colOff>
      <xdr:row>86</xdr:row>
      <xdr:rowOff>21844</xdr:rowOff>
    </xdr:to>
    <xdr:sp macro="" textlink="">
      <xdr:nvSpPr>
        <xdr:cNvPr id="359" name="楕円 358"/>
        <xdr:cNvSpPr/>
      </xdr:nvSpPr>
      <xdr:spPr>
        <a:xfrm>
          <a:off x="9588500" y="1466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142494</xdr:rowOff>
    </xdr:from>
    <xdr:to>
      <xdr:col>55</xdr:col>
      <xdr:colOff>0</xdr:colOff>
      <xdr:row>85</xdr:row>
      <xdr:rowOff>142494</xdr:rowOff>
    </xdr:to>
    <xdr:cxnSp macro="">
      <xdr:nvCxnSpPr>
        <xdr:cNvPr id="360" name="直線コネクタ 359"/>
        <xdr:cNvCxnSpPr/>
      </xdr:nvCxnSpPr>
      <xdr:spPr>
        <a:xfrm>
          <a:off x="9639300" y="147157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90170</xdr:rowOff>
    </xdr:from>
    <xdr:to>
      <xdr:col>46</xdr:col>
      <xdr:colOff>38100</xdr:colOff>
      <xdr:row>86</xdr:row>
      <xdr:rowOff>20320</xdr:rowOff>
    </xdr:to>
    <xdr:sp macro="" textlink="">
      <xdr:nvSpPr>
        <xdr:cNvPr id="361" name="楕円 360"/>
        <xdr:cNvSpPr/>
      </xdr:nvSpPr>
      <xdr:spPr>
        <a:xfrm>
          <a:off x="8699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140970</xdr:rowOff>
    </xdr:from>
    <xdr:to>
      <xdr:col>50</xdr:col>
      <xdr:colOff>114300</xdr:colOff>
      <xdr:row>85</xdr:row>
      <xdr:rowOff>142494</xdr:rowOff>
    </xdr:to>
    <xdr:cxnSp macro="">
      <xdr:nvCxnSpPr>
        <xdr:cNvPr id="362" name="直線コネクタ 361"/>
        <xdr:cNvCxnSpPr/>
      </xdr:nvCxnSpPr>
      <xdr:spPr>
        <a:xfrm>
          <a:off x="8750300" y="1471422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90932</xdr:rowOff>
    </xdr:from>
    <xdr:to>
      <xdr:col>41</xdr:col>
      <xdr:colOff>101600</xdr:colOff>
      <xdr:row>86</xdr:row>
      <xdr:rowOff>21082</xdr:rowOff>
    </xdr:to>
    <xdr:sp macro="" textlink="">
      <xdr:nvSpPr>
        <xdr:cNvPr id="363" name="楕円 362"/>
        <xdr:cNvSpPr/>
      </xdr:nvSpPr>
      <xdr:spPr>
        <a:xfrm>
          <a:off x="7810500" y="1466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140970</xdr:rowOff>
    </xdr:from>
    <xdr:to>
      <xdr:col>45</xdr:col>
      <xdr:colOff>177800</xdr:colOff>
      <xdr:row>85</xdr:row>
      <xdr:rowOff>141732</xdr:rowOff>
    </xdr:to>
    <xdr:cxnSp macro="">
      <xdr:nvCxnSpPr>
        <xdr:cNvPr id="364" name="直線コネクタ 363"/>
        <xdr:cNvCxnSpPr/>
      </xdr:nvCxnSpPr>
      <xdr:spPr>
        <a:xfrm flipV="1">
          <a:off x="7861300" y="1471422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89408</xdr:rowOff>
    </xdr:from>
    <xdr:to>
      <xdr:col>36</xdr:col>
      <xdr:colOff>165100</xdr:colOff>
      <xdr:row>86</xdr:row>
      <xdr:rowOff>19558</xdr:rowOff>
    </xdr:to>
    <xdr:sp macro="" textlink="">
      <xdr:nvSpPr>
        <xdr:cNvPr id="365" name="楕円 364"/>
        <xdr:cNvSpPr/>
      </xdr:nvSpPr>
      <xdr:spPr>
        <a:xfrm>
          <a:off x="6921500" y="1466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140208</xdr:rowOff>
    </xdr:from>
    <xdr:to>
      <xdr:col>41</xdr:col>
      <xdr:colOff>50800</xdr:colOff>
      <xdr:row>85</xdr:row>
      <xdr:rowOff>141732</xdr:rowOff>
    </xdr:to>
    <xdr:cxnSp macro="">
      <xdr:nvCxnSpPr>
        <xdr:cNvPr id="366" name="直線コネクタ 365"/>
        <xdr:cNvCxnSpPr/>
      </xdr:nvCxnSpPr>
      <xdr:spPr>
        <a:xfrm>
          <a:off x="6972300" y="1471345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67" name="n_1aveValue【公営住宅】&#10;一人当たり面積"/>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68" name="n_2aveValue【公営住宅】&#10;一人当たり面積"/>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69" name="n_3aveValue【公営住宅】&#10;一人当たり面積"/>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70" name="n_4aveValue【公営住宅】&#10;一人当たり面積"/>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12971</xdr:rowOff>
    </xdr:from>
    <xdr:ext cx="469744" cy="259045"/>
    <xdr:sp macro="" textlink="">
      <xdr:nvSpPr>
        <xdr:cNvPr id="371" name="n_1mainValue【公営住宅】&#10;一人当たり面積"/>
        <xdr:cNvSpPr txBox="1"/>
      </xdr:nvSpPr>
      <xdr:spPr>
        <a:xfrm>
          <a:off x="9391727" y="1475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11447</xdr:rowOff>
    </xdr:from>
    <xdr:ext cx="469744" cy="259045"/>
    <xdr:sp macro="" textlink="">
      <xdr:nvSpPr>
        <xdr:cNvPr id="372" name="n_2mainValue【公営住宅】&#10;一人当たり面積"/>
        <xdr:cNvSpPr txBox="1"/>
      </xdr:nvSpPr>
      <xdr:spPr>
        <a:xfrm>
          <a:off x="8515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12209</xdr:rowOff>
    </xdr:from>
    <xdr:ext cx="469744" cy="259045"/>
    <xdr:sp macro="" textlink="">
      <xdr:nvSpPr>
        <xdr:cNvPr id="373" name="n_3mainValue【公営住宅】&#10;一人当たり面積"/>
        <xdr:cNvSpPr txBox="1"/>
      </xdr:nvSpPr>
      <xdr:spPr>
        <a:xfrm>
          <a:off x="7626427" y="1475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10685</xdr:rowOff>
    </xdr:from>
    <xdr:ext cx="469744" cy="259045"/>
    <xdr:sp macro="" textlink="">
      <xdr:nvSpPr>
        <xdr:cNvPr id="374" name="n_4mainValue【公営住宅】&#10;一人当たり面積"/>
        <xdr:cNvSpPr txBox="1"/>
      </xdr:nvSpPr>
      <xdr:spPr>
        <a:xfrm>
          <a:off x="6737427" y="1475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415" name="直線コネクタ 414"/>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16"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17" name="直線コネクタ 416"/>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18"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19" name="直線コネクタ 418"/>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20" name="【認定こども園・幼稚園・保育所】&#10;有形固定資産減価償却率平均値テキスト"/>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21" name="フローチャート: 判断 420"/>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22" name="フローチャート: 判断 421"/>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23" name="フローチャート: 判断 422"/>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25" name="フローチャート: 判断 424"/>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92075</xdr:rowOff>
    </xdr:from>
    <xdr:to>
      <xdr:col>85</xdr:col>
      <xdr:colOff>177800</xdr:colOff>
      <xdr:row>40</xdr:row>
      <xdr:rowOff>22225</xdr:rowOff>
    </xdr:to>
    <xdr:sp macro="" textlink="">
      <xdr:nvSpPr>
        <xdr:cNvPr id="431" name="楕円 430"/>
        <xdr:cNvSpPr/>
      </xdr:nvSpPr>
      <xdr:spPr>
        <a:xfrm>
          <a:off x="162687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70502</xdr:rowOff>
    </xdr:from>
    <xdr:ext cx="405111" cy="259045"/>
    <xdr:sp macro="" textlink="">
      <xdr:nvSpPr>
        <xdr:cNvPr id="432" name="【認定こども園・幼稚園・保育所】&#10;有形固定資産減価償却率該当値テキスト"/>
        <xdr:cNvSpPr txBox="1"/>
      </xdr:nvSpPr>
      <xdr:spPr>
        <a:xfrm>
          <a:off x="16357600"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111125</xdr:rowOff>
    </xdr:from>
    <xdr:to>
      <xdr:col>81</xdr:col>
      <xdr:colOff>101600</xdr:colOff>
      <xdr:row>40</xdr:row>
      <xdr:rowOff>41275</xdr:rowOff>
    </xdr:to>
    <xdr:sp macro="" textlink="">
      <xdr:nvSpPr>
        <xdr:cNvPr id="433" name="楕円 432"/>
        <xdr:cNvSpPr/>
      </xdr:nvSpPr>
      <xdr:spPr>
        <a:xfrm>
          <a:off x="15430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142875</xdr:rowOff>
    </xdr:from>
    <xdr:to>
      <xdr:col>85</xdr:col>
      <xdr:colOff>127000</xdr:colOff>
      <xdr:row>39</xdr:row>
      <xdr:rowOff>161925</xdr:rowOff>
    </xdr:to>
    <xdr:cxnSp macro="">
      <xdr:nvCxnSpPr>
        <xdr:cNvPr id="434" name="直線コネクタ 433"/>
        <xdr:cNvCxnSpPr/>
      </xdr:nvCxnSpPr>
      <xdr:spPr>
        <a:xfrm flipV="1">
          <a:off x="15481300" y="68294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86360</xdr:rowOff>
    </xdr:from>
    <xdr:to>
      <xdr:col>76</xdr:col>
      <xdr:colOff>165100</xdr:colOff>
      <xdr:row>40</xdr:row>
      <xdr:rowOff>16510</xdr:rowOff>
    </xdr:to>
    <xdr:sp macro="" textlink="">
      <xdr:nvSpPr>
        <xdr:cNvPr id="435" name="楕円 434"/>
        <xdr:cNvSpPr/>
      </xdr:nvSpPr>
      <xdr:spPr>
        <a:xfrm>
          <a:off x="14541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137160</xdr:rowOff>
    </xdr:from>
    <xdr:to>
      <xdr:col>81</xdr:col>
      <xdr:colOff>50800</xdr:colOff>
      <xdr:row>39</xdr:row>
      <xdr:rowOff>161925</xdr:rowOff>
    </xdr:to>
    <xdr:cxnSp macro="">
      <xdr:nvCxnSpPr>
        <xdr:cNvPr id="436" name="直線コネクタ 435"/>
        <xdr:cNvCxnSpPr/>
      </xdr:nvCxnSpPr>
      <xdr:spPr>
        <a:xfrm>
          <a:off x="14592300" y="682371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7" name="楕円 436"/>
        <xdr:cNvSpPr/>
      </xdr:nvSpPr>
      <xdr:spPr>
        <a:xfrm>
          <a:off x="13652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97155</xdr:rowOff>
    </xdr:from>
    <xdr:to>
      <xdr:col>76</xdr:col>
      <xdr:colOff>114300</xdr:colOff>
      <xdr:row>39</xdr:row>
      <xdr:rowOff>137160</xdr:rowOff>
    </xdr:to>
    <xdr:cxnSp macro="">
      <xdr:nvCxnSpPr>
        <xdr:cNvPr id="438" name="直線コネクタ 437"/>
        <xdr:cNvCxnSpPr/>
      </xdr:nvCxnSpPr>
      <xdr:spPr>
        <a:xfrm>
          <a:off x="13703300" y="6440805"/>
          <a:ext cx="889000" cy="3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162560</xdr:rowOff>
    </xdr:from>
    <xdr:to>
      <xdr:col>67</xdr:col>
      <xdr:colOff>101600</xdr:colOff>
      <xdr:row>37</xdr:row>
      <xdr:rowOff>92710</xdr:rowOff>
    </xdr:to>
    <xdr:sp macro="" textlink="">
      <xdr:nvSpPr>
        <xdr:cNvPr id="439" name="楕円 438"/>
        <xdr:cNvSpPr/>
      </xdr:nvSpPr>
      <xdr:spPr>
        <a:xfrm>
          <a:off x="12763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41910</xdr:rowOff>
    </xdr:from>
    <xdr:to>
      <xdr:col>71</xdr:col>
      <xdr:colOff>177800</xdr:colOff>
      <xdr:row>37</xdr:row>
      <xdr:rowOff>97155</xdr:rowOff>
    </xdr:to>
    <xdr:cxnSp macro="">
      <xdr:nvCxnSpPr>
        <xdr:cNvPr id="440" name="直線コネクタ 439"/>
        <xdr:cNvCxnSpPr/>
      </xdr:nvCxnSpPr>
      <xdr:spPr>
        <a:xfrm>
          <a:off x="12814300" y="638556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41" name="n_1aveValue【認定こども園・幼稚園・保育所】&#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42"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443" name="n_3aveValue【認定こども園・幼稚園・保育所】&#10;有形固定資産減価償却率"/>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152417</xdr:rowOff>
    </xdr:from>
    <xdr:ext cx="405111" cy="259045"/>
    <xdr:sp macro="" textlink="">
      <xdr:nvSpPr>
        <xdr:cNvPr id="444" name="n_4aveValue【認定こども園・幼稚園・保育所】&#10;有形固定資産減価償却率"/>
        <xdr:cNvSpPr txBox="1"/>
      </xdr:nvSpPr>
      <xdr:spPr>
        <a:xfrm>
          <a:off x="12611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32402</xdr:rowOff>
    </xdr:from>
    <xdr:ext cx="405111" cy="259045"/>
    <xdr:sp macro="" textlink="">
      <xdr:nvSpPr>
        <xdr:cNvPr id="445" name="n_1mainValue【認定こども園・幼稚園・保育所】&#10;有形固定資産減価償却率"/>
        <xdr:cNvSpPr txBox="1"/>
      </xdr:nvSpPr>
      <xdr:spPr>
        <a:xfrm>
          <a:off x="15266044"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7637</xdr:rowOff>
    </xdr:from>
    <xdr:ext cx="405111" cy="259045"/>
    <xdr:sp macro="" textlink="">
      <xdr:nvSpPr>
        <xdr:cNvPr id="446" name="n_2mainValue【認定こども園・幼稚園・保育所】&#10;有形固定資産減価償却率"/>
        <xdr:cNvSpPr txBox="1"/>
      </xdr:nvSpPr>
      <xdr:spPr>
        <a:xfrm>
          <a:off x="14389744"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447" name="n_3mainValue【認定こども園・幼稚園・保育所】&#10;有形固定資産減価償却率"/>
        <xdr:cNvSpPr txBox="1"/>
      </xdr:nvSpPr>
      <xdr:spPr>
        <a:xfrm>
          <a:off x="13500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109237</xdr:rowOff>
    </xdr:from>
    <xdr:ext cx="405111" cy="259045"/>
    <xdr:sp macro="" textlink="">
      <xdr:nvSpPr>
        <xdr:cNvPr id="448" name="n_4mainValue【認定こども園・幼稚園・保育所】&#10;有形固定資産減価償却率"/>
        <xdr:cNvSpPr txBox="1"/>
      </xdr:nvSpPr>
      <xdr:spPr>
        <a:xfrm>
          <a:off x="12611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72" name="直線コネクタ 471"/>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3"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4" name="直線コネクタ 473"/>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5"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6" name="直線コネクタ 475"/>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109237</xdr:rowOff>
    </xdr:from>
    <xdr:ext cx="469744" cy="259045"/>
    <xdr:sp macro="" textlink="">
      <xdr:nvSpPr>
        <xdr:cNvPr id="477" name="【認定こども園・幼稚園・保育所】&#10;一人当たり面積平均値テキスト"/>
        <xdr:cNvSpPr txBox="1"/>
      </xdr:nvSpPr>
      <xdr:spPr>
        <a:xfrm>
          <a:off x="22199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78" name="フローチャート: 判断 477"/>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79" name="フローチャート: 判断 478"/>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0" name="フローチャート: 判断 479"/>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81" name="フローチャート: 判断 480"/>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82" name="フローチャート: 判断 481"/>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93980</xdr:rowOff>
    </xdr:from>
    <xdr:to>
      <xdr:col>116</xdr:col>
      <xdr:colOff>114300</xdr:colOff>
      <xdr:row>42</xdr:row>
      <xdr:rowOff>24130</xdr:rowOff>
    </xdr:to>
    <xdr:sp macro="" textlink="">
      <xdr:nvSpPr>
        <xdr:cNvPr id="488" name="楕円 487"/>
        <xdr:cNvSpPr/>
      </xdr:nvSpPr>
      <xdr:spPr>
        <a:xfrm>
          <a:off x="221107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8907</xdr:rowOff>
    </xdr:from>
    <xdr:ext cx="469744" cy="259045"/>
    <xdr:sp macro="" textlink="">
      <xdr:nvSpPr>
        <xdr:cNvPr id="489" name="【認定こども園・幼稚園・保育所】&#10;一人当たり面積該当値テキスト"/>
        <xdr:cNvSpPr txBox="1"/>
      </xdr:nvSpPr>
      <xdr:spPr>
        <a:xfrm>
          <a:off x="22199600" y="703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93980</xdr:rowOff>
    </xdr:from>
    <xdr:to>
      <xdr:col>112</xdr:col>
      <xdr:colOff>38100</xdr:colOff>
      <xdr:row>42</xdr:row>
      <xdr:rowOff>24130</xdr:rowOff>
    </xdr:to>
    <xdr:sp macro="" textlink="">
      <xdr:nvSpPr>
        <xdr:cNvPr id="490" name="楕円 489"/>
        <xdr:cNvSpPr/>
      </xdr:nvSpPr>
      <xdr:spPr>
        <a:xfrm>
          <a:off x="21272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144780</xdr:rowOff>
    </xdr:from>
    <xdr:to>
      <xdr:col>116</xdr:col>
      <xdr:colOff>63500</xdr:colOff>
      <xdr:row>41</xdr:row>
      <xdr:rowOff>144780</xdr:rowOff>
    </xdr:to>
    <xdr:cxnSp macro="">
      <xdr:nvCxnSpPr>
        <xdr:cNvPr id="491" name="直線コネクタ 490"/>
        <xdr:cNvCxnSpPr/>
      </xdr:nvCxnSpPr>
      <xdr:spPr>
        <a:xfrm>
          <a:off x="21323300" y="7174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93980</xdr:rowOff>
    </xdr:from>
    <xdr:to>
      <xdr:col>107</xdr:col>
      <xdr:colOff>101600</xdr:colOff>
      <xdr:row>42</xdr:row>
      <xdr:rowOff>24130</xdr:rowOff>
    </xdr:to>
    <xdr:sp macro="" textlink="">
      <xdr:nvSpPr>
        <xdr:cNvPr id="492" name="楕円 491"/>
        <xdr:cNvSpPr/>
      </xdr:nvSpPr>
      <xdr:spPr>
        <a:xfrm>
          <a:off x="20383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144780</xdr:rowOff>
    </xdr:from>
    <xdr:to>
      <xdr:col>111</xdr:col>
      <xdr:colOff>177800</xdr:colOff>
      <xdr:row>41</xdr:row>
      <xdr:rowOff>144780</xdr:rowOff>
    </xdr:to>
    <xdr:cxnSp macro="">
      <xdr:nvCxnSpPr>
        <xdr:cNvPr id="493" name="直線コネクタ 492"/>
        <xdr:cNvCxnSpPr/>
      </xdr:nvCxnSpPr>
      <xdr:spPr>
        <a:xfrm>
          <a:off x="20434300" y="717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40640</xdr:rowOff>
    </xdr:from>
    <xdr:to>
      <xdr:col>102</xdr:col>
      <xdr:colOff>165100</xdr:colOff>
      <xdr:row>41</xdr:row>
      <xdr:rowOff>142240</xdr:rowOff>
    </xdr:to>
    <xdr:sp macro="" textlink="">
      <xdr:nvSpPr>
        <xdr:cNvPr id="494" name="楕円 493"/>
        <xdr:cNvSpPr/>
      </xdr:nvSpPr>
      <xdr:spPr>
        <a:xfrm>
          <a:off x="19494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91440</xdr:rowOff>
    </xdr:from>
    <xdr:to>
      <xdr:col>107</xdr:col>
      <xdr:colOff>50800</xdr:colOff>
      <xdr:row>41</xdr:row>
      <xdr:rowOff>144780</xdr:rowOff>
    </xdr:to>
    <xdr:cxnSp macro="">
      <xdr:nvCxnSpPr>
        <xdr:cNvPr id="495" name="直線コネクタ 494"/>
        <xdr:cNvCxnSpPr/>
      </xdr:nvCxnSpPr>
      <xdr:spPr>
        <a:xfrm>
          <a:off x="19545300" y="71208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25400</xdr:rowOff>
    </xdr:from>
    <xdr:to>
      <xdr:col>98</xdr:col>
      <xdr:colOff>38100</xdr:colOff>
      <xdr:row>41</xdr:row>
      <xdr:rowOff>127000</xdr:rowOff>
    </xdr:to>
    <xdr:sp macro="" textlink="">
      <xdr:nvSpPr>
        <xdr:cNvPr id="496" name="楕円 495"/>
        <xdr:cNvSpPr/>
      </xdr:nvSpPr>
      <xdr:spPr>
        <a:xfrm>
          <a:off x="18605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76200</xdr:rowOff>
    </xdr:from>
    <xdr:to>
      <xdr:col>102</xdr:col>
      <xdr:colOff>114300</xdr:colOff>
      <xdr:row>41</xdr:row>
      <xdr:rowOff>91440</xdr:rowOff>
    </xdr:to>
    <xdr:cxnSp macro="">
      <xdr:nvCxnSpPr>
        <xdr:cNvPr id="497" name="直線コネクタ 496"/>
        <xdr:cNvCxnSpPr/>
      </xdr:nvCxnSpPr>
      <xdr:spPr>
        <a:xfrm>
          <a:off x="18656300" y="71056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498" name="n_1aveValue【認定こども園・幼稚園・保育所】&#10;一人当たり面積"/>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99"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500" name="n_3aveValue【認定こども園・幼稚園・保育所】&#10;一人当たり面積"/>
        <xdr:cNvSpPr txBox="1"/>
      </xdr:nvSpPr>
      <xdr:spPr>
        <a:xfrm>
          <a:off x="19310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501" name="n_4aveValue【認定こども園・幼稚園・保育所】&#10;一人当たり面積"/>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15257</xdr:rowOff>
    </xdr:from>
    <xdr:ext cx="469744" cy="259045"/>
    <xdr:sp macro="" textlink="">
      <xdr:nvSpPr>
        <xdr:cNvPr id="502" name="n_1mainValue【認定こども園・幼稚園・保育所】&#10;一人当たり面積"/>
        <xdr:cNvSpPr txBox="1"/>
      </xdr:nvSpPr>
      <xdr:spPr>
        <a:xfrm>
          <a:off x="21075727"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15257</xdr:rowOff>
    </xdr:from>
    <xdr:ext cx="469744" cy="259045"/>
    <xdr:sp macro="" textlink="">
      <xdr:nvSpPr>
        <xdr:cNvPr id="503" name="n_2mainValue【認定こども園・幼稚園・保育所】&#10;一人当たり面積"/>
        <xdr:cNvSpPr txBox="1"/>
      </xdr:nvSpPr>
      <xdr:spPr>
        <a:xfrm>
          <a:off x="20199427"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133367</xdr:rowOff>
    </xdr:from>
    <xdr:ext cx="469744" cy="259045"/>
    <xdr:sp macro="" textlink="">
      <xdr:nvSpPr>
        <xdr:cNvPr id="504" name="n_3mainValue【認定こども園・幼稚園・保育所】&#10;一人当たり面積"/>
        <xdr:cNvSpPr txBox="1"/>
      </xdr:nvSpPr>
      <xdr:spPr>
        <a:xfrm>
          <a:off x="19310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118127</xdr:rowOff>
    </xdr:from>
    <xdr:ext cx="469744" cy="259045"/>
    <xdr:sp macro="" textlink="">
      <xdr:nvSpPr>
        <xdr:cNvPr id="505" name="n_4mainValue【認定こども園・幼稚園・保育所】&#10;一人当たり面積"/>
        <xdr:cNvSpPr txBox="1"/>
      </xdr:nvSpPr>
      <xdr:spPr>
        <a:xfrm>
          <a:off x="18421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32" name="直線コネクタ 531"/>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35"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6" name="直線コネクタ 535"/>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37" name="【学校施設】&#10;有形固定資産減価償却率平均値テキスト"/>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38" name="フローチャート: 判断 537"/>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9" name="フローチャート: 判断 538"/>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0" name="フローチャート: 判断 539"/>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41" name="フローチャート: 判断 540"/>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42" name="フローチャート: 判断 541"/>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138612</xdr:rowOff>
    </xdr:from>
    <xdr:to>
      <xdr:col>85</xdr:col>
      <xdr:colOff>177800</xdr:colOff>
      <xdr:row>61</xdr:row>
      <xdr:rowOff>68762</xdr:rowOff>
    </xdr:to>
    <xdr:sp macro="" textlink="">
      <xdr:nvSpPr>
        <xdr:cNvPr id="548" name="楕円 547"/>
        <xdr:cNvSpPr/>
      </xdr:nvSpPr>
      <xdr:spPr>
        <a:xfrm>
          <a:off x="162687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117039</xdr:rowOff>
    </xdr:from>
    <xdr:ext cx="405111" cy="259045"/>
    <xdr:sp macro="" textlink="">
      <xdr:nvSpPr>
        <xdr:cNvPr id="549" name="【学校施設】&#10;有形固定資産減価償却率該当値テキスト"/>
        <xdr:cNvSpPr txBox="1"/>
      </xdr:nvSpPr>
      <xdr:spPr>
        <a:xfrm>
          <a:off x="16357600"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128815</xdr:rowOff>
    </xdr:from>
    <xdr:to>
      <xdr:col>81</xdr:col>
      <xdr:colOff>101600</xdr:colOff>
      <xdr:row>61</xdr:row>
      <xdr:rowOff>58965</xdr:rowOff>
    </xdr:to>
    <xdr:sp macro="" textlink="">
      <xdr:nvSpPr>
        <xdr:cNvPr id="550" name="楕円 549"/>
        <xdr:cNvSpPr/>
      </xdr:nvSpPr>
      <xdr:spPr>
        <a:xfrm>
          <a:off x="15430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8165</xdr:rowOff>
    </xdr:from>
    <xdr:to>
      <xdr:col>85</xdr:col>
      <xdr:colOff>127000</xdr:colOff>
      <xdr:row>61</xdr:row>
      <xdr:rowOff>17962</xdr:rowOff>
    </xdr:to>
    <xdr:cxnSp macro="">
      <xdr:nvCxnSpPr>
        <xdr:cNvPr id="551" name="直線コネクタ 550"/>
        <xdr:cNvCxnSpPr/>
      </xdr:nvCxnSpPr>
      <xdr:spPr>
        <a:xfrm>
          <a:off x="15481300" y="10466615"/>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89626</xdr:rowOff>
    </xdr:from>
    <xdr:to>
      <xdr:col>76</xdr:col>
      <xdr:colOff>165100</xdr:colOff>
      <xdr:row>61</xdr:row>
      <xdr:rowOff>19776</xdr:rowOff>
    </xdr:to>
    <xdr:sp macro="" textlink="">
      <xdr:nvSpPr>
        <xdr:cNvPr id="552" name="楕円 551"/>
        <xdr:cNvSpPr/>
      </xdr:nvSpPr>
      <xdr:spPr>
        <a:xfrm>
          <a:off x="14541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140426</xdr:rowOff>
    </xdr:from>
    <xdr:to>
      <xdr:col>81</xdr:col>
      <xdr:colOff>50800</xdr:colOff>
      <xdr:row>61</xdr:row>
      <xdr:rowOff>8165</xdr:rowOff>
    </xdr:to>
    <xdr:cxnSp macro="">
      <xdr:nvCxnSpPr>
        <xdr:cNvPr id="553" name="直線コネクタ 552"/>
        <xdr:cNvCxnSpPr/>
      </xdr:nvCxnSpPr>
      <xdr:spPr>
        <a:xfrm>
          <a:off x="14592300" y="1042742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30843</xdr:rowOff>
    </xdr:from>
    <xdr:to>
      <xdr:col>72</xdr:col>
      <xdr:colOff>38100</xdr:colOff>
      <xdr:row>60</xdr:row>
      <xdr:rowOff>132443</xdr:rowOff>
    </xdr:to>
    <xdr:sp macro="" textlink="">
      <xdr:nvSpPr>
        <xdr:cNvPr id="554" name="楕円 553"/>
        <xdr:cNvSpPr/>
      </xdr:nvSpPr>
      <xdr:spPr>
        <a:xfrm>
          <a:off x="13652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81643</xdr:rowOff>
    </xdr:from>
    <xdr:to>
      <xdr:col>76</xdr:col>
      <xdr:colOff>114300</xdr:colOff>
      <xdr:row>60</xdr:row>
      <xdr:rowOff>140426</xdr:rowOff>
    </xdr:to>
    <xdr:cxnSp macro="">
      <xdr:nvCxnSpPr>
        <xdr:cNvPr id="555" name="直線コネクタ 554"/>
        <xdr:cNvCxnSpPr/>
      </xdr:nvCxnSpPr>
      <xdr:spPr>
        <a:xfrm>
          <a:off x="13703300" y="1036864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91259</xdr:rowOff>
    </xdr:from>
    <xdr:to>
      <xdr:col>67</xdr:col>
      <xdr:colOff>101600</xdr:colOff>
      <xdr:row>60</xdr:row>
      <xdr:rowOff>21409</xdr:rowOff>
    </xdr:to>
    <xdr:sp macro="" textlink="">
      <xdr:nvSpPr>
        <xdr:cNvPr id="556" name="楕円 555"/>
        <xdr:cNvSpPr/>
      </xdr:nvSpPr>
      <xdr:spPr>
        <a:xfrm>
          <a:off x="12763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142059</xdr:rowOff>
    </xdr:from>
    <xdr:to>
      <xdr:col>71</xdr:col>
      <xdr:colOff>177800</xdr:colOff>
      <xdr:row>60</xdr:row>
      <xdr:rowOff>81643</xdr:rowOff>
    </xdr:to>
    <xdr:cxnSp macro="">
      <xdr:nvCxnSpPr>
        <xdr:cNvPr id="557" name="直線コネクタ 556"/>
        <xdr:cNvCxnSpPr/>
      </xdr:nvCxnSpPr>
      <xdr:spPr>
        <a:xfrm>
          <a:off x="12814300" y="10257609"/>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58" name="n_1aveValue【学校施設】&#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59"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60" name="n_3aveValue【学校施設】&#10;有形固定資産減価償却率"/>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61" name="n_4aveValue【学校施設】&#10;有形固定資産減価償却率"/>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50092</xdr:rowOff>
    </xdr:from>
    <xdr:ext cx="405111" cy="259045"/>
    <xdr:sp macro="" textlink="">
      <xdr:nvSpPr>
        <xdr:cNvPr id="562" name="n_1mainValue【学校施設】&#10;有形固定資産減価償却率"/>
        <xdr:cNvSpPr txBox="1"/>
      </xdr:nvSpPr>
      <xdr:spPr>
        <a:xfrm>
          <a:off x="15266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10903</xdr:rowOff>
    </xdr:from>
    <xdr:ext cx="405111" cy="259045"/>
    <xdr:sp macro="" textlink="">
      <xdr:nvSpPr>
        <xdr:cNvPr id="563" name="n_2mainValue【学校施設】&#10;有形固定資産減価償却率"/>
        <xdr:cNvSpPr txBox="1"/>
      </xdr:nvSpPr>
      <xdr:spPr>
        <a:xfrm>
          <a:off x="14389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123570</xdr:rowOff>
    </xdr:from>
    <xdr:ext cx="405111" cy="259045"/>
    <xdr:sp macro="" textlink="">
      <xdr:nvSpPr>
        <xdr:cNvPr id="564" name="n_3mainValue【学校施設】&#10;有形固定資産減価償却率"/>
        <xdr:cNvSpPr txBox="1"/>
      </xdr:nvSpPr>
      <xdr:spPr>
        <a:xfrm>
          <a:off x="1350074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12536</xdr:rowOff>
    </xdr:from>
    <xdr:ext cx="405111" cy="259045"/>
    <xdr:sp macro="" textlink="">
      <xdr:nvSpPr>
        <xdr:cNvPr id="565" name="n_4mainValue【学校施設】&#10;有形固定資産減価償却率"/>
        <xdr:cNvSpPr txBox="1"/>
      </xdr:nvSpPr>
      <xdr:spPr>
        <a:xfrm>
          <a:off x="12611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88" name="直線コネクタ 587"/>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89"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90" name="直線コネクタ 589"/>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91"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92" name="直線コネクタ 591"/>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593" name="【学校施設】&#10;一人当たり面積平均値テキスト"/>
        <xdr:cNvSpPr txBox="1"/>
      </xdr:nvSpPr>
      <xdr:spPr>
        <a:xfrm>
          <a:off x="22199600" y="101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94" name="フローチャート: 判断 593"/>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95" name="フローチャート: 判断 594"/>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96" name="フローチャート: 判断 595"/>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97" name="フローチャート: 判断 596"/>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98" name="フローチャート: 判断 597"/>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36525</xdr:rowOff>
    </xdr:from>
    <xdr:to>
      <xdr:col>116</xdr:col>
      <xdr:colOff>114300</xdr:colOff>
      <xdr:row>61</xdr:row>
      <xdr:rowOff>138125</xdr:rowOff>
    </xdr:to>
    <xdr:sp macro="" textlink="">
      <xdr:nvSpPr>
        <xdr:cNvPr id="604" name="楕円 603"/>
        <xdr:cNvSpPr/>
      </xdr:nvSpPr>
      <xdr:spPr>
        <a:xfrm>
          <a:off x="22110700" y="1049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14952</xdr:rowOff>
    </xdr:from>
    <xdr:ext cx="469744" cy="259045"/>
    <xdr:sp macro="" textlink="">
      <xdr:nvSpPr>
        <xdr:cNvPr id="605" name="【学校施設】&#10;一人当たり面積該当値テキスト"/>
        <xdr:cNvSpPr txBox="1"/>
      </xdr:nvSpPr>
      <xdr:spPr>
        <a:xfrm>
          <a:off x="22199600" y="1047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56642</xdr:rowOff>
    </xdr:from>
    <xdr:to>
      <xdr:col>112</xdr:col>
      <xdr:colOff>38100</xdr:colOff>
      <xdr:row>61</xdr:row>
      <xdr:rowOff>158242</xdr:rowOff>
    </xdr:to>
    <xdr:sp macro="" textlink="">
      <xdr:nvSpPr>
        <xdr:cNvPr id="606" name="楕円 605"/>
        <xdr:cNvSpPr/>
      </xdr:nvSpPr>
      <xdr:spPr>
        <a:xfrm>
          <a:off x="212725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87325</xdr:rowOff>
    </xdr:from>
    <xdr:to>
      <xdr:col>116</xdr:col>
      <xdr:colOff>63500</xdr:colOff>
      <xdr:row>61</xdr:row>
      <xdr:rowOff>107442</xdr:rowOff>
    </xdr:to>
    <xdr:cxnSp macro="">
      <xdr:nvCxnSpPr>
        <xdr:cNvPr id="607" name="直線コネクタ 606"/>
        <xdr:cNvCxnSpPr/>
      </xdr:nvCxnSpPr>
      <xdr:spPr>
        <a:xfrm flipV="1">
          <a:off x="21323300" y="10545775"/>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63043</xdr:rowOff>
    </xdr:from>
    <xdr:to>
      <xdr:col>107</xdr:col>
      <xdr:colOff>101600</xdr:colOff>
      <xdr:row>61</xdr:row>
      <xdr:rowOff>164643</xdr:rowOff>
    </xdr:to>
    <xdr:sp macro="" textlink="">
      <xdr:nvSpPr>
        <xdr:cNvPr id="608" name="楕円 607"/>
        <xdr:cNvSpPr/>
      </xdr:nvSpPr>
      <xdr:spPr>
        <a:xfrm>
          <a:off x="20383500" y="1052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107442</xdr:rowOff>
    </xdr:from>
    <xdr:to>
      <xdr:col>111</xdr:col>
      <xdr:colOff>177800</xdr:colOff>
      <xdr:row>61</xdr:row>
      <xdr:rowOff>113843</xdr:rowOff>
    </xdr:to>
    <xdr:cxnSp macro="">
      <xdr:nvCxnSpPr>
        <xdr:cNvPr id="609" name="直線コネクタ 608"/>
        <xdr:cNvCxnSpPr/>
      </xdr:nvCxnSpPr>
      <xdr:spPr>
        <a:xfrm flipV="1">
          <a:off x="20434300" y="1056589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72187</xdr:rowOff>
    </xdr:from>
    <xdr:to>
      <xdr:col>102</xdr:col>
      <xdr:colOff>165100</xdr:colOff>
      <xdr:row>62</xdr:row>
      <xdr:rowOff>2337</xdr:rowOff>
    </xdr:to>
    <xdr:sp macro="" textlink="">
      <xdr:nvSpPr>
        <xdr:cNvPr id="610" name="楕円 609"/>
        <xdr:cNvSpPr/>
      </xdr:nvSpPr>
      <xdr:spPr>
        <a:xfrm>
          <a:off x="19494500" y="1053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113843</xdr:rowOff>
    </xdr:from>
    <xdr:to>
      <xdr:col>107</xdr:col>
      <xdr:colOff>50800</xdr:colOff>
      <xdr:row>61</xdr:row>
      <xdr:rowOff>122987</xdr:rowOff>
    </xdr:to>
    <xdr:cxnSp macro="">
      <xdr:nvCxnSpPr>
        <xdr:cNvPr id="611" name="直線コネクタ 610"/>
        <xdr:cNvCxnSpPr/>
      </xdr:nvCxnSpPr>
      <xdr:spPr>
        <a:xfrm flipV="1">
          <a:off x="19545300" y="1057229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139395</xdr:rowOff>
    </xdr:from>
    <xdr:to>
      <xdr:col>98</xdr:col>
      <xdr:colOff>38100</xdr:colOff>
      <xdr:row>63</xdr:row>
      <xdr:rowOff>69545</xdr:rowOff>
    </xdr:to>
    <xdr:sp macro="" textlink="">
      <xdr:nvSpPr>
        <xdr:cNvPr id="612" name="楕円 611"/>
        <xdr:cNvSpPr/>
      </xdr:nvSpPr>
      <xdr:spPr>
        <a:xfrm>
          <a:off x="18605500" y="1076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122987</xdr:rowOff>
    </xdr:from>
    <xdr:to>
      <xdr:col>102</xdr:col>
      <xdr:colOff>114300</xdr:colOff>
      <xdr:row>63</xdr:row>
      <xdr:rowOff>18745</xdr:rowOff>
    </xdr:to>
    <xdr:cxnSp macro="">
      <xdr:nvCxnSpPr>
        <xdr:cNvPr id="613" name="直線コネクタ 612"/>
        <xdr:cNvCxnSpPr/>
      </xdr:nvCxnSpPr>
      <xdr:spPr>
        <a:xfrm flipV="1">
          <a:off x="18656300" y="10581437"/>
          <a:ext cx="889000" cy="23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614" name="n_1aveValue【学校施設】&#10;一人当たり面積"/>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615" name="n_2aveValue【学校施設】&#10;一人当たり面積"/>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616" name="n_3aveValue【学校施設】&#10;一人当たり面積"/>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617" name="n_4aveValue【学校施設】&#10;一人当たり面積"/>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149369</xdr:rowOff>
    </xdr:from>
    <xdr:ext cx="469744" cy="259045"/>
    <xdr:sp macro="" textlink="">
      <xdr:nvSpPr>
        <xdr:cNvPr id="618" name="n_1mainValue【学校施設】&#10;一人当たり面積"/>
        <xdr:cNvSpPr txBox="1"/>
      </xdr:nvSpPr>
      <xdr:spPr>
        <a:xfrm>
          <a:off x="21075727" y="1060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155770</xdr:rowOff>
    </xdr:from>
    <xdr:ext cx="469744" cy="259045"/>
    <xdr:sp macro="" textlink="">
      <xdr:nvSpPr>
        <xdr:cNvPr id="619" name="n_2mainValue【学校施設】&#10;一人当たり面積"/>
        <xdr:cNvSpPr txBox="1"/>
      </xdr:nvSpPr>
      <xdr:spPr>
        <a:xfrm>
          <a:off x="20199427" y="1061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164914</xdr:rowOff>
    </xdr:from>
    <xdr:ext cx="469744" cy="259045"/>
    <xdr:sp macro="" textlink="">
      <xdr:nvSpPr>
        <xdr:cNvPr id="620" name="n_3mainValue【学校施設】&#10;一人当たり面積"/>
        <xdr:cNvSpPr txBox="1"/>
      </xdr:nvSpPr>
      <xdr:spPr>
        <a:xfrm>
          <a:off x="19310427" y="1062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60672</xdr:rowOff>
    </xdr:from>
    <xdr:ext cx="469744" cy="259045"/>
    <xdr:sp macro="" textlink="">
      <xdr:nvSpPr>
        <xdr:cNvPr id="621" name="n_4mainValue【学校施設】&#10;一人当たり面積"/>
        <xdr:cNvSpPr txBox="1"/>
      </xdr:nvSpPr>
      <xdr:spPr>
        <a:xfrm>
          <a:off x="18421427" y="1086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46" name="直線コネクタ 645"/>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49"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50" name="直線コネクタ 649"/>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40022</xdr:rowOff>
    </xdr:from>
    <xdr:ext cx="405111" cy="259045"/>
    <xdr:sp macro="" textlink="">
      <xdr:nvSpPr>
        <xdr:cNvPr id="651" name="【児童館】&#10;有形固定資産減価償却率平均値テキスト"/>
        <xdr:cNvSpPr txBox="1"/>
      </xdr:nvSpPr>
      <xdr:spPr>
        <a:xfrm>
          <a:off x="16357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52" name="フローチャート: 判断 651"/>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53" name="フローチャート: 判断 652"/>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54" name="フローチャート: 判断 653"/>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55" name="フローチャート: 判断 654"/>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56" name="フローチャート: 判断 655"/>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92075</xdr:rowOff>
    </xdr:from>
    <xdr:to>
      <xdr:col>85</xdr:col>
      <xdr:colOff>177800</xdr:colOff>
      <xdr:row>81</xdr:row>
      <xdr:rowOff>22225</xdr:rowOff>
    </xdr:to>
    <xdr:sp macro="" textlink="">
      <xdr:nvSpPr>
        <xdr:cNvPr id="662" name="楕円 661"/>
        <xdr:cNvSpPr/>
      </xdr:nvSpPr>
      <xdr:spPr>
        <a:xfrm>
          <a:off x="162687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114952</xdr:rowOff>
    </xdr:from>
    <xdr:ext cx="405111" cy="259045"/>
    <xdr:sp macro="" textlink="">
      <xdr:nvSpPr>
        <xdr:cNvPr id="663" name="【児童館】&#10;有形固定資産減価償却率該当値テキスト"/>
        <xdr:cNvSpPr txBox="1"/>
      </xdr:nvSpPr>
      <xdr:spPr>
        <a:xfrm>
          <a:off x="16357600"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34925</xdr:rowOff>
    </xdr:from>
    <xdr:to>
      <xdr:col>81</xdr:col>
      <xdr:colOff>101600</xdr:colOff>
      <xdr:row>80</xdr:row>
      <xdr:rowOff>136525</xdr:rowOff>
    </xdr:to>
    <xdr:sp macro="" textlink="">
      <xdr:nvSpPr>
        <xdr:cNvPr id="664" name="楕円 663"/>
        <xdr:cNvSpPr/>
      </xdr:nvSpPr>
      <xdr:spPr>
        <a:xfrm>
          <a:off x="15430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85725</xdr:rowOff>
    </xdr:from>
    <xdr:to>
      <xdr:col>85</xdr:col>
      <xdr:colOff>127000</xdr:colOff>
      <xdr:row>80</xdr:row>
      <xdr:rowOff>142875</xdr:rowOff>
    </xdr:to>
    <xdr:cxnSp macro="">
      <xdr:nvCxnSpPr>
        <xdr:cNvPr id="665" name="直線コネクタ 664"/>
        <xdr:cNvCxnSpPr/>
      </xdr:nvCxnSpPr>
      <xdr:spPr>
        <a:xfrm>
          <a:off x="15481300" y="138017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158750</xdr:rowOff>
    </xdr:from>
    <xdr:to>
      <xdr:col>76</xdr:col>
      <xdr:colOff>165100</xdr:colOff>
      <xdr:row>80</xdr:row>
      <xdr:rowOff>88900</xdr:rowOff>
    </xdr:to>
    <xdr:sp macro="" textlink="">
      <xdr:nvSpPr>
        <xdr:cNvPr id="666" name="楕円 665"/>
        <xdr:cNvSpPr/>
      </xdr:nvSpPr>
      <xdr:spPr>
        <a:xfrm>
          <a:off x="14541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38100</xdr:rowOff>
    </xdr:from>
    <xdr:to>
      <xdr:col>81</xdr:col>
      <xdr:colOff>50800</xdr:colOff>
      <xdr:row>80</xdr:row>
      <xdr:rowOff>85725</xdr:rowOff>
    </xdr:to>
    <xdr:cxnSp macro="">
      <xdr:nvCxnSpPr>
        <xdr:cNvPr id="667" name="直線コネクタ 666"/>
        <xdr:cNvCxnSpPr/>
      </xdr:nvCxnSpPr>
      <xdr:spPr>
        <a:xfrm>
          <a:off x="14592300" y="137541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111125</xdr:rowOff>
    </xdr:from>
    <xdr:to>
      <xdr:col>72</xdr:col>
      <xdr:colOff>38100</xdr:colOff>
      <xdr:row>80</xdr:row>
      <xdr:rowOff>41275</xdr:rowOff>
    </xdr:to>
    <xdr:sp macro="" textlink="">
      <xdr:nvSpPr>
        <xdr:cNvPr id="668" name="楕円 667"/>
        <xdr:cNvSpPr/>
      </xdr:nvSpPr>
      <xdr:spPr>
        <a:xfrm>
          <a:off x="136525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161925</xdr:rowOff>
    </xdr:from>
    <xdr:to>
      <xdr:col>76</xdr:col>
      <xdr:colOff>114300</xdr:colOff>
      <xdr:row>80</xdr:row>
      <xdr:rowOff>38100</xdr:rowOff>
    </xdr:to>
    <xdr:cxnSp macro="">
      <xdr:nvCxnSpPr>
        <xdr:cNvPr id="669" name="直線コネクタ 668"/>
        <xdr:cNvCxnSpPr/>
      </xdr:nvCxnSpPr>
      <xdr:spPr>
        <a:xfrm>
          <a:off x="13703300" y="137064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52070</xdr:rowOff>
    </xdr:from>
    <xdr:to>
      <xdr:col>67</xdr:col>
      <xdr:colOff>101600</xdr:colOff>
      <xdr:row>79</xdr:row>
      <xdr:rowOff>153670</xdr:rowOff>
    </xdr:to>
    <xdr:sp macro="" textlink="">
      <xdr:nvSpPr>
        <xdr:cNvPr id="670" name="楕円 669"/>
        <xdr:cNvSpPr/>
      </xdr:nvSpPr>
      <xdr:spPr>
        <a:xfrm>
          <a:off x="12763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102870</xdr:rowOff>
    </xdr:from>
    <xdr:to>
      <xdr:col>71</xdr:col>
      <xdr:colOff>177800</xdr:colOff>
      <xdr:row>79</xdr:row>
      <xdr:rowOff>161925</xdr:rowOff>
    </xdr:to>
    <xdr:cxnSp macro="">
      <xdr:nvCxnSpPr>
        <xdr:cNvPr id="671" name="直線コネクタ 670"/>
        <xdr:cNvCxnSpPr/>
      </xdr:nvCxnSpPr>
      <xdr:spPr>
        <a:xfrm>
          <a:off x="12814300" y="1364742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672" name="n_1aveValue【児童館】&#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123841</xdr:rowOff>
    </xdr:from>
    <xdr:ext cx="405111" cy="259045"/>
    <xdr:sp macro="" textlink="">
      <xdr:nvSpPr>
        <xdr:cNvPr id="673" name="n_2aveValue【児童館】&#10;有形固定資産減価償却率"/>
        <xdr:cNvSpPr txBox="1"/>
      </xdr:nvSpPr>
      <xdr:spPr>
        <a:xfrm>
          <a:off x="14389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99077</xdr:rowOff>
    </xdr:from>
    <xdr:ext cx="405111" cy="259045"/>
    <xdr:sp macro="" textlink="">
      <xdr:nvSpPr>
        <xdr:cNvPr id="674" name="n_3aveValue【児童館】&#10;有形固定資産減価償却率"/>
        <xdr:cNvSpPr txBox="1"/>
      </xdr:nvSpPr>
      <xdr:spPr>
        <a:xfrm>
          <a:off x="13500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118127</xdr:rowOff>
    </xdr:from>
    <xdr:ext cx="405111" cy="259045"/>
    <xdr:sp macro="" textlink="">
      <xdr:nvSpPr>
        <xdr:cNvPr id="675" name="n_4aveValue【児童館】&#10;有形固定資産減価償却率"/>
        <xdr:cNvSpPr txBox="1"/>
      </xdr:nvSpPr>
      <xdr:spPr>
        <a:xfrm>
          <a:off x="12611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153052</xdr:rowOff>
    </xdr:from>
    <xdr:ext cx="405111" cy="259045"/>
    <xdr:sp macro="" textlink="">
      <xdr:nvSpPr>
        <xdr:cNvPr id="676" name="n_1mainValue【児童館】&#10;有形固定資産減価償却率"/>
        <xdr:cNvSpPr txBox="1"/>
      </xdr:nvSpPr>
      <xdr:spPr>
        <a:xfrm>
          <a:off x="152660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105427</xdr:rowOff>
    </xdr:from>
    <xdr:ext cx="405111" cy="259045"/>
    <xdr:sp macro="" textlink="">
      <xdr:nvSpPr>
        <xdr:cNvPr id="677" name="n_2mainValue【児童館】&#10;有形固定資産減価償却率"/>
        <xdr:cNvSpPr txBox="1"/>
      </xdr:nvSpPr>
      <xdr:spPr>
        <a:xfrm>
          <a:off x="14389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57802</xdr:rowOff>
    </xdr:from>
    <xdr:ext cx="405111" cy="259045"/>
    <xdr:sp macro="" textlink="">
      <xdr:nvSpPr>
        <xdr:cNvPr id="678" name="n_3mainValue【児童館】&#10;有形固定資産減価償却率"/>
        <xdr:cNvSpPr txBox="1"/>
      </xdr:nvSpPr>
      <xdr:spPr>
        <a:xfrm>
          <a:off x="13500744"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170197</xdr:rowOff>
    </xdr:from>
    <xdr:ext cx="405111" cy="259045"/>
    <xdr:sp macro="" textlink="">
      <xdr:nvSpPr>
        <xdr:cNvPr id="679" name="n_4mainValue【児童館】&#10;有形固定資産減価償却率"/>
        <xdr:cNvSpPr txBox="1"/>
      </xdr:nvSpPr>
      <xdr:spPr>
        <a:xfrm>
          <a:off x="12611744"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03" name="直線コネクタ 702"/>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6"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7" name="直線コネクタ 706"/>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8"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711" name="フローチャート: 判断 710"/>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713" name="フローチャート: 判断 712"/>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719" name="楕円 718"/>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720"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721" name="楕円 720"/>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722" name="直線コネクタ 721"/>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723" name="楕円 722"/>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724" name="直線コネクタ 723"/>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725" name="楕円 724"/>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726" name="直線コネクタ 725"/>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727" name="楕円 726"/>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728" name="直線コネクタ 727"/>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9"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730" name="n_2aveValue【児童館】&#10;一人当たり面積"/>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1"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732" name="n_4aveValue【児童館】&#10;一人当たり面積"/>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733"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34"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35" name="n_3mainValue【児童館】&#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736" name="n_4mainValue【児童館】&#10;一人当たり面積"/>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761" name="直線コネクタ 760"/>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762"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763" name="直線コネクタ 762"/>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764"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65" name="直線コネクタ 764"/>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161941</xdr:rowOff>
    </xdr:from>
    <xdr:ext cx="405111" cy="259045"/>
    <xdr:sp macro="" textlink="">
      <xdr:nvSpPr>
        <xdr:cNvPr id="766" name="【公民館】&#10;有形固定資産減価償却率平均値テキスト"/>
        <xdr:cNvSpPr txBox="1"/>
      </xdr:nvSpPr>
      <xdr:spPr>
        <a:xfrm>
          <a:off x="16357600" y="1782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67" name="フローチャート: 判断 766"/>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68" name="フローチャート: 判断 767"/>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69" name="フローチャート: 判断 768"/>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70" name="フローチャート: 判断 769"/>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771" name="フローチャート: 判断 770"/>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71120</xdr:rowOff>
    </xdr:from>
    <xdr:to>
      <xdr:col>85</xdr:col>
      <xdr:colOff>177800</xdr:colOff>
      <xdr:row>103</xdr:row>
      <xdr:rowOff>1270</xdr:rowOff>
    </xdr:to>
    <xdr:sp macro="" textlink="">
      <xdr:nvSpPr>
        <xdr:cNvPr id="777" name="楕円 776"/>
        <xdr:cNvSpPr/>
      </xdr:nvSpPr>
      <xdr:spPr>
        <a:xfrm>
          <a:off x="16268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93997</xdr:rowOff>
    </xdr:from>
    <xdr:ext cx="405111" cy="259045"/>
    <xdr:sp macro="" textlink="">
      <xdr:nvSpPr>
        <xdr:cNvPr id="778" name="【公民館】&#10;有形固定資産減価償却率該当値テキスト"/>
        <xdr:cNvSpPr txBox="1"/>
      </xdr:nvSpPr>
      <xdr:spPr>
        <a:xfrm>
          <a:off x="16357600"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118745</xdr:rowOff>
    </xdr:from>
    <xdr:to>
      <xdr:col>81</xdr:col>
      <xdr:colOff>101600</xdr:colOff>
      <xdr:row>103</xdr:row>
      <xdr:rowOff>48895</xdr:rowOff>
    </xdr:to>
    <xdr:sp macro="" textlink="">
      <xdr:nvSpPr>
        <xdr:cNvPr id="779" name="楕円 778"/>
        <xdr:cNvSpPr/>
      </xdr:nvSpPr>
      <xdr:spPr>
        <a:xfrm>
          <a:off x="15430500" y="176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121920</xdr:rowOff>
    </xdr:from>
    <xdr:to>
      <xdr:col>85</xdr:col>
      <xdr:colOff>127000</xdr:colOff>
      <xdr:row>102</xdr:row>
      <xdr:rowOff>169545</xdr:rowOff>
    </xdr:to>
    <xdr:cxnSp macro="">
      <xdr:nvCxnSpPr>
        <xdr:cNvPr id="780" name="直線コネクタ 779"/>
        <xdr:cNvCxnSpPr/>
      </xdr:nvCxnSpPr>
      <xdr:spPr>
        <a:xfrm flipV="1">
          <a:off x="15481300" y="1760982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63500</xdr:rowOff>
    </xdr:from>
    <xdr:to>
      <xdr:col>76</xdr:col>
      <xdr:colOff>165100</xdr:colOff>
      <xdr:row>102</xdr:row>
      <xdr:rowOff>165100</xdr:rowOff>
    </xdr:to>
    <xdr:sp macro="" textlink="">
      <xdr:nvSpPr>
        <xdr:cNvPr id="781" name="楕円 780"/>
        <xdr:cNvSpPr/>
      </xdr:nvSpPr>
      <xdr:spPr>
        <a:xfrm>
          <a:off x="14541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114300</xdr:rowOff>
    </xdr:from>
    <xdr:to>
      <xdr:col>81</xdr:col>
      <xdr:colOff>50800</xdr:colOff>
      <xdr:row>102</xdr:row>
      <xdr:rowOff>169545</xdr:rowOff>
    </xdr:to>
    <xdr:cxnSp macro="">
      <xdr:nvCxnSpPr>
        <xdr:cNvPr id="782" name="直線コネクタ 781"/>
        <xdr:cNvCxnSpPr/>
      </xdr:nvCxnSpPr>
      <xdr:spPr>
        <a:xfrm>
          <a:off x="14592300" y="1760220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6350</xdr:rowOff>
    </xdr:from>
    <xdr:to>
      <xdr:col>72</xdr:col>
      <xdr:colOff>38100</xdr:colOff>
      <xdr:row>102</xdr:row>
      <xdr:rowOff>107950</xdr:rowOff>
    </xdr:to>
    <xdr:sp macro="" textlink="">
      <xdr:nvSpPr>
        <xdr:cNvPr id="783" name="楕円 782"/>
        <xdr:cNvSpPr/>
      </xdr:nvSpPr>
      <xdr:spPr>
        <a:xfrm>
          <a:off x="136525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57150</xdr:rowOff>
    </xdr:from>
    <xdr:to>
      <xdr:col>76</xdr:col>
      <xdr:colOff>114300</xdr:colOff>
      <xdr:row>102</xdr:row>
      <xdr:rowOff>114300</xdr:rowOff>
    </xdr:to>
    <xdr:cxnSp macro="">
      <xdr:nvCxnSpPr>
        <xdr:cNvPr id="784" name="直線コネクタ 783"/>
        <xdr:cNvCxnSpPr/>
      </xdr:nvCxnSpPr>
      <xdr:spPr>
        <a:xfrm>
          <a:off x="13703300" y="17545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120650</xdr:rowOff>
    </xdr:from>
    <xdr:to>
      <xdr:col>67</xdr:col>
      <xdr:colOff>101600</xdr:colOff>
      <xdr:row>102</xdr:row>
      <xdr:rowOff>50800</xdr:rowOff>
    </xdr:to>
    <xdr:sp macro="" textlink="">
      <xdr:nvSpPr>
        <xdr:cNvPr id="785" name="楕円 784"/>
        <xdr:cNvSpPr/>
      </xdr:nvSpPr>
      <xdr:spPr>
        <a:xfrm>
          <a:off x="12763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0</xdr:rowOff>
    </xdr:from>
    <xdr:to>
      <xdr:col>71</xdr:col>
      <xdr:colOff>177800</xdr:colOff>
      <xdr:row>102</xdr:row>
      <xdr:rowOff>57150</xdr:rowOff>
    </xdr:to>
    <xdr:cxnSp macro="">
      <xdr:nvCxnSpPr>
        <xdr:cNvPr id="786" name="直線コネクタ 785"/>
        <xdr:cNvCxnSpPr/>
      </xdr:nvCxnSpPr>
      <xdr:spPr>
        <a:xfrm>
          <a:off x="12814300" y="17487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74313</xdr:rowOff>
    </xdr:from>
    <xdr:ext cx="405111" cy="259045"/>
    <xdr:sp macro="" textlink="">
      <xdr:nvSpPr>
        <xdr:cNvPr id="787" name="n_1aveValue【公民館】&#10;有形固定資産減価償却率"/>
        <xdr:cNvSpPr txBox="1"/>
      </xdr:nvSpPr>
      <xdr:spPr>
        <a:xfrm>
          <a:off x="15266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57166</xdr:rowOff>
    </xdr:from>
    <xdr:ext cx="405111" cy="259045"/>
    <xdr:sp macro="" textlink="">
      <xdr:nvSpPr>
        <xdr:cNvPr id="788" name="n_2aveValue【公民館】&#10;有形固定資産減価償却率"/>
        <xdr:cNvSpPr txBox="1"/>
      </xdr:nvSpPr>
      <xdr:spPr>
        <a:xfrm>
          <a:off x="14389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41927</xdr:rowOff>
    </xdr:from>
    <xdr:ext cx="405111" cy="259045"/>
    <xdr:sp macro="" textlink="">
      <xdr:nvSpPr>
        <xdr:cNvPr id="789" name="n_3aveValue【公民館】&#10;有形固定資産減価償却率"/>
        <xdr:cNvSpPr txBox="1"/>
      </xdr:nvSpPr>
      <xdr:spPr>
        <a:xfrm>
          <a:off x="13500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167657</xdr:rowOff>
    </xdr:from>
    <xdr:ext cx="405111" cy="259045"/>
    <xdr:sp macro="" textlink="">
      <xdr:nvSpPr>
        <xdr:cNvPr id="790" name="n_4aveValue【公民館】&#10;有形固定資産減価償却率"/>
        <xdr:cNvSpPr txBox="1"/>
      </xdr:nvSpPr>
      <xdr:spPr>
        <a:xfrm>
          <a:off x="126117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65422</xdr:rowOff>
    </xdr:from>
    <xdr:ext cx="405111" cy="259045"/>
    <xdr:sp macro="" textlink="">
      <xdr:nvSpPr>
        <xdr:cNvPr id="791" name="n_1mainValue【公民館】&#10;有形固定資産減価償却率"/>
        <xdr:cNvSpPr txBox="1"/>
      </xdr:nvSpPr>
      <xdr:spPr>
        <a:xfrm>
          <a:off x="15266044"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10177</xdr:rowOff>
    </xdr:from>
    <xdr:ext cx="405111" cy="259045"/>
    <xdr:sp macro="" textlink="">
      <xdr:nvSpPr>
        <xdr:cNvPr id="792" name="n_2mainValue【公民館】&#10;有形固定資産減価償却率"/>
        <xdr:cNvSpPr txBox="1"/>
      </xdr:nvSpPr>
      <xdr:spPr>
        <a:xfrm>
          <a:off x="143897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124477</xdr:rowOff>
    </xdr:from>
    <xdr:ext cx="405111" cy="259045"/>
    <xdr:sp macro="" textlink="">
      <xdr:nvSpPr>
        <xdr:cNvPr id="793" name="n_3mainValue【公民館】&#10;有形固定資産減価償却率"/>
        <xdr:cNvSpPr txBox="1"/>
      </xdr:nvSpPr>
      <xdr:spPr>
        <a:xfrm>
          <a:off x="13500744" y="1726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67327</xdr:rowOff>
    </xdr:from>
    <xdr:ext cx="405111" cy="259045"/>
    <xdr:sp macro="" textlink="">
      <xdr:nvSpPr>
        <xdr:cNvPr id="794" name="n_4mainValue【公民館】&#10;有形固定資産減価償却率"/>
        <xdr:cNvSpPr txBox="1"/>
      </xdr:nvSpPr>
      <xdr:spPr>
        <a:xfrm>
          <a:off x="1261174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818" name="直線コネクタ 817"/>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819"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820" name="直線コネクタ 819"/>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821"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822" name="直線コネクタ 821"/>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823"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24" name="フローチャート: 判断 823"/>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825" name="フローチャート: 判断 824"/>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826" name="フローチャート: 判断 825"/>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27" name="フローチャート: 判断 826"/>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828" name="フローチャート: 判断 827"/>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834" name="楕円 833"/>
        <xdr:cNvSpPr/>
      </xdr:nvSpPr>
      <xdr:spPr>
        <a:xfrm>
          <a:off x="22110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129557</xdr:rowOff>
    </xdr:from>
    <xdr:ext cx="469744" cy="259045"/>
    <xdr:sp macro="" textlink="">
      <xdr:nvSpPr>
        <xdr:cNvPr id="835" name="【公民館】&#10;一人当たり面積該当値テキスト"/>
        <xdr:cNvSpPr txBox="1"/>
      </xdr:nvSpPr>
      <xdr:spPr>
        <a:xfrm>
          <a:off x="22199600"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151130</xdr:rowOff>
    </xdr:from>
    <xdr:to>
      <xdr:col>112</xdr:col>
      <xdr:colOff>38100</xdr:colOff>
      <xdr:row>107</xdr:row>
      <xdr:rowOff>81280</xdr:rowOff>
    </xdr:to>
    <xdr:sp macro="" textlink="">
      <xdr:nvSpPr>
        <xdr:cNvPr id="836" name="楕円 835"/>
        <xdr:cNvSpPr/>
      </xdr:nvSpPr>
      <xdr:spPr>
        <a:xfrm>
          <a:off x="21272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30480</xdr:rowOff>
    </xdr:from>
    <xdr:to>
      <xdr:col>116</xdr:col>
      <xdr:colOff>63500</xdr:colOff>
      <xdr:row>107</xdr:row>
      <xdr:rowOff>30480</xdr:rowOff>
    </xdr:to>
    <xdr:cxnSp macro="">
      <xdr:nvCxnSpPr>
        <xdr:cNvPr id="837" name="直線コネクタ 836"/>
        <xdr:cNvCxnSpPr/>
      </xdr:nvCxnSpPr>
      <xdr:spPr>
        <a:xfrm>
          <a:off x="21323300" y="18375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154939</xdr:rowOff>
    </xdr:from>
    <xdr:to>
      <xdr:col>107</xdr:col>
      <xdr:colOff>101600</xdr:colOff>
      <xdr:row>107</xdr:row>
      <xdr:rowOff>85089</xdr:rowOff>
    </xdr:to>
    <xdr:sp macro="" textlink="">
      <xdr:nvSpPr>
        <xdr:cNvPr id="838" name="楕円 837"/>
        <xdr:cNvSpPr/>
      </xdr:nvSpPr>
      <xdr:spPr>
        <a:xfrm>
          <a:off x="20383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30480</xdr:rowOff>
    </xdr:from>
    <xdr:to>
      <xdr:col>111</xdr:col>
      <xdr:colOff>177800</xdr:colOff>
      <xdr:row>107</xdr:row>
      <xdr:rowOff>34289</xdr:rowOff>
    </xdr:to>
    <xdr:cxnSp macro="">
      <xdr:nvCxnSpPr>
        <xdr:cNvPr id="839" name="直線コネクタ 838"/>
        <xdr:cNvCxnSpPr/>
      </xdr:nvCxnSpPr>
      <xdr:spPr>
        <a:xfrm flipV="1">
          <a:off x="20434300" y="183756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154939</xdr:rowOff>
    </xdr:from>
    <xdr:to>
      <xdr:col>102</xdr:col>
      <xdr:colOff>165100</xdr:colOff>
      <xdr:row>107</xdr:row>
      <xdr:rowOff>85089</xdr:rowOff>
    </xdr:to>
    <xdr:sp macro="" textlink="">
      <xdr:nvSpPr>
        <xdr:cNvPr id="840" name="楕円 839"/>
        <xdr:cNvSpPr/>
      </xdr:nvSpPr>
      <xdr:spPr>
        <a:xfrm>
          <a:off x="19494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34289</xdr:rowOff>
    </xdr:from>
    <xdr:to>
      <xdr:col>107</xdr:col>
      <xdr:colOff>50800</xdr:colOff>
      <xdr:row>107</xdr:row>
      <xdr:rowOff>34289</xdr:rowOff>
    </xdr:to>
    <xdr:cxnSp macro="">
      <xdr:nvCxnSpPr>
        <xdr:cNvPr id="841" name="直線コネクタ 840"/>
        <xdr:cNvCxnSpPr/>
      </xdr:nvCxnSpPr>
      <xdr:spPr>
        <a:xfrm>
          <a:off x="19545300" y="18379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158750</xdr:rowOff>
    </xdr:from>
    <xdr:to>
      <xdr:col>98</xdr:col>
      <xdr:colOff>38100</xdr:colOff>
      <xdr:row>107</xdr:row>
      <xdr:rowOff>88900</xdr:rowOff>
    </xdr:to>
    <xdr:sp macro="" textlink="">
      <xdr:nvSpPr>
        <xdr:cNvPr id="842" name="楕円 841"/>
        <xdr:cNvSpPr/>
      </xdr:nvSpPr>
      <xdr:spPr>
        <a:xfrm>
          <a:off x="18605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34289</xdr:rowOff>
    </xdr:from>
    <xdr:to>
      <xdr:col>102</xdr:col>
      <xdr:colOff>114300</xdr:colOff>
      <xdr:row>107</xdr:row>
      <xdr:rowOff>38100</xdr:rowOff>
    </xdr:to>
    <xdr:cxnSp macro="">
      <xdr:nvCxnSpPr>
        <xdr:cNvPr id="843" name="直線コネクタ 842"/>
        <xdr:cNvCxnSpPr/>
      </xdr:nvCxnSpPr>
      <xdr:spPr>
        <a:xfrm flipV="1">
          <a:off x="18656300" y="183794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844" name="n_1aveValue【公民館】&#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845" name="n_2aveValue【公民館】&#10;一人当たり面積"/>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46" name="n_3aveValue【公民館】&#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847" name="n_4aveValue【公民館】&#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72407</xdr:rowOff>
    </xdr:from>
    <xdr:ext cx="469744" cy="259045"/>
    <xdr:sp macro="" textlink="">
      <xdr:nvSpPr>
        <xdr:cNvPr id="848" name="n_1mainValue【公民館】&#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76216</xdr:rowOff>
    </xdr:from>
    <xdr:ext cx="469744" cy="259045"/>
    <xdr:sp macro="" textlink="">
      <xdr:nvSpPr>
        <xdr:cNvPr id="849" name="n_2mainValue【公民館】&#10;一人当たり面積"/>
        <xdr:cNvSpPr txBox="1"/>
      </xdr:nvSpPr>
      <xdr:spPr>
        <a:xfrm>
          <a:off x="20199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76216</xdr:rowOff>
    </xdr:from>
    <xdr:ext cx="469744" cy="259045"/>
    <xdr:sp macro="" textlink="">
      <xdr:nvSpPr>
        <xdr:cNvPr id="850" name="n_3mainValue【公民館】&#10;一人当たり面積"/>
        <xdr:cNvSpPr txBox="1"/>
      </xdr:nvSpPr>
      <xdr:spPr>
        <a:xfrm>
          <a:off x="19310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80027</xdr:rowOff>
    </xdr:from>
    <xdr:ext cx="469744" cy="259045"/>
    <xdr:sp macro="" textlink="">
      <xdr:nvSpPr>
        <xdr:cNvPr id="851" name="n_4mainValue【公民館】&#10;一人当たり面積"/>
        <xdr:cNvSpPr txBox="1"/>
      </xdr:nvSpPr>
      <xdr:spPr>
        <a:xfrm>
          <a:off x="18421427"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木造の公営住宅は順次解体を進めており、また、令和２年度に公営住宅の長寿命化計画を策定し計画的な改修を実施していく。一人当たり面積は類似団体の平均値を下回っている。</a:t>
          </a:r>
        </a:p>
        <a:p>
          <a:r>
            <a:rPr kumimoji="1" lang="ja-JP" altLang="en-US" sz="1300">
              <a:latin typeface="ＭＳ Ｐゴシック" panose="020B0600070205080204" pitchFamily="50" charset="-128"/>
              <a:ea typeface="ＭＳ Ｐゴシック" panose="020B0600070205080204" pitchFamily="50" charset="-128"/>
            </a:rPr>
            <a:t>　公立の保育園２園は築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年を過ぎ老朽化が進んでいる。民営の認定こども園・幼稚園・保育園の数や利用状況を考慮しながらマネジメントを実施していく。</a:t>
          </a:r>
        </a:p>
        <a:p>
          <a:r>
            <a:rPr kumimoji="1" lang="ja-JP" altLang="en-US" sz="1300">
              <a:latin typeface="ＭＳ Ｐゴシック" panose="020B0600070205080204" pitchFamily="50" charset="-128"/>
              <a:ea typeface="ＭＳ Ｐゴシック" panose="020B0600070205080204" pitchFamily="50" charset="-128"/>
            </a:rPr>
            <a:t>　学校施設は類似団体と比較し有形固定資産減価償却率が高い。令和３年度に小学校１校の新校舎が供用開始し、小学校１校と中学校１校の統廃合を実施。今後も小学校４校の統廃合、小学校１校の建替えが予定されている。一人当たりの面積は今後さらに低下することが予想される。令和２年度に策定の学校施設長寿命化計画により更新や修繕を実施していく。</a:t>
          </a:r>
        </a:p>
        <a:p>
          <a:r>
            <a:rPr kumimoji="1" lang="ja-JP" altLang="en-US" sz="1300">
              <a:latin typeface="ＭＳ Ｐゴシック" panose="020B0600070205080204" pitchFamily="50" charset="-128"/>
              <a:ea typeface="ＭＳ Ｐゴシック" panose="020B0600070205080204" pitchFamily="50" charset="-128"/>
            </a:rPr>
            <a:t>　児童館と公民館施設は比較的新しい施設が多く、有形固定資産減価償却率は類似団体と比較し低い水準にある。一人当たりの面積は類似団体より狭いが、利用状況や地域別の配置状況も考慮し公共施設のマネジメントを実施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98,282
96,872
315.70
41,791,963
40,648,503
845,602
22,054,696
37,990,145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167113</xdr:rowOff>
    </xdr:from>
    <xdr:ext cx="405111" cy="259045"/>
    <xdr:sp macro="" textlink="">
      <xdr:nvSpPr>
        <xdr:cNvPr id="63" name="【図書館】&#10;有形固定資産減価償却率平均値テキスト"/>
        <xdr:cNvSpPr txBox="1"/>
      </xdr:nvSpPr>
      <xdr:spPr>
        <a:xfrm>
          <a:off x="4673600" y="6339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67854</xdr:rowOff>
    </xdr:from>
    <xdr:to>
      <xdr:col>24</xdr:col>
      <xdr:colOff>114300</xdr:colOff>
      <xdr:row>34</xdr:row>
      <xdr:rowOff>169454</xdr:rowOff>
    </xdr:to>
    <xdr:sp macro="" textlink="">
      <xdr:nvSpPr>
        <xdr:cNvPr id="74" name="楕円 73"/>
        <xdr:cNvSpPr/>
      </xdr:nvSpPr>
      <xdr:spPr>
        <a:xfrm>
          <a:off x="4584700" y="58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90731</xdr:rowOff>
    </xdr:from>
    <xdr:ext cx="405111" cy="259045"/>
    <xdr:sp macro="" textlink="">
      <xdr:nvSpPr>
        <xdr:cNvPr id="75" name="【図書館】&#10;有形固定資産減価償却率該当値テキスト"/>
        <xdr:cNvSpPr txBox="1"/>
      </xdr:nvSpPr>
      <xdr:spPr>
        <a:xfrm>
          <a:off x="4673600" y="574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33564</xdr:rowOff>
    </xdr:from>
    <xdr:to>
      <xdr:col>20</xdr:col>
      <xdr:colOff>38100</xdr:colOff>
      <xdr:row>34</xdr:row>
      <xdr:rowOff>135164</xdr:rowOff>
    </xdr:to>
    <xdr:sp macro="" textlink="">
      <xdr:nvSpPr>
        <xdr:cNvPr id="76" name="楕円 75"/>
        <xdr:cNvSpPr/>
      </xdr:nvSpPr>
      <xdr:spPr>
        <a:xfrm>
          <a:off x="3746500" y="58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84364</xdr:rowOff>
    </xdr:from>
    <xdr:to>
      <xdr:col>24</xdr:col>
      <xdr:colOff>63500</xdr:colOff>
      <xdr:row>34</xdr:row>
      <xdr:rowOff>118654</xdr:rowOff>
    </xdr:to>
    <xdr:cxnSp macro="">
      <xdr:nvCxnSpPr>
        <xdr:cNvPr id="77" name="直線コネクタ 76"/>
        <xdr:cNvCxnSpPr/>
      </xdr:nvCxnSpPr>
      <xdr:spPr>
        <a:xfrm>
          <a:off x="3797300" y="591366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170724</xdr:rowOff>
    </xdr:from>
    <xdr:to>
      <xdr:col>15</xdr:col>
      <xdr:colOff>101600</xdr:colOff>
      <xdr:row>34</xdr:row>
      <xdr:rowOff>100874</xdr:rowOff>
    </xdr:to>
    <xdr:sp macro="" textlink="">
      <xdr:nvSpPr>
        <xdr:cNvPr id="78" name="楕円 77"/>
        <xdr:cNvSpPr/>
      </xdr:nvSpPr>
      <xdr:spPr>
        <a:xfrm>
          <a:off x="2857500" y="58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50074</xdr:rowOff>
    </xdr:from>
    <xdr:to>
      <xdr:col>19</xdr:col>
      <xdr:colOff>177800</xdr:colOff>
      <xdr:row>34</xdr:row>
      <xdr:rowOff>84364</xdr:rowOff>
    </xdr:to>
    <xdr:cxnSp macro="">
      <xdr:nvCxnSpPr>
        <xdr:cNvPr id="79" name="直線コネクタ 78"/>
        <xdr:cNvCxnSpPr/>
      </xdr:nvCxnSpPr>
      <xdr:spPr>
        <a:xfrm>
          <a:off x="2908300" y="58793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136434</xdr:rowOff>
    </xdr:from>
    <xdr:to>
      <xdr:col>10</xdr:col>
      <xdr:colOff>165100</xdr:colOff>
      <xdr:row>34</xdr:row>
      <xdr:rowOff>66584</xdr:rowOff>
    </xdr:to>
    <xdr:sp macro="" textlink="">
      <xdr:nvSpPr>
        <xdr:cNvPr id="80" name="楕円 79"/>
        <xdr:cNvSpPr/>
      </xdr:nvSpPr>
      <xdr:spPr>
        <a:xfrm>
          <a:off x="1968500" y="57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15784</xdr:rowOff>
    </xdr:from>
    <xdr:to>
      <xdr:col>15</xdr:col>
      <xdr:colOff>50800</xdr:colOff>
      <xdr:row>34</xdr:row>
      <xdr:rowOff>50074</xdr:rowOff>
    </xdr:to>
    <xdr:cxnSp macro="">
      <xdr:nvCxnSpPr>
        <xdr:cNvPr id="81" name="直線コネクタ 80"/>
        <xdr:cNvCxnSpPr/>
      </xdr:nvCxnSpPr>
      <xdr:spPr>
        <a:xfrm>
          <a:off x="2019300" y="58450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102144</xdr:rowOff>
    </xdr:from>
    <xdr:to>
      <xdr:col>6</xdr:col>
      <xdr:colOff>38100</xdr:colOff>
      <xdr:row>34</xdr:row>
      <xdr:rowOff>32294</xdr:rowOff>
    </xdr:to>
    <xdr:sp macro="" textlink="">
      <xdr:nvSpPr>
        <xdr:cNvPr id="82" name="楕円 81"/>
        <xdr:cNvSpPr/>
      </xdr:nvSpPr>
      <xdr:spPr>
        <a:xfrm>
          <a:off x="1079500" y="57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152944</xdr:rowOff>
    </xdr:from>
    <xdr:to>
      <xdr:col>10</xdr:col>
      <xdr:colOff>114300</xdr:colOff>
      <xdr:row>34</xdr:row>
      <xdr:rowOff>15784</xdr:rowOff>
    </xdr:to>
    <xdr:cxnSp macro="">
      <xdr:nvCxnSpPr>
        <xdr:cNvPr id="83" name="直線コネクタ 82"/>
        <xdr:cNvCxnSpPr/>
      </xdr:nvCxnSpPr>
      <xdr:spPr>
        <a:xfrm>
          <a:off x="1130300" y="58107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80571</xdr:rowOff>
    </xdr:from>
    <xdr:ext cx="405111" cy="259045"/>
    <xdr:sp macro="" textlink="">
      <xdr:nvSpPr>
        <xdr:cNvPr id="84" name="n_1aveValue【図書館】&#10;有形固定資産減価償却率"/>
        <xdr:cNvSpPr txBox="1"/>
      </xdr:nvSpPr>
      <xdr:spPr>
        <a:xfrm>
          <a:off x="3582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51180</xdr:rowOff>
    </xdr:from>
    <xdr:ext cx="405111" cy="259045"/>
    <xdr:sp macro="" textlink="">
      <xdr:nvSpPr>
        <xdr:cNvPr id="85" name="n_2aveValue【図書館】&#10;有形固定資産減価償却率"/>
        <xdr:cNvSpPr txBox="1"/>
      </xdr:nvSpPr>
      <xdr:spPr>
        <a:xfrm>
          <a:off x="2705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28320</xdr:rowOff>
    </xdr:from>
    <xdr:ext cx="405111" cy="259045"/>
    <xdr:sp macro="" textlink="">
      <xdr:nvSpPr>
        <xdr:cNvPr id="86" name="n_3aveValue【図書館】&#10;有形固定資産減価償却率"/>
        <xdr:cNvSpPr txBox="1"/>
      </xdr:nvSpPr>
      <xdr:spPr>
        <a:xfrm>
          <a:off x="1816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167113</xdr:rowOff>
    </xdr:from>
    <xdr:ext cx="405111" cy="259045"/>
    <xdr:sp macro="" textlink="">
      <xdr:nvSpPr>
        <xdr:cNvPr id="87" name="n_4aveValue【図書館】&#10;有形固定資産減価償却率"/>
        <xdr:cNvSpPr txBox="1"/>
      </xdr:nvSpPr>
      <xdr:spPr>
        <a:xfrm>
          <a:off x="927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151691</xdr:rowOff>
    </xdr:from>
    <xdr:ext cx="405111" cy="259045"/>
    <xdr:sp macro="" textlink="">
      <xdr:nvSpPr>
        <xdr:cNvPr id="88" name="n_1mainValue【図書館】&#10;有形固定資産減価償却率"/>
        <xdr:cNvSpPr txBox="1"/>
      </xdr:nvSpPr>
      <xdr:spPr>
        <a:xfrm>
          <a:off x="3582044" y="563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117401</xdr:rowOff>
    </xdr:from>
    <xdr:ext cx="405111" cy="259045"/>
    <xdr:sp macro="" textlink="">
      <xdr:nvSpPr>
        <xdr:cNvPr id="89" name="n_2mainValue【図書館】&#10;有形固定資産減価償却率"/>
        <xdr:cNvSpPr txBox="1"/>
      </xdr:nvSpPr>
      <xdr:spPr>
        <a:xfrm>
          <a:off x="2705744" y="56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83111</xdr:rowOff>
    </xdr:from>
    <xdr:ext cx="405111" cy="259045"/>
    <xdr:sp macro="" textlink="">
      <xdr:nvSpPr>
        <xdr:cNvPr id="90" name="n_3mainValue【図書館】&#10;有形固定資産減価償却率"/>
        <xdr:cNvSpPr txBox="1"/>
      </xdr:nvSpPr>
      <xdr:spPr>
        <a:xfrm>
          <a:off x="1816744" y="556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48821</xdr:rowOff>
    </xdr:from>
    <xdr:ext cx="340478" cy="259045"/>
    <xdr:sp macro="" textlink="">
      <xdr:nvSpPr>
        <xdr:cNvPr id="91" name="n_4mainValue【図書館】&#10;有形固定資産減価償却率"/>
        <xdr:cNvSpPr txBox="1"/>
      </xdr:nvSpPr>
      <xdr:spPr>
        <a:xfrm>
          <a:off x="960061" y="5535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131" name="楕円 130"/>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67327</xdr:rowOff>
    </xdr:from>
    <xdr:ext cx="469744" cy="259045"/>
    <xdr:sp macro="" textlink="">
      <xdr:nvSpPr>
        <xdr:cNvPr id="132" name="【図書館】&#10;一人当たり面積該当値テキスト"/>
        <xdr:cNvSpPr txBox="1"/>
      </xdr:nvSpPr>
      <xdr:spPr>
        <a:xfrm>
          <a:off x="105156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101600</xdr:rowOff>
    </xdr:from>
    <xdr:to>
      <xdr:col>50</xdr:col>
      <xdr:colOff>165100</xdr:colOff>
      <xdr:row>39</xdr:row>
      <xdr:rowOff>31750</xdr:rowOff>
    </xdr:to>
    <xdr:sp macro="" textlink="">
      <xdr:nvSpPr>
        <xdr:cNvPr id="133" name="楕円 132"/>
        <xdr:cNvSpPr/>
      </xdr:nvSpPr>
      <xdr:spPr>
        <a:xfrm>
          <a:off x="9588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139700</xdr:rowOff>
    </xdr:from>
    <xdr:to>
      <xdr:col>55</xdr:col>
      <xdr:colOff>0</xdr:colOff>
      <xdr:row>38</xdr:row>
      <xdr:rowOff>152400</xdr:rowOff>
    </xdr:to>
    <xdr:cxnSp macro="">
      <xdr:nvCxnSpPr>
        <xdr:cNvPr id="134" name="直線コネクタ 133"/>
        <xdr:cNvCxnSpPr/>
      </xdr:nvCxnSpPr>
      <xdr:spPr>
        <a:xfrm flipV="1">
          <a:off x="9639300" y="6654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101600</xdr:rowOff>
    </xdr:from>
    <xdr:to>
      <xdr:col>46</xdr:col>
      <xdr:colOff>38100</xdr:colOff>
      <xdr:row>39</xdr:row>
      <xdr:rowOff>31750</xdr:rowOff>
    </xdr:to>
    <xdr:sp macro="" textlink="">
      <xdr:nvSpPr>
        <xdr:cNvPr id="135" name="楕円 134"/>
        <xdr:cNvSpPr/>
      </xdr:nvSpPr>
      <xdr:spPr>
        <a:xfrm>
          <a:off x="8699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152400</xdr:rowOff>
    </xdr:from>
    <xdr:to>
      <xdr:col>50</xdr:col>
      <xdr:colOff>114300</xdr:colOff>
      <xdr:row>38</xdr:row>
      <xdr:rowOff>152400</xdr:rowOff>
    </xdr:to>
    <xdr:cxnSp macro="">
      <xdr:nvCxnSpPr>
        <xdr:cNvPr id="136" name="直線コネクタ 135"/>
        <xdr:cNvCxnSpPr/>
      </xdr:nvCxnSpPr>
      <xdr:spPr>
        <a:xfrm>
          <a:off x="8750300" y="666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101600</xdr:rowOff>
    </xdr:from>
    <xdr:to>
      <xdr:col>41</xdr:col>
      <xdr:colOff>101600</xdr:colOff>
      <xdr:row>39</xdr:row>
      <xdr:rowOff>31750</xdr:rowOff>
    </xdr:to>
    <xdr:sp macro="" textlink="">
      <xdr:nvSpPr>
        <xdr:cNvPr id="137" name="楕円 136"/>
        <xdr:cNvSpPr/>
      </xdr:nvSpPr>
      <xdr:spPr>
        <a:xfrm>
          <a:off x="7810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152400</xdr:rowOff>
    </xdr:from>
    <xdr:to>
      <xdr:col>45</xdr:col>
      <xdr:colOff>177800</xdr:colOff>
      <xdr:row>38</xdr:row>
      <xdr:rowOff>152400</xdr:rowOff>
    </xdr:to>
    <xdr:cxnSp macro="">
      <xdr:nvCxnSpPr>
        <xdr:cNvPr id="138" name="直線コネクタ 137"/>
        <xdr:cNvCxnSpPr/>
      </xdr:nvCxnSpPr>
      <xdr:spPr>
        <a:xfrm>
          <a:off x="7861300" y="666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101600</xdr:rowOff>
    </xdr:from>
    <xdr:to>
      <xdr:col>36</xdr:col>
      <xdr:colOff>165100</xdr:colOff>
      <xdr:row>39</xdr:row>
      <xdr:rowOff>31750</xdr:rowOff>
    </xdr:to>
    <xdr:sp macro="" textlink="">
      <xdr:nvSpPr>
        <xdr:cNvPr id="139" name="楕円 138"/>
        <xdr:cNvSpPr/>
      </xdr:nvSpPr>
      <xdr:spPr>
        <a:xfrm>
          <a:off x="6921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152400</xdr:rowOff>
    </xdr:from>
    <xdr:to>
      <xdr:col>41</xdr:col>
      <xdr:colOff>50800</xdr:colOff>
      <xdr:row>38</xdr:row>
      <xdr:rowOff>152400</xdr:rowOff>
    </xdr:to>
    <xdr:cxnSp macro="">
      <xdr:nvCxnSpPr>
        <xdr:cNvPr id="140" name="直線コネクタ 139"/>
        <xdr:cNvCxnSpPr/>
      </xdr:nvCxnSpPr>
      <xdr:spPr>
        <a:xfrm>
          <a:off x="6972300" y="666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42"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22877</xdr:rowOff>
    </xdr:from>
    <xdr:ext cx="469744" cy="259045"/>
    <xdr:sp macro="" textlink="">
      <xdr:nvSpPr>
        <xdr:cNvPr id="145" name="n_1mainValue【図書館】&#10;一人当たり面積"/>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22877</xdr:rowOff>
    </xdr:from>
    <xdr:ext cx="469744" cy="259045"/>
    <xdr:sp macro="" textlink="">
      <xdr:nvSpPr>
        <xdr:cNvPr id="146" name="n_2mainValue【図書館】&#10;一人当たり面積"/>
        <xdr:cNvSpPr txBox="1"/>
      </xdr:nvSpPr>
      <xdr:spPr>
        <a:xfrm>
          <a:off x="8515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22877</xdr:rowOff>
    </xdr:from>
    <xdr:ext cx="469744" cy="259045"/>
    <xdr:sp macro="" textlink="">
      <xdr:nvSpPr>
        <xdr:cNvPr id="147" name="n_3mainValue【図書館】&#10;一人当たり面積"/>
        <xdr:cNvSpPr txBox="1"/>
      </xdr:nvSpPr>
      <xdr:spPr>
        <a:xfrm>
          <a:off x="7626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22877</xdr:rowOff>
    </xdr:from>
    <xdr:ext cx="469744" cy="259045"/>
    <xdr:sp macro="" textlink="">
      <xdr:nvSpPr>
        <xdr:cNvPr id="148" name="n_4mainValue【図書館】&#10;一人当たり面積"/>
        <xdr:cNvSpPr txBox="1"/>
      </xdr:nvSpPr>
      <xdr:spPr>
        <a:xfrm>
          <a:off x="6737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79" name="【体育館・プール】&#10;有形固定資産減価償却率平均値テキスト"/>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14515</xdr:rowOff>
    </xdr:from>
    <xdr:to>
      <xdr:col>24</xdr:col>
      <xdr:colOff>114300</xdr:colOff>
      <xdr:row>59</xdr:row>
      <xdr:rowOff>116115</xdr:rowOff>
    </xdr:to>
    <xdr:sp macro="" textlink="">
      <xdr:nvSpPr>
        <xdr:cNvPr id="190" name="楕円 189"/>
        <xdr:cNvSpPr/>
      </xdr:nvSpPr>
      <xdr:spPr>
        <a:xfrm>
          <a:off x="45847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37392</xdr:rowOff>
    </xdr:from>
    <xdr:ext cx="405111" cy="259045"/>
    <xdr:sp macro="" textlink="">
      <xdr:nvSpPr>
        <xdr:cNvPr id="191" name="【体育館・プール】&#10;有形固定資産減価償却率該当値テキスト"/>
        <xdr:cNvSpPr txBox="1"/>
      </xdr:nvSpPr>
      <xdr:spPr>
        <a:xfrm>
          <a:off x="4673600" y="9981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133713</xdr:rowOff>
    </xdr:from>
    <xdr:to>
      <xdr:col>20</xdr:col>
      <xdr:colOff>38100</xdr:colOff>
      <xdr:row>59</xdr:row>
      <xdr:rowOff>63863</xdr:rowOff>
    </xdr:to>
    <xdr:sp macro="" textlink="">
      <xdr:nvSpPr>
        <xdr:cNvPr id="192" name="楕円 191"/>
        <xdr:cNvSpPr/>
      </xdr:nvSpPr>
      <xdr:spPr>
        <a:xfrm>
          <a:off x="3746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13063</xdr:rowOff>
    </xdr:from>
    <xdr:to>
      <xdr:col>24</xdr:col>
      <xdr:colOff>63500</xdr:colOff>
      <xdr:row>59</xdr:row>
      <xdr:rowOff>65315</xdr:rowOff>
    </xdr:to>
    <xdr:cxnSp macro="">
      <xdr:nvCxnSpPr>
        <xdr:cNvPr id="193" name="直線コネクタ 192"/>
        <xdr:cNvCxnSpPr/>
      </xdr:nvCxnSpPr>
      <xdr:spPr>
        <a:xfrm>
          <a:off x="3797300" y="10128613"/>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115751</xdr:rowOff>
    </xdr:from>
    <xdr:to>
      <xdr:col>15</xdr:col>
      <xdr:colOff>101600</xdr:colOff>
      <xdr:row>59</xdr:row>
      <xdr:rowOff>45901</xdr:rowOff>
    </xdr:to>
    <xdr:sp macro="" textlink="">
      <xdr:nvSpPr>
        <xdr:cNvPr id="194" name="楕円 193"/>
        <xdr:cNvSpPr/>
      </xdr:nvSpPr>
      <xdr:spPr>
        <a:xfrm>
          <a:off x="2857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166551</xdr:rowOff>
    </xdr:from>
    <xdr:to>
      <xdr:col>19</xdr:col>
      <xdr:colOff>177800</xdr:colOff>
      <xdr:row>59</xdr:row>
      <xdr:rowOff>13063</xdr:rowOff>
    </xdr:to>
    <xdr:cxnSp macro="">
      <xdr:nvCxnSpPr>
        <xdr:cNvPr id="195" name="直線コネクタ 194"/>
        <xdr:cNvCxnSpPr/>
      </xdr:nvCxnSpPr>
      <xdr:spPr>
        <a:xfrm>
          <a:off x="2908300" y="1011065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65133</xdr:rowOff>
    </xdr:from>
    <xdr:to>
      <xdr:col>10</xdr:col>
      <xdr:colOff>165100</xdr:colOff>
      <xdr:row>58</xdr:row>
      <xdr:rowOff>166733</xdr:rowOff>
    </xdr:to>
    <xdr:sp macro="" textlink="">
      <xdr:nvSpPr>
        <xdr:cNvPr id="196" name="楕円 195"/>
        <xdr:cNvSpPr/>
      </xdr:nvSpPr>
      <xdr:spPr>
        <a:xfrm>
          <a:off x="1968500" y="100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115933</xdr:rowOff>
    </xdr:from>
    <xdr:to>
      <xdr:col>15</xdr:col>
      <xdr:colOff>50800</xdr:colOff>
      <xdr:row>58</xdr:row>
      <xdr:rowOff>166551</xdr:rowOff>
    </xdr:to>
    <xdr:cxnSp macro="">
      <xdr:nvCxnSpPr>
        <xdr:cNvPr id="197" name="直線コネクタ 196"/>
        <xdr:cNvCxnSpPr/>
      </xdr:nvCxnSpPr>
      <xdr:spPr>
        <a:xfrm>
          <a:off x="2019300" y="1006003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163104</xdr:rowOff>
    </xdr:from>
    <xdr:to>
      <xdr:col>6</xdr:col>
      <xdr:colOff>38100</xdr:colOff>
      <xdr:row>62</xdr:row>
      <xdr:rowOff>93254</xdr:rowOff>
    </xdr:to>
    <xdr:sp macro="" textlink="">
      <xdr:nvSpPr>
        <xdr:cNvPr id="198" name="楕円 197"/>
        <xdr:cNvSpPr/>
      </xdr:nvSpPr>
      <xdr:spPr>
        <a:xfrm>
          <a:off x="10795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115933</xdr:rowOff>
    </xdr:from>
    <xdr:to>
      <xdr:col>10</xdr:col>
      <xdr:colOff>114300</xdr:colOff>
      <xdr:row>62</xdr:row>
      <xdr:rowOff>42454</xdr:rowOff>
    </xdr:to>
    <xdr:cxnSp macro="">
      <xdr:nvCxnSpPr>
        <xdr:cNvPr id="199" name="直線コネクタ 198"/>
        <xdr:cNvCxnSpPr/>
      </xdr:nvCxnSpPr>
      <xdr:spPr>
        <a:xfrm flipV="1">
          <a:off x="1130300" y="10060033"/>
          <a:ext cx="889000" cy="61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1" name="n_2aveValue【体育館・プー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202" name="n_3aveValue【体育館・プール】&#10;有形固定資産減価償却率"/>
        <xdr:cNvSpPr txBox="1"/>
      </xdr:nvSpPr>
      <xdr:spPr>
        <a:xfrm>
          <a:off x="1816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80390</xdr:rowOff>
    </xdr:from>
    <xdr:ext cx="405111" cy="259045"/>
    <xdr:sp macro="" textlink="">
      <xdr:nvSpPr>
        <xdr:cNvPr id="204" name="n_1mainValue【体育館・プール】&#10;有形固定資産減価償却率"/>
        <xdr:cNvSpPr txBox="1"/>
      </xdr:nvSpPr>
      <xdr:spPr>
        <a:xfrm>
          <a:off x="35820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62428</xdr:rowOff>
    </xdr:from>
    <xdr:ext cx="405111" cy="259045"/>
    <xdr:sp macro="" textlink="">
      <xdr:nvSpPr>
        <xdr:cNvPr id="205" name="n_2mainValue【体育館・プール】&#10;有形固定資産減価償却率"/>
        <xdr:cNvSpPr txBox="1"/>
      </xdr:nvSpPr>
      <xdr:spPr>
        <a:xfrm>
          <a:off x="2705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11810</xdr:rowOff>
    </xdr:from>
    <xdr:ext cx="405111" cy="259045"/>
    <xdr:sp macro="" textlink="">
      <xdr:nvSpPr>
        <xdr:cNvPr id="206" name="n_3mainValue【体育館・プール】&#10;有形固定資産減価償却率"/>
        <xdr:cNvSpPr txBox="1"/>
      </xdr:nvSpPr>
      <xdr:spPr>
        <a:xfrm>
          <a:off x="1816744" y="978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84381</xdr:rowOff>
    </xdr:from>
    <xdr:ext cx="405111" cy="259045"/>
    <xdr:sp macro="" textlink="">
      <xdr:nvSpPr>
        <xdr:cNvPr id="207" name="n_4mainValue【体育館・プール】&#10;有形固定資産減価償却率"/>
        <xdr:cNvSpPr txBox="1"/>
      </xdr:nvSpPr>
      <xdr:spPr>
        <a:xfrm>
          <a:off x="927744"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36" name="【体育館・プール】&#10;一人当たり面積平均値テキスト"/>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1" name="フローチャート: 判断 240"/>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113030</xdr:rowOff>
    </xdr:from>
    <xdr:to>
      <xdr:col>55</xdr:col>
      <xdr:colOff>50800</xdr:colOff>
      <xdr:row>63</xdr:row>
      <xdr:rowOff>43180</xdr:rowOff>
    </xdr:to>
    <xdr:sp macro="" textlink="">
      <xdr:nvSpPr>
        <xdr:cNvPr id="247" name="楕円 246"/>
        <xdr:cNvSpPr/>
      </xdr:nvSpPr>
      <xdr:spPr>
        <a:xfrm>
          <a:off x="104267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91457</xdr:rowOff>
    </xdr:from>
    <xdr:ext cx="469744" cy="259045"/>
    <xdr:sp macro="" textlink="">
      <xdr:nvSpPr>
        <xdr:cNvPr id="248" name="【体育館・プール】&#10;一人当たり面積該当値テキスト"/>
        <xdr:cNvSpPr txBox="1"/>
      </xdr:nvSpPr>
      <xdr:spPr>
        <a:xfrm>
          <a:off x="10515600"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113030</xdr:rowOff>
    </xdr:from>
    <xdr:to>
      <xdr:col>50</xdr:col>
      <xdr:colOff>165100</xdr:colOff>
      <xdr:row>63</xdr:row>
      <xdr:rowOff>43180</xdr:rowOff>
    </xdr:to>
    <xdr:sp macro="" textlink="">
      <xdr:nvSpPr>
        <xdr:cNvPr id="249" name="楕円 248"/>
        <xdr:cNvSpPr/>
      </xdr:nvSpPr>
      <xdr:spPr>
        <a:xfrm>
          <a:off x="9588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163830</xdr:rowOff>
    </xdr:from>
    <xdr:to>
      <xdr:col>55</xdr:col>
      <xdr:colOff>0</xdr:colOff>
      <xdr:row>62</xdr:row>
      <xdr:rowOff>163830</xdr:rowOff>
    </xdr:to>
    <xdr:cxnSp macro="">
      <xdr:nvCxnSpPr>
        <xdr:cNvPr id="250" name="直線コネクタ 249"/>
        <xdr:cNvCxnSpPr/>
      </xdr:nvCxnSpPr>
      <xdr:spPr>
        <a:xfrm>
          <a:off x="9639300" y="10793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114935</xdr:rowOff>
    </xdr:from>
    <xdr:to>
      <xdr:col>46</xdr:col>
      <xdr:colOff>38100</xdr:colOff>
      <xdr:row>63</xdr:row>
      <xdr:rowOff>45085</xdr:rowOff>
    </xdr:to>
    <xdr:sp macro="" textlink="">
      <xdr:nvSpPr>
        <xdr:cNvPr id="251" name="楕円 250"/>
        <xdr:cNvSpPr/>
      </xdr:nvSpPr>
      <xdr:spPr>
        <a:xfrm>
          <a:off x="8699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163830</xdr:rowOff>
    </xdr:from>
    <xdr:to>
      <xdr:col>50</xdr:col>
      <xdr:colOff>114300</xdr:colOff>
      <xdr:row>62</xdr:row>
      <xdr:rowOff>165735</xdr:rowOff>
    </xdr:to>
    <xdr:cxnSp macro="">
      <xdr:nvCxnSpPr>
        <xdr:cNvPr id="252" name="直線コネクタ 251"/>
        <xdr:cNvCxnSpPr/>
      </xdr:nvCxnSpPr>
      <xdr:spPr>
        <a:xfrm flipV="1">
          <a:off x="8750300" y="107937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116840</xdr:rowOff>
    </xdr:from>
    <xdr:to>
      <xdr:col>41</xdr:col>
      <xdr:colOff>101600</xdr:colOff>
      <xdr:row>63</xdr:row>
      <xdr:rowOff>46990</xdr:rowOff>
    </xdr:to>
    <xdr:sp macro="" textlink="">
      <xdr:nvSpPr>
        <xdr:cNvPr id="253" name="楕円 252"/>
        <xdr:cNvSpPr/>
      </xdr:nvSpPr>
      <xdr:spPr>
        <a:xfrm>
          <a:off x="7810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165735</xdr:rowOff>
    </xdr:from>
    <xdr:to>
      <xdr:col>45</xdr:col>
      <xdr:colOff>177800</xdr:colOff>
      <xdr:row>62</xdr:row>
      <xdr:rowOff>167640</xdr:rowOff>
    </xdr:to>
    <xdr:cxnSp macro="">
      <xdr:nvCxnSpPr>
        <xdr:cNvPr id="254" name="直線コネクタ 253"/>
        <xdr:cNvCxnSpPr/>
      </xdr:nvCxnSpPr>
      <xdr:spPr>
        <a:xfrm flipV="1">
          <a:off x="7861300" y="107956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143510</xdr:rowOff>
    </xdr:from>
    <xdr:to>
      <xdr:col>36</xdr:col>
      <xdr:colOff>165100</xdr:colOff>
      <xdr:row>60</xdr:row>
      <xdr:rowOff>73660</xdr:rowOff>
    </xdr:to>
    <xdr:sp macro="" textlink="">
      <xdr:nvSpPr>
        <xdr:cNvPr id="255" name="楕円 254"/>
        <xdr:cNvSpPr/>
      </xdr:nvSpPr>
      <xdr:spPr>
        <a:xfrm>
          <a:off x="6921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22860</xdr:rowOff>
    </xdr:from>
    <xdr:to>
      <xdr:col>41</xdr:col>
      <xdr:colOff>50800</xdr:colOff>
      <xdr:row>62</xdr:row>
      <xdr:rowOff>167640</xdr:rowOff>
    </xdr:to>
    <xdr:cxnSp macro="">
      <xdr:nvCxnSpPr>
        <xdr:cNvPr id="256" name="直線コネクタ 255"/>
        <xdr:cNvCxnSpPr/>
      </xdr:nvCxnSpPr>
      <xdr:spPr>
        <a:xfrm>
          <a:off x="6972300" y="10309860"/>
          <a:ext cx="8890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57"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58"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59" name="n_3aveValue【体育館・プール】&#10;一人当たり面積"/>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112412</xdr:rowOff>
    </xdr:from>
    <xdr:ext cx="469744" cy="259045"/>
    <xdr:sp macro="" textlink="">
      <xdr:nvSpPr>
        <xdr:cNvPr id="260" name="n_4aveValue【体育館・プール】&#10;一人当たり面積"/>
        <xdr:cNvSpPr txBox="1"/>
      </xdr:nvSpPr>
      <xdr:spPr>
        <a:xfrm>
          <a:off x="67374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34307</xdr:rowOff>
    </xdr:from>
    <xdr:ext cx="469744" cy="259045"/>
    <xdr:sp macro="" textlink="">
      <xdr:nvSpPr>
        <xdr:cNvPr id="261" name="n_1mainValue【体育館・プール】&#10;一人当たり面積"/>
        <xdr:cNvSpPr txBox="1"/>
      </xdr:nvSpPr>
      <xdr:spPr>
        <a:xfrm>
          <a:off x="93917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36212</xdr:rowOff>
    </xdr:from>
    <xdr:ext cx="469744" cy="259045"/>
    <xdr:sp macro="" textlink="">
      <xdr:nvSpPr>
        <xdr:cNvPr id="262" name="n_2mainValue【体育館・プール】&#10;一人当たり面積"/>
        <xdr:cNvSpPr txBox="1"/>
      </xdr:nvSpPr>
      <xdr:spPr>
        <a:xfrm>
          <a:off x="85154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38117</xdr:rowOff>
    </xdr:from>
    <xdr:ext cx="469744" cy="259045"/>
    <xdr:sp macro="" textlink="">
      <xdr:nvSpPr>
        <xdr:cNvPr id="263" name="n_3mainValue【体育館・プール】&#10;一人当たり面積"/>
        <xdr:cNvSpPr txBox="1"/>
      </xdr:nvSpPr>
      <xdr:spPr>
        <a:xfrm>
          <a:off x="7626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90187</xdr:rowOff>
    </xdr:from>
    <xdr:ext cx="469744" cy="259045"/>
    <xdr:sp macro="" textlink="">
      <xdr:nvSpPr>
        <xdr:cNvPr id="264" name="n_4mainValue【体育館・プール】&#10;一人当たり面積"/>
        <xdr:cNvSpPr txBox="1"/>
      </xdr:nvSpPr>
      <xdr:spPr>
        <a:xfrm>
          <a:off x="67374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94" name="【福祉施設】&#10;有形固定資産減価償却率平均値テキスト"/>
        <xdr:cNvSpPr txBox="1"/>
      </xdr:nvSpPr>
      <xdr:spPr>
        <a:xfrm>
          <a:off x="46736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9" name="フローチャート: 判断 298"/>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19686</xdr:rowOff>
    </xdr:from>
    <xdr:to>
      <xdr:col>24</xdr:col>
      <xdr:colOff>114300</xdr:colOff>
      <xdr:row>82</xdr:row>
      <xdr:rowOff>121286</xdr:rowOff>
    </xdr:to>
    <xdr:sp macro="" textlink="">
      <xdr:nvSpPr>
        <xdr:cNvPr id="305" name="楕円 304"/>
        <xdr:cNvSpPr/>
      </xdr:nvSpPr>
      <xdr:spPr>
        <a:xfrm>
          <a:off x="45847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169563</xdr:rowOff>
    </xdr:from>
    <xdr:ext cx="405111" cy="259045"/>
    <xdr:sp macro="" textlink="">
      <xdr:nvSpPr>
        <xdr:cNvPr id="306" name="【福祉施設】&#10;有形固定資産減価償却率該当値テキスト"/>
        <xdr:cNvSpPr txBox="1"/>
      </xdr:nvSpPr>
      <xdr:spPr>
        <a:xfrm>
          <a:off x="4673600"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135889</xdr:rowOff>
    </xdr:from>
    <xdr:to>
      <xdr:col>20</xdr:col>
      <xdr:colOff>38100</xdr:colOff>
      <xdr:row>82</xdr:row>
      <xdr:rowOff>66039</xdr:rowOff>
    </xdr:to>
    <xdr:sp macro="" textlink="">
      <xdr:nvSpPr>
        <xdr:cNvPr id="307" name="楕円 306"/>
        <xdr:cNvSpPr/>
      </xdr:nvSpPr>
      <xdr:spPr>
        <a:xfrm>
          <a:off x="3746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15239</xdr:rowOff>
    </xdr:from>
    <xdr:to>
      <xdr:col>24</xdr:col>
      <xdr:colOff>63500</xdr:colOff>
      <xdr:row>82</xdr:row>
      <xdr:rowOff>70486</xdr:rowOff>
    </xdr:to>
    <xdr:cxnSp macro="">
      <xdr:nvCxnSpPr>
        <xdr:cNvPr id="308" name="直線コネクタ 307"/>
        <xdr:cNvCxnSpPr/>
      </xdr:nvCxnSpPr>
      <xdr:spPr>
        <a:xfrm>
          <a:off x="3797300" y="14074139"/>
          <a:ext cx="8382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74930</xdr:rowOff>
    </xdr:from>
    <xdr:to>
      <xdr:col>15</xdr:col>
      <xdr:colOff>101600</xdr:colOff>
      <xdr:row>82</xdr:row>
      <xdr:rowOff>5080</xdr:rowOff>
    </xdr:to>
    <xdr:sp macro="" textlink="">
      <xdr:nvSpPr>
        <xdr:cNvPr id="309" name="楕円 308"/>
        <xdr:cNvSpPr/>
      </xdr:nvSpPr>
      <xdr:spPr>
        <a:xfrm>
          <a:off x="2857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125730</xdr:rowOff>
    </xdr:from>
    <xdr:to>
      <xdr:col>19</xdr:col>
      <xdr:colOff>177800</xdr:colOff>
      <xdr:row>82</xdr:row>
      <xdr:rowOff>15239</xdr:rowOff>
    </xdr:to>
    <xdr:cxnSp macro="">
      <xdr:nvCxnSpPr>
        <xdr:cNvPr id="310" name="直線コネクタ 309"/>
        <xdr:cNvCxnSpPr/>
      </xdr:nvCxnSpPr>
      <xdr:spPr>
        <a:xfrm>
          <a:off x="2908300" y="140131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8255</xdr:rowOff>
    </xdr:from>
    <xdr:to>
      <xdr:col>10</xdr:col>
      <xdr:colOff>165100</xdr:colOff>
      <xdr:row>81</xdr:row>
      <xdr:rowOff>109855</xdr:rowOff>
    </xdr:to>
    <xdr:sp macro="" textlink="">
      <xdr:nvSpPr>
        <xdr:cNvPr id="311" name="楕円 310"/>
        <xdr:cNvSpPr/>
      </xdr:nvSpPr>
      <xdr:spPr>
        <a:xfrm>
          <a:off x="1968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59055</xdr:rowOff>
    </xdr:from>
    <xdr:to>
      <xdr:col>15</xdr:col>
      <xdr:colOff>50800</xdr:colOff>
      <xdr:row>81</xdr:row>
      <xdr:rowOff>125730</xdr:rowOff>
    </xdr:to>
    <xdr:cxnSp macro="">
      <xdr:nvCxnSpPr>
        <xdr:cNvPr id="312" name="直線コネクタ 311"/>
        <xdr:cNvCxnSpPr/>
      </xdr:nvCxnSpPr>
      <xdr:spPr>
        <a:xfrm>
          <a:off x="2019300" y="1394650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111125</xdr:rowOff>
    </xdr:from>
    <xdr:to>
      <xdr:col>6</xdr:col>
      <xdr:colOff>38100</xdr:colOff>
      <xdr:row>81</xdr:row>
      <xdr:rowOff>41275</xdr:rowOff>
    </xdr:to>
    <xdr:sp macro="" textlink="">
      <xdr:nvSpPr>
        <xdr:cNvPr id="313" name="楕円 312"/>
        <xdr:cNvSpPr/>
      </xdr:nvSpPr>
      <xdr:spPr>
        <a:xfrm>
          <a:off x="10795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161925</xdr:rowOff>
    </xdr:from>
    <xdr:to>
      <xdr:col>10</xdr:col>
      <xdr:colOff>114300</xdr:colOff>
      <xdr:row>81</xdr:row>
      <xdr:rowOff>59055</xdr:rowOff>
    </xdr:to>
    <xdr:cxnSp macro="">
      <xdr:nvCxnSpPr>
        <xdr:cNvPr id="314" name="直線コネクタ 313"/>
        <xdr:cNvCxnSpPr/>
      </xdr:nvCxnSpPr>
      <xdr:spPr>
        <a:xfrm>
          <a:off x="1130300" y="1387792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15" name="n_1aveValue【福祉施設】&#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16" name="n_2ave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163847</xdr:rowOff>
    </xdr:from>
    <xdr:ext cx="405111" cy="259045"/>
    <xdr:sp macro="" textlink="">
      <xdr:nvSpPr>
        <xdr:cNvPr id="317" name="n_3aveValue【福祉施設】&#10;有形固定資産減価償却率"/>
        <xdr:cNvSpPr txBox="1"/>
      </xdr:nvSpPr>
      <xdr:spPr>
        <a:xfrm>
          <a:off x="18167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68597</xdr:rowOff>
    </xdr:from>
    <xdr:ext cx="405111" cy="259045"/>
    <xdr:sp macro="" textlink="">
      <xdr:nvSpPr>
        <xdr:cNvPr id="318" name="n_4aveValue【福祉施設】&#10;有形固定資産減価償却率"/>
        <xdr:cNvSpPr txBox="1"/>
      </xdr:nvSpPr>
      <xdr:spPr>
        <a:xfrm>
          <a:off x="927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57166</xdr:rowOff>
    </xdr:from>
    <xdr:ext cx="405111" cy="259045"/>
    <xdr:sp macro="" textlink="">
      <xdr:nvSpPr>
        <xdr:cNvPr id="319" name="n_1mainValue【福祉施設】&#10;有形固定資産減価償却率"/>
        <xdr:cNvSpPr txBox="1"/>
      </xdr:nvSpPr>
      <xdr:spPr>
        <a:xfrm>
          <a:off x="3582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167657</xdr:rowOff>
    </xdr:from>
    <xdr:ext cx="405111" cy="259045"/>
    <xdr:sp macro="" textlink="">
      <xdr:nvSpPr>
        <xdr:cNvPr id="320" name="n_2mainValue【福祉施設】&#10;有形固定資産減価償却率"/>
        <xdr:cNvSpPr txBox="1"/>
      </xdr:nvSpPr>
      <xdr:spPr>
        <a:xfrm>
          <a:off x="2705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126382</xdr:rowOff>
    </xdr:from>
    <xdr:ext cx="405111" cy="259045"/>
    <xdr:sp macro="" textlink="">
      <xdr:nvSpPr>
        <xdr:cNvPr id="321" name="n_3mainValue【福祉施設】&#10;有形固定資産減価償却率"/>
        <xdr:cNvSpPr txBox="1"/>
      </xdr:nvSpPr>
      <xdr:spPr>
        <a:xfrm>
          <a:off x="1816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57802</xdr:rowOff>
    </xdr:from>
    <xdr:ext cx="405111" cy="259045"/>
    <xdr:sp macro="" textlink="">
      <xdr:nvSpPr>
        <xdr:cNvPr id="322" name="n_4mainValue【福祉施設】&#10;有形固定資産減価償却率"/>
        <xdr:cNvSpPr txBox="1"/>
      </xdr:nvSpPr>
      <xdr:spPr>
        <a:xfrm>
          <a:off x="927744"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53" name="【福祉施設】&#10;一人当たり面積平均値テキスト"/>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58" name="フローチャート: 判断 357"/>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116295</xdr:rowOff>
    </xdr:from>
    <xdr:to>
      <xdr:col>55</xdr:col>
      <xdr:colOff>50800</xdr:colOff>
      <xdr:row>86</xdr:row>
      <xdr:rowOff>46445</xdr:rowOff>
    </xdr:to>
    <xdr:sp macro="" textlink="">
      <xdr:nvSpPr>
        <xdr:cNvPr id="364" name="楕円 363"/>
        <xdr:cNvSpPr/>
      </xdr:nvSpPr>
      <xdr:spPr>
        <a:xfrm>
          <a:off x="104267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94722</xdr:rowOff>
    </xdr:from>
    <xdr:ext cx="469744" cy="259045"/>
    <xdr:sp macro="" textlink="">
      <xdr:nvSpPr>
        <xdr:cNvPr id="365" name="【福祉施設】&#10;一人当たり面積該当値テキスト"/>
        <xdr:cNvSpPr txBox="1"/>
      </xdr:nvSpPr>
      <xdr:spPr>
        <a:xfrm>
          <a:off x="10515600"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116295</xdr:rowOff>
    </xdr:from>
    <xdr:to>
      <xdr:col>50</xdr:col>
      <xdr:colOff>165100</xdr:colOff>
      <xdr:row>86</xdr:row>
      <xdr:rowOff>46445</xdr:rowOff>
    </xdr:to>
    <xdr:sp macro="" textlink="">
      <xdr:nvSpPr>
        <xdr:cNvPr id="366" name="楕円 365"/>
        <xdr:cNvSpPr/>
      </xdr:nvSpPr>
      <xdr:spPr>
        <a:xfrm>
          <a:off x="95885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167095</xdr:rowOff>
    </xdr:from>
    <xdr:to>
      <xdr:col>55</xdr:col>
      <xdr:colOff>0</xdr:colOff>
      <xdr:row>85</xdr:row>
      <xdr:rowOff>167095</xdr:rowOff>
    </xdr:to>
    <xdr:cxnSp macro="">
      <xdr:nvCxnSpPr>
        <xdr:cNvPr id="367" name="直線コネクタ 366"/>
        <xdr:cNvCxnSpPr/>
      </xdr:nvCxnSpPr>
      <xdr:spPr>
        <a:xfrm>
          <a:off x="9639300" y="147403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109764</xdr:rowOff>
    </xdr:from>
    <xdr:to>
      <xdr:col>46</xdr:col>
      <xdr:colOff>38100</xdr:colOff>
      <xdr:row>86</xdr:row>
      <xdr:rowOff>39914</xdr:rowOff>
    </xdr:to>
    <xdr:sp macro="" textlink="">
      <xdr:nvSpPr>
        <xdr:cNvPr id="368" name="楕円 367"/>
        <xdr:cNvSpPr/>
      </xdr:nvSpPr>
      <xdr:spPr>
        <a:xfrm>
          <a:off x="8699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160564</xdr:rowOff>
    </xdr:from>
    <xdr:to>
      <xdr:col>50</xdr:col>
      <xdr:colOff>114300</xdr:colOff>
      <xdr:row>85</xdr:row>
      <xdr:rowOff>167095</xdr:rowOff>
    </xdr:to>
    <xdr:cxnSp macro="">
      <xdr:nvCxnSpPr>
        <xdr:cNvPr id="369" name="直線コネクタ 368"/>
        <xdr:cNvCxnSpPr/>
      </xdr:nvCxnSpPr>
      <xdr:spPr>
        <a:xfrm>
          <a:off x="8750300" y="147338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113030</xdr:rowOff>
    </xdr:from>
    <xdr:to>
      <xdr:col>41</xdr:col>
      <xdr:colOff>101600</xdr:colOff>
      <xdr:row>86</xdr:row>
      <xdr:rowOff>43180</xdr:rowOff>
    </xdr:to>
    <xdr:sp macro="" textlink="">
      <xdr:nvSpPr>
        <xdr:cNvPr id="370" name="楕円 369"/>
        <xdr:cNvSpPr/>
      </xdr:nvSpPr>
      <xdr:spPr>
        <a:xfrm>
          <a:off x="7810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160564</xdr:rowOff>
    </xdr:from>
    <xdr:to>
      <xdr:col>45</xdr:col>
      <xdr:colOff>177800</xdr:colOff>
      <xdr:row>85</xdr:row>
      <xdr:rowOff>163830</xdr:rowOff>
    </xdr:to>
    <xdr:cxnSp macro="">
      <xdr:nvCxnSpPr>
        <xdr:cNvPr id="371" name="直線コネクタ 370"/>
        <xdr:cNvCxnSpPr/>
      </xdr:nvCxnSpPr>
      <xdr:spPr>
        <a:xfrm flipV="1">
          <a:off x="7861300" y="147338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113030</xdr:rowOff>
    </xdr:from>
    <xdr:to>
      <xdr:col>36</xdr:col>
      <xdr:colOff>165100</xdr:colOff>
      <xdr:row>86</xdr:row>
      <xdr:rowOff>43180</xdr:rowOff>
    </xdr:to>
    <xdr:sp macro="" textlink="">
      <xdr:nvSpPr>
        <xdr:cNvPr id="372" name="楕円 371"/>
        <xdr:cNvSpPr/>
      </xdr:nvSpPr>
      <xdr:spPr>
        <a:xfrm>
          <a:off x="6921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163830</xdr:rowOff>
    </xdr:from>
    <xdr:to>
      <xdr:col>41</xdr:col>
      <xdr:colOff>50800</xdr:colOff>
      <xdr:row>85</xdr:row>
      <xdr:rowOff>163830</xdr:rowOff>
    </xdr:to>
    <xdr:cxnSp macro="">
      <xdr:nvCxnSpPr>
        <xdr:cNvPr id="373" name="直線コネクタ 372"/>
        <xdr:cNvCxnSpPr/>
      </xdr:nvCxnSpPr>
      <xdr:spPr>
        <a:xfrm>
          <a:off x="6972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74" name="n_1aveValue【福祉施設】&#10;一人当たり面積"/>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75" name="n_2aveValue【福祉施設】&#10;一人当たり面積"/>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76" name="n_3aveValue【福祉施設】&#10;一人当たり面積"/>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77" name="n_4aveValue【福祉施設】&#10;一人当たり面積"/>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37572</xdr:rowOff>
    </xdr:from>
    <xdr:ext cx="469744" cy="259045"/>
    <xdr:sp macro="" textlink="">
      <xdr:nvSpPr>
        <xdr:cNvPr id="378" name="n_1mainValue【福祉施設】&#10;一人当たり面積"/>
        <xdr:cNvSpPr txBox="1"/>
      </xdr:nvSpPr>
      <xdr:spPr>
        <a:xfrm>
          <a:off x="9391727" y="1478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31041</xdr:rowOff>
    </xdr:from>
    <xdr:ext cx="469744" cy="259045"/>
    <xdr:sp macro="" textlink="">
      <xdr:nvSpPr>
        <xdr:cNvPr id="379" name="n_2mainValue【福祉施設】&#10;一人当たり面積"/>
        <xdr:cNvSpPr txBox="1"/>
      </xdr:nvSpPr>
      <xdr:spPr>
        <a:xfrm>
          <a:off x="85154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34307</xdr:rowOff>
    </xdr:from>
    <xdr:ext cx="469744" cy="259045"/>
    <xdr:sp macro="" textlink="">
      <xdr:nvSpPr>
        <xdr:cNvPr id="380" name="n_3mainValue【福祉施設】&#10;一人当たり面積"/>
        <xdr:cNvSpPr txBox="1"/>
      </xdr:nvSpPr>
      <xdr:spPr>
        <a:xfrm>
          <a:off x="7626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34307</xdr:rowOff>
    </xdr:from>
    <xdr:ext cx="469744" cy="259045"/>
    <xdr:sp macro="" textlink="">
      <xdr:nvSpPr>
        <xdr:cNvPr id="381" name="n_4mainValue【福祉施設】&#10;一人当たり面積"/>
        <xdr:cNvSpPr txBox="1"/>
      </xdr:nvSpPr>
      <xdr:spPr>
        <a:xfrm>
          <a:off x="6737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12"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17" name="フローチャート: 判断 416"/>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113574</xdr:rowOff>
    </xdr:from>
    <xdr:to>
      <xdr:col>24</xdr:col>
      <xdr:colOff>114300</xdr:colOff>
      <xdr:row>107</xdr:row>
      <xdr:rowOff>43724</xdr:rowOff>
    </xdr:to>
    <xdr:sp macro="" textlink="">
      <xdr:nvSpPr>
        <xdr:cNvPr id="423" name="楕円 422"/>
        <xdr:cNvSpPr/>
      </xdr:nvSpPr>
      <xdr:spPr>
        <a:xfrm>
          <a:off x="45847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92001</xdr:rowOff>
    </xdr:from>
    <xdr:ext cx="405111" cy="259045"/>
    <xdr:sp macro="" textlink="">
      <xdr:nvSpPr>
        <xdr:cNvPr id="424" name="【市民会館】&#10;有形固定資産減価償却率該当値テキスト"/>
        <xdr:cNvSpPr txBox="1"/>
      </xdr:nvSpPr>
      <xdr:spPr>
        <a:xfrm>
          <a:off x="4673600"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82550</xdr:rowOff>
    </xdr:from>
    <xdr:to>
      <xdr:col>20</xdr:col>
      <xdr:colOff>38100</xdr:colOff>
      <xdr:row>107</xdr:row>
      <xdr:rowOff>12700</xdr:rowOff>
    </xdr:to>
    <xdr:sp macro="" textlink="">
      <xdr:nvSpPr>
        <xdr:cNvPr id="425" name="楕円 424"/>
        <xdr:cNvSpPr/>
      </xdr:nvSpPr>
      <xdr:spPr>
        <a:xfrm>
          <a:off x="3746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133350</xdr:rowOff>
    </xdr:from>
    <xdr:to>
      <xdr:col>24</xdr:col>
      <xdr:colOff>63500</xdr:colOff>
      <xdr:row>106</xdr:row>
      <xdr:rowOff>164374</xdr:rowOff>
    </xdr:to>
    <xdr:cxnSp macro="">
      <xdr:nvCxnSpPr>
        <xdr:cNvPr id="426" name="直線コネクタ 425"/>
        <xdr:cNvCxnSpPr/>
      </xdr:nvCxnSpPr>
      <xdr:spPr>
        <a:xfrm>
          <a:off x="3797300" y="1830705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54792</xdr:rowOff>
    </xdr:from>
    <xdr:to>
      <xdr:col>15</xdr:col>
      <xdr:colOff>101600</xdr:colOff>
      <xdr:row>106</xdr:row>
      <xdr:rowOff>156392</xdr:rowOff>
    </xdr:to>
    <xdr:sp macro="" textlink="">
      <xdr:nvSpPr>
        <xdr:cNvPr id="427" name="楕円 426"/>
        <xdr:cNvSpPr/>
      </xdr:nvSpPr>
      <xdr:spPr>
        <a:xfrm>
          <a:off x="2857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105592</xdr:rowOff>
    </xdr:from>
    <xdr:to>
      <xdr:col>19</xdr:col>
      <xdr:colOff>177800</xdr:colOff>
      <xdr:row>106</xdr:row>
      <xdr:rowOff>133350</xdr:rowOff>
    </xdr:to>
    <xdr:cxnSp macro="">
      <xdr:nvCxnSpPr>
        <xdr:cNvPr id="428" name="直線コネクタ 427"/>
        <xdr:cNvCxnSpPr/>
      </xdr:nvCxnSpPr>
      <xdr:spPr>
        <a:xfrm>
          <a:off x="2908300" y="1827929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20501</xdr:rowOff>
    </xdr:from>
    <xdr:to>
      <xdr:col>10</xdr:col>
      <xdr:colOff>165100</xdr:colOff>
      <xdr:row>106</xdr:row>
      <xdr:rowOff>122101</xdr:rowOff>
    </xdr:to>
    <xdr:sp macro="" textlink="">
      <xdr:nvSpPr>
        <xdr:cNvPr id="429" name="楕円 428"/>
        <xdr:cNvSpPr/>
      </xdr:nvSpPr>
      <xdr:spPr>
        <a:xfrm>
          <a:off x="1968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71301</xdr:rowOff>
    </xdr:from>
    <xdr:to>
      <xdr:col>15</xdr:col>
      <xdr:colOff>50800</xdr:colOff>
      <xdr:row>106</xdr:row>
      <xdr:rowOff>105592</xdr:rowOff>
    </xdr:to>
    <xdr:cxnSp macro="">
      <xdr:nvCxnSpPr>
        <xdr:cNvPr id="430" name="直線コネクタ 429"/>
        <xdr:cNvCxnSpPr/>
      </xdr:nvCxnSpPr>
      <xdr:spPr>
        <a:xfrm>
          <a:off x="2019300" y="1824500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167458</xdr:rowOff>
    </xdr:from>
    <xdr:to>
      <xdr:col>6</xdr:col>
      <xdr:colOff>38100</xdr:colOff>
      <xdr:row>106</xdr:row>
      <xdr:rowOff>97608</xdr:rowOff>
    </xdr:to>
    <xdr:sp macro="" textlink="">
      <xdr:nvSpPr>
        <xdr:cNvPr id="431" name="楕円 430"/>
        <xdr:cNvSpPr/>
      </xdr:nvSpPr>
      <xdr:spPr>
        <a:xfrm>
          <a:off x="1079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46808</xdr:rowOff>
    </xdr:from>
    <xdr:to>
      <xdr:col>10</xdr:col>
      <xdr:colOff>114300</xdr:colOff>
      <xdr:row>106</xdr:row>
      <xdr:rowOff>71301</xdr:rowOff>
    </xdr:to>
    <xdr:cxnSp macro="">
      <xdr:nvCxnSpPr>
        <xdr:cNvPr id="432" name="直線コネクタ 431"/>
        <xdr:cNvCxnSpPr/>
      </xdr:nvCxnSpPr>
      <xdr:spPr>
        <a:xfrm>
          <a:off x="1130300" y="1822050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3"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4"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35" name="n_3aveValue【市民会館】&#10;有形固定資産減価償却率"/>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36"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3827</xdr:rowOff>
    </xdr:from>
    <xdr:ext cx="405111" cy="259045"/>
    <xdr:sp macro="" textlink="">
      <xdr:nvSpPr>
        <xdr:cNvPr id="437" name="n_1mainValue【市民会館】&#10;有形固定資産減価償却率"/>
        <xdr:cNvSpPr txBox="1"/>
      </xdr:nvSpPr>
      <xdr:spPr>
        <a:xfrm>
          <a:off x="35820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147519</xdr:rowOff>
    </xdr:from>
    <xdr:ext cx="405111" cy="259045"/>
    <xdr:sp macro="" textlink="">
      <xdr:nvSpPr>
        <xdr:cNvPr id="438" name="n_2mainValue【市民会館】&#10;有形固定資産減価償却率"/>
        <xdr:cNvSpPr txBox="1"/>
      </xdr:nvSpPr>
      <xdr:spPr>
        <a:xfrm>
          <a:off x="2705744"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113228</xdr:rowOff>
    </xdr:from>
    <xdr:ext cx="405111" cy="259045"/>
    <xdr:sp macro="" textlink="">
      <xdr:nvSpPr>
        <xdr:cNvPr id="439" name="n_3mainValue【市民会館】&#10;有形固定資産減価償却率"/>
        <xdr:cNvSpPr txBox="1"/>
      </xdr:nvSpPr>
      <xdr:spPr>
        <a:xfrm>
          <a:off x="18167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88735</xdr:rowOff>
    </xdr:from>
    <xdr:ext cx="405111" cy="259045"/>
    <xdr:sp macro="" textlink="">
      <xdr:nvSpPr>
        <xdr:cNvPr id="440" name="n_4mainValue【市民会館】&#10;有形固定資産減価償却率"/>
        <xdr:cNvSpPr txBox="1"/>
      </xdr:nvSpPr>
      <xdr:spPr>
        <a:xfrm>
          <a:off x="9277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471" name="【市民会館】&#10;一人当たり面積平均値テキスト"/>
        <xdr:cNvSpPr txBox="1"/>
      </xdr:nvSpPr>
      <xdr:spPr>
        <a:xfrm>
          <a:off x="10515600" y="18197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74" name="フローチャート: 判断 473"/>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75" name="フローチャート: 判断 474"/>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6" name="フローチャート: 判断 475"/>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102144</xdr:rowOff>
    </xdr:from>
    <xdr:to>
      <xdr:col>55</xdr:col>
      <xdr:colOff>50800</xdr:colOff>
      <xdr:row>106</xdr:row>
      <xdr:rowOff>32294</xdr:rowOff>
    </xdr:to>
    <xdr:sp macro="" textlink="">
      <xdr:nvSpPr>
        <xdr:cNvPr id="482" name="楕円 481"/>
        <xdr:cNvSpPr/>
      </xdr:nvSpPr>
      <xdr:spPr>
        <a:xfrm>
          <a:off x="104267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125021</xdr:rowOff>
    </xdr:from>
    <xdr:ext cx="469744" cy="259045"/>
    <xdr:sp macro="" textlink="">
      <xdr:nvSpPr>
        <xdr:cNvPr id="483" name="【市民会館】&#10;一人当たり面積該当値テキスト"/>
        <xdr:cNvSpPr txBox="1"/>
      </xdr:nvSpPr>
      <xdr:spPr>
        <a:xfrm>
          <a:off x="10515600" y="179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105411</xdr:rowOff>
    </xdr:from>
    <xdr:to>
      <xdr:col>50</xdr:col>
      <xdr:colOff>165100</xdr:colOff>
      <xdr:row>106</xdr:row>
      <xdr:rowOff>35561</xdr:rowOff>
    </xdr:to>
    <xdr:sp macro="" textlink="">
      <xdr:nvSpPr>
        <xdr:cNvPr id="484" name="楕円 483"/>
        <xdr:cNvSpPr/>
      </xdr:nvSpPr>
      <xdr:spPr>
        <a:xfrm>
          <a:off x="9588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152944</xdr:rowOff>
    </xdr:from>
    <xdr:to>
      <xdr:col>55</xdr:col>
      <xdr:colOff>0</xdr:colOff>
      <xdr:row>105</xdr:row>
      <xdr:rowOff>156211</xdr:rowOff>
    </xdr:to>
    <xdr:cxnSp macro="">
      <xdr:nvCxnSpPr>
        <xdr:cNvPr id="485" name="直線コネクタ 484"/>
        <xdr:cNvCxnSpPr/>
      </xdr:nvCxnSpPr>
      <xdr:spPr>
        <a:xfrm flipV="1">
          <a:off x="9639300" y="18155194"/>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108676</xdr:rowOff>
    </xdr:from>
    <xdr:to>
      <xdr:col>46</xdr:col>
      <xdr:colOff>38100</xdr:colOff>
      <xdr:row>106</xdr:row>
      <xdr:rowOff>38826</xdr:rowOff>
    </xdr:to>
    <xdr:sp macro="" textlink="">
      <xdr:nvSpPr>
        <xdr:cNvPr id="486" name="楕円 485"/>
        <xdr:cNvSpPr/>
      </xdr:nvSpPr>
      <xdr:spPr>
        <a:xfrm>
          <a:off x="8699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156211</xdr:rowOff>
    </xdr:from>
    <xdr:to>
      <xdr:col>50</xdr:col>
      <xdr:colOff>114300</xdr:colOff>
      <xdr:row>105</xdr:row>
      <xdr:rowOff>159476</xdr:rowOff>
    </xdr:to>
    <xdr:cxnSp macro="">
      <xdr:nvCxnSpPr>
        <xdr:cNvPr id="487" name="直線コネクタ 486"/>
        <xdr:cNvCxnSpPr/>
      </xdr:nvCxnSpPr>
      <xdr:spPr>
        <a:xfrm flipV="1">
          <a:off x="8750300" y="181584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111942</xdr:rowOff>
    </xdr:from>
    <xdr:to>
      <xdr:col>41</xdr:col>
      <xdr:colOff>101600</xdr:colOff>
      <xdr:row>106</xdr:row>
      <xdr:rowOff>42092</xdr:rowOff>
    </xdr:to>
    <xdr:sp macro="" textlink="">
      <xdr:nvSpPr>
        <xdr:cNvPr id="488" name="楕円 487"/>
        <xdr:cNvSpPr/>
      </xdr:nvSpPr>
      <xdr:spPr>
        <a:xfrm>
          <a:off x="7810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159476</xdr:rowOff>
    </xdr:from>
    <xdr:to>
      <xdr:col>45</xdr:col>
      <xdr:colOff>177800</xdr:colOff>
      <xdr:row>105</xdr:row>
      <xdr:rowOff>162742</xdr:rowOff>
    </xdr:to>
    <xdr:cxnSp macro="">
      <xdr:nvCxnSpPr>
        <xdr:cNvPr id="489" name="直線コネクタ 488"/>
        <xdr:cNvCxnSpPr/>
      </xdr:nvCxnSpPr>
      <xdr:spPr>
        <a:xfrm flipV="1">
          <a:off x="7861300" y="181617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159294</xdr:rowOff>
    </xdr:from>
    <xdr:to>
      <xdr:col>36</xdr:col>
      <xdr:colOff>165100</xdr:colOff>
      <xdr:row>105</xdr:row>
      <xdr:rowOff>89444</xdr:rowOff>
    </xdr:to>
    <xdr:sp macro="" textlink="">
      <xdr:nvSpPr>
        <xdr:cNvPr id="490" name="楕円 489"/>
        <xdr:cNvSpPr/>
      </xdr:nvSpPr>
      <xdr:spPr>
        <a:xfrm>
          <a:off x="6921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38644</xdr:rowOff>
    </xdr:from>
    <xdr:to>
      <xdr:col>41</xdr:col>
      <xdr:colOff>50800</xdr:colOff>
      <xdr:row>105</xdr:row>
      <xdr:rowOff>162742</xdr:rowOff>
    </xdr:to>
    <xdr:cxnSp macro="">
      <xdr:nvCxnSpPr>
        <xdr:cNvPr id="491" name="直線コネクタ 490"/>
        <xdr:cNvCxnSpPr/>
      </xdr:nvCxnSpPr>
      <xdr:spPr>
        <a:xfrm>
          <a:off x="6972300" y="18040894"/>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92"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144253</xdr:rowOff>
    </xdr:from>
    <xdr:ext cx="469744" cy="259045"/>
    <xdr:sp macro="" textlink="">
      <xdr:nvSpPr>
        <xdr:cNvPr id="493" name="n_2aveValue【市民会館】&#10;一人当たり面積"/>
        <xdr:cNvSpPr txBox="1"/>
      </xdr:nvSpPr>
      <xdr:spPr>
        <a:xfrm>
          <a:off x="8515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94"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5"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52088</xdr:rowOff>
    </xdr:from>
    <xdr:ext cx="469744" cy="259045"/>
    <xdr:sp macro="" textlink="">
      <xdr:nvSpPr>
        <xdr:cNvPr id="496" name="n_1mainValue【市民会館】&#10;一人当たり面積"/>
        <xdr:cNvSpPr txBox="1"/>
      </xdr:nvSpPr>
      <xdr:spPr>
        <a:xfrm>
          <a:off x="9391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55353</xdr:rowOff>
    </xdr:from>
    <xdr:ext cx="469744" cy="259045"/>
    <xdr:sp macro="" textlink="">
      <xdr:nvSpPr>
        <xdr:cNvPr id="497" name="n_2mainValue【市民会館】&#10;一人当たり面積"/>
        <xdr:cNvSpPr txBox="1"/>
      </xdr:nvSpPr>
      <xdr:spPr>
        <a:xfrm>
          <a:off x="8515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58619</xdr:rowOff>
    </xdr:from>
    <xdr:ext cx="469744" cy="259045"/>
    <xdr:sp macro="" textlink="">
      <xdr:nvSpPr>
        <xdr:cNvPr id="498" name="n_3mainValue【市民会館】&#10;一人当たり面積"/>
        <xdr:cNvSpPr txBox="1"/>
      </xdr:nvSpPr>
      <xdr:spPr>
        <a:xfrm>
          <a:off x="76264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105971</xdr:rowOff>
    </xdr:from>
    <xdr:ext cx="469744" cy="259045"/>
    <xdr:sp macro="" textlink="">
      <xdr:nvSpPr>
        <xdr:cNvPr id="499" name="n_4mainValue【市民会館】&#10;一人当たり面積"/>
        <xdr:cNvSpPr txBox="1"/>
      </xdr:nvSpPr>
      <xdr:spPr>
        <a:xfrm>
          <a:off x="6737427" y="1776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25" name="直線コネクタ 524"/>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6"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7" name="直線コネクタ 526"/>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9" name="直線コネクタ 52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54808</xdr:rowOff>
    </xdr:from>
    <xdr:ext cx="405111" cy="259045"/>
    <xdr:sp macro="" textlink="">
      <xdr:nvSpPr>
        <xdr:cNvPr id="530" name="【一般廃棄物処理施設】&#10;有形固定資産減価償却率平均値テキスト"/>
        <xdr:cNvSpPr txBox="1"/>
      </xdr:nvSpPr>
      <xdr:spPr>
        <a:xfrm>
          <a:off x="16357600" y="6569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1" name="フローチャート: 判断 530"/>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32" name="フローチャート: 判断 531"/>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3" name="フローチャート: 判断 532"/>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34" name="フローチャート: 判断 533"/>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35" name="フローチャート: 判断 534"/>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131535</xdr:rowOff>
    </xdr:from>
    <xdr:to>
      <xdr:col>85</xdr:col>
      <xdr:colOff>177800</xdr:colOff>
      <xdr:row>41</xdr:row>
      <xdr:rowOff>61685</xdr:rowOff>
    </xdr:to>
    <xdr:sp macro="" textlink="">
      <xdr:nvSpPr>
        <xdr:cNvPr id="541" name="楕円 540"/>
        <xdr:cNvSpPr/>
      </xdr:nvSpPr>
      <xdr:spPr>
        <a:xfrm>
          <a:off x="16268700" y="69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109962</xdr:rowOff>
    </xdr:from>
    <xdr:ext cx="405111" cy="259045"/>
    <xdr:sp macro="" textlink="">
      <xdr:nvSpPr>
        <xdr:cNvPr id="542" name="【一般廃棄物処理施設】&#10;有形固定資産減価償却率該当値テキスト"/>
        <xdr:cNvSpPr txBox="1"/>
      </xdr:nvSpPr>
      <xdr:spPr>
        <a:xfrm>
          <a:off x="16357600" y="696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82550</xdr:rowOff>
    </xdr:from>
    <xdr:to>
      <xdr:col>81</xdr:col>
      <xdr:colOff>101600</xdr:colOff>
      <xdr:row>41</xdr:row>
      <xdr:rowOff>12700</xdr:rowOff>
    </xdr:to>
    <xdr:sp macro="" textlink="">
      <xdr:nvSpPr>
        <xdr:cNvPr id="543" name="楕円 542"/>
        <xdr:cNvSpPr/>
      </xdr:nvSpPr>
      <xdr:spPr>
        <a:xfrm>
          <a:off x="15430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133350</xdr:rowOff>
    </xdr:from>
    <xdr:to>
      <xdr:col>85</xdr:col>
      <xdr:colOff>127000</xdr:colOff>
      <xdr:row>41</xdr:row>
      <xdr:rowOff>10885</xdr:rowOff>
    </xdr:to>
    <xdr:cxnSp macro="">
      <xdr:nvCxnSpPr>
        <xdr:cNvPr id="544" name="直線コネクタ 543"/>
        <xdr:cNvCxnSpPr/>
      </xdr:nvCxnSpPr>
      <xdr:spPr>
        <a:xfrm>
          <a:off x="15481300" y="699135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40096</xdr:rowOff>
    </xdr:from>
    <xdr:to>
      <xdr:col>76</xdr:col>
      <xdr:colOff>165100</xdr:colOff>
      <xdr:row>40</xdr:row>
      <xdr:rowOff>141696</xdr:rowOff>
    </xdr:to>
    <xdr:sp macro="" textlink="">
      <xdr:nvSpPr>
        <xdr:cNvPr id="545" name="楕円 544"/>
        <xdr:cNvSpPr/>
      </xdr:nvSpPr>
      <xdr:spPr>
        <a:xfrm>
          <a:off x="14541500" y="68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90896</xdr:rowOff>
    </xdr:from>
    <xdr:to>
      <xdr:col>81</xdr:col>
      <xdr:colOff>50800</xdr:colOff>
      <xdr:row>40</xdr:row>
      <xdr:rowOff>133350</xdr:rowOff>
    </xdr:to>
    <xdr:cxnSp macro="">
      <xdr:nvCxnSpPr>
        <xdr:cNvPr id="546" name="直線コネクタ 545"/>
        <xdr:cNvCxnSpPr/>
      </xdr:nvCxnSpPr>
      <xdr:spPr>
        <a:xfrm>
          <a:off x="14592300" y="694889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162560</xdr:rowOff>
    </xdr:from>
    <xdr:to>
      <xdr:col>72</xdr:col>
      <xdr:colOff>38100</xdr:colOff>
      <xdr:row>40</xdr:row>
      <xdr:rowOff>92710</xdr:rowOff>
    </xdr:to>
    <xdr:sp macro="" textlink="">
      <xdr:nvSpPr>
        <xdr:cNvPr id="547" name="楕円 546"/>
        <xdr:cNvSpPr/>
      </xdr:nvSpPr>
      <xdr:spPr>
        <a:xfrm>
          <a:off x="13652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41910</xdr:rowOff>
    </xdr:from>
    <xdr:to>
      <xdr:col>76</xdr:col>
      <xdr:colOff>114300</xdr:colOff>
      <xdr:row>40</xdr:row>
      <xdr:rowOff>90896</xdr:rowOff>
    </xdr:to>
    <xdr:cxnSp macro="">
      <xdr:nvCxnSpPr>
        <xdr:cNvPr id="548" name="直線コネクタ 547"/>
        <xdr:cNvCxnSpPr/>
      </xdr:nvCxnSpPr>
      <xdr:spPr>
        <a:xfrm>
          <a:off x="13703300" y="689991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115207</xdr:rowOff>
    </xdr:from>
    <xdr:to>
      <xdr:col>67</xdr:col>
      <xdr:colOff>101600</xdr:colOff>
      <xdr:row>40</xdr:row>
      <xdr:rowOff>45357</xdr:rowOff>
    </xdr:to>
    <xdr:sp macro="" textlink="">
      <xdr:nvSpPr>
        <xdr:cNvPr id="549" name="楕円 548"/>
        <xdr:cNvSpPr/>
      </xdr:nvSpPr>
      <xdr:spPr>
        <a:xfrm>
          <a:off x="12763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166007</xdr:rowOff>
    </xdr:from>
    <xdr:to>
      <xdr:col>71</xdr:col>
      <xdr:colOff>177800</xdr:colOff>
      <xdr:row>40</xdr:row>
      <xdr:rowOff>41910</xdr:rowOff>
    </xdr:to>
    <xdr:cxnSp macro="">
      <xdr:nvCxnSpPr>
        <xdr:cNvPr id="550" name="直線コネクタ 549"/>
        <xdr:cNvCxnSpPr/>
      </xdr:nvCxnSpPr>
      <xdr:spPr>
        <a:xfrm>
          <a:off x="12814300" y="685255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51" name="n_1aveValue【一般廃棄物処理施設】&#10;有形固定資産減価償却率"/>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552" name="n_2aveValue【一般廃棄物処理施設】&#10;有形固定資産減価償却率"/>
        <xdr:cNvSpPr txBox="1"/>
      </xdr:nvSpPr>
      <xdr:spPr>
        <a:xfrm>
          <a:off x="14389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553" name="n_3aveValue【一般廃棄物処理施設】&#10;有形固定資産減価償却率"/>
        <xdr:cNvSpPr txBox="1"/>
      </xdr:nvSpPr>
      <xdr:spPr>
        <a:xfrm>
          <a:off x="13500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54" name="n_4aveValue【一般廃棄物処理施設】&#10;有形固定資産減価償却率"/>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3827</xdr:rowOff>
    </xdr:from>
    <xdr:ext cx="405111" cy="259045"/>
    <xdr:sp macro="" textlink="">
      <xdr:nvSpPr>
        <xdr:cNvPr id="555" name="n_1mainValue【一般廃棄物処理施設】&#10;有形固定資産減価償却率"/>
        <xdr:cNvSpPr txBox="1"/>
      </xdr:nvSpPr>
      <xdr:spPr>
        <a:xfrm>
          <a:off x="152660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132823</xdr:rowOff>
    </xdr:from>
    <xdr:ext cx="405111" cy="259045"/>
    <xdr:sp macro="" textlink="">
      <xdr:nvSpPr>
        <xdr:cNvPr id="556" name="n_2mainValue【一般廃棄物処理施設】&#10;有形固定資産減価償却率"/>
        <xdr:cNvSpPr txBox="1"/>
      </xdr:nvSpPr>
      <xdr:spPr>
        <a:xfrm>
          <a:off x="14389744" y="699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83837</xdr:rowOff>
    </xdr:from>
    <xdr:ext cx="405111" cy="259045"/>
    <xdr:sp macro="" textlink="">
      <xdr:nvSpPr>
        <xdr:cNvPr id="557" name="n_3mainValue【一般廃棄物処理施設】&#10;有形固定資産減価償却率"/>
        <xdr:cNvSpPr txBox="1"/>
      </xdr:nvSpPr>
      <xdr:spPr>
        <a:xfrm>
          <a:off x="13500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36484</xdr:rowOff>
    </xdr:from>
    <xdr:ext cx="405111" cy="259045"/>
    <xdr:sp macro="" textlink="">
      <xdr:nvSpPr>
        <xdr:cNvPr id="558" name="n_4mainValue【一般廃棄物処理施設】&#10;有形固定資産減価償却率"/>
        <xdr:cNvSpPr txBox="1"/>
      </xdr:nvSpPr>
      <xdr:spPr>
        <a:xfrm>
          <a:off x="12611744"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9" name="直線コネクタ 5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70" name="テキスト ボックス 56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1" name="直線コネクタ 5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72" name="テキスト ボックス 57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3" name="直線コネクタ 5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4" name="テキスト ボックス 57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5" name="直線コネクタ 5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6" name="テキスト ボックス 57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7" name="直線コネクタ 5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8" name="テキスト ボックス 57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9" name="直線コネクタ 5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80" name="テキスト ボックス 57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82" name="直線コネクタ 581"/>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83"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84" name="直線コネクタ 583"/>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85"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86" name="直線コネクタ 585"/>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87" name="【一般廃棄物処理施設】&#10;一人当たり有形固定資産（償却資産）額平均値テキスト"/>
        <xdr:cNvSpPr txBox="1"/>
      </xdr:nvSpPr>
      <xdr:spPr>
        <a:xfrm>
          <a:off x="22199600" y="6984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88" name="フローチャート: 判断 587"/>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9" name="フローチャート: 判断 588"/>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90" name="フローチャート: 判断 589"/>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91" name="フローチャート: 判断 590"/>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92" name="フローチャート: 判断 591"/>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3" name="テキスト ボックス 5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106740</xdr:rowOff>
    </xdr:from>
    <xdr:to>
      <xdr:col>116</xdr:col>
      <xdr:colOff>114300</xdr:colOff>
      <xdr:row>40</xdr:row>
      <xdr:rowOff>36890</xdr:rowOff>
    </xdr:to>
    <xdr:sp macro="" textlink="">
      <xdr:nvSpPr>
        <xdr:cNvPr id="598" name="楕円 597"/>
        <xdr:cNvSpPr/>
      </xdr:nvSpPr>
      <xdr:spPr>
        <a:xfrm>
          <a:off x="22110700" y="679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129617</xdr:rowOff>
    </xdr:from>
    <xdr:ext cx="599010" cy="259045"/>
    <xdr:sp macro="" textlink="">
      <xdr:nvSpPr>
        <xdr:cNvPr id="599" name="【一般廃棄物処理施設】&#10;一人当たり有形固定資産（償却資産）額該当値テキスト"/>
        <xdr:cNvSpPr txBox="1"/>
      </xdr:nvSpPr>
      <xdr:spPr>
        <a:xfrm>
          <a:off x="22199600" y="664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107858</xdr:rowOff>
    </xdr:from>
    <xdr:to>
      <xdr:col>112</xdr:col>
      <xdr:colOff>38100</xdr:colOff>
      <xdr:row>40</xdr:row>
      <xdr:rowOff>38008</xdr:rowOff>
    </xdr:to>
    <xdr:sp macro="" textlink="">
      <xdr:nvSpPr>
        <xdr:cNvPr id="600" name="楕円 599"/>
        <xdr:cNvSpPr/>
      </xdr:nvSpPr>
      <xdr:spPr>
        <a:xfrm>
          <a:off x="21272500" y="679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157540</xdr:rowOff>
    </xdr:from>
    <xdr:to>
      <xdr:col>116</xdr:col>
      <xdr:colOff>63500</xdr:colOff>
      <xdr:row>39</xdr:row>
      <xdr:rowOff>158658</xdr:rowOff>
    </xdr:to>
    <xdr:cxnSp macro="">
      <xdr:nvCxnSpPr>
        <xdr:cNvPr id="601" name="直線コネクタ 600"/>
        <xdr:cNvCxnSpPr/>
      </xdr:nvCxnSpPr>
      <xdr:spPr>
        <a:xfrm flipV="1">
          <a:off x="21323300" y="6844090"/>
          <a:ext cx="838200" cy="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91308</xdr:rowOff>
    </xdr:from>
    <xdr:to>
      <xdr:col>107</xdr:col>
      <xdr:colOff>101600</xdr:colOff>
      <xdr:row>40</xdr:row>
      <xdr:rowOff>21458</xdr:rowOff>
    </xdr:to>
    <xdr:sp macro="" textlink="">
      <xdr:nvSpPr>
        <xdr:cNvPr id="602" name="楕円 601"/>
        <xdr:cNvSpPr/>
      </xdr:nvSpPr>
      <xdr:spPr>
        <a:xfrm>
          <a:off x="20383500" y="677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142108</xdr:rowOff>
    </xdr:from>
    <xdr:to>
      <xdr:col>111</xdr:col>
      <xdr:colOff>177800</xdr:colOff>
      <xdr:row>39</xdr:row>
      <xdr:rowOff>158658</xdr:rowOff>
    </xdr:to>
    <xdr:cxnSp macro="">
      <xdr:nvCxnSpPr>
        <xdr:cNvPr id="603" name="直線コネクタ 602"/>
        <xdr:cNvCxnSpPr/>
      </xdr:nvCxnSpPr>
      <xdr:spPr>
        <a:xfrm>
          <a:off x="20434300" y="6828658"/>
          <a:ext cx="889000" cy="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94245</xdr:rowOff>
    </xdr:from>
    <xdr:to>
      <xdr:col>102</xdr:col>
      <xdr:colOff>165100</xdr:colOff>
      <xdr:row>40</xdr:row>
      <xdr:rowOff>24395</xdr:rowOff>
    </xdr:to>
    <xdr:sp macro="" textlink="">
      <xdr:nvSpPr>
        <xdr:cNvPr id="604" name="楕円 603"/>
        <xdr:cNvSpPr/>
      </xdr:nvSpPr>
      <xdr:spPr>
        <a:xfrm>
          <a:off x="19494500" y="678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142108</xdr:rowOff>
    </xdr:from>
    <xdr:to>
      <xdr:col>107</xdr:col>
      <xdr:colOff>50800</xdr:colOff>
      <xdr:row>39</xdr:row>
      <xdr:rowOff>145045</xdr:rowOff>
    </xdr:to>
    <xdr:cxnSp macro="">
      <xdr:nvCxnSpPr>
        <xdr:cNvPr id="605" name="直線コネクタ 604"/>
        <xdr:cNvCxnSpPr/>
      </xdr:nvCxnSpPr>
      <xdr:spPr>
        <a:xfrm flipV="1">
          <a:off x="19545300" y="6828658"/>
          <a:ext cx="889000" cy="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100026</xdr:rowOff>
    </xdr:from>
    <xdr:to>
      <xdr:col>98</xdr:col>
      <xdr:colOff>38100</xdr:colOff>
      <xdr:row>40</xdr:row>
      <xdr:rowOff>30176</xdr:rowOff>
    </xdr:to>
    <xdr:sp macro="" textlink="">
      <xdr:nvSpPr>
        <xdr:cNvPr id="606" name="楕円 605"/>
        <xdr:cNvSpPr/>
      </xdr:nvSpPr>
      <xdr:spPr>
        <a:xfrm>
          <a:off x="18605500" y="6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145045</xdr:rowOff>
    </xdr:from>
    <xdr:to>
      <xdr:col>102</xdr:col>
      <xdr:colOff>114300</xdr:colOff>
      <xdr:row>39</xdr:row>
      <xdr:rowOff>150826</xdr:rowOff>
    </xdr:to>
    <xdr:cxnSp macro="">
      <xdr:nvCxnSpPr>
        <xdr:cNvPr id="607" name="直線コネクタ 606"/>
        <xdr:cNvCxnSpPr/>
      </xdr:nvCxnSpPr>
      <xdr:spPr>
        <a:xfrm flipV="1">
          <a:off x="18656300" y="6831595"/>
          <a:ext cx="8890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71502</xdr:rowOff>
    </xdr:from>
    <xdr:ext cx="534377" cy="259045"/>
    <xdr:sp macro="" textlink="">
      <xdr:nvSpPr>
        <xdr:cNvPr id="608" name="n_1aveValue【一般廃棄物処理施設】&#10;一人当たり有形固定資産（償却資産）額"/>
        <xdr:cNvSpPr txBox="1"/>
      </xdr:nvSpPr>
      <xdr:spPr>
        <a:xfrm>
          <a:off x="21043411" y="71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84479</xdr:rowOff>
    </xdr:from>
    <xdr:ext cx="534377" cy="259045"/>
    <xdr:sp macro="" textlink="">
      <xdr:nvSpPr>
        <xdr:cNvPr id="609" name="n_2aveValue【一般廃棄物処理施設】&#10;一人当たり有形固定資産（償却資産）額"/>
        <xdr:cNvSpPr txBox="1"/>
      </xdr:nvSpPr>
      <xdr:spPr>
        <a:xfrm>
          <a:off x="201671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95391</xdr:rowOff>
    </xdr:from>
    <xdr:ext cx="534377" cy="259045"/>
    <xdr:sp macro="" textlink="">
      <xdr:nvSpPr>
        <xdr:cNvPr id="610" name="n_3aveValue【一般廃棄物処理施設】&#10;一人当たり有形固定資産（償却資産）額"/>
        <xdr:cNvSpPr txBox="1"/>
      </xdr:nvSpPr>
      <xdr:spPr>
        <a:xfrm>
          <a:off x="19278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100789</xdr:rowOff>
    </xdr:from>
    <xdr:ext cx="534377" cy="259045"/>
    <xdr:sp macro="" textlink="">
      <xdr:nvSpPr>
        <xdr:cNvPr id="611" name="n_4aveValue【一般廃棄物処理施設】&#10;一人当たり有形固定資産（償却資産）額"/>
        <xdr:cNvSpPr txBox="1"/>
      </xdr:nvSpPr>
      <xdr:spPr>
        <a:xfrm>
          <a:off x="18389111" y="713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54535</xdr:rowOff>
    </xdr:from>
    <xdr:ext cx="599010" cy="259045"/>
    <xdr:sp macro="" textlink="">
      <xdr:nvSpPr>
        <xdr:cNvPr id="612" name="n_1mainValue【一般廃棄物処理施設】&#10;一人当たり有形固定資産（償却資産）額"/>
        <xdr:cNvSpPr txBox="1"/>
      </xdr:nvSpPr>
      <xdr:spPr>
        <a:xfrm>
          <a:off x="21011095" y="656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37985</xdr:rowOff>
    </xdr:from>
    <xdr:ext cx="599010" cy="259045"/>
    <xdr:sp macro="" textlink="">
      <xdr:nvSpPr>
        <xdr:cNvPr id="613" name="n_2mainValue【一般廃棄物処理施設】&#10;一人当たり有形固定資産（償却資産）額"/>
        <xdr:cNvSpPr txBox="1"/>
      </xdr:nvSpPr>
      <xdr:spPr>
        <a:xfrm>
          <a:off x="20134795" y="655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40922</xdr:rowOff>
    </xdr:from>
    <xdr:ext cx="599010" cy="259045"/>
    <xdr:sp macro="" textlink="">
      <xdr:nvSpPr>
        <xdr:cNvPr id="614" name="n_3mainValue【一般廃棄物処理施設】&#10;一人当たり有形固定資産（償却資産）額"/>
        <xdr:cNvSpPr txBox="1"/>
      </xdr:nvSpPr>
      <xdr:spPr>
        <a:xfrm>
          <a:off x="19245795" y="655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46703</xdr:rowOff>
    </xdr:from>
    <xdr:ext cx="599010" cy="259045"/>
    <xdr:sp macro="" textlink="">
      <xdr:nvSpPr>
        <xdr:cNvPr id="615" name="n_4mainValue【一般廃棄物処理施設】&#10;一人当たり有形固定資産（償却資産）額"/>
        <xdr:cNvSpPr txBox="1"/>
      </xdr:nvSpPr>
      <xdr:spPr>
        <a:xfrm>
          <a:off x="18356795" y="656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6" name="正方形/長方形 6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7" name="正方形/長方形 6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8" name="正方形/長方形 6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9" name="正方形/長方形 6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0" name="正方形/長方形 6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1" name="正方形/長方形 6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2" name="正方形/長方形 6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正方形/長方形 6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4" name="テキスト ボックス 6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5" name="直線コネクタ 6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6" name="テキスト ボックス 62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7" name="直線コネクタ 62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8" name="テキスト ボックス 62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9" name="直線コネクタ 62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0" name="テキスト ボックス 62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1" name="直線コネクタ 63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2" name="テキスト ボックス 63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3" name="直線コネクタ 63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4" name="テキスト ボックス 63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5" name="直線コネクタ 63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6" name="テキスト ボックス 63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7" name="直線コネクタ 63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8" name="テキスト ボックス 63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9" name="直線コネクタ 6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41" name="直線コネクタ 64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4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43" name="直線コネクタ 64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5" name="直線コネクタ 64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646" name="【保健センター・保健所】&#10;有形固定資産減価償却率平均値テキスト"/>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47" name="フローチャート: 判断 64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48" name="フローチャート: 判断 64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49" name="フローチャート: 判断 64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50" name="フローチャート: 判断 64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51" name="フローチャート: 判断 650"/>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2" name="テキスト ボックス 6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3" name="テキスト ボックス 6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4" name="テキスト ボックス 6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5" name="テキスト ボックス 6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6" name="テキスト ボックス 6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61867</xdr:rowOff>
    </xdr:from>
    <xdr:to>
      <xdr:col>85</xdr:col>
      <xdr:colOff>177800</xdr:colOff>
      <xdr:row>59</xdr:row>
      <xdr:rowOff>163467</xdr:rowOff>
    </xdr:to>
    <xdr:sp macro="" textlink="">
      <xdr:nvSpPr>
        <xdr:cNvPr id="657" name="楕円 656"/>
        <xdr:cNvSpPr/>
      </xdr:nvSpPr>
      <xdr:spPr>
        <a:xfrm>
          <a:off x="162687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84744</xdr:rowOff>
    </xdr:from>
    <xdr:ext cx="405111" cy="259045"/>
    <xdr:sp macro="" textlink="">
      <xdr:nvSpPr>
        <xdr:cNvPr id="658" name="【保健センター・保健所】&#10;有形固定資産減価償却率該当値テキスト"/>
        <xdr:cNvSpPr txBox="1"/>
      </xdr:nvSpPr>
      <xdr:spPr>
        <a:xfrm>
          <a:off x="16357600" y="10028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30843</xdr:rowOff>
    </xdr:from>
    <xdr:to>
      <xdr:col>81</xdr:col>
      <xdr:colOff>101600</xdr:colOff>
      <xdr:row>59</xdr:row>
      <xdr:rowOff>132443</xdr:rowOff>
    </xdr:to>
    <xdr:sp macro="" textlink="">
      <xdr:nvSpPr>
        <xdr:cNvPr id="659" name="楕円 658"/>
        <xdr:cNvSpPr/>
      </xdr:nvSpPr>
      <xdr:spPr>
        <a:xfrm>
          <a:off x="15430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81643</xdr:rowOff>
    </xdr:from>
    <xdr:to>
      <xdr:col>85</xdr:col>
      <xdr:colOff>127000</xdr:colOff>
      <xdr:row>59</xdr:row>
      <xdr:rowOff>112667</xdr:rowOff>
    </xdr:to>
    <xdr:cxnSp macro="">
      <xdr:nvCxnSpPr>
        <xdr:cNvPr id="660" name="直線コネクタ 659"/>
        <xdr:cNvCxnSpPr/>
      </xdr:nvCxnSpPr>
      <xdr:spPr>
        <a:xfrm>
          <a:off x="15481300" y="1019719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169635</xdr:rowOff>
    </xdr:from>
    <xdr:to>
      <xdr:col>76</xdr:col>
      <xdr:colOff>165100</xdr:colOff>
      <xdr:row>59</xdr:row>
      <xdr:rowOff>99785</xdr:rowOff>
    </xdr:to>
    <xdr:sp macro="" textlink="">
      <xdr:nvSpPr>
        <xdr:cNvPr id="661" name="楕円 660"/>
        <xdr:cNvSpPr/>
      </xdr:nvSpPr>
      <xdr:spPr>
        <a:xfrm>
          <a:off x="14541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48985</xdr:rowOff>
    </xdr:from>
    <xdr:to>
      <xdr:col>81</xdr:col>
      <xdr:colOff>50800</xdr:colOff>
      <xdr:row>59</xdr:row>
      <xdr:rowOff>81643</xdr:rowOff>
    </xdr:to>
    <xdr:cxnSp macro="">
      <xdr:nvCxnSpPr>
        <xdr:cNvPr id="662" name="直線コネクタ 661"/>
        <xdr:cNvCxnSpPr/>
      </xdr:nvCxnSpPr>
      <xdr:spPr>
        <a:xfrm>
          <a:off x="14592300" y="1016453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136978</xdr:rowOff>
    </xdr:from>
    <xdr:to>
      <xdr:col>72</xdr:col>
      <xdr:colOff>38100</xdr:colOff>
      <xdr:row>59</xdr:row>
      <xdr:rowOff>67128</xdr:rowOff>
    </xdr:to>
    <xdr:sp macro="" textlink="">
      <xdr:nvSpPr>
        <xdr:cNvPr id="663" name="楕円 662"/>
        <xdr:cNvSpPr/>
      </xdr:nvSpPr>
      <xdr:spPr>
        <a:xfrm>
          <a:off x="13652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16328</xdr:rowOff>
    </xdr:from>
    <xdr:to>
      <xdr:col>76</xdr:col>
      <xdr:colOff>114300</xdr:colOff>
      <xdr:row>59</xdr:row>
      <xdr:rowOff>48985</xdr:rowOff>
    </xdr:to>
    <xdr:cxnSp macro="">
      <xdr:nvCxnSpPr>
        <xdr:cNvPr id="664" name="直線コネクタ 663"/>
        <xdr:cNvCxnSpPr/>
      </xdr:nvCxnSpPr>
      <xdr:spPr>
        <a:xfrm>
          <a:off x="13703300" y="1013187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97790</xdr:rowOff>
    </xdr:from>
    <xdr:to>
      <xdr:col>67</xdr:col>
      <xdr:colOff>101600</xdr:colOff>
      <xdr:row>59</xdr:row>
      <xdr:rowOff>27940</xdr:rowOff>
    </xdr:to>
    <xdr:sp macro="" textlink="">
      <xdr:nvSpPr>
        <xdr:cNvPr id="665" name="楕円 664"/>
        <xdr:cNvSpPr/>
      </xdr:nvSpPr>
      <xdr:spPr>
        <a:xfrm>
          <a:off x="12763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148590</xdr:rowOff>
    </xdr:from>
    <xdr:to>
      <xdr:col>71</xdr:col>
      <xdr:colOff>177800</xdr:colOff>
      <xdr:row>59</xdr:row>
      <xdr:rowOff>16328</xdr:rowOff>
    </xdr:to>
    <xdr:cxnSp macro="">
      <xdr:nvCxnSpPr>
        <xdr:cNvPr id="666" name="直線コネクタ 665"/>
        <xdr:cNvCxnSpPr/>
      </xdr:nvCxnSpPr>
      <xdr:spPr>
        <a:xfrm>
          <a:off x="12814300" y="1009269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667" name="n_1aveValue【保健センター・保健所】&#10;有形固定資産減価償却率"/>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668" name="n_2ave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9"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9270</xdr:rowOff>
    </xdr:from>
    <xdr:ext cx="405111" cy="259045"/>
    <xdr:sp macro="" textlink="">
      <xdr:nvSpPr>
        <xdr:cNvPr id="670" name="n_4aveValue【保健センター・保健所】&#10;有形固定資産減価償却率"/>
        <xdr:cNvSpPr txBox="1"/>
      </xdr:nvSpPr>
      <xdr:spPr>
        <a:xfrm>
          <a:off x="12611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148970</xdr:rowOff>
    </xdr:from>
    <xdr:ext cx="405111" cy="259045"/>
    <xdr:sp macro="" textlink="">
      <xdr:nvSpPr>
        <xdr:cNvPr id="671" name="n_1mainValue【保健センター・保健所】&#10;有形固定資産減価償却率"/>
        <xdr:cNvSpPr txBox="1"/>
      </xdr:nvSpPr>
      <xdr:spPr>
        <a:xfrm>
          <a:off x="152660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116312</xdr:rowOff>
    </xdr:from>
    <xdr:ext cx="405111" cy="259045"/>
    <xdr:sp macro="" textlink="">
      <xdr:nvSpPr>
        <xdr:cNvPr id="672" name="n_2mainValue【保健センター・保健所】&#10;有形固定資産減価償却率"/>
        <xdr:cNvSpPr txBox="1"/>
      </xdr:nvSpPr>
      <xdr:spPr>
        <a:xfrm>
          <a:off x="14389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83655</xdr:rowOff>
    </xdr:from>
    <xdr:ext cx="405111" cy="259045"/>
    <xdr:sp macro="" textlink="">
      <xdr:nvSpPr>
        <xdr:cNvPr id="673" name="n_3mainValue【保健センター・保健所】&#10;有形固定資産減価償却率"/>
        <xdr:cNvSpPr txBox="1"/>
      </xdr:nvSpPr>
      <xdr:spPr>
        <a:xfrm>
          <a:off x="135007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44467</xdr:rowOff>
    </xdr:from>
    <xdr:ext cx="405111" cy="259045"/>
    <xdr:sp macro="" textlink="">
      <xdr:nvSpPr>
        <xdr:cNvPr id="674" name="n_4mainValue【保健センター・保健所】&#10;有形固定資産減価償却率"/>
        <xdr:cNvSpPr txBox="1"/>
      </xdr:nvSpPr>
      <xdr:spPr>
        <a:xfrm>
          <a:off x="12611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5" name="正方形/長方形 6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6" name="正方形/長方形 6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7" name="正方形/長方形 6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8" name="正方形/長方形 6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9" name="正方形/長方形 6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0" name="正方形/長方形 6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1" name="正方形/長方形 6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2" name="正方形/長方形 6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3" name="テキスト ボックス 6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4" name="直線コネクタ 6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5" name="直線コネクタ 6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6" name="テキスト ボックス 6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7" name="直線コネクタ 6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8" name="テキスト ボックス 6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9" name="直線コネクタ 6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0" name="テキスト ボックス 6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1" name="直線コネクタ 6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2" name="テキスト ボックス 6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3" name="直線コネクタ 6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4" name="テキスト ボックス 69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5" name="直線コネクタ 6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6" name="テキスト ボックス 6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98" name="直線コネクタ 697"/>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9"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700" name="直線コネクタ 699"/>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701"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702" name="直線コネクタ 701"/>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703"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4" name="フローチャート: 判断 703"/>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705" name="フローチャート: 判断 704"/>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706" name="フローチャート: 判断 705"/>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707" name="フローチャート: 判断 706"/>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708" name="フローチャート: 判断 707"/>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9" name="テキスト ボックス 7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0" name="テキスト ボックス 7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1" name="テキスト ボックス 7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2" name="テキスト ボックス 7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3" name="テキスト ボックス 7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57150</xdr:rowOff>
    </xdr:from>
    <xdr:to>
      <xdr:col>116</xdr:col>
      <xdr:colOff>114300</xdr:colOff>
      <xdr:row>61</xdr:row>
      <xdr:rowOff>158750</xdr:rowOff>
    </xdr:to>
    <xdr:sp macro="" textlink="">
      <xdr:nvSpPr>
        <xdr:cNvPr id="714" name="楕円 713"/>
        <xdr:cNvSpPr/>
      </xdr:nvSpPr>
      <xdr:spPr>
        <a:xfrm>
          <a:off x="221107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35577</xdr:rowOff>
    </xdr:from>
    <xdr:ext cx="469744" cy="259045"/>
    <xdr:sp macro="" textlink="">
      <xdr:nvSpPr>
        <xdr:cNvPr id="715" name="【保健センター・保健所】&#10;一人当たり面積該当値テキスト"/>
        <xdr:cNvSpPr txBox="1"/>
      </xdr:nvSpPr>
      <xdr:spPr>
        <a:xfrm>
          <a:off x="22199600" y="1049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69850</xdr:rowOff>
    </xdr:from>
    <xdr:to>
      <xdr:col>112</xdr:col>
      <xdr:colOff>38100</xdr:colOff>
      <xdr:row>62</xdr:row>
      <xdr:rowOff>0</xdr:rowOff>
    </xdr:to>
    <xdr:sp macro="" textlink="">
      <xdr:nvSpPr>
        <xdr:cNvPr id="716" name="楕円 715"/>
        <xdr:cNvSpPr/>
      </xdr:nvSpPr>
      <xdr:spPr>
        <a:xfrm>
          <a:off x="212725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107950</xdr:rowOff>
    </xdr:from>
    <xdr:to>
      <xdr:col>116</xdr:col>
      <xdr:colOff>63500</xdr:colOff>
      <xdr:row>61</xdr:row>
      <xdr:rowOff>120650</xdr:rowOff>
    </xdr:to>
    <xdr:cxnSp macro="">
      <xdr:nvCxnSpPr>
        <xdr:cNvPr id="717" name="直線コネクタ 716"/>
        <xdr:cNvCxnSpPr/>
      </xdr:nvCxnSpPr>
      <xdr:spPr>
        <a:xfrm flipV="1">
          <a:off x="21323300" y="10566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69850</xdr:rowOff>
    </xdr:from>
    <xdr:to>
      <xdr:col>107</xdr:col>
      <xdr:colOff>101600</xdr:colOff>
      <xdr:row>62</xdr:row>
      <xdr:rowOff>0</xdr:rowOff>
    </xdr:to>
    <xdr:sp macro="" textlink="">
      <xdr:nvSpPr>
        <xdr:cNvPr id="718" name="楕円 717"/>
        <xdr:cNvSpPr/>
      </xdr:nvSpPr>
      <xdr:spPr>
        <a:xfrm>
          <a:off x="203835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120650</xdr:rowOff>
    </xdr:from>
    <xdr:to>
      <xdr:col>111</xdr:col>
      <xdr:colOff>177800</xdr:colOff>
      <xdr:row>61</xdr:row>
      <xdr:rowOff>120650</xdr:rowOff>
    </xdr:to>
    <xdr:cxnSp macro="">
      <xdr:nvCxnSpPr>
        <xdr:cNvPr id="719" name="直線コネクタ 718"/>
        <xdr:cNvCxnSpPr/>
      </xdr:nvCxnSpPr>
      <xdr:spPr>
        <a:xfrm>
          <a:off x="20434300" y="1057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69850</xdr:rowOff>
    </xdr:from>
    <xdr:to>
      <xdr:col>102</xdr:col>
      <xdr:colOff>165100</xdr:colOff>
      <xdr:row>62</xdr:row>
      <xdr:rowOff>0</xdr:rowOff>
    </xdr:to>
    <xdr:sp macro="" textlink="">
      <xdr:nvSpPr>
        <xdr:cNvPr id="720" name="楕円 719"/>
        <xdr:cNvSpPr/>
      </xdr:nvSpPr>
      <xdr:spPr>
        <a:xfrm>
          <a:off x="194945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120650</xdr:rowOff>
    </xdr:from>
    <xdr:to>
      <xdr:col>107</xdr:col>
      <xdr:colOff>50800</xdr:colOff>
      <xdr:row>61</xdr:row>
      <xdr:rowOff>120650</xdr:rowOff>
    </xdr:to>
    <xdr:cxnSp macro="">
      <xdr:nvCxnSpPr>
        <xdr:cNvPr id="721" name="直線コネクタ 720"/>
        <xdr:cNvCxnSpPr/>
      </xdr:nvCxnSpPr>
      <xdr:spPr>
        <a:xfrm>
          <a:off x="19545300" y="1057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69850</xdr:rowOff>
    </xdr:from>
    <xdr:to>
      <xdr:col>98</xdr:col>
      <xdr:colOff>38100</xdr:colOff>
      <xdr:row>62</xdr:row>
      <xdr:rowOff>0</xdr:rowOff>
    </xdr:to>
    <xdr:sp macro="" textlink="">
      <xdr:nvSpPr>
        <xdr:cNvPr id="722" name="楕円 721"/>
        <xdr:cNvSpPr/>
      </xdr:nvSpPr>
      <xdr:spPr>
        <a:xfrm>
          <a:off x="186055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120650</xdr:rowOff>
    </xdr:from>
    <xdr:to>
      <xdr:col>102</xdr:col>
      <xdr:colOff>114300</xdr:colOff>
      <xdr:row>61</xdr:row>
      <xdr:rowOff>120650</xdr:rowOff>
    </xdr:to>
    <xdr:cxnSp macro="">
      <xdr:nvCxnSpPr>
        <xdr:cNvPr id="723" name="直線コネクタ 722"/>
        <xdr:cNvCxnSpPr/>
      </xdr:nvCxnSpPr>
      <xdr:spPr>
        <a:xfrm>
          <a:off x="18656300" y="1057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724" name="n_1aveValue【保健センター・保健所】&#10;一人当たり面積"/>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725"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726" name="n_3aveValue【保健センター・保健所】&#10;一人当たり面積"/>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727" name="n_4aveValue【保健センター・保健所】&#10;一人当たり面積"/>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162577</xdr:rowOff>
    </xdr:from>
    <xdr:ext cx="469744" cy="259045"/>
    <xdr:sp macro="" textlink="">
      <xdr:nvSpPr>
        <xdr:cNvPr id="728" name="n_1mainValue【保健センター・保健所】&#10;一人当たり面積"/>
        <xdr:cNvSpPr txBox="1"/>
      </xdr:nvSpPr>
      <xdr:spPr>
        <a:xfrm>
          <a:off x="21075727"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162577</xdr:rowOff>
    </xdr:from>
    <xdr:ext cx="469744" cy="259045"/>
    <xdr:sp macro="" textlink="">
      <xdr:nvSpPr>
        <xdr:cNvPr id="729" name="n_2mainValue【保健センター・保健所】&#10;一人当たり面積"/>
        <xdr:cNvSpPr txBox="1"/>
      </xdr:nvSpPr>
      <xdr:spPr>
        <a:xfrm>
          <a:off x="20199427"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162577</xdr:rowOff>
    </xdr:from>
    <xdr:ext cx="469744" cy="259045"/>
    <xdr:sp macro="" textlink="">
      <xdr:nvSpPr>
        <xdr:cNvPr id="730" name="n_3mainValue【保健センター・保健所】&#10;一人当たり面積"/>
        <xdr:cNvSpPr txBox="1"/>
      </xdr:nvSpPr>
      <xdr:spPr>
        <a:xfrm>
          <a:off x="19310427"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162577</xdr:rowOff>
    </xdr:from>
    <xdr:ext cx="469744" cy="259045"/>
    <xdr:sp macro="" textlink="">
      <xdr:nvSpPr>
        <xdr:cNvPr id="731" name="n_4mainValue【保健センター・保健所】&#10;一人当たり面積"/>
        <xdr:cNvSpPr txBox="1"/>
      </xdr:nvSpPr>
      <xdr:spPr>
        <a:xfrm>
          <a:off x="18421427"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2" name="正方形/長方形 7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3" name="正方形/長方形 7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4" name="正方形/長方形 7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5" name="正方形/長方形 7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6" name="正方形/長方形 7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7" name="正方形/長方形 7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8" name="正方形/長方形 7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正方形/長方形 7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0" name="テキスト ボックス 7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1" name="直線コネクタ 7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2" name="テキスト ボックス 7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3" name="直線コネクタ 7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4" name="テキスト ボックス 7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5" name="直線コネクタ 7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6" name="テキスト ボックス 7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7" name="直線コネクタ 7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8" name="テキスト ボックス 7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9" name="直線コネクタ 7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0" name="テキスト ボックス 7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1" name="直線コネクタ 7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2" name="テキスト ボックス 7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3" name="直線コネクタ 7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4" name="テキスト ボックス 7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56" name="直線コネクタ 755"/>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57"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58" name="直線コネクタ 757"/>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59"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60" name="直線コネクタ 759"/>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12082</xdr:rowOff>
    </xdr:from>
    <xdr:ext cx="405111" cy="259045"/>
    <xdr:sp macro="" textlink="">
      <xdr:nvSpPr>
        <xdr:cNvPr id="761" name="【消防施設】&#10;有形固定資産減価償却率平均値テキスト"/>
        <xdr:cNvSpPr txBox="1"/>
      </xdr:nvSpPr>
      <xdr:spPr>
        <a:xfrm>
          <a:off x="16357600" y="1389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62" name="フローチャート: 判断 761"/>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63" name="フローチャート: 判断 762"/>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64" name="フローチャート: 判断 763"/>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65" name="フローチャート: 判断 764"/>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66" name="フローチャート: 判断 765"/>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7" name="テキスト ボックス 7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8" name="テキスト ボックス 7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9" name="テキスト ボックス 7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0" name="テキスト ボックス 7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1" name="テキスト ボックス 7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17780</xdr:rowOff>
    </xdr:from>
    <xdr:to>
      <xdr:col>85</xdr:col>
      <xdr:colOff>177800</xdr:colOff>
      <xdr:row>84</xdr:row>
      <xdr:rowOff>119380</xdr:rowOff>
    </xdr:to>
    <xdr:sp macro="" textlink="">
      <xdr:nvSpPr>
        <xdr:cNvPr id="772" name="楕円 771"/>
        <xdr:cNvSpPr/>
      </xdr:nvSpPr>
      <xdr:spPr>
        <a:xfrm>
          <a:off x="162687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167657</xdr:rowOff>
    </xdr:from>
    <xdr:ext cx="405111" cy="259045"/>
    <xdr:sp macro="" textlink="">
      <xdr:nvSpPr>
        <xdr:cNvPr id="773" name="【消防施設】&#10;有形固定資産減価償却率該当値テキスト"/>
        <xdr:cNvSpPr txBox="1"/>
      </xdr:nvSpPr>
      <xdr:spPr>
        <a:xfrm>
          <a:off x="16357600"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156845</xdr:rowOff>
    </xdr:from>
    <xdr:to>
      <xdr:col>81</xdr:col>
      <xdr:colOff>101600</xdr:colOff>
      <xdr:row>84</xdr:row>
      <xdr:rowOff>86995</xdr:rowOff>
    </xdr:to>
    <xdr:sp macro="" textlink="">
      <xdr:nvSpPr>
        <xdr:cNvPr id="774" name="楕円 773"/>
        <xdr:cNvSpPr/>
      </xdr:nvSpPr>
      <xdr:spPr>
        <a:xfrm>
          <a:off x="15430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36195</xdr:rowOff>
    </xdr:from>
    <xdr:to>
      <xdr:col>85</xdr:col>
      <xdr:colOff>127000</xdr:colOff>
      <xdr:row>84</xdr:row>
      <xdr:rowOff>68580</xdr:rowOff>
    </xdr:to>
    <xdr:cxnSp macro="">
      <xdr:nvCxnSpPr>
        <xdr:cNvPr id="775" name="直線コネクタ 774"/>
        <xdr:cNvCxnSpPr/>
      </xdr:nvCxnSpPr>
      <xdr:spPr>
        <a:xfrm>
          <a:off x="15481300" y="144379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130175</xdr:rowOff>
    </xdr:from>
    <xdr:to>
      <xdr:col>76</xdr:col>
      <xdr:colOff>165100</xdr:colOff>
      <xdr:row>84</xdr:row>
      <xdr:rowOff>60325</xdr:rowOff>
    </xdr:to>
    <xdr:sp macro="" textlink="">
      <xdr:nvSpPr>
        <xdr:cNvPr id="776" name="楕円 775"/>
        <xdr:cNvSpPr/>
      </xdr:nvSpPr>
      <xdr:spPr>
        <a:xfrm>
          <a:off x="14541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9525</xdr:rowOff>
    </xdr:from>
    <xdr:to>
      <xdr:col>81</xdr:col>
      <xdr:colOff>50800</xdr:colOff>
      <xdr:row>84</xdr:row>
      <xdr:rowOff>36195</xdr:rowOff>
    </xdr:to>
    <xdr:cxnSp macro="">
      <xdr:nvCxnSpPr>
        <xdr:cNvPr id="777" name="直線コネクタ 776"/>
        <xdr:cNvCxnSpPr/>
      </xdr:nvCxnSpPr>
      <xdr:spPr>
        <a:xfrm>
          <a:off x="14592300" y="144113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107314</xdr:rowOff>
    </xdr:from>
    <xdr:to>
      <xdr:col>72</xdr:col>
      <xdr:colOff>38100</xdr:colOff>
      <xdr:row>84</xdr:row>
      <xdr:rowOff>37464</xdr:rowOff>
    </xdr:to>
    <xdr:sp macro="" textlink="">
      <xdr:nvSpPr>
        <xdr:cNvPr id="778" name="楕円 777"/>
        <xdr:cNvSpPr/>
      </xdr:nvSpPr>
      <xdr:spPr>
        <a:xfrm>
          <a:off x="13652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158114</xdr:rowOff>
    </xdr:from>
    <xdr:to>
      <xdr:col>76</xdr:col>
      <xdr:colOff>114300</xdr:colOff>
      <xdr:row>84</xdr:row>
      <xdr:rowOff>9525</xdr:rowOff>
    </xdr:to>
    <xdr:cxnSp macro="">
      <xdr:nvCxnSpPr>
        <xdr:cNvPr id="779" name="直線コネクタ 778"/>
        <xdr:cNvCxnSpPr/>
      </xdr:nvCxnSpPr>
      <xdr:spPr>
        <a:xfrm>
          <a:off x="13703300" y="1438846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86361</xdr:rowOff>
    </xdr:from>
    <xdr:to>
      <xdr:col>67</xdr:col>
      <xdr:colOff>101600</xdr:colOff>
      <xdr:row>84</xdr:row>
      <xdr:rowOff>16511</xdr:rowOff>
    </xdr:to>
    <xdr:sp macro="" textlink="">
      <xdr:nvSpPr>
        <xdr:cNvPr id="780" name="楕円 779"/>
        <xdr:cNvSpPr/>
      </xdr:nvSpPr>
      <xdr:spPr>
        <a:xfrm>
          <a:off x="12763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137161</xdr:rowOff>
    </xdr:from>
    <xdr:to>
      <xdr:col>71</xdr:col>
      <xdr:colOff>177800</xdr:colOff>
      <xdr:row>83</xdr:row>
      <xdr:rowOff>158114</xdr:rowOff>
    </xdr:to>
    <xdr:cxnSp macro="">
      <xdr:nvCxnSpPr>
        <xdr:cNvPr id="781" name="直線コネクタ 780"/>
        <xdr:cNvCxnSpPr/>
      </xdr:nvCxnSpPr>
      <xdr:spPr>
        <a:xfrm>
          <a:off x="12814300" y="1436751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103522</xdr:rowOff>
    </xdr:from>
    <xdr:ext cx="405111" cy="259045"/>
    <xdr:sp macro="" textlink="">
      <xdr:nvSpPr>
        <xdr:cNvPr id="782" name="n_1aveValue【消防施設】&#10;有形固定資産減価償却率"/>
        <xdr:cNvSpPr txBox="1"/>
      </xdr:nvSpPr>
      <xdr:spPr>
        <a:xfrm>
          <a:off x="15266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783" name="n_2aveValue【消防施設】&#10;有形固定資産減価償却率"/>
        <xdr:cNvSpPr txBox="1"/>
      </xdr:nvSpPr>
      <xdr:spPr>
        <a:xfrm>
          <a:off x="14389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84" name="n_3ave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85" name="n_4aveValue【消防施設】&#10;有形固定資産減価償却率"/>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78122</xdr:rowOff>
    </xdr:from>
    <xdr:ext cx="405111" cy="259045"/>
    <xdr:sp macro="" textlink="">
      <xdr:nvSpPr>
        <xdr:cNvPr id="786" name="n_1mainValue【消防施設】&#10;有形固定資産減価償却率"/>
        <xdr:cNvSpPr txBox="1"/>
      </xdr:nvSpPr>
      <xdr:spPr>
        <a:xfrm>
          <a:off x="15266044"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51452</xdr:rowOff>
    </xdr:from>
    <xdr:ext cx="405111" cy="259045"/>
    <xdr:sp macro="" textlink="">
      <xdr:nvSpPr>
        <xdr:cNvPr id="787" name="n_2mainValue【消防施設】&#10;有形固定資産減価償却率"/>
        <xdr:cNvSpPr txBox="1"/>
      </xdr:nvSpPr>
      <xdr:spPr>
        <a:xfrm>
          <a:off x="14389744" y="1445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28591</xdr:rowOff>
    </xdr:from>
    <xdr:ext cx="405111" cy="259045"/>
    <xdr:sp macro="" textlink="">
      <xdr:nvSpPr>
        <xdr:cNvPr id="788" name="n_3mainValue【消防施設】&#10;有形固定資産減価償却率"/>
        <xdr:cNvSpPr txBox="1"/>
      </xdr:nvSpPr>
      <xdr:spPr>
        <a:xfrm>
          <a:off x="13500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7638</xdr:rowOff>
    </xdr:from>
    <xdr:ext cx="405111" cy="259045"/>
    <xdr:sp macro="" textlink="">
      <xdr:nvSpPr>
        <xdr:cNvPr id="789" name="n_4mainValue【消防施設】&#10;有形固定資産減価償却率"/>
        <xdr:cNvSpPr txBox="1"/>
      </xdr:nvSpPr>
      <xdr:spPr>
        <a:xfrm>
          <a:off x="12611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0" name="正方形/長方形 7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1" name="正方形/長方形 7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2" name="正方形/長方形 7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3" name="正方形/長方形 7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4" name="正方形/長方形 7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5" name="正方形/長方形 7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6" name="正方形/長方形 7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7" name="正方形/長方形 7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8" name="テキスト ボックス 7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9" name="直線コネクタ 7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0" name="直線コネクタ 7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1" name="テキスト ボックス 8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2" name="直線コネクタ 8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3" name="テキスト ボックス 8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4" name="直線コネクタ 8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5" name="テキスト ボックス 8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6" name="直線コネクタ 8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7" name="テキスト ボックス 8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811" name="直線コネクタ 810"/>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12"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13" name="直線コネクタ 812"/>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5" name="直線コネクタ 81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816" name="【消防施設】&#10;一人当たり面積平均値テキスト"/>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17" name="フローチャート: 判断 816"/>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18" name="フローチャート: 判断 81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9" name="フローチャート: 判断 818"/>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20" name="フローチャート: 判断 819"/>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821" name="フローチャート: 判断 820"/>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49022</xdr:rowOff>
    </xdr:from>
    <xdr:to>
      <xdr:col>116</xdr:col>
      <xdr:colOff>114300</xdr:colOff>
      <xdr:row>83</xdr:row>
      <xdr:rowOff>150622</xdr:rowOff>
    </xdr:to>
    <xdr:sp macro="" textlink="">
      <xdr:nvSpPr>
        <xdr:cNvPr id="827" name="楕円 826"/>
        <xdr:cNvSpPr/>
      </xdr:nvSpPr>
      <xdr:spPr>
        <a:xfrm>
          <a:off x="221107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71899</xdr:rowOff>
    </xdr:from>
    <xdr:ext cx="469744" cy="259045"/>
    <xdr:sp macro="" textlink="">
      <xdr:nvSpPr>
        <xdr:cNvPr id="828" name="【消防施設】&#10;一人当たり面積該当値テキスト"/>
        <xdr:cNvSpPr txBox="1"/>
      </xdr:nvSpPr>
      <xdr:spPr>
        <a:xfrm>
          <a:off x="22199600" y="1413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49022</xdr:rowOff>
    </xdr:from>
    <xdr:to>
      <xdr:col>112</xdr:col>
      <xdr:colOff>38100</xdr:colOff>
      <xdr:row>83</xdr:row>
      <xdr:rowOff>150622</xdr:rowOff>
    </xdr:to>
    <xdr:sp macro="" textlink="">
      <xdr:nvSpPr>
        <xdr:cNvPr id="829" name="楕円 828"/>
        <xdr:cNvSpPr/>
      </xdr:nvSpPr>
      <xdr:spPr>
        <a:xfrm>
          <a:off x="21272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99822</xdr:rowOff>
    </xdr:from>
    <xdr:to>
      <xdr:col>116</xdr:col>
      <xdr:colOff>63500</xdr:colOff>
      <xdr:row>83</xdr:row>
      <xdr:rowOff>99822</xdr:rowOff>
    </xdr:to>
    <xdr:cxnSp macro="">
      <xdr:nvCxnSpPr>
        <xdr:cNvPr id="830" name="直線コネクタ 829"/>
        <xdr:cNvCxnSpPr/>
      </xdr:nvCxnSpPr>
      <xdr:spPr>
        <a:xfrm>
          <a:off x="21323300" y="14330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53594</xdr:rowOff>
    </xdr:from>
    <xdr:to>
      <xdr:col>107</xdr:col>
      <xdr:colOff>101600</xdr:colOff>
      <xdr:row>83</xdr:row>
      <xdr:rowOff>155194</xdr:rowOff>
    </xdr:to>
    <xdr:sp macro="" textlink="">
      <xdr:nvSpPr>
        <xdr:cNvPr id="831" name="楕円 830"/>
        <xdr:cNvSpPr/>
      </xdr:nvSpPr>
      <xdr:spPr>
        <a:xfrm>
          <a:off x="20383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99822</xdr:rowOff>
    </xdr:from>
    <xdr:to>
      <xdr:col>111</xdr:col>
      <xdr:colOff>177800</xdr:colOff>
      <xdr:row>83</xdr:row>
      <xdr:rowOff>104394</xdr:rowOff>
    </xdr:to>
    <xdr:cxnSp macro="">
      <xdr:nvCxnSpPr>
        <xdr:cNvPr id="832" name="直線コネクタ 831"/>
        <xdr:cNvCxnSpPr/>
      </xdr:nvCxnSpPr>
      <xdr:spPr>
        <a:xfrm flipV="1">
          <a:off x="20434300" y="14330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53594</xdr:rowOff>
    </xdr:from>
    <xdr:to>
      <xdr:col>102</xdr:col>
      <xdr:colOff>165100</xdr:colOff>
      <xdr:row>83</xdr:row>
      <xdr:rowOff>155194</xdr:rowOff>
    </xdr:to>
    <xdr:sp macro="" textlink="">
      <xdr:nvSpPr>
        <xdr:cNvPr id="833" name="楕円 832"/>
        <xdr:cNvSpPr/>
      </xdr:nvSpPr>
      <xdr:spPr>
        <a:xfrm>
          <a:off x="19494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104394</xdr:rowOff>
    </xdr:from>
    <xdr:to>
      <xdr:col>107</xdr:col>
      <xdr:colOff>50800</xdr:colOff>
      <xdr:row>83</xdr:row>
      <xdr:rowOff>104394</xdr:rowOff>
    </xdr:to>
    <xdr:cxnSp macro="">
      <xdr:nvCxnSpPr>
        <xdr:cNvPr id="834" name="直線コネクタ 833"/>
        <xdr:cNvCxnSpPr/>
      </xdr:nvCxnSpPr>
      <xdr:spPr>
        <a:xfrm>
          <a:off x="19545300" y="14334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170180</xdr:rowOff>
    </xdr:from>
    <xdr:to>
      <xdr:col>98</xdr:col>
      <xdr:colOff>38100</xdr:colOff>
      <xdr:row>83</xdr:row>
      <xdr:rowOff>100330</xdr:rowOff>
    </xdr:to>
    <xdr:sp macro="" textlink="">
      <xdr:nvSpPr>
        <xdr:cNvPr id="835" name="楕円 834"/>
        <xdr:cNvSpPr/>
      </xdr:nvSpPr>
      <xdr:spPr>
        <a:xfrm>
          <a:off x="18605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49530</xdr:rowOff>
    </xdr:from>
    <xdr:to>
      <xdr:col>102</xdr:col>
      <xdr:colOff>114300</xdr:colOff>
      <xdr:row>83</xdr:row>
      <xdr:rowOff>104394</xdr:rowOff>
    </xdr:to>
    <xdr:cxnSp macro="">
      <xdr:nvCxnSpPr>
        <xdr:cNvPr id="836" name="直線コネクタ 835"/>
        <xdr:cNvCxnSpPr/>
      </xdr:nvCxnSpPr>
      <xdr:spPr>
        <a:xfrm>
          <a:off x="18656300" y="142798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837"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838" name="n_2aveValue【消防施設】&#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839" name="n_3ave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29735</xdr:rowOff>
    </xdr:from>
    <xdr:ext cx="469744" cy="259045"/>
    <xdr:sp macro="" textlink="">
      <xdr:nvSpPr>
        <xdr:cNvPr id="840" name="n_4aveValue【消防施設】&#10;一人当たり面積"/>
        <xdr:cNvSpPr txBox="1"/>
      </xdr:nvSpPr>
      <xdr:spPr>
        <a:xfrm>
          <a:off x="18421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167149</xdr:rowOff>
    </xdr:from>
    <xdr:ext cx="469744" cy="259045"/>
    <xdr:sp macro="" textlink="">
      <xdr:nvSpPr>
        <xdr:cNvPr id="841" name="n_1mainValue【消防施設】&#10;一人当たり面積"/>
        <xdr:cNvSpPr txBox="1"/>
      </xdr:nvSpPr>
      <xdr:spPr>
        <a:xfrm>
          <a:off x="21075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271</xdr:rowOff>
    </xdr:from>
    <xdr:ext cx="469744" cy="259045"/>
    <xdr:sp macro="" textlink="">
      <xdr:nvSpPr>
        <xdr:cNvPr id="842" name="n_2mainValue【消防施設】&#10;一人当たり面積"/>
        <xdr:cNvSpPr txBox="1"/>
      </xdr:nvSpPr>
      <xdr:spPr>
        <a:xfrm>
          <a:off x="20199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271</xdr:rowOff>
    </xdr:from>
    <xdr:ext cx="469744" cy="259045"/>
    <xdr:sp macro="" textlink="">
      <xdr:nvSpPr>
        <xdr:cNvPr id="843" name="n_3mainValue【消防施設】&#10;一人当たり面積"/>
        <xdr:cNvSpPr txBox="1"/>
      </xdr:nvSpPr>
      <xdr:spPr>
        <a:xfrm>
          <a:off x="19310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116857</xdr:rowOff>
    </xdr:from>
    <xdr:ext cx="469744" cy="259045"/>
    <xdr:sp macro="" textlink="">
      <xdr:nvSpPr>
        <xdr:cNvPr id="844" name="n_4mainValue【消防施設】&#10;一人当たり面積"/>
        <xdr:cNvSpPr txBox="1"/>
      </xdr:nvSpPr>
      <xdr:spPr>
        <a:xfrm>
          <a:off x="18421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70" name="直線コネクタ 869"/>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71"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72" name="直線コネクタ 871"/>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73"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74" name="直線コネクタ 873"/>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75"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76" name="フローチャート: 判断 875"/>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77" name="フローチャート: 判断 876"/>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78" name="フローチャート: 判断 877"/>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79" name="フローチャート: 判断 878"/>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80" name="フローチャート: 判断 879"/>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144599</xdr:rowOff>
    </xdr:from>
    <xdr:to>
      <xdr:col>85</xdr:col>
      <xdr:colOff>177800</xdr:colOff>
      <xdr:row>106</xdr:row>
      <xdr:rowOff>74749</xdr:rowOff>
    </xdr:to>
    <xdr:sp macro="" textlink="">
      <xdr:nvSpPr>
        <xdr:cNvPr id="886" name="楕円 885"/>
        <xdr:cNvSpPr/>
      </xdr:nvSpPr>
      <xdr:spPr>
        <a:xfrm>
          <a:off x="162687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123026</xdr:rowOff>
    </xdr:from>
    <xdr:ext cx="405111" cy="259045"/>
    <xdr:sp macro="" textlink="">
      <xdr:nvSpPr>
        <xdr:cNvPr id="887" name="【庁舎】&#10;有形固定資産減価償却率該当値テキスト"/>
        <xdr:cNvSpPr txBox="1"/>
      </xdr:nvSpPr>
      <xdr:spPr>
        <a:xfrm>
          <a:off x="16357600"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118473</xdr:rowOff>
    </xdr:from>
    <xdr:to>
      <xdr:col>81</xdr:col>
      <xdr:colOff>101600</xdr:colOff>
      <xdr:row>106</xdr:row>
      <xdr:rowOff>48623</xdr:rowOff>
    </xdr:to>
    <xdr:sp macro="" textlink="">
      <xdr:nvSpPr>
        <xdr:cNvPr id="888" name="楕円 887"/>
        <xdr:cNvSpPr/>
      </xdr:nvSpPr>
      <xdr:spPr>
        <a:xfrm>
          <a:off x="15430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169273</xdr:rowOff>
    </xdr:from>
    <xdr:to>
      <xdr:col>85</xdr:col>
      <xdr:colOff>127000</xdr:colOff>
      <xdr:row>106</xdr:row>
      <xdr:rowOff>23949</xdr:rowOff>
    </xdr:to>
    <xdr:cxnSp macro="">
      <xdr:nvCxnSpPr>
        <xdr:cNvPr id="889" name="直線コネクタ 888"/>
        <xdr:cNvCxnSpPr/>
      </xdr:nvCxnSpPr>
      <xdr:spPr>
        <a:xfrm>
          <a:off x="15481300" y="1817152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95613</xdr:rowOff>
    </xdr:from>
    <xdr:to>
      <xdr:col>76</xdr:col>
      <xdr:colOff>165100</xdr:colOff>
      <xdr:row>107</xdr:row>
      <xdr:rowOff>25763</xdr:rowOff>
    </xdr:to>
    <xdr:sp macro="" textlink="">
      <xdr:nvSpPr>
        <xdr:cNvPr id="890" name="楕円 889"/>
        <xdr:cNvSpPr/>
      </xdr:nvSpPr>
      <xdr:spPr>
        <a:xfrm>
          <a:off x="14541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169273</xdr:rowOff>
    </xdr:from>
    <xdr:to>
      <xdr:col>81</xdr:col>
      <xdr:colOff>50800</xdr:colOff>
      <xdr:row>106</xdr:row>
      <xdr:rowOff>146413</xdr:rowOff>
    </xdr:to>
    <xdr:cxnSp macro="">
      <xdr:nvCxnSpPr>
        <xdr:cNvPr id="891" name="直線コネクタ 890"/>
        <xdr:cNvCxnSpPr/>
      </xdr:nvCxnSpPr>
      <xdr:spPr>
        <a:xfrm flipV="1">
          <a:off x="14592300" y="18171523"/>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74386</xdr:rowOff>
    </xdr:from>
    <xdr:to>
      <xdr:col>72</xdr:col>
      <xdr:colOff>38100</xdr:colOff>
      <xdr:row>107</xdr:row>
      <xdr:rowOff>4536</xdr:rowOff>
    </xdr:to>
    <xdr:sp macro="" textlink="">
      <xdr:nvSpPr>
        <xdr:cNvPr id="892" name="楕円 891"/>
        <xdr:cNvSpPr/>
      </xdr:nvSpPr>
      <xdr:spPr>
        <a:xfrm>
          <a:off x="13652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125186</xdr:rowOff>
    </xdr:from>
    <xdr:to>
      <xdr:col>76</xdr:col>
      <xdr:colOff>114300</xdr:colOff>
      <xdr:row>106</xdr:row>
      <xdr:rowOff>146413</xdr:rowOff>
    </xdr:to>
    <xdr:cxnSp macro="">
      <xdr:nvCxnSpPr>
        <xdr:cNvPr id="893" name="直線コネクタ 892"/>
        <xdr:cNvCxnSpPr/>
      </xdr:nvCxnSpPr>
      <xdr:spPr>
        <a:xfrm>
          <a:off x="13703300" y="1829888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62956</xdr:rowOff>
    </xdr:from>
    <xdr:to>
      <xdr:col>67</xdr:col>
      <xdr:colOff>101600</xdr:colOff>
      <xdr:row>106</xdr:row>
      <xdr:rowOff>164556</xdr:rowOff>
    </xdr:to>
    <xdr:sp macro="" textlink="">
      <xdr:nvSpPr>
        <xdr:cNvPr id="894" name="楕円 893"/>
        <xdr:cNvSpPr/>
      </xdr:nvSpPr>
      <xdr:spPr>
        <a:xfrm>
          <a:off x="12763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113756</xdr:rowOff>
    </xdr:from>
    <xdr:to>
      <xdr:col>71</xdr:col>
      <xdr:colOff>177800</xdr:colOff>
      <xdr:row>106</xdr:row>
      <xdr:rowOff>125186</xdr:rowOff>
    </xdr:to>
    <xdr:cxnSp macro="">
      <xdr:nvCxnSpPr>
        <xdr:cNvPr id="895" name="直線コネクタ 894"/>
        <xdr:cNvCxnSpPr/>
      </xdr:nvCxnSpPr>
      <xdr:spPr>
        <a:xfrm>
          <a:off x="12814300" y="1828745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96"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97"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98"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99"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39750</xdr:rowOff>
    </xdr:from>
    <xdr:ext cx="405111" cy="259045"/>
    <xdr:sp macro="" textlink="">
      <xdr:nvSpPr>
        <xdr:cNvPr id="900" name="n_1mainValue【庁舎】&#10;有形固定資産減価償却率"/>
        <xdr:cNvSpPr txBox="1"/>
      </xdr:nvSpPr>
      <xdr:spPr>
        <a:xfrm>
          <a:off x="152660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16890</xdr:rowOff>
    </xdr:from>
    <xdr:ext cx="405111" cy="259045"/>
    <xdr:sp macro="" textlink="">
      <xdr:nvSpPr>
        <xdr:cNvPr id="901" name="n_2mainValue【庁舎】&#10;有形固定資産減価償却率"/>
        <xdr:cNvSpPr txBox="1"/>
      </xdr:nvSpPr>
      <xdr:spPr>
        <a:xfrm>
          <a:off x="143897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167113</xdr:rowOff>
    </xdr:from>
    <xdr:ext cx="405111" cy="259045"/>
    <xdr:sp macro="" textlink="">
      <xdr:nvSpPr>
        <xdr:cNvPr id="902" name="n_3mainValue【庁舎】&#10;有形固定資産減価償却率"/>
        <xdr:cNvSpPr txBox="1"/>
      </xdr:nvSpPr>
      <xdr:spPr>
        <a:xfrm>
          <a:off x="13500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155683</xdr:rowOff>
    </xdr:from>
    <xdr:ext cx="405111" cy="259045"/>
    <xdr:sp macro="" textlink="">
      <xdr:nvSpPr>
        <xdr:cNvPr id="903" name="n_4mainValue【庁舎】&#10;有形固定資産減価償却率"/>
        <xdr:cNvSpPr txBox="1"/>
      </xdr:nvSpPr>
      <xdr:spPr>
        <a:xfrm>
          <a:off x="126117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4" name="直線コネクタ 91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5" name="テキスト ボックス 91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6" name="直線コネクタ 91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7" name="テキスト ボックス 91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8" name="直線コネクタ 91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9" name="テキスト ボックス 91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0" name="直線コネクタ 91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1" name="テキスト ボックス 92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925" name="直線コネクタ 924"/>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926"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927" name="直線コネクタ 926"/>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28"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9" name="直線コネクタ 928"/>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930" name="【庁舎】&#10;一人当たり面積平均値テキスト"/>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31" name="フローチャート: 判断 930"/>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32" name="フローチャート: 判断 931"/>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33" name="フローチャート: 判断 932"/>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34" name="フローチャート: 判断 933"/>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935" name="フローチャート: 判断 934"/>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123698</xdr:rowOff>
    </xdr:from>
    <xdr:to>
      <xdr:col>116</xdr:col>
      <xdr:colOff>114300</xdr:colOff>
      <xdr:row>107</xdr:row>
      <xdr:rowOff>53848</xdr:rowOff>
    </xdr:to>
    <xdr:sp macro="" textlink="">
      <xdr:nvSpPr>
        <xdr:cNvPr id="941" name="楕円 940"/>
        <xdr:cNvSpPr/>
      </xdr:nvSpPr>
      <xdr:spPr>
        <a:xfrm>
          <a:off x="221107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38625</xdr:rowOff>
    </xdr:from>
    <xdr:ext cx="469744" cy="259045"/>
    <xdr:sp macro="" textlink="">
      <xdr:nvSpPr>
        <xdr:cNvPr id="942" name="【庁舎】&#10;一人当たり面積該当値テキスト"/>
        <xdr:cNvSpPr txBox="1"/>
      </xdr:nvSpPr>
      <xdr:spPr>
        <a:xfrm>
          <a:off x="22199600" y="1821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125985</xdr:rowOff>
    </xdr:from>
    <xdr:to>
      <xdr:col>112</xdr:col>
      <xdr:colOff>38100</xdr:colOff>
      <xdr:row>107</xdr:row>
      <xdr:rowOff>56135</xdr:rowOff>
    </xdr:to>
    <xdr:sp macro="" textlink="">
      <xdr:nvSpPr>
        <xdr:cNvPr id="943" name="楕円 942"/>
        <xdr:cNvSpPr/>
      </xdr:nvSpPr>
      <xdr:spPr>
        <a:xfrm>
          <a:off x="21272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3048</xdr:rowOff>
    </xdr:from>
    <xdr:to>
      <xdr:col>116</xdr:col>
      <xdr:colOff>63500</xdr:colOff>
      <xdr:row>107</xdr:row>
      <xdr:rowOff>5335</xdr:rowOff>
    </xdr:to>
    <xdr:cxnSp macro="">
      <xdr:nvCxnSpPr>
        <xdr:cNvPr id="944" name="直線コネクタ 943"/>
        <xdr:cNvCxnSpPr/>
      </xdr:nvCxnSpPr>
      <xdr:spPr>
        <a:xfrm flipV="1">
          <a:off x="21323300" y="18348198"/>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45974</xdr:rowOff>
    </xdr:from>
    <xdr:to>
      <xdr:col>107</xdr:col>
      <xdr:colOff>101600</xdr:colOff>
      <xdr:row>106</xdr:row>
      <xdr:rowOff>147574</xdr:rowOff>
    </xdr:to>
    <xdr:sp macro="" textlink="">
      <xdr:nvSpPr>
        <xdr:cNvPr id="945" name="楕円 944"/>
        <xdr:cNvSpPr/>
      </xdr:nvSpPr>
      <xdr:spPr>
        <a:xfrm>
          <a:off x="20383500" y="182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96774</xdr:rowOff>
    </xdr:from>
    <xdr:to>
      <xdr:col>111</xdr:col>
      <xdr:colOff>177800</xdr:colOff>
      <xdr:row>107</xdr:row>
      <xdr:rowOff>5335</xdr:rowOff>
    </xdr:to>
    <xdr:cxnSp macro="">
      <xdr:nvCxnSpPr>
        <xdr:cNvPr id="946" name="直線コネクタ 945"/>
        <xdr:cNvCxnSpPr/>
      </xdr:nvCxnSpPr>
      <xdr:spPr>
        <a:xfrm>
          <a:off x="20434300" y="18270474"/>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47" name="楕円 946"/>
        <xdr:cNvSpPr/>
      </xdr:nvSpPr>
      <xdr:spPr>
        <a:xfrm>
          <a:off x="19494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96774</xdr:rowOff>
    </xdr:from>
    <xdr:to>
      <xdr:col>107</xdr:col>
      <xdr:colOff>50800</xdr:colOff>
      <xdr:row>106</xdr:row>
      <xdr:rowOff>99061</xdr:rowOff>
    </xdr:to>
    <xdr:cxnSp macro="">
      <xdr:nvCxnSpPr>
        <xdr:cNvPr id="948" name="直線コネクタ 947"/>
        <xdr:cNvCxnSpPr/>
      </xdr:nvCxnSpPr>
      <xdr:spPr>
        <a:xfrm flipV="1">
          <a:off x="19545300" y="182704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128270</xdr:rowOff>
    </xdr:from>
    <xdr:to>
      <xdr:col>98</xdr:col>
      <xdr:colOff>38100</xdr:colOff>
      <xdr:row>107</xdr:row>
      <xdr:rowOff>58420</xdr:rowOff>
    </xdr:to>
    <xdr:sp macro="" textlink="">
      <xdr:nvSpPr>
        <xdr:cNvPr id="949" name="楕円 948"/>
        <xdr:cNvSpPr/>
      </xdr:nvSpPr>
      <xdr:spPr>
        <a:xfrm>
          <a:off x="18605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99061</xdr:rowOff>
    </xdr:from>
    <xdr:to>
      <xdr:col>102</xdr:col>
      <xdr:colOff>114300</xdr:colOff>
      <xdr:row>107</xdr:row>
      <xdr:rowOff>7620</xdr:rowOff>
    </xdr:to>
    <xdr:cxnSp macro="">
      <xdr:nvCxnSpPr>
        <xdr:cNvPr id="950" name="直線コネクタ 949"/>
        <xdr:cNvCxnSpPr/>
      </xdr:nvCxnSpPr>
      <xdr:spPr>
        <a:xfrm flipV="1">
          <a:off x="18656300" y="182727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951" name="n_1aveValue【庁舎】&#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952" name="n_2aveValue【庁舎】&#10;一人当たり面積"/>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953" name="n_3aveValue【庁舎】&#10;一人当たり面積"/>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54" name="n_4aveValue【庁舎】&#10;一人当たり面積"/>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47262</xdr:rowOff>
    </xdr:from>
    <xdr:ext cx="469744" cy="259045"/>
    <xdr:sp macro="" textlink="">
      <xdr:nvSpPr>
        <xdr:cNvPr id="955" name="n_1mainValue【庁舎】&#10;一人当たり面積"/>
        <xdr:cNvSpPr txBox="1"/>
      </xdr:nvSpPr>
      <xdr:spPr>
        <a:xfrm>
          <a:off x="210757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138701</xdr:rowOff>
    </xdr:from>
    <xdr:ext cx="469744" cy="259045"/>
    <xdr:sp macro="" textlink="">
      <xdr:nvSpPr>
        <xdr:cNvPr id="956" name="n_2mainValue【庁舎】&#10;一人当たり面積"/>
        <xdr:cNvSpPr txBox="1"/>
      </xdr:nvSpPr>
      <xdr:spPr>
        <a:xfrm>
          <a:off x="20199427" y="183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957" name="n_3mainValue【庁舎】&#10;一人当たり面積"/>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49547</xdr:rowOff>
    </xdr:from>
    <xdr:ext cx="469744" cy="259045"/>
    <xdr:sp macro="" textlink="">
      <xdr:nvSpPr>
        <xdr:cNvPr id="958" name="n_4mainValue【庁舎】&#10;一人当たり面積"/>
        <xdr:cNvSpPr txBox="1"/>
      </xdr:nvSpPr>
      <xdr:spPr>
        <a:xfrm>
          <a:off x="18421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と体育館・プールは比較的新しい施設が多く、有形固定資産減価減価償却率は類似団体平均より低い。図書館は複合施設になっており、同じ建物にある他の施設を考慮した公共施設マネジメントを実施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市民会館施設のうち、１施設は令和２年度に長寿命化改修を実施。一人当たりの面積は類似団体より広いが、利用状況を考慮しマネジメントを実施していく。</a:t>
          </a:r>
        </a:p>
        <a:p>
          <a:r>
            <a:rPr kumimoji="1" lang="ja-JP" altLang="en-US" sz="1300">
              <a:latin typeface="ＭＳ Ｐゴシック" panose="020B0600070205080204" pitchFamily="50" charset="-128"/>
              <a:ea typeface="ＭＳ Ｐゴシック" panose="020B0600070205080204" pitchFamily="50" charset="-128"/>
            </a:rPr>
            <a:t>　一般廃棄物処理施設は建物附属設備の老朽化が進んでいるため、類似団体と比較し有形固定資産減価償却率が高い。</a:t>
          </a:r>
        </a:p>
        <a:p>
          <a:r>
            <a:rPr kumimoji="1" lang="ja-JP" altLang="en-US" sz="1300">
              <a:latin typeface="ＭＳ Ｐゴシック" panose="020B0600070205080204" pitchFamily="50" charset="-128"/>
              <a:ea typeface="ＭＳ Ｐゴシック" panose="020B0600070205080204" pitchFamily="50" charset="-128"/>
            </a:rPr>
            <a:t>　消防施設は類似団体と比較し有形固定資産減価償却率が高い。消防救急の広域化を行っていることから、施設のマネジメントは広域化自治体間で調整しながら実施していく。</a:t>
          </a:r>
        </a:p>
        <a:p>
          <a:r>
            <a:rPr kumimoji="1" lang="ja-JP" altLang="en-US" sz="1300">
              <a:latin typeface="ＭＳ Ｐゴシック" panose="020B0600070205080204" pitchFamily="50" charset="-128"/>
              <a:ea typeface="ＭＳ Ｐゴシック" panose="020B0600070205080204" pitchFamily="50" charset="-128"/>
            </a:rPr>
            <a:t>　庁舎は建替えを実施しており、令和５年度に供用開始以降は減価償却率が低下することが予想される。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98,282
96,872
315.70
41,791,963
40,648,503
845,602
22,054,696
37,990,145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５年間の推移は、類似団体平均より若干高くなっている。</a:t>
          </a:r>
        </a:p>
        <a:p>
          <a:r>
            <a:rPr kumimoji="1" lang="ja-JP" altLang="en-US" sz="1300">
              <a:latin typeface="ＭＳ Ｐゴシック" panose="020B0600070205080204" pitchFamily="50" charset="-128"/>
              <a:ea typeface="ＭＳ Ｐゴシック" panose="020B0600070205080204" pitchFamily="50" charset="-128"/>
            </a:rPr>
            <a:t>　令和元年度においては、基準財政収入額は、地方消費税交付金及び自動車取得税交付金の減などにより、前年度に比べ</a:t>
          </a:r>
          <a:r>
            <a:rPr kumimoji="1" lang="en-US" altLang="ja-JP" sz="1300">
              <a:latin typeface="ＭＳ Ｐゴシック" panose="020B0600070205080204" pitchFamily="50" charset="-128"/>
              <a:ea typeface="ＭＳ Ｐゴシック" panose="020B0600070205080204" pitchFamily="50" charset="-128"/>
            </a:rPr>
            <a:t>6,705</a:t>
          </a:r>
          <a:r>
            <a:rPr kumimoji="1" lang="ja-JP" altLang="en-US" sz="1300">
              <a:latin typeface="ＭＳ Ｐゴシック" panose="020B0600070205080204" pitchFamily="50" charset="-128"/>
              <a:ea typeface="ＭＳ Ｐゴシック" panose="020B0600070205080204" pitchFamily="50" charset="-128"/>
            </a:rPr>
            <a:t>万３千円、</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％の減となった。基準財政需要額は、社会福祉費及び高齢者保健福祉費の増などにより、前年度に比べ３億</a:t>
          </a:r>
          <a:r>
            <a:rPr kumimoji="1" lang="en-US" altLang="ja-JP" sz="1300">
              <a:latin typeface="ＭＳ Ｐゴシック" panose="020B0600070205080204" pitchFamily="50" charset="-128"/>
              <a:ea typeface="ＭＳ Ｐゴシック" panose="020B0600070205080204" pitchFamily="50" charset="-128"/>
            </a:rPr>
            <a:t>4,802</a:t>
          </a:r>
          <a:r>
            <a:rPr kumimoji="1" lang="ja-JP" altLang="en-US" sz="1300">
              <a:latin typeface="ＭＳ Ｐゴシック" panose="020B0600070205080204" pitchFamily="50" charset="-128"/>
              <a:ea typeface="ＭＳ Ｐゴシック" panose="020B0600070205080204" pitchFamily="50" charset="-128"/>
            </a:rPr>
            <a:t>万円５千円、</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以上より、令和元年度単年度の財政力指数は</a:t>
          </a:r>
          <a:r>
            <a:rPr kumimoji="1" lang="en-US" altLang="ja-JP" sz="1300">
              <a:latin typeface="ＭＳ Ｐゴシック" panose="020B0600070205080204" pitchFamily="50" charset="-128"/>
              <a:ea typeface="ＭＳ Ｐゴシック" panose="020B0600070205080204" pitchFamily="50" charset="-128"/>
            </a:rPr>
            <a:t>0.734</a:t>
          </a:r>
          <a:r>
            <a:rPr kumimoji="1" lang="ja-JP" altLang="en-US" sz="1300">
              <a:latin typeface="ＭＳ Ｐゴシック" panose="020B0600070205080204" pitchFamily="50" charset="-128"/>
              <a:ea typeface="ＭＳ Ｐゴシック" panose="020B0600070205080204" pitchFamily="50" charset="-128"/>
            </a:rPr>
            <a:t>となり、前年度に比べ</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ポイント低下した。３か年平均では</a:t>
          </a:r>
          <a:r>
            <a:rPr kumimoji="1" lang="en-US" altLang="ja-JP" sz="1300">
              <a:latin typeface="ＭＳ Ｐゴシック" panose="020B0600070205080204" pitchFamily="50" charset="-128"/>
              <a:ea typeface="ＭＳ Ｐゴシック" panose="020B0600070205080204" pitchFamily="50" charset="-128"/>
            </a:rPr>
            <a:t>0.74</a:t>
          </a:r>
          <a:r>
            <a:rPr kumimoji="1" lang="ja-JP" altLang="en-US" sz="1300">
              <a:latin typeface="ＭＳ Ｐゴシック" panose="020B0600070205080204" pitchFamily="50" charset="-128"/>
              <a:ea typeface="ＭＳ Ｐゴシック" panose="020B0600070205080204" pitchFamily="50" charset="-128"/>
            </a:rPr>
            <a:t>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170039</xdr:rowOff>
    </xdr:to>
    <xdr:cxnSp macro="">
      <xdr:nvCxnSpPr>
        <xdr:cNvPr id="69" name="直線コネクタ 68"/>
        <xdr:cNvCxnSpPr/>
      </xdr:nvCxnSpPr>
      <xdr:spPr>
        <a:xfrm>
          <a:off x="4114800" y="71860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2" name="直線コネクタ 71"/>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156633</xdr:rowOff>
    </xdr:to>
    <xdr:cxnSp macro="">
      <xdr:nvCxnSpPr>
        <xdr:cNvPr id="75" name="直線コネクタ 74"/>
        <xdr:cNvCxnSpPr/>
      </xdr:nvCxnSpPr>
      <xdr:spPr>
        <a:xfrm>
          <a:off x="2336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143228</xdr:rowOff>
    </xdr:to>
    <xdr:cxnSp macro="">
      <xdr:nvCxnSpPr>
        <xdr:cNvPr id="78" name="直線コネクタ 77"/>
        <xdr:cNvCxnSpPr/>
      </xdr:nvCxnSpPr>
      <xdr:spPr>
        <a:xfrm>
          <a:off x="1447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8" name="楕円 87"/>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135766</xdr:rowOff>
    </xdr:from>
    <xdr:ext cx="762000" cy="259045"/>
    <xdr:sp macro="" textlink="">
      <xdr:nvSpPr>
        <xdr:cNvPr id="89" name="財政力該当値テキスト"/>
        <xdr:cNvSpPr txBox="1"/>
      </xdr:nvSpPr>
      <xdr:spPr>
        <a:xfrm>
          <a:off x="50419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95" name="テキスト ボックス 94"/>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97" name="テキスト ボックス 96"/>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年度までは類似団体平均より低かったが、令和元年度は若干高い値となっている。</a:t>
          </a:r>
        </a:p>
        <a:p>
          <a:r>
            <a:rPr kumimoji="1" lang="ja-JP" altLang="en-US" sz="1300">
              <a:latin typeface="ＭＳ Ｐゴシック" panose="020B0600070205080204" pitchFamily="50" charset="-128"/>
              <a:ea typeface="ＭＳ Ｐゴシック" panose="020B0600070205080204" pitchFamily="50" charset="-128"/>
            </a:rPr>
            <a:t>　令和元年度においては、経常経費充当一般財源は、人件費及び物件費の増などにより、前年度に比べ５億</a:t>
          </a:r>
          <a:r>
            <a:rPr kumimoji="1" lang="en-US" altLang="ja-JP" sz="1300">
              <a:latin typeface="ＭＳ Ｐゴシック" panose="020B0600070205080204" pitchFamily="50" charset="-128"/>
              <a:ea typeface="ＭＳ Ｐゴシック" panose="020B0600070205080204" pitchFamily="50" charset="-128"/>
            </a:rPr>
            <a:t>902</a:t>
          </a:r>
          <a:r>
            <a:rPr kumimoji="1" lang="ja-JP" altLang="en-US" sz="1300">
              <a:latin typeface="ＭＳ Ｐゴシック" panose="020B0600070205080204" pitchFamily="50" charset="-128"/>
              <a:ea typeface="ＭＳ Ｐゴシック" panose="020B0600070205080204" pitchFamily="50" charset="-128"/>
            </a:rPr>
            <a:t>万３千円、</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％の増となった。経常一般財源等は、地方特例交付金及び地方交付税の増などにより、前年度に比べ２億</a:t>
          </a:r>
          <a:r>
            <a:rPr kumimoji="1" lang="en-US" altLang="ja-JP" sz="1300">
              <a:latin typeface="ＭＳ Ｐゴシック" panose="020B0600070205080204" pitchFamily="50" charset="-128"/>
              <a:ea typeface="ＭＳ Ｐゴシック" panose="020B0600070205080204" pitchFamily="50" charset="-128"/>
            </a:rPr>
            <a:t>7,268</a:t>
          </a:r>
          <a:r>
            <a:rPr kumimoji="1" lang="ja-JP" altLang="en-US" sz="1300">
              <a:latin typeface="ＭＳ Ｐゴシック" panose="020B0600070205080204" pitchFamily="50" charset="-128"/>
              <a:ea typeface="ＭＳ Ｐゴシック" panose="020B0600070205080204" pitchFamily="50" charset="-128"/>
            </a:rPr>
            <a:t>万３千円、</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以上より、経常収支比率は</a:t>
          </a:r>
          <a:r>
            <a:rPr kumimoji="1" lang="en-US" altLang="ja-JP" sz="1300">
              <a:latin typeface="ＭＳ Ｐゴシック" panose="020B0600070205080204" pitchFamily="50" charset="-128"/>
              <a:ea typeface="ＭＳ Ｐゴシック" panose="020B0600070205080204" pitchFamily="50" charset="-128"/>
            </a:rPr>
            <a:t>92.2</a:t>
          </a:r>
          <a:r>
            <a:rPr kumimoji="1" lang="ja-JP" altLang="en-US" sz="1300">
              <a:latin typeface="ＭＳ Ｐゴシック" panose="020B0600070205080204" pitchFamily="50" charset="-128"/>
              <a:ea typeface="ＭＳ Ｐゴシック" panose="020B0600070205080204" pitchFamily="50" charset="-128"/>
            </a:rPr>
            <a:t>％となり、前年度に比べ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37888</xdr:rowOff>
    </xdr:from>
    <xdr:to>
      <xdr:col>23</xdr:col>
      <xdr:colOff>133350</xdr:colOff>
      <xdr:row>63</xdr:row>
      <xdr:rowOff>82127</xdr:rowOff>
    </xdr:to>
    <xdr:cxnSp macro="">
      <xdr:nvCxnSpPr>
        <xdr:cNvPr id="132" name="直線コネクタ 131"/>
        <xdr:cNvCxnSpPr/>
      </xdr:nvCxnSpPr>
      <xdr:spPr>
        <a:xfrm>
          <a:off x="4114800" y="10839238"/>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169121</xdr:rowOff>
    </xdr:from>
    <xdr:to>
      <xdr:col>19</xdr:col>
      <xdr:colOff>133350</xdr:colOff>
      <xdr:row>63</xdr:row>
      <xdr:rowOff>37888</xdr:rowOff>
    </xdr:to>
    <xdr:cxnSp macro="">
      <xdr:nvCxnSpPr>
        <xdr:cNvPr id="135" name="直線コネクタ 134"/>
        <xdr:cNvCxnSpPr/>
      </xdr:nvCxnSpPr>
      <xdr:spPr>
        <a:xfrm>
          <a:off x="3225800" y="1079902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161079</xdr:rowOff>
    </xdr:from>
    <xdr:to>
      <xdr:col>15</xdr:col>
      <xdr:colOff>82550</xdr:colOff>
      <xdr:row>62</xdr:row>
      <xdr:rowOff>169121</xdr:rowOff>
    </xdr:to>
    <xdr:cxnSp macro="">
      <xdr:nvCxnSpPr>
        <xdr:cNvPr id="138" name="直線コネクタ 137"/>
        <xdr:cNvCxnSpPr/>
      </xdr:nvCxnSpPr>
      <xdr:spPr>
        <a:xfrm>
          <a:off x="2336800" y="10790979"/>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104775</xdr:rowOff>
    </xdr:from>
    <xdr:to>
      <xdr:col>11</xdr:col>
      <xdr:colOff>31750</xdr:colOff>
      <xdr:row>62</xdr:row>
      <xdr:rowOff>161079</xdr:rowOff>
    </xdr:to>
    <xdr:cxnSp macro="">
      <xdr:nvCxnSpPr>
        <xdr:cNvPr id="141" name="直線コネクタ 140"/>
        <xdr:cNvCxnSpPr/>
      </xdr:nvCxnSpPr>
      <xdr:spPr>
        <a:xfrm>
          <a:off x="1447800" y="10734675"/>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45" name="テキスト ボックス 144"/>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31327</xdr:rowOff>
    </xdr:from>
    <xdr:to>
      <xdr:col>23</xdr:col>
      <xdr:colOff>184150</xdr:colOff>
      <xdr:row>63</xdr:row>
      <xdr:rowOff>132927</xdr:rowOff>
    </xdr:to>
    <xdr:sp macro="" textlink="">
      <xdr:nvSpPr>
        <xdr:cNvPr id="151" name="楕円 150"/>
        <xdr:cNvSpPr/>
      </xdr:nvSpPr>
      <xdr:spPr>
        <a:xfrm>
          <a:off x="49022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3404</xdr:rowOff>
    </xdr:from>
    <xdr:ext cx="762000" cy="259045"/>
    <xdr:sp macro="" textlink="">
      <xdr:nvSpPr>
        <xdr:cNvPr id="152" name="財政構造の弾力性該当値テキスト"/>
        <xdr:cNvSpPr txBox="1"/>
      </xdr:nvSpPr>
      <xdr:spPr>
        <a:xfrm>
          <a:off x="5041900" y="1080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158538</xdr:rowOff>
    </xdr:from>
    <xdr:to>
      <xdr:col>19</xdr:col>
      <xdr:colOff>184150</xdr:colOff>
      <xdr:row>63</xdr:row>
      <xdr:rowOff>88688</xdr:rowOff>
    </xdr:to>
    <xdr:sp macro="" textlink="">
      <xdr:nvSpPr>
        <xdr:cNvPr id="153" name="楕円 152"/>
        <xdr:cNvSpPr/>
      </xdr:nvSpPr>
      <xdr:spPr>
        <a:xfrm>
          <a:off x="4064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98865</xdr:rowOff>
    </xdr:from>
    <xdr:ext cx="736600" cy="259045"/>
    <xdr:sp macro="" textlink="">
      <xdr:nvSpPr>
        <xdr:cNvPr id="154" name="テキスト ボックス 153"/>
        <xdr:cNvSpPr txBox="1"/>
      </xdr:nvSpPr>
      <xdr:spPr>
        <a:xfrm>
          <a:off x="3733800" y="10557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118321</xdr:rowOff>
    </xdr:from>
    <xdr:to>
      <xdr:col>15</xdr:col>
      <xdr:colOff>133350</xdr:colOff>
      <xdr:row>63</xdr:row>
      <xdr:rowOff>48471</xdr:rowOff>
    </xdr:to>
    <xdr:sp macro="" textlink="">
      <xdr:nvSpPr>
        <xdr:cNvPr id="155" name="楕円 154"/>
        <xdr:cNvSpPr/>
      </xdr:nvSpPr>
      <xdr:spPr>
        <a:xfrm>
          <a:off x="3175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56" name="テキスト ボックス 155"/>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110279</xdr:rowOff>
    </xdr:from>
    <xdr:to>
      <xdr:col>11</xdr:col>
      <xdr:colOff>82550</xdr:colOff>
      <xdr:row>63</xdr:row>
      <xdr:rowOff>40429</xdr:rowOff>
    </xdr:to>
    <xdr:sp macro="" textlink="">
      <xdr:nvSpPr>
        <xdr:cNvPr id="157" name="楕円 156"/>
        <xdr:cNvSpPr/>
      </xdr:nvSpPr>
      <xdr:spPr>
        <a:xfrm>
          <a:off x="2286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50606</xdr:rowOff>
    </xdr:from>
    <xdr:ext cx="762000" cy="259045"/>
    <xdr:sp macro="" textlink="">
      <xdr:nvSpPr>
        <xdr:cNvPr id="158" name="テキスト ボックス 157"/>
        <xdr:cNvSpPr txBox="1"/>
      </xdr:nvSpPr>
      <xdr:spPr>
        <a:xfrm>
          <a:off x="1955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53975</xdr:rowOff>
    </xdr:from>
    <xdr:to>
      <xdr:col>7</xdr:col>
      <xdr:colOff>31750</xdr:colOff>
      <xdr:row>62</xdr:row>
      <xdr:rowOff>155575</xdr:rowOff>
    </xdr:to>
    <xdr:sp macro="" textlink="">
      <xdr:nvSpPr>
        <xdr:cNvPr id="159" name="楕円 158"/>
        <xdr:cNvSpPr/>
      </xdr:nvSpPr>
      <xdr:spPr>
        <a:xfrm>
          <a:off x="1397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165752</xdr:rowOff>
    </xdr:from>
    <xdr:ext cx="762000" cy="259045"/>
    <xdr:sp macro="" textlink="">
      <xdr:nvSpPr>
        <xdr:cNvPr id="160" name="テキスト ボックス 159"/>
        <xdr:cNvSpPr txBox="1"/>
      </xdr:nvSpPr>
      <xdr:spPr>
        <a:xfrm>
          <a:off x="1066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年度までは類似団体平均より低かったが、令和元年度は若干高い値となっている。</a:t>
          </a:r>
        </a:p>
        <a:p>
          <a:r>
            <a:rPr kumimoji="1" lang="ja-JP" altLang="en-US" sz="1300">
              <a:latin typeface="ＭＳ Ｐゴシック" panose="020B0600070205080204" pitchFamily="50" charset="-128"/>
              <a:ea typeface="ＭＳ Ｐゴシック" panose="020B0600070205080204" pitchFamily="50" charset="-128"/>
            </a:rPr>
            <a:t>　令和元年度においては、人件費は、職員数の増及び給与改定による基本給の増などがあったこと、また退職者数の増に伴う退職手当の増などにより、前年度に比べ増加している。</a:t>
          </a:r>
        </a:p>
        <a:p>
          <a:r>
            <a:rPr kumimoji="1" lang="ja-JP" altLang="en-US" sz="1300">
              <a:latin typeface="ＭＳ Ｐゴシック" panose="020B0600070205080204" pitchFamily="50" charset="-128"/>
              <a:ea typeface="ＭＳ Ｐゴシック" panose="020B0600070205080204" pitchFamily="50" charset="-128"/>
            </a:rPr>
            <a:t>　物件費は、消防救急広域事務委託料、小中学校普通教室空調機賃借料の増などにより、前年度に比べ増加している。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45692</xdr:rowOff>
    </xdr:from>
    <xdr:to>
      <xdr:col>23</xdr:col>
      <xdr:colOff>133350</xdr:colOff>
      <xdr:row>82</xdr:row>
      <xdr:rowOff>102214</xdr:rowOff>
    </xdr:to>
    <xdr:cxnSp macro="">
      <xdr:nvCxnSpPr>
        <xdr:cNvPr id="193" name="直線コネクタ 192"/>
        <xdr:cNvCxnSpPr/>
      </xdr:nvCxnSpPr>
      <xdr:spPr>
        <a:xfrm>
          <a:off x="4114800" y="14104592"/>
          <a:ext cx="838200" cy="5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33182</xdr:rowOff>
    </xdr:from>
    <xdr:to>
      <xdr:col>19</xdr:col>
      <xdr:colOff>133350</xdr:colOff>
      <xdr:row>82</xdr:row>
      <xdr:rowOff>45692</xdr:rowOff>
    </xdr:to>
    <xdr:cxnSp macro="">
      <xdr:nvCxnSpPr>
        <xdr:cNvPr id="196" name="直線コネクタ 195"/>
        <xdr:cNvCxnSpPr/>
      </xdr:nvCxnSpPr>
      <xdr:spPr>
        <a:xfrm>
          <a:off x="3225800" y="14092082"/>
          <a:ext cx="889000" cy="1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2403</xdr:rowOff>
    </xdr:from>
    <xdr:to>
      <xdr:col>15</xdr:col>
      <xdr:colOff>82550</xdr:colOff>
      <xdr:row>82</xdr:row>
      <xdr:rowOff>33182</xdr:rowOff>
    </xdr:to>
    <xdr:cxnSp macro="">
      <xdr:nvCxnSpPr>
        <xdr:cNvPr id="199" name="直線コネクタ 198"/>
        <xdr:cNvCxnSpPr/>
      </xdr:nvCxnSpPr>
      <xdr:spPr>
        <a:xfrm>
          <a:off x="2336800" y="14061303"/>
          <a:ext cx="889000" cy="3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2403</xdr:rowOff>
    </xdr:from>
    <xdr:to>
      <xdr:col>11</xdr:col>
      <xdr:colOff>31750</xdr:colOff>
      <xdr:row>82</xdr:row>
      <xdr:rowOff>19275</xdr:rowOff>
    </xdr:to>
    <xdr:cxnSp macro="">
      <xdr:nvCxnSpPr>
        <xdr:cNvPr id="202" name="直線コネクタ 201"/>
        <xdr:cNvCxnSpPr/>
      </xdr:nvCxnSpPr>
      <xdr:spPr>
        <a:xfrm flipV="1">
          <a:off x="1447800" y="14061303"/>
          <a:ext cx="889000" cy="1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61951</xdr:rowOff>
    </xdr:from>
    <xdr:ext cx="762000" cy="259045"/>
    <xdr:sp macro="" textlink="">
      <xdr:nvSpPr>
        <xdr:cNvPr id="206" name="テキスト ボックス 205"/>
        <xdr:cNvSpPr txBox="1"/>
      </xdr:nvSpPr>
      <xdr:spPr>
        <a:xfrm>
          <a:off x="1066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51414</xdr:rowOff>
    </xdr:from>
    <xdr:to>
      <xdr:col>23</xdr:col>
      <xdr:colOff>184150</xdr:colOff>
      <xdr:row>82</xdr:row>
      <xdr:rowOff>153014</xdr:rowOff>
    </xdr:to>
    <xdr:sp macro="" textlink="">
      <xdr:nvSpPr>
        <xdr:cNvPr id="212" name="楕円 211"/>
        <xdr:cNvSpPr/>
      </xdr:nvSpPr>
      <xdr:spPr>
        <a:xfrm>
          <a:off x="4902200" y="1411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23491</xdr:rowOff>
    </xdr:from>
    <xdr:ext cx="762000" cy="259045"/>
    <xdr:sp macro="" textlink="">
      <xdr:nvSpPr>
        <xdr:cNvPr id="213" name="人件費・物件費等の状況該当値テキスト"/>
        <xdr:cNvSpPr txBox="1"/>
      </xdr:nvSpPr>
      <xdr:spPr>
        <a:xfrm>
          <a:off x="5041900" y="140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166342</xdr:rowOff>
    </xdr:from>
    <xdr:to>
      <xdr:col>19</xdr:col>
      <xdr:colOff>184150</xdr:colOff>
      <xdr:row>82</xdr:row>
      <xdr:rowOff>96492</xdr:rowOff>
    </xdr:to>
    <xdr:sp macro="" textlink="">
      <xdr:nvSpPr>
        <xdr:cNvPr id="214" name="楕円 213"/>
        <xdr:cNvSpPr/>
      </xdr:nvSpPr>
      <xdr:spPr>
        <a:xfrm>
          <a:off x="4064000" y="1405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106669</xdr:rowOff>
    </xdr:from>
    <xdr:ext cx="736600" cy="259045"/>
    <xdr:sp macro="" textlink="">
      <xdr:nvSpPr>
        <xdr:cNvPr id="215" name="テキスト ボックス 214"/>
        <xdr:cNvSpPr txBox="1"/>
      </xdr:nvSpPr>
      <xdr:spPr>
        <a:xfrm>
          <a:off x="3733800" y="13822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153832</xdr:rowOff>
    </xdr:from>
    <xdr:to>
      <xdr:col>15</xdr:col>
      <xdr:colOff>133350</xdr:colOff>
      <xdr:row>82</xdr:row>
      <xdr:rowOff>83982</xdr:rowOff>
    </xdr:to>
    <xdr:sp macro="" textlink="">
      <xdr:nvSpPr>
        <xdr:cNvPr id="216" name="楕円 215"/>
        <xdr:cNvSpPr/>
      </xdr:nvSpPr>
      <xdr:spPr>
        <a:xfrm>
          <a:off x="3175000" y="1404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94159</xdr:rowOff>
    </xdr:from>
    <xdr:ext cx="762000" cy="259045"/>
    <xdr:sp macro="" textlink="">
      <xdr:nvSpPr>
        <xdr:cNvPr id="217" name="テキスト ボックス 216"/>
        <xdr:cNvSpPr txBox="1"/>
      </xdr:nvSpPr>
      <xdr:spPr>
        <a:xfrm>
          <a:off x="2844800" y="1381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123053</xdr:rowOff>
    </xdr:from>
    <xdr:to>
      <xdr:col>11</xdr:col>
      <xdr:colOff>82550</xdr:colOff>
      <xdr:row>82</xdr:row>
      <xdr:rowOff>53203</xdr:rowOff>
    </xdr:to>
    <xdr:sp macro="" textlink="">
      <xdr:nvSpPr>
        <xdr:cNvPr id="218" name="楕円 217"/>
        <xdr:cNvSpPr/>
      </xdr:nvSpPr>
      <xdr:spPr>
        <a:xfrm>
          <a:off x="2286000" y="1401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63380</xdr:rowOff>
    </xdr:from>
    <xdr:ext cx="762000" cy="259045"/>
    <xdr:sp macro="" textlink="">
      <xdr:nvSpPr>
        <xdr:cNvPr id="219" name="テキスト ボックス 218"/>
        <xdr:cNvSpPr txBox="1"/>
      </xdr:nvSpPr>
      <xdr:spPr>
        <a:xfrm>
          <a:off x="1955800" y="13779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139925</xdr:rowOff>
    </xdr:from>
    <xdr:to>
      <xdr:col>7</xdr:col>
      <xdr:colOff>31750</xdr:colOff>
      <xdr:row>82</xdr:row>
      <xdr:rowOff>70075</xdr:rowOff>
    </xdr:to>
    <xdr:sp macro="" textlink="">
      <xdr:nvSpPr>
        <xdr:cNvPr id="220" name="楕円 219"/>
        <xdr:cNvSpPr/>
      </xdr:nvSpPr>
      <xdr:spPr>
        <a:xfrm>
          <a:off x="1397000" y="1402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54852</xdr:rowOff>
    </xdr:from>
    <xdr:ext cx="762000" cy="259045"/>
    <xdr:sp macro="" textlink="">
      <xdr:nvSpPr>
        <xdr:cNvPr id="221" name="テキスト ボックス 220"/>
        <xdr:cNvSpPr txBox="1"/>
      </xdr:nvSpPr>
      <xdr:spPr>
        <a:xfrm>
          <a:off x="1066800" y="1411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５年間の推移は、類似団体平均より若干高くなっている。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年度において、国の給与削減措置に準じた措置を講じているが、今後も適切な給与水準の維持に努める。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147562</xdr:rowOff>
    </xdr:from>
    <xdr:to>
      <xdr:col>81</xdr:col>
      <xdr:colOff>44450</xdr:colOff>
      <xdr:row>87</xdr:row>
      <xdr:rowOff>22073</xdr:rowOff>
    </xdr:to>
    <xdr:cxnSp macro="">
      <xdr:nvCxnSpPr>
        <xdr:cNvPr id="257" name="直線コネクタ 256"/>
        <xdr:cNvCxnSpPr/>
      </xdr:nvCxnSpPr>
      <xdr:spPr>
        <a:xfrm>
          <a:off x="16179800" y="14892262"/>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147562</xdr:rowOff>
    </xdr:to>
    <xdr:cxnSp macro="">
      <xdr:nvCxnSpPr>
        <xdr:cNvPr id="260" name="直線コネクタ 259"/>
        <xdr:cNvCxnSpPr/>
      </xdr:nvCxnSpPr>
      <xdr:spPr>
        <a:xfrm>
          <a:off x="15290800" y="148463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90109</xdr:rowOff>
    </xdr:from>
    <xdr:to>
      <xdr:col>72</xdr:col>
      <xdr:colOff>203200</xdr:colOff>
      <xdr:row>86</xdr:row>
      <xdr:rowOff>101600</xdr:rowOff>
    </xdr:to>
    <xdr:cxnSp macro="">
      <xdr:nvCxnSpPr>
        <xdr:cNvPr id="263" name="直線コネクタ 262"/>
        <xdr:cNvCxnSpPr/>
      </xdr:nvCxnSpPr>
      <xdr:spPr>
        <a:xfrm>
          <a:off x="14401800" y="1483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90109</xdr:rowOff>
    </xdr:to>
    <xdr:cxnSp macro="">
      <xdr:nvCxnSpPr>
        <xdr:cNvPr id="266" name="直線コネクタ 265"/>
        <xdr:cNvCxnSpPr/>
      </xdr:nvCxnSpPr>
      <xdr:spPr>
        <a:xfrm>
          <a:off x="13512800" y="1477735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142723</xdr:rowOff>
    </xdr:from>
    <xdr:to>
      <xdr:col>81</xdr:col>
      <xdr:colOff>95250</xdr:colOff>
      <xdr:row>87</xdr:row>
      <xdr:rowOff>72873</xdr:rowOff>
    </xdr:to>
    <xdr:sp macro="" textlink="">
      <xdr:nvSpPr>
        <xdr:cNvPr id="276" name="楕円 275"/>
        <xdr:cNvSpPr/>
      </xdr:nvSpPr>
      <xdr:spPr>
        <a:xfrm>
          <a:off x="169672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114800</xdr:rowOff>
    </xdr:from>
    <xdr:ext cx="762000" cy="259045"/>
    <xdr:sp macro="" textlink="">
      <xdr:nvSpPr>
        <xdr:cNvPr id="277" name="給与水準   （国との比較）該当値テキスト"/>
        <xdr:cNvSpPr txBox="1"/>
      </xdr:nvSpPr>
      <xdr:spPr>
        <a:xfrm>
          <a:off x="17106900" y="148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96762</xdr:rowOff>
    </xdr:from>
    <xdr:to>
      <xdr:col>77</xdr:col>
      <xdr:colOff>95250</xdr:colOff>
      <xdr:row>87</xdr:row>
      <xdr:rowOff>26912</xdr:rowOff>
    </xdr:to>
    <xdr:sp macro="" textlink="">
      <xdr:nvSpPr>
        <xdr:cNvPr id="278" name="楕円 277"/>
        <xdr:cNvSpPr/>
      </xdr:nvSpPr>
      <xdr:spPr>
        <a:xfrm>
          <a:off x="16129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11689</xdr:rowOff>
    </xdr:from>
    <xdr:ext cx="736600" cy="259045"/>
    <xdr:sp macro="" textlink="">
      <xdr:nvSpPr>
        <xdr:cNvPr id="279" name="テキスト ボックス 278"/>
        <xdr:cNvSpPr txBox="1"/>
      </xdr:nvSpPr>
      <xdr:spPr>
        <a:xfrm>
          <a:off x="15798800" y="1492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0" name="楕円 279"/>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1" name="テキスト ボックス 280"/>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39309</xdr:rowOff>
    </xdr:from>
    <xdr:to>
      <xdr:col>68</xdr:col>
      <xdr:colOff>203200</xdr:colOff>
      <xdr:row>86</xdr:row>
      <xdr:rowOff>140909</xdr:rowOff>
    </xdr:to>
    <xdr:sp macro="" textlink="">
      <xdr:nvSpPr>
        <xdr:cNvPr id="282" name="楕円 281"/>
        <xdr:cNvSpPr/>
      </xdr:nvSpPr>
      <xdr:spPr>
        <a:xfrm>
          <a:off x="14351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125686</xdr:rowOff>
    </xdr:from>
    <xdr:ext cx="762000" cy="259045"/>
    <xdr:sp macro="" textlink="">
      <xdr:nvSpPr>
        <xdr:cNvPr id="283" name="テキスト ボックス 282"/>
        <xdr:cNvSpPr txBox="1"/>
      </xdr:nvSpPr>
      <xdr:spPr>
        <a:xfrm>
          <a:off x="14020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4" name="楕円 283"/>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5" name="テキスト ボックス 284"/>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５年間の推移は、類似団体平均より低い値となっている。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年度に常備消防の広域事務委託に伴う消防職員の身分切り替えが実施され、それ以降類似団体平均より低い値となっている。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10795</xdr:rowOff>
    </xdr:from>
    <xdr:to>
      <xdr:col>81</xdr:col>
      <xdr:colOff>44450</xdr:colOff>
      <xdr:row>61</xdr:row>
      <xdr:rowOff>12806</xdr:rowOff>
    </xdr:to>
    <xdr:cxnSp macro="">
      <xdr:nvCxnSpPr>
        <xdr:cNvPr id="320" name="直線コネクタ 319"/>
        <xdr:cNvCxnSpPr/>
      </xdr:nvCxnSpPr>
      <xdr:spPr>
        <a:xfrm>
          <a:off x="16179800" y="10469245"/>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164147</xdr:rowOff>
    </xdr:from>
    <xdr:to>
      <xdr:col>77</xdr:col>
      <xdr:colOff>44450</xdr:colOff>
      <xdr:row>61</xdr:row>
      <xdr:rowOff>10795</xdr:rowOff>
    </xdr:to>
    <xdr:cxnSp macro="">
      <xdr:nvCxnSpPr>
        <xdr:cNvPr id="323" name="直線コネクタ 322"/>
        <xdr:cNvCxnSpPr/>
      </xdr:nvCxnSpPr>
      <xdr:spPr>
        <a:xfrm>
          <a:off x="15290800" y="1045114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152082</xdr:rowOff>
    </xdr:from>
    <xdr:to>
      <xdr:col>72</xdr:col>
      <xdr:colOff>203200</xdr:colOff>
      <xdr:row>60</xdr:row>
      <xdr:rowOff>164147</xdr:rowOff>
    </xdr:to>
    <xdr:cxnSp macro="">
      <xdr:nvCxnSpPr>
        <xdr:cNvPr id="326" name="直線コネクタ 325"/>
        <xdr:cNvCxnSpPr/>
      </xdr:nvCxnSpPr>
      <xdr:spPr>
        <a:xfrm>
          <a:off x="14401800" y="1043908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144039</xdr:rowOff>
    </xdr:from>
    <xdr:to>
      <xdr:col>68</xdr:col>
      <xdr:colOff>152400</xdr:colOff>
      <xdr:row>60</xdr:row>
      <xdr:rowOff>152082</xdr:rowOff>
    </xdr:to>
    <xdr:cxnSp macro="">
      <xdr:nvCxnSpPr>
        <xdr:cNvPr id="329" name="直線コネクタ 328"/>
        <xdr:cNvCxnSpPr/>
      </xdr:nvCxnSpPr>
      <xdr:spPr>
        <a:xfrm>
          <a:off x="13512800" y="1043103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133456</xdr:rowOff>
    </xdr:from>
    <xdr:to>
      <xdr:col>81</xdr:col>
      <xdr:colOff>95250</xdr:colOff>
      <xdr:row>61</xdr:row>
      <xdr:rowOff>63606</xdr:rowOff>
    </xdr:to>
    <xdr:sp macro="" textlink="">
      <xdr:nvSpPr>
        <xdr:cNvPr id="339" name="楕円 338"/>
        <xdr:cNvSpPr/>
      </xdr:nvSpPr>
      <xdr:spPr>
        <a:xfrm>
          <a:off x="16967200" y="104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149983</xdr:rowOff>
    </xdr:from>
    <xdr:ext cx="762000" cy="259045"/>
    <xdr:sp macro="" textlink="">
      <xdr:nvSpPr>
        <xdr:cNvPr id="340" name="定員管理の状況該当値テキスト"/>
        <xdr:cNvSpPr txBox="1"/>
      </xdr:nvSpPr>
      <xdr:spPr>
        <a:xfrm>
          <a:off x="17106900" y="1026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131445</xdr:rowOff>
    </xdr:from>
    <xdr:to>
      <xdr:col>77</xdr:col>
      <xdr:colOff>95250</xdr:colOff>
      <xdr:row>61</xdr:row>
      <xdr:rowOff>61595</xdr:rowOff>
    </xdr:to>
    <xdr:sp macro="" textlink="">
      <xdr:nvSpPr>
        <xdr:cNvPr id="341" name="楕円 340"/>
        <xdr:cNvSpPr/>
      </xdr:nvSpPr>
      <xdr:spPr>
        <a:xfrm>
          <a:off x="16129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42" name="テキスト ボックス 341"/>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113347</xdr:rowOff>
    </xdr:from>
    <xdr:to>
      <xdr:col>73</xdr:col>
      <xdr:colOff>44450</xdr:colOff>
      <xdr:row>61</xdr:row>
      <xdr:rowOff>43497</xdr:rowOff>
    </xdr:to>
    <xdr:sp macro="" textlink="">
      <xdr:nvSpPr>
        <xdr:cNvPr id="343" name="楕円 342"/>
        <xdr:cNvSpPr/>
      </xdr:nvSpPr>
      <xdr:spPr>
        <a:xfrm>
          <a:off x="15240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53674</xdr:rowOff>
    </xdr:from>
    <xdr:ext cx="762000" cy="259045"/>
    <xdr:sp macro="" textlink="">
      <xdr:nvSpPr>
        <xdr:cNvPr id="344" name="テキスト ボックス 343"/>
        <xdr:cNvSpPr txBox="1"/>
      </xdr:nvSpPr>
      <xdr:spPr>
        <a:xfrm>
          <a:off x="14909800" y="1016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101282</xdr:rowOff>
    </xdr:from>
    <xdr:to>
      <xdr:col>68</xdr:col>
      <xdr:colOff>203200</xdr:colOff>
      <xdr:row>61</xdr:row>
      <xdr:rowOff>31432</xdr:rowOff>
    </xdr:to>
    <xdr:sp macro="" textlink="">
      <xdr:nvSpPr>
        <xdr:cNvPr id="345" name="楕円 344"/>
        <xdr:cNvSpPr/>
      </xdr:nvSpPr>
      <xdr:spPr>
        <a:xfrm>
          <a:off x="14351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46" name="テキスト ボックス 345"/>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93239</xdr:rowOff>
    </xdr:from>
    <xdr:to>
      <xdr:col>64</xdr:col>
      <xdr:colOff>152400</xdr:colOff>
      <xdr:row>61</xdr:row>
      <xdr:rowOff>23389</xdr:rowOff>
    </xdr:to>
    <xdr:sp macro="" textlink="">
      <xdr:nvSpPr>
        <xdr:cNvPr id="347" name="楕円 346"/>
        <xdr:cNvSpPr/>
      </xdr:nvSpPr>
      <xdr:spPr>
        <a:xfrm>
          <a:off x="13462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33566</xdr:rowOff>
    </xdr:from>
    <xdr:ext cx="762000" cy="259045"/>
    <xdr:sp macro="" textlink="">
      <xdr:nvSpPr>
        <xdr:cNvPr id="348" name="テキスト ボックス 347"/>
        <xdr:cNvSpPr txBox="1"/>
      </xdr:nvSpPr>
      <xdr:spPr>
        <a:xfrm>
          <a:off x="13131800" y="1014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５年間の推移は、類似団体平均より若干高い値となっているが、改善方向に進んでいる。</a:t>
          </a:r>
        </a:p>
        <a:p>
          <a:r>
            <a:rPr kumimoji="1" lang="ja-JP" altLang="en-US" sz="1300">
              <a:latin typeface="ＭＳ Ｐゴシック" panose="020B0600070205080204" pitchFamily="50" charset="-128"/>
              <a:ea typeface="ＭＳ Ｐゴシック" panose="020B0600070205080204" pitchFamily="50" charset="-128"/>
            </a:rPr>
            <a:t>　令和元年度の単年度比率は、地方債の元利償還金等が減となり標準財政規模が増加したため、前年度に比べ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３か年平均では、令和元年度の単年度比率が平成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年度の単年度比率を下回ったため、前年度に比べ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ポイント低下した。</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41</xdr:row>
      <xdr:rowOff>132504</xdr:rowOff>
    </xdr:to>
    <xdr:cxnSp macro="">
      <xdr:nvCxnSpPr>
        <xdr:cNvPr id="381" name="直線コネクタ 380"/>
        <xdr:cNvCxnSpPr/>
      </xdr:nvCxnSpPr>
      <xdr:spPr>
        <a:xfrm flipV="1">
          <a:off x="16179800" y="714586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132504</xdr:rowOff>
    </xdr:from>
    <xdr:to>
      <xdr:col>77</xdr:col>
      <xdr:colOff>44450</xdr:colOff>
      <xdr:row>41</xdr:row>
      <xdr:rowOff>148590</xdr:rowOff>
    </xdr:to>
    <xdr:cxnSp macro="">
      <xdr:nvCxnSpPr>
        <xdr:cNvPr id="384" name="直線コネクタ 383"/>
        <xdr:cNvCxnSpPr/>
      </xdr:nvCxnSpPr>
      <xdr:spPr>
        <a:xfrm flipV="1">
          <a:off x="15290800" y="71619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86" name="テキスト ボックス 385"/>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42</xdr:row>
      <xdr:rowOff>9313</xdr:rowOff>
    </xdr:to>
    <xdr:cxnSp macro="">
      <xdr:nvCxnSpPr>
        <xdr:cNvPr id="387" name="直線コネクタ 386"/>
        <xdr:cNvCxnSpPr/>
      </xdr:nvCxnSpPr>
      <xdr:spPr>
        <a:xfrm flipV="1">
          <a:off x="14401800" y="71780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9" name="テキスト ボックス 388"/>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9313</xdr:rowOff>
    </xdr:from>
    <xdr:to>
      <xdr:col>68</xdr:col>
      <xdr:colOff>152400</xdr:colOff>
      <xdr:row>42</xdr:row>
      <xdr:rowOff>33444</xdr:rowOff>
    </xdr:to>
    <xdr:cxnSp macro="">
      <xdr:nvCxnSpPr>
        <xdr:cNvPr id="390" name="直線コネクタ 389"/>
        <xdr:cNvCxnSpPr/>
      </xdr:nvCxnSpPr>
      <xdr:spPr>
        <a:xfrm flipV="1">
          <a:off x="13512800" y="72102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2" name="テキスト ボックス 391"/>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0" name="楕円 399"/>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01" name="公債費負担の状況該当値テキスト"/>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81704</xdr:rowOff>
    </xdr:from>
    <xdr:to>
      <xdr:col>77</xdr:col>
      <xdr:colOff>95250</xdr:colOff>
      <xdr:row>42</xdr:row>
      <xdr:rowOff>11854</xdr:rowOff>
    </xdr:to>
    <xdr:sp macro="" textlink="">
      <xdr:nvSpPr>
        <xdr:cNvPr id="402" name="楕円 401"/>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403" name="テキスト ボックス 402"/>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4" name="楕円 403"/>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5" name="テキスト ボックス 404"/>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129963</xdr:rowOff>
    </xdr:from>
    <xdr:to>
      <xdr:col>68</xdr:col>
      <xdr:colOff>203200</xdr:colOff>
      <xdr:row>42</xdr:row>
      <xdr:rowOff>60113</xdr:rowOff>
    </xdr:to>
    <xdr:sp macro="" textlink="">
      <xdr:nvSpPr>
        <xdr:cNvPr id="406" name="楕円 405"/>
        <xdr:cNvSpPr/>
      </xdr:nvSpPr>
      <xdr:spPr>
        <a:xfrm>
          <a:off x="14351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407" name="テキスト ボックス 406"/>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154094</xdr:rowOff>
    </xdr:from>
    <xdr:to>
      <xdr:col>64</xdr:col>
      <xdr:colOff>152400</xdr:colOff>
      <xdr:row>42</xdr:row>
      <xdr:rowOff>84244</xdr:rowOff>
    </xdr:to>
    <xdr:sp macro="" textlink="">
      <xdr:nvSpPr>
        <xdr:cNvPr id="408" name="楕円 407"/>
        <xdr:cNvSpPr/>
      </xdr:nvSpPr>
      <xdr:spPr>
        <a:xfrm>
          <a:off x="13462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69021</xdr:rowOff>
    </xdr:from>
    <xdr:ext cx="762000" cy="259045"/>
    <xdr:sp macro="" textlink="">
      <xdr:nvSpPr>
        <xdr:cNvPr id="409" name="テキスト ボックス 408"/>
        <xdr:cNvSpPr txBox="1"/>
      </xdr:nvSpPr>
      <xdr:spPr>
        <a:xfrm>
          <a:off x="13131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５年間の推移は、類似団体平均より低い値となっている。</a:t>
          </a:r>
        </a:p>
        <a:p>
          <a:r>
            <a:rPr kumimoji="1" lang="ja-JP" altLang="en-US" sz="1300">
              <a:latin typeface="ＭＳ Ｐゴシック" panose="020B0600070205080204" pitchFamily="50" charset="-128"/>
              <a:ea typeface="ＭＳ Ｐゴシック" panose="020B0600070205080204" pitchFamily="50" charset="-128"/>
            </a:rPr>
            <a:t>　令和元年度においては、土地開発公社の負債額等負担見込額の増加などにより将来負担額が増加したが、充当可能財源等の増加が上回ったため将来負担比率は算出されなかった。</a:t>
          </a:r>
        </a:p>
        <a:p>
          <a:r>
            <a:rPr kumimoji="1" lang="ja-JP" altLang="en-US" sz="1300">
              <a:latin typeface="ＭＳ Ｐゴシック" panose="020B0600070205080204" pitchFamily="50" charset="-128"/>
              <a:ea typeface="ＭＳ Ｐゴシック" panose="020B0600070205080204" pitchFamily="50" charset="-128"/>
            </a:rPr>
            <a:t>　しかし、今後は新病院建設に伴う出資金、島田金谷ＩＣ周辺地区開発事業、小学校改築事業及び市役所新庁舎整備事業の財源に充てるため、多額の起債を計画しており、将来負担比率が上昇する見込みである。ついては、事業実施の適正化を図り財政の健全化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3" name="将来負担の状況平均値テキスト"/>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4" name="フローチャート: 判断 443"/>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5" name="フローチャート: 判断 444"/>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6" name="テキスト ボックス 445"/>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171323</xdr:rowOff>
    </xdr:from>
    <xdr:to>
      <xdr:col>73</xdr:col>
      <xdr:colOff>44450</xdr:colOff>
      <xdr:row>15</xdr:row>
      <xdr:rowOff>101473</xdr:rowOff>
    </xdr:to>
    <xdr:sp macro="" textlink="">
      <xdr:nvSpPr>
        <xdr:cNvPr id="447" name="フローチャート: 判断 446"/>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48" name="テキスト ボックス 447"/>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14351</xdr:rowOff>
    </xdr:from>
    <xdr:to>
      <xdr:col>68</xdr:col>
      <xdr:colOff>203200</xdr:colOff>
      <xdr:row>15</xdr:row>
      <xdr:rowOff>115951</xdr:rowOff>
    </xdr:to>
    <xdr:sp macro="" textlink="">
      <xdr:nvSpPr>
        <xdr:cNvPr id="449" name="フローチャート: 判断 448"/>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0" name="テキスト ボックス 449"/>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1" name="フローチャート: 判断 450"/>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134510</xdr:rowOff>
    </xdr:from>
    <xdr:ext cx="762000" cy="259045"/>
    <xdr:sp macro="" textlink="">
      <xdr:nvSpPr>
        <xdr:cNvPr id="452" name="テキスト ボックス 451"/>
        <xdr:cNvSpPr txBox="1"/>
      </xdr:nvSpPr>
      <xdr:spPr>
        <a:xfrm>
          <a:off x="13131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145711</xdr:rowOff>
    </xdr:from>
    <xdr:to>
      <xdr:col>64</xdr:col>
      <xdr:colOff>152400</xdr:colOff>
      <xdr:row>14</xdr:row>
      <xdr:rowOff>75861</xdr:rowOff>
    </xdr:to>
    <xdr:sp macro="" textlink="">
      <xdr:nvSpPr>
        <xdr:cNvPr id="458" name="楕円 457"/>
        <xdr:cNvSpPr/>
      </xdr:nvSpPr>
      <xdr:spPr>
        <a:xfrm>
          <a:off x="13462000" y="237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86038</xdr:rowOff>
    </xdr:from>
    <xdr:ext cx="762000" cy="259045"/>
    <xdr:sp macro="" textlink="">
      <xdr:nvSpPr>
        <xdr:cNvPr id="459" name="テキスト ボックス 458"/>
        <xdr:cNvSpPr txBox="1"/>
      </xdr:nvSpPr>
      <xdr:spPr>
        <a:xfrm>
          <a:off x="13131800" y="214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98,282
96,872
315.70
41,791,963
40,648,503
845,602
22,054,696
37,990,145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年度までは類似団体平均より高かったが、平成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年度からは低い値となっている。これは、常備消防の広域事務委託に伴う予算の組替えが大きく影響している。</a:t>
          </a:r>
        </a:p>
        <a:p>
          <a:r>
            <a:rPr kumimoji="1" lang="ja-JP" altLang="en-US" sz="1300">
              <a:latin typeface="ＭＳ Ｐゴシック" panose="020B0600070205080204" pitchFamily="50" charset="-128"/>
              <a:ea typeface="ＭＳ Ｐゴシック" panose="020B0600070205080204" pitchFamily="50" charset="-128"/>
            </a:rPr>
            <a:t>　令和元年度においては、職員数の増及び給与改定による基本給の増などがあったこと、また退職者数の増に伴う退職手当の増などにより、前年度に比べ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54610</xdr:rowOff>
    </xdr:from>
    <xdr:to>
      <xdr:col>24</xdr:col>
      <xdr:colOff>25400</xdr:colOff>
      <xdr:row>35</xdr:row>
      <xdr:rowOff>77470</xdr:rowOff>
    </xdr:to>
    <xdr:cxnSp macro="">
      <xdr:nvCxnSpPr>
        <xdr:cNvPr id="66" name="直線コネクタ 65"/>
        <xdr:cNvCxnSpPr/>
      </xdr:nvCxnSpPr>
      <xdr:spPr>
        <a:xfrm>
          <a:off x="3987800" y="6055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54610</xdr:rowOff>
    </xdr:from>
    <xdr:to>
      <xdr:col>19</xdr:col>
      <xdr:colOff>187325</xdr:colOff>
      <xdr:row>35</xdr:row>
      <xdr:rowOff>54610</xdr:rowOff>
    </xdr:to>
    <xdr:cxnSp macro="">
      <xdr:nvCxnSpPr>
        <xdr:cNvPr id="69" name="直線コネクタ 68"/>
        <xdr:cNvCxnSpPr/>
      </xdr:nvCxnSpPr>
      <xdr:spPr>
        <a:xfrm>
          <a:off x="3098800" y="6055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35</xdr:row>
      <xdr:rowOff>69850</xdr:rowOff>
    </xdr:to>
    <xdr:cxnSp macro="">
      <xdr:nvCxnSpPr>
        <xdr:cNvPr id="72" name="直線コネクタ 71"/>
        <xdr:cNvCxnSpPr/>
      </xdr:nvCxnSpPr>
      <xdr:spPr>
        <a:xfrm flipV="1">
          <a:off x="2209800" y="6055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36</xdr:row>
      <xdr:rowOff>127000</xdr:rowOff>
    </xdr:to>
    <xdr:cxnSp macro="">
      <xdr:nvCxnSpPr>
        <xdr:cNvPr id="75" name="直線コネクタ 74"/>
        <xdr:cNvCxnSpPr/>
      </xdr:nvCxnSpPr>
      <xdr:spPr>
        <a:xfrm flipV="1">
          <a:off x="1320800" y="6070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26670</xdr:rowOff>
    </xdr:from>
    <xdr:to>
      <xdr:col>24</xdr:col>
      <xdr:colOff>76200</xdr:colOff>
      <xdr:row>35</xdr:row>
      <xdr:rowOff>128270</xdr:rowOff>
    </xdr:to>
    <xdr:sp macro="" textlink="">
      <xdr:nvSpPr>
        <xdr:cNvPr id="85" name="楕円 84"/>
        <xdr:cNvSpPr/>
      </xdr:nvSpPr>
      <xdr:spPr>
        <a:xfrm>
          <a:off x="4775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43197</xdr:rowOff>
    </xdr:from>
    <xdr:ext cx="762000" cy="259045"/>
    <xdr:sp macro="" textlink="">
      <xdr:nvSpPr>
        <xdr:cNvPr id="86" name="人件費該当値テキスト"/>
        <xdr:cNvSpPr txBox="1"/>
      </xdr:nvSpPr>
      <xdr:spPr>
        <a:xfrm>
          <a:off x="4914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3810</xdr:rowOff>
    </xdr:from>
    <xdr:to>
      <xdr:col>20</xdr:col>
      <xdr:colOff>38100</xdr:colOff>
      <xdr:row>35</xdr:row>
      <xdr:rowOff>105410</xdr:rowOff>
    </xdr:to>
    <xdr:sp macro="" textlink="">
      <xdr:nvSpPr>
        <xdr:cNvPr id="87" name="楕円 86"/>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115587</xdr:rowOff>
    </xdr:from>
    <xdr:ext cx="736600" cy="259045"/>
    <xdr:sp macro="" textlink="">
      <xdr:nvSpPr>
        <xdr:cNvPr id="88" name="テキスト ボックス 87"/>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3810</xdr:rowOff>
    </xdr:from>
    <xdr:to>
      <xdr:col>15</xdr:col>
      <xdr:colOff>149225</xdr:colOff>
      <xdr:row>35</xdr:row>
      <xdr:rowOff>105410</xdr:rowOff>
    </xdr:to>
    <xdr:sp macro="" textlink="">
      <xdr:nvSpPr>
        <xdr:cNvPr id="89" name="楕円 88"/>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115587</xdr:rowOff>
    </xdr:from>
    <xdr:ext cx="762000" cy="259045"/>
    <xdr:sp macro="" textlink="">
      <xdr:nvSpPr>
        <xdr:cNvPr id="90" name="テキスト ボックス 89"/>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1" name="楕円 90"/>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2" name="テキスト ボックス 91"/>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94" name="テキスト ボックス 93"/>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５年間の推移は、類似団体平均より高い値となっている。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年度に大幅に上昇した要因は、常備消防の広域事務委託に伴う予算の組替えによるものである。</a:t>
          </a:r>
        </a:p>
        <a:p>
          <a:r>
            <a:rPr kumimoji="1" lang="ja-JP" altLang="en-US" sz="1300">
              <a:latin typeface="ＭＳ Ｐゴシック" panose="020B0600070205080204" pitchFamily="50" charset="-128"/>
              <a:ea typeface="ＭＳ Ｐゴシック" panose="020B0600070205080204" pitchFamily="50" charset="-128"/>
            </a:rPr>
            <a:t>　令和元年度においては、消防救急広域事務委託料、小中学校普通教室空調機賃借料、コミュニティバス運行管理委託料の増などにより、前年度に比べ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163576</xdr:rowOff>
    </xdr:from>
    <xdr:to>
      <xdr:col>82</xdr:col>
      <xdr:colOff>107950</xdr:colOff>
      <xdr:row>19</xdr:row>
      <xdr:rowOff>28702</xdr:rowOff>
    </xdr:to>
    <xdr:cxnSp macro="">
      <xdr:nvCxnSpPr>
        <xdr:cNvPr id="125" name="直線コネクタ 124"/>
        <xdr:cNvCxnSpPr/>
      </xdr:nvCxnSpPr>
      <xdr:spPr>
        <a:xfrm>
          <a:off x="15671800" y="32496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163576</xdr:rowOff>
    </xdr:from>
    <xdr:to>
      <xdr:col>78</xdr:col>
      <xdr:colOff>69850</xdr:colOff>
      <xdr:row>19</xdr:row>
      <xdr:rowOff>28702</xdr:rowOff>
    </xdr:to>
    <xdr:cxnSp macro="">
      <xdr:nvCxnSpPr>
        <xdr:cNvPr id="128" name="直線コネクタ 127"/>
        <xdr:cNvCxnSpPr/>
      </xdr:nvCxnSpPr>
      <xdr:spPr>
        <a:xfrm flipV="1">
          <a:off x="14782800" y="32496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10414</xdr:rowOff>
    </xdr:from>
    <xdr:to>
      <xdr:col>73</xdr:col>
      <xdr:colOff>180975</xdr:colOff>
      <xdr:row>19</xdr:row>
      <xdr:rowOff>28702</xdr:rowOff>
    </xdr:to>
    <xdr:cxnSp macro="">
      <xdr:nvCxnSpPr>
        <xdr:cNvPr id="131" name="直線コネクタ 130"/>
        <xdr:cNvCxnSpPr/>
      </xdr:nvCxnSpPr>
      <xdr:spPr>
        <a:xfrm>
          <a:off x="13893800" y="32679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19</xdr:row>
      <xdr:rowOff>10414</xdr:rowOff>
    </xdr:to>
    <xdr:cxnSp macro="">
      <xdr:nvCxnSpPr>
        <xdr:cNvPr id="134" name="直線コネクタ 133"/>
        <xdr:cNvCxnSpPr/>
      </xdr:nvCxnSpPr>
      <xdr:spPr>
        <a:xfrm>
          <a:off x="13004800" y="2893060"/>
          <a:ext cx="889000" cy="3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149352</xdr:rowOff>
    </xdr:from>
    <xdr:to>
      <xdr:col>82</xdr:col>
      <xdr:colOff>158750</xdr:colOff>
      <xdr:row>19</xdr:row>
      <xdr:rowOff>79502</xdr:rowOff>
    </xdr:to>
    <xdr:sp macro="" textlink="">
      <xdr:nvSpPr>
        <xdr:cNvPr id="144" name="楕円 143"/>
        <xdr:cNvSpPr/>
      </xdr:nvSpPr>
      <xdr:spPr>
        <a:xfrm>
          <a:off x="164592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121429</xdr:rowOff>
    </xdr:from>
    <xdr:ext cx="762000" cy="259045"/>
    <xdr:sp macro="" textlink="">
      <xdr:nvSpPr>
        <xdr:cNvPr id="145" name="物件費該当値テキスト"/>
        <xdr:cNvSpPr txBox="1"/>
      </xdr:nvSpPr>
      <xdr:spPr>
        <a:xfrm>
          <a:off x="165989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112776</xdr:rowOff>
    </xdr:from>
    <xdr:to>
      <xdr:col>78</xdr:col>
      <xdr:colOff>120650</xdr:colOff>
      <xdr:row>19</xdr:row>
      <xdr:rowOff>42926</xdr:rowOff>
    </xdr:to>
    <xdr:sp macro="" textlink="">
      <xdr:nvSpPr>
        <xdr:cNvPr id="146" name="楕円 145"/>
        <xdr:cNvSpPr/>
      </xdr:nvSpPr>
      <xdr:spPr>
        <a:xfrm>
          <a:off x="15621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27703</xdr:rowOff>
    </xdr:from>
    <xdr:ext cx="736600" cy="259045"/>
    <xdr:sp macro="" textlink="">
      <xdr:nvSpPr>
        <xdr:cNvPr id="147" name="テキスト ボックス 146"/>
        <xdr:cNvSpPr txBox="1"/>
      </xdr:nvSpPr>
      <xdr:spPr>
        <a:xfrm>
          <a:off x="15290800" y="328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149352</xdr:rowOff>
    </xdr:from>
    <xdr:to>
      <xdr:col>74</xdr:col>
      <xdr:colOff>31750</xdr:colOff>
      <xdr:row>19</xdr:row>
      <xdr:rowOff>79502</xdr:rowOff>
    </xdr:to>
    <xdr:sp macro="" textlink="">
      <xdr:nvSpPr>
        <xdr:cNvPr id="148" name="楕円 147"/>
        <xdr:cNvSpPr/>
      </xdr:nvSpPr>
      <xdr:spPr>
        <a:xfrm>
          <a:off x="147320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64279</xdr:rowOff>
    </xdr:from>
    <xdr:ext cx="762000" cy="259045"/>
    <xdr:sp macro="" textlink="">
      <xdr:nvSpPr>
        <xdr:cNvPr id="149" name="テキスト ボックス 148"/>
        <xdr:cNvSpPr txBox="1"/>
      </xdr:nvSpPr>
      <xdr:spPr>
        <a:xfrm>
          <a:off x="14401800" y="33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131064</xdr:rowOff>
    </xdr:from>
    <xdr:to>
      <xdr:col>69</xdr:col>
      <xdr:colOff>142875</xdr:colOff>
      <xdr:row>19</xdr:row>
      <xdr:rowOff>61214</xdr:rowOff>
    </xdr:to>
    <xdr:sp macro="" textlink="">
      <xdr:nvSpPr>
        <xdr:cNvPr id="150" name="楕円 149"/>
        <xdr:cNvSpPr/>
      </xdr:nvSpPr>
      <xdr:spPr>
        <a:xfrm>
          <a:off x="13843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45991</xdr:rowOff>
    </xdr:from>
    <xdr:ext cx="762000" cy="259045"/>
    <xdr:sp macro="" textlink="">
      <xdr:nvSpPr>
        <xdr:cNvPr id="151" name="テキスト ボックス 150"/>
        <xdr:cNvSpPr txBox="1"/>
      </xdr:nvSpPr>
      <xdr:spPr>
        <a:xfrm>
          <a:off x="13512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2" name="楕円 151"/>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13987</xdr:rowOff>
    </xdr:from>
    <xdr:ext cx="762000" cy="259045"/>
    <xdr:sp macro="" textlink="">
      <xdr:nvSpPr>
        <xdr:cNvPr id="153" name="テキスト ボックス 152"/>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５年間の推移は、年々増加傾向にあるが、類似団体平均と概ね同程度の値となっている。</a:t>
          </a:r>
        </a:p>
        <a:p>
          <a:r>
            <a:rPr kumimoji="1" lang="ja-JP" altLang="en-US" sz="1300">
              <a:latin typeface="ＭＳ Ｐゴシック" panose="020B0600070205080204" pitchFamily="50" charset="-128"/>
              <a:ea typeface="ＭＳ Ｐゴシック" panose="020B0600070205080204" pitchFamily="50" charset="-128"/>
            </a:rPr>
            <a:t>　令和元年度においては、支払回数の見直しにより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か月分の支払いとなった児童扶養手当の増及び幼児教育・無償化の実施に伴う認定こども園等施設型給付費等の増などにより、前年度に比べ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67564</xdr:rowOff>
    </xdr:from>
    <xdr:to>
      <xdr:col>24</xdr:col>
      <xdr:colOff>25400</xdr:colOff>
      <xdr:row>56</xdr:row>
      <xdr:rowOff>104140</xdr:rowOff>
    </xdr:to>
    <xdr:cxnSp macro="">
      <xdr:nvCxnSpPr>
        <xdr:cNvPr id="184" name="直線コネクタ 183"/>
        <xdr:cNvCxnSpPr/>
      </xdr:nvCxnSpPr>
      <xdr:spPr>
        <a:xfrm>
          <a:off x="3987800" y="96687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165862</xdr:rowOff>
    </xdr:from>
    <xdr:to>
      <xdr:col>19</xdr:col>
      <xdr:colOff>187325</xdr:colOff>
      <xdr:row>56</xdr:row>
      <xdr:rowOff>67564</xdr:rowOff>
    </xdr:to>
    <xdr:cxnSp macro="">
      <xdr:nvCxnSpPr>
        <xdr:cNvPr id="187" name="直線コネクタ 186"/>
        <xdr:cNvCxnSpPr/>
      </xdr:nvCxnSpPr>
      <xdr:spPr>
        <a:xfrm>
          <a:off x="3098800" y="95956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129286</xdr:rowOff>
    </xdr:from>
    <xdr:to>
      <xdr:col>15</xdr:col>
      <xdr:colOff>98425</xdr:colOff>
      <xdr:row>55</xdr:row>
      <xdr:rowOff>165862</xdr:rowOff>
    </xdr:to>
    <xdr:cxnSp macro="">
      <xdr:nvCxnSpPr>
        <xdr:cNvPr id="190" name="直線コネクタ 189"/>
        <xdr:cNvCxnSpPr/>
      </xdr:nvCxnSpPr>
      <xdr:spPr>
        <a:xfrm>
          <a:off x="2209800" y="95590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192" name="テキスト ボックス 191"/>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92710</xdr:rowOff>
    </xdr:from>
    <xdr:to>
      <xdr:col>11</xdr:col>
      <xdr:colOff>9525</xdr:colOff>
      <xdr:row>55</xdr:row>
      <xdr:rowOff>129286</xdr:rowOff>
    </xdr:to>
    <xdr:cxnSp macro="">
      <xdr:nvCxnSpPr>
        <xdr:cNvPr id="193" name="直線コネクタ 192"/>
        <xdr:cNvCxnSpPr/>
      </xdr:nvCxnSpPr>
      <xdr:spPr>
        <a:xfrm>
          <a:off x="1320800" y="9522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195" name="テキスト ボックス 194"/>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39133</xdr:rowOff>
    </xdr:from>
    <xdr:ext cx="762000" cy="259045"/>
    <xdr:sp macro="" textlink="">
      <xdr:nvSpPr>
        <xdr:cNvPr id="197" name="テキスト ボックス 196"/>
        <xdr:cNvSpPr txBox="1"/>
      </xdr:nvSpPr>
      <xdr:spPr>
        <a:xfrm>
          <a:off x="939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203" name="楕円 202"/>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69867</xdr:rowOff>
    </xdr:from>
    <xdr:ext cx="762000" cy="259045"/>
    <xdr:sp macro="" textlink="">
      <xdr:nvSpPr>
        <xdr:cNvPr id="204" name="扶助費該当値テキスト"/>
        <xdr:cNvSpPr txBox="1"/>
      </xdr:nvSpPr>
      <xdr:spPr>
        <a:xfrm>
          <a:off x="4914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16764</xdr:rowOff>
    </xdr:from>
    <xdr:to>
      <xdr:col>20</xdr:col>
      <xdr:colOff>38100</xdr:colOff>
      <xdr:row>56</xdr:row>
      <xdr:rowOff>118364</xdr:rowOff>
    </xdr:to>
    <xdr:sp macro="" textlink="">
      <xdr:nvSpPr>
        <xdr:cNvPr id="205" name="楕円 204"/>
        <xdr:cNvSpPr/>
      </xdr:nvSpPr>
      <xdr:spPr>
        <a:xfrm>
          <a:off x="3937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206" name="テキスト ボックス 205"/>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115062</xdr:rowOff>
    </xdr:from>
    <xdr:to>
      <xdr:col>15</xdr:col>
      <xdr:colOff>149225</xdr:colOff>
      <xdr:row>56</xdr:row>
      <xdr:rowOff>45212</xdr:rowOff>
    </xdr:to>
    <xdr:sp macro="" textlink="">
      <xdr:nvSpPr>
        <xdr:cNvPr id="207" name="楕円 206"/>
        <xdr:cNvSpPr/>
      </xdr:nvSpPr>
      <xdr:spPr>
        <a:xfrm>
          <a:off x="3048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55389</xdr:rowOff>
    </xdr:from>
    <xdr:ext cx="762000" cy="259045"/>
    <xdr:sp macro="" textlink="">
      <xdr:nvSpPr>
        <xdr:cNvPr id="208" name="テキスト ボックス 207"/>
        <xdr:cNvSpPr txBox="1"/>
      </xdr:nvSpPr>
      <xdr:spPr>
        <a:xfrm>
          <a:off x="2717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78486</xdr:rowOff>
    </xdr:from>
    <xdr:to>
      <xdr:col>11</xdr:col>
      <xdr:colOff>60325</xdr:colOff>
      <xdr:row>56</xdr:row>
      <xdr:rowOff>8636</xdr:rowOff>
    </xdr:to>
    <xdr:sp macro="" textlink="">
      <xdr:nvSpPr>
        <xdr:cNvPr id="209" name="楕円 208"/>
        <xdr:cNvSpPr/>
      </xdr:nvSpPr>
      <xdr:spPr>
        <a:xfrm>
          <a:off x="2159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18813</xdr:rowOff>
    </xdr:from>
    <xdr:ext cx="762000" cy="259045"/>
    <xdr:sp macro="" textlink="">
      <xdr:nvSpPr>
        <xdr:cNvPr id="210" name="テキスト ボックス 209"/>
        <xdr:cNvSpPr txBox="1"/>
      </xdr:nvSpPr>
      <xdr:spPr>
        <a:xfrm>
          <a:off x="1828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211" name="楕円 210"/>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153687</xdr:rowOff>
    </xdr:from>
    <xdr:ext cx="762000" cy="259045"/>
    <xdr:sp macro="" textlink="">
      <xdr:nvSpPr>
        <xdr:cNvPr id="212" name="テキスト ボックス 211"/>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５年間の推移は、概ね横ばいであるが、類似団体平均より低くなっている。</a:t>
          </a:r>
        </a:p>
        <a:p>
          <a:r>
            <a:rPr kumimoji="1" lang="ja-JP" altLang="en-US" sz="1300">
              <a:latin typeface="ＭＳ Ｐゴシック" panose="020B0600070205080204" pitchFamily="50" charset="-128"/>
              <a:ea typeface="ＭＳ Ｐゴシック" panose="020B0600070205080204" pitchFamily="50" charset="-128"/>
            </a:rPr>
            <a:t>　その他の多くを繰出金が占めているが、高齢化の進展等により、介護保険事業特別会計への繰出金が増加傾向となっている。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58420</xdr:rowOff>
    </xdr:to>
    <xdr:cxnSp macro="">
      <xdr:nvCxnSpPr>
        <xdr:cNvPr id="245" name="直線コネクタ 244"/>
        <xdr:cNvCxnSpPr/>
      </xdr:nvCxnSpPr>
      <xdr:spPr>
        <a:xfrm>
          <a:off x="15671800" y="9636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43180</xdr:rowOff>
    </xdr:to>
    <xdr:cxnSp macro="">
      <xdr:nvCxnSpPr>
        <xdr:cNvPr id="248" name="直線コネクタ 247"/>
        <xdr:cNvCxnSpPr/>
      </xdr:nvCxnSpPr>
      <xdr:spPr>
        <a:xfrm flipV="1">
          <a:off x="14782800" y="9636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43180</xdr:rowOff>
    </xdr:to>
    <xdr:cxnSp macro="">
      <xdr:nvCxnSpPr>
        <xdr:cNvPr id="251" name="直線コネクタ 250"/>
        <xdr:cNvCxnSpPr/>
      </xdr:nvCxnSpPr>
      <xdr:spPr>
        <a:xfrm>
          <a:off x="13893800" y="9636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58420</xdr:rowOff>
    </xdr:to>
    <xdr:cxnSp macro="">
      <xdr:nvCxnSpPr>
        <xdr:cNvPr id="254" name="直線コネクタ 253"/>
        <xdr:cNvCxnSpPr/>
      </xdr:nvCxnSpPr>
      <xdr:spPr>
        <a:xfrm flipV="1">
          <a:off x="13004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4" name="楕円 263"/>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5"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66" name="楕円 265"/>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67" name="テキスト ボックス 266"/>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163830</xdr:rowOff>
    </xdr:from>
    <xdr:to>
      <xdr:col>74</xdr:col>
      <xdr:colOff>31750</xdr:colOff>
      <xdr:row>56</xdr:row>
      <xdr:rowOff>93980</xdr:rowOff>
    </xdr:to>
    <xdr:sp macro="" textlink="">
      <xdr:nvSpPr>
        <xdr:cNvPr id="268" name="楕円 267"/>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69" name="テキスト ボックス 268"/>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70" name="楕円 269"/>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71" name="テキスト ボックス 270"/>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2" name="楕円 271"/>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73" name="テキスト ボックス 272"/>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５年間の推移は、類似団体平均より低くなっている。</a:t>
          </a:r>
        </a:p>
        <a:p>
          <a:r>
            <a:rPr kumimoji="1" lang="ja-JP" altLang="en-US" sz="1300">
              <a:latin typeface="ＭＳ Ｐゴシック" panose="020B0600070205080204" pitchFamily="50" charset="-128"/>
              <a:ea typeface="ＭＳ Ｐゴシック" panose="020B0600070205080204" pitchFamily="50" charset="-128"/>
            </a:rPr>
            <a:t>　令和元年度においては、消費税率引上げの緩和策として実施したプレミアム付商品券交付金や牧之原地区国営造成土地改良施設整備事業償還金負担金の増などにより、前年度に比べ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28702</xdr:rowOff>
    </xdr:from>
    <xdr:to>
      <xdr:col>82</xdr:col>
      <xdr:colOff>107950</xdr:colOff>
      <xdr:row>35</xdr:row>
      <xdr:rowOff>37846</xdr:rowOff>
    </xdr:to>
    <xdr:cxnSp macro="">
      <xdr:nvCxnSpPr>
        <xdr:cNvPr id="303" name="直線コネクタ 302"/>
        <xdr:cNvCxnSpPr/>
      </xdr:nvCxnSpPr>
      <xdr:spPr>
        <a:xfrm>
          <a:off x="15671800" y="60294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28702</xdr:rowOff>
    </xdr:from>
    <xdr:to>
      <xdr:col>78</xdr:col>
      <xdr:colOff>69850</xdr:colOff>
      <xdr:row>35</xdr:row>
      <xdr:rowOff>56134</xdr:rowOff>
    </xdr:to>
    <xdr:cxnSp macro="">
      <xdr:nvCxnSpPr>
        <xdr:cNvPr id="306" name="直線コネクタ 305"/>
        <xdr:cNvCxnSpPr/>
      </xdr:nvCxnSpPr>
      <xdr:spPr>
        <a:xfrm flipV="1">
          <a:off x="14782800" y="60294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56134</xdr:rowOff>
    </xdr:to>
    <xdr:cxnSp macro="">
      <xdr:nvCxnSpPr>
        <xdr:cNvPr id="309" name="直線コネクタ 308"/>
        <xdr:cNvCxnSpPr/>
      </xdr:nvCxnSpPr>
      <xdr:spPr>
        <a:xfrm>
          <a:off x="13893800" y="6047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56134</xdr:rowOff>
    </xdr:to>
    <xdr:cxnSp macro="">
      <xdr:nvCxnSpPr>
        <xdr:cNvPr id="312" name="直線コネクタ 311"/>
        <xdr:cNvCxnSpPr/>
      </xdr:nvCxnSpPr>
      <xdr:spPr>
        <a:xfrm flipV="1">
          <a:off x="13004800" y="6047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16" name="テキスト ボックス 315"/>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22" name="楕円 321"/>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23"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149352</xdr:rowOff>
    </xdr:from>
    <xdr:to>
      <xdr:col>78</xdr:col>
      <xdr:colOff>120650</xdr:colOff>
      <xdr:row>35</xdr:row>
      <xdr:rowOff>79502</xdr:rowOff>
    </xdr:to>
    <xdr:sp macro="" textlink="">
      <xdr:nvSpPr>
        <xdr:cNvPr id="324" name="楕円 323"/>
        <xdr:cNvSpPr/>
      </xdr:nvSpPr>
      <xdr:spPr>
        <a:xfrm>
          <a:off x="15621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89679</xdr:rowOff>
    </xdr:from>
    <xdr:ext cx="736600" cy="259045"/>
    <xdr:sp macro="" textlink="">
      <xdr:nvSpPr>
        <xdr:cNvPr id="325" name="テキスト ボックス 324"/>
        <xdr:cNvSpPr txBox="1"/>
      </xdr:nvSpPr>
      <xdr:spPr>
        <a:xfrm>
          <a:off x="15290800" y="574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26" name="楕円 325"/>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27" name="テキスト ボックス 326"/>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28" name="楕円 327"/>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29" name="テキスト ボックス 328"/>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30" name="楕円 329"/>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31" name="テキスト ボックス 330"/>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５年間の推移は、概ね横ばいであるが、類似団体平均より高くなっている。</a:t>
          </a:r>
        </a:p>
        <a:p>
          <a:r>
            <a:rPr kumimoji="1" lang="ja-JP" altLang="en-US" sz="1300">
              <a:latin typeface="ＭＳ Ｐゴシック" panose="020B0600070205080204" pitchFamily="50" charset="-128"/>
              <a:ea typeface="ＭＳ Ｐゴシック" panose="020B0600070205080204" pitchFamily="50" charset="-128"/>
            </a:rPr>
            <a:t>　令和元年度においては、平成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年度に借り入れた減税補填債及びごみ焼却施設整備事業の財源として、平成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年度に借り入れた一般廃棄物処理事業債の償還が、前年度で完了したことなどにより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ポイント低下した。</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145287</xdr:rowOff>
    </xdr:from>
    <xdr:to>
      <xdr:col>24</xdr:col>
      <xdr:colOff>25400</xdr:colOff>
      <xdr:row>78</xdr:row>
      <xdr:rowOff>168148</xdr:rowOff>
    </xdr:to>
    <xdr:cxnSp macro="">
      <xdr:nvCxnSpPr>
        <xdr:cNvPr id="361" name="直線コネクタ 360"/>
        <xdr:cNvCxnSpPr/>
      </xdr:nvCxnSpPr>
      <xdr:spPr>
        <a:xfrm flipV="1">
          <a:off x="3987800" y="1351838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2"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108713</xdr:rowOff>
    </xdr:from>
    <xdr:to>
      <xdr:col>19</xdr:col>
      <xdr:colOff>187325</xdr:colOff>
      <xdr:row>78</xdr:row>
      <xdr:rowOff>168148</xdr:rowOff>
    </xdr:to>
    <xdr:cxnSp macro="">
      <xdr:nvCxnSpPr>
        <xdr:cNvPr id="364" name="直線コネクタ 363"/>
        <xdr:cNvCxnSpPr/>
      </xdr:nvCxnSpPr>
      <xdr:spPr>
        <a:xfrm>
          <a:off x="3098800" y="13481813"/>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108713</xdr:rowOff>
    </xdr:from>
    <xdr:to>
      <xdr:col>15</xdr:col>
      <xdr:colOff>98425</xdr:colOff>
      <xdr:row>78</xdr:row>
      <xdr:rowOff>131572</xdr:rowOff>
    </xdr:to>
    <xdr:cxnSp macro="">
      <xdr:nvCxnSpPr>
        <xdr:cNvPr id="367" name="直線コネクタ 366"/>
        <xdr:cNvCxnSpPr/>
      </xdr:nvCxnSpPr>
      <xdr:spPr>
        <a:xfrm flipV="1">
          <a:off x="2209800" y="134818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113285</xdr:rowOff>
    </xdr:from>
    <xdr:to>
      <xdr:col>11</xdr:col>
      <xdr:colOff>9525</xdr:colOff>
      <xdr:row>78</xdr:row>
      <xdr:rowOff>131572</xdr:rowOff>
    </xdr:to>
    <xdr:cxnSp macro="">
      <xdr:nvCxnSpPr>
        <xdr:cNvPr id="370" name="直線コネクタ 369"/>
        <xdr:cNvCxnSpPr/>
      </xdr:nvCxnSpPr>
      <xdr:spPr>
        <a:xfrm>
          <a:off x="1320800" y="134863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4" name="テキスト ボックス 373"/>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94487</xdr:rowOff>
    </xdr:from>
    <xdr:to>
      <xdr:col>24</xdr:col>
      <xdr:colOff>76200</xdr:colOff>
      <xdr:row>79</xdr:row>
      <xdr:rowOff>24637</xdr:rowOff>
    </xdr:to>
    <xdr:sp macro="" textlink="">
      <xdr:nvSpPr>
        <xdr:cNvPr id="380" name="楕円 379"/>
        <xdr:cNvSpPr/>
      </xdr:nvSpPr>
      <xdr:spPr>
        <a:xfrm>
          <a:off x="4775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66564</xdr:rowOff>
    </xdr:from>
    <xdr:ext cx="762000" cy="259045"/>
    <xdr:sp macro="" textlink="">
      <xdr:nvSpPr>
        <xdr:cNvPr id="381" name="公債費該当値テキスト"/>
        <xdr:cNvSpPr txBox="1"/>
      </xdr:nvSpPr>
      <xdr:spPr>
        <a:xfrm>
          <a:off x="4914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117348</xdr:rowOff>
    </xdr:from>
    <xdr:to>
      <xdr:col>20</xdr:col>
      <xdr:colOff>38100</xdr:colOff>
      <xdr:row>79</xdr:row>
      <xdr:rowOff>47498</xdr:rowOff>
    </xdr:to>
    <xdr:sp macro="" textlink="">
      <xdr:nvSpPr>
        <xdr:cNvPr id="382" name="楕円 381"/>
        <xdr:cNvSpPr/>
      </xdr:nvSpPr>
      <xdr:spPr>
        <a:xfrm>
          <a:off x="3937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32275</xdr:rowOff>
    </xdr:from>
    <xdr:ext cx="736600" cy="259045"/>
    <xdr:sp macro="" textlink="">
      <xdr:nvSpPr>
        <xdr:cNvPr id="383" name="テキスト ボックス 382"/>
        <xdr:cNvSpPr txBox="1"/>
      </xdr:nvSpPr>
      <xdr:spPr>
        <a:xfrm>
          <a:off x="3606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57913</xdr:rowOff>
    </xdr:from>
    <xdr:to>
      <xdr:col>15</xdr:col>
      <xdr:colOff>149225</xdr:colOff>
      <xdr:row>78</xdr:row>
      <xdr:rowOff>159513</xdr:rowOff>
    </xdr:to>
    <xdr:sp macro="" textlink="">
      <xdr:nvSpPr>
        <xdr:cNvPr id="384" name="楕円 383"/>
        <xdr:cNvSpPr/>
      </xdr:nvSpPr>
      <xdr:spPr>
        <a:xfrm>
          <a:off x="3048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144290</xdr:rowOff>
    </xdr:from>
    <xdr:ext cx="762000" cy="259045"/>
    <xdr:sp macro="" textlink="">
      <xdr:nvSpPr>
        <xdr:cNvPr id="385" name="テキスト ボックス 384"/>
        <xdr:cNvSpPr txBox="1"/>
      </xdr:nvSpPr>
      <xdr:spPr>
        <a:xfrm>
          <a:off x="2717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80772</xdr:rowOff>
    </xdr:from>
    <xdr:to>
      <xdr:col>11</xdr:col>
      <xdr:colOff>60325</xdr:colOff>
      <xdr:row>79</xdr:row>
      <xdr:rowOff>10922</xdr:rowOff>
    </xdr:to>
    <xdr:sp macro="" textlink="">
      <xdr:nvSpPr>
        <xdr:cNvPr id="386" name="楕円 385"/>
        <xdr:cNvSpPr/>
      </xdr:nvSpPr>
      <xdr:spPr>
        <a:xfrm>
          <a:off x="2159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167149</xdr:rowOff>
    </xdr:from>
    <xdr:ext cx="762000" cy="259045"/>
    <xdr:sp macro="" textlink="">
      <xdr:nvSpPr>
        <xdr:cNvPr id="387" name="テキスト ボックス 386"/>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62485</xdr:rowOff>
    </xdr:from>
    <xdr:to>
      <xdr:col>6</xdr:col>
      <xdr:colOff>171450</xdr:colOff>
      <xdr:row>78</xdr:row>
      <xdr:rowOff>164085</xdr:rowOff>
    </xdr:to>
    <xdr:sp macro="" textlink="">
      <xdr:nvSpPr>
        <xdr:cNvPr id="388" name="楕円 387"/>
        <xdr:cNvSpPr/>
      </xdr:nvSpPr>
      <xdr:spPr>
        <a:xfrm>
          <a:off x="1270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148862</xdr:rowOff>
    </xdr:from>
    <xdr:ext cx="762000" cy="259045"/>
    <xdr:sp macro="" textlink="">
      <xdr:nvSpPr>
        <xdr:cNvPr id="389" name="テキスト ボックス 388"/>
        <xdr:cNvSpPr txBox="1"/>
      </xdr:nvSpPr>
      <xdr:spPr>
        <a:xfrm>
          <a:off x="939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５年間の推移は、類似団体平均より低くなっているが、年々上昇傾向にある。</a:t>
          </a:r>
        </a:p>
        <a:p>
          <a:r>
            <a:rPr kumimoji="1" lang="ja-JP" altLang="en-US" sz="1300">
              <a:latin typeface="ＭＳ Ｐゴシック" panose="020B0600070205080204" pitchFamily="50" charset="-128"/>
              <a:ea typeface="ＭＳ Ｐゴシック" panose="020B0600070205080204" pitchFamily="50" charset="-128"/>
            </a:rPr>
            <a:t>　扶助費については、資格審査等の適正化により、経費の抑制に努める。物件費については、施設の集約化・複合化に着手するなど、公共施設等の適正管理により、経費の削減に努める。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39370</xdr:rowOff>
    </xdr:from>
    <xdr:to>
      <xdr:col>82</xdr:col>
      <xdr:colOff>107950</xdr:colOff>
      <xdr:row>75</xdr:row>
      <xdr:rowOff>100330</xdr:rowOff>
    </xdr:to>
    <xdr:cxnSp macro="">
      <xdr:nvCxnSpPr>
        <xdr:cNvPr id="422" name="直線コネクタ 421"/>
        <xdr:cNvCxnSpPr/>
      </xdr:nvCxnSpPr>
      <xdr:spPr>
        <a:xfrm>
          <a:off x="15671800" y="128981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3"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39370</xdr:rowOff>
    </xdr:from>
    <xdr:to>
      <xdr:col>78</xdr:col>
      <xdr:colOff>69850</xdr:colOff>
      <xdr:row>75</xdr:row>
      <xdr:rowOff>50800</xdr:rowOff>
    </xdr:to>
    <xdr:cxnSp macro="">
      <xdr:nvCxnSpPr>
        <xdr:cNvPr id="425" name="直線コネクタ 424"/>
        <xdr:cNvCxnSpPr/>
      </xdr:nvCxnSpPr>
      <xdr:spPr>
        <a:xfrm flipV="1">
          <a:off x="14782800" y="128981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7" name="テキスト ボックス 426"/>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24130</xdr:rowOff>
    </xdr:from>
    <xdr:to>
      <xdr:col>73</xdr:col>
      <xdr:colOff>180975</xdr:colOff>
      <xdr:row>75</xdr:row>
      <xdr:rowOff>50800</xdr:rowOff>
    </xdr:to>
    <xdr:cxnSp macro="">
      <xdr:nvCxnSpPr>
        <xdr:cNvPr id="428" name="直線コネクタ 427"/>
        <xdr:cNvCxnSpPr/>
      </xdr:nvCxnSpPr>
      <xdr:spPr>
        <a:xfrm>
          <a:off x="13893800" y="128828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157480</xdr:rowOff>
    </xdr:from>
    <xdr:to>
      <xdr:col>69</xdr:col>
      <xdr:colOff>92075</xdr:colOff>
      <xdr:row>75</xdr:row>
      <xdr:rowOff>24130</xdr:rowOff>
    </xdr:to>
    <xdr:cxnSp macro="">
      <xdr:nvCxnSpPr>
        <xdr:cNvPr id="431" name="直線コネクタ 430"/>
        <xdr:cNvCxnSpPr/>
      </xdr:nvCxnSpPr>
      <xdr:spPr>
        <a:xfrm>
          <a:off x="13004800" y="12844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170197</xdr:rowOff>
    </xdr:from>
    <xdr:ext cx="762000" cy="259045"/>
    <xdr:sp macro="" textlink="">
      <xdr:nvSpPr>
        <xdr:cNvPr id="435" name="テキスト ボックス 434"/>
        <xdr:cNvSpPr txBox="1"/>
      </xdr:nvSpPr>
      <xdr:spPr>
        <a:xfrm>
          <a:off x="12623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49530</xdr:rowOff>
    </xdr:from>
    <xdr:to>
      <xdr:col>82</xdr:col>
      <xdr:colOff>158750</xdr:colOff>
      <xdr:row>75</xdr:row>
      <xdr:rowOff>151130</xdr:rowOff>
    </xdr:to>
    <xdr:sp macro="" textlink="">
      <xdr:nvSpPr>
        <xdr:cNvPr id="441" name="楕円 440"/>
        <xdr:cNvSpPr/>
      </xdr:nvSpPr>
      <xdr:spPr>
        <a:xfrm>
          <a:off x="16459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66057</xdr:rowOff>
    </xdr:from>
    <xdr:ext cx="762000" cy="259045"/>
    <xdr:sp macro="" textlink="">
      <xdr:nvSpPr>
        <xdr:cNvPr id="442" name="公債費以外該当値テキスト"/>
        <xdr:cNvSpPr txBox="1"/>
      </xdr:nvSpPr>
      <xdr:spPr>
        <a:xfrm>
          <a:off x="165989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160020</xdr:rowOff>
    </xdr:from>
    <xdr:to>
      <xdr:col>78</xdr:col>
      <xdr:colOff>120650</xdr:colOff>
      <xdr:row>75</xdr:row>
      <xdr:rowOff>90170</xdr:rowOff>
    </xdr:to>
    <xdr:sp macro="" textlink="">
      <xdr:nvSpPr>
        <xdr:cNvPr id="443" name="楕円 442"/>
        <xdr:cNvSpPr/>
      </xdr:nvSpPr>
      <xdr:spPr>
        <a:xfrm>
          <a:off x="15621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100347</xdr:rowOff>
    </xdr:from>
    <xdr:ext cx="736600" cy="259045"/>
    <xdr:sp macro="" textlink="">
      <xdr:nvSpPr>
        <xdr:cNvPr id="444" name="テキスト ボックス 443"/>
        <xdr:cNvSpPr txBox="1"/>
      </xdr:nvSpPr>
      <xdr:spPr>
        <a:xfrm>
          <a:off x="15290800" y="1261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0</xdr:rowOff>
    </xdr:from>
    <xdr:to>
      <xdr:col>74</xdr:col>
      <xdr:colOff>31750</xdr:colOff>
      <xdr:row>75</xdr:row>
      <xdr:rowOff>101600</xdr:rowOff>
    </xdr:to>
    <xdr:sp macro="" textlink="">
      <xdr:nvSpPr>
        <xdr:cNvPr id="445" name="楕円 444"/>
        <xdr:cNvSpPr/>
      </xdr:nvSpPr>
      <xdr:spPr>
        <a:xfrm>
          <a:off x="14732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111777</xdr:rowOff>
    </xdr:from>
    <xdr:ext cx="762000" cy="259045"/>
    <xdr:sp macro="" textlink="">
      <xdr:nvSpPr>
        <xdr:cNvPr id="446" name="テキスト ボックス 445"/>
        <xdr:cNvSpPr txBox="1"/>
      </xdr:nvSpPr>
      <xdr:spPr>
        <a:xfrm>
          <a:off x="14401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144780</xdr:rowOff>
    </xdr:from>
    <xdr:to>
      <xdr:col>69</xdr:col>
      <xdr:colOff>142875</xdr:colOff>
      <xdr:row>75</xdr:row>
      <xdr:rowOff>74930</xdr:rowOff>
    </xdr:to>
    <xdr:sp macro="" textlink="">
      <xdr:nvSpPr>
        <xdr:cNvPr id="447" name="楕円 446"/>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85107</xdr:rowOff>
    </xdr:from>
    <xdr:ext cx="762000" cy="259045"/>
    <xdr:sp macro="" textlink="">
      <xdr:nvSpPr>
        <xdr:cNvPr id="448" name="テキスト ボックス 447"/>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106680</xdr:rowOff>
    </xdr:from>
    <xdr:to>
      <xdr:col>65</xdr:col>
      <xdr:colOff>53975</xdr:colOff>
      <xdr:row>75</xdr:row>
      <xdr:rowOff>36830</xdr:rowOff>
    </xdr:to>
    <xdr:sp macro="" textlink="">
      <xdr:nvSpPr>
        <xdr:cNvPr id="449" name="楕円 448"/>
        <xdr:cNvSpPr/>
      </xdr:nvSpPr>
      <xdr:spPr>
        <a:xfrm>
          <a:off x="12954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47007</xdr:rowOff>
    </xdr:from>
    <xdr:ext cx="762000" cy="259045"/>
    <xdr:sp macro="" textlink="">
      <xdr:nvSpPr>
        <xdr:cNvPr id="450" name="テキスト ボックス 449"/>
        <xdr:cNvSpPr txBox="1"/>
      </xdr:nvSpPr>
      <xdr:spPr>
        <a:xfrm>
          <a:off x="12623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119777</xdr:rowOff>
    </xdr:from>
    <xdr:to>
      <xdr:col>29</xdr:col>
      <xdr:colOff>127000</xdr:colOff>
      <xdr:row>18</xdr:row>
      <xdr:rowOff>148369</xdr:rowOff>
    </xdr:to>
    <xdr:cxnSp macro="">
      <xdr:nvCxnSpPr>
        <xdr:cNvPr id="52" name="直線コネクタ 51"/>
        <xdr:cNvCxnSpPr/>
      </xdr:nvCxnSpPr>
      <xdr:spPr bwMode="auto">
        <a:xfrm flipV="1">
          <a:off x="5003800" y="3253502"/>
          <a:ext cx="647700" cy="28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148369</xdr:rowOff>
    </xdr:from>
    <xdr:to>
      <xdr:col>26</xdr:col>
      <xdr:colOff>50800</xdr:colOff>
      <xdr:row>18</xdr:row>
      <xdr:rowOff>163244</xdr:rowOff>
    </xdr:to>
    <xdr:cxnSp macro="">
      <xdr:nvCxnSpPr>
        <xdr:cNvPr id="55" name="直線コネクタ 54"/>
        <xdr:cNvCxnSpPr/>
      </xdr:nvCxnSpPr>
      <xdr:spPr bwMode="auto">
        <a:xfrm flipV="1">
          <a:off x="4305300" y="3282094"/>
          <a:ext cx="698500" cy="14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163244</xdr:rowOff>
    </xdr:from>
    <xdr:to>
      <xdr:col>22</xdr:col>
      <xdr:colOff>114300</xdr:colOff>
      <xdr:row>19</xdr:row>
      <xdr:rowOff>29921</xdr:rowOff>
    </xdr:to>
    <xdr:cxnSp macro="">
      <xdr:nvCxnSpPr>
        <xdr:cNvPr id="58" name="直線コネクタ 57"/>
        <xdr:cNvCxnSpPr/>
      </xdr:nvCxnSpPr>
      <xdr:spPr bwMode="auto">
        <a:xfrm flipV="1">
          <a:off x="3606800" y="3296969"/>
          <a:ext cx="698500" cy="38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25186</xdr:rowOff>
    </xdr:from>
    <xdr:to>
      <xdr:col>18</xdr:col>
      <xdr:colOff>177800</xdr:colOff>
      <xdr:row>19</xdr:row>
      <xdr:rowOff>29921</xdr:rowOff>
    </xdr:to>
    <xdr:cxnSp macro="">
      <xdr:nvCxnSpPr>
        <xdr:cNvPr id="61" name="直線コネクタ 60"/>
        <xdr:cNvCxnSpPr/>
      </xdr:nvCxnSpPr>
      <xdr:spPr bwMode="auto">
        <a:xfrm>
          <a:off x="2908300" y="3158911"/>
          <a:ext cx="698500" cy="176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68977</xdr:rowOff>
    </xdr:from>
    <xdr:to>
      <xdr:col>29</xdr:col>
      <xdr:colOff>177800</xdr:colOff>
      <xdr:row>18</xdr:row>
      <xdr:rowOff>170577</xdr:rowOff>
    </xdr:to>
    <xdr:sp macro="" textlink="">
      <xdr:nvSpPr>
        <xdr:cNvPr id="71" name="楕円 70"/>
        <xdr:cNvSpPr/>
      </xdr:nvSpPr>
      <xdr:spPr bwMode="auto">
        <a:xfrm>
          <a:off x="5600700" y="3202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41054</xdr:rowOff>
    </xdr:from>
    <xdr:ext cx="762000" cy="259045"/>
    <xdr:sp macro="" textlink="">
      <xdr:nvSpPr>
        <xdr:cNvPr id="72" name="人口1人当たり決算額の推移該当値テキスト130"/>
        <xdr:cNvSpPr txBox="1"/>
      </xdr:nvSpPr>
      <xdr:spPr>
        <a:xfrm>
          <a:off x="5740400" y="317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97569</xdr:rowOff>
    </xdr:from>
    <xdr:to>
      <xdr:col>26</xdr:col>
      <xdr:colOff>101600</xdr:colOff>
      <xdr:row>19</xdr:row>
      <xdr:rowOff>27718</xdr:rowOff>
    </xdr:to>
    <xdr:sp macro="" textlink="">
      <xdr:nvSpPr>
        <xdr:cNvPr id="73" name="楕円 72"/>
        <xdr:cNvSpPr/>
      </xdr:nvSpPr>
      <xdr:spPr bwMode="auto">
        <a:xfrm>
          <a:off x="4953000" y="323129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12496</xdr:rowOff>
    </xdr:from>
    <xdr:ext cx="736600" cy="259045"/>
    <xdr:sp macro="" textlink="">
      <xdr:nvSpPr>
        <xdr:cNvPr id="74" name="テキスト ボックス 73"/>
        <xdr:cNvSpPr txBox="1"/>
      </xdr:nvSpPr>
      <xdr:spPr>
        <a:xfrm>
          <a:off x="4622800" y="331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112444</xdr:rowOff>
    </xdr:from>
    <xdr:to>
      <xdr:col>22</xdr:col>
      <xdr:colOff>165100</xdr:colOff>
      <xdr:row>19</xdr:row>
      <xdr:rowOff>42594</xdr:rowOff>
    </xdr:to>
    <xdr:sp macro="" textlink="">
      <xdr:nvSpPr>
        <xdr:cNvPr id="75" name="楕円 74"/>
        <xdr:cNvSpPr/>
      </xdr:nvSpPr>
      <xdr:spPr bwMode="auto">
        <a:xfrm>
          <a:off x="4254500" y="3246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27371</xdr:rowOff>
    </xdr:from>
    <xdr:ext cx="762000" cy="259045"/>
    <xdr:sp macro="" textlink="">
      <xdr:nvSpPr>
        <xdr:cNvPr id="76" name="テキスト ボックス 75"/>
        <xdr:cNvSpPr txBox="1"/>
      </xdr:nvSpPr>
      <xdr:spPr>
        <a:xfrm>
          <a:off x="3924300" y="333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150571</xdr:rowOff>
    </xdr:from>
    <xdr:to>
      <xdr:col>19</xdr:col>
      <xdr:colOff>38100</xdr:colOff>
      <xdr:row>19</xdr:row>
      <xdr:rowOff>80721</xdr:rowOff>
    </xdr:to>
    <xdr:sp macro="" textlink="">
      <xdr:nvSpPr>
        <xdr:cNvPr id="77" name="楕円 76"/>
        <xdr:cNvSpPr/>
      </xdr:nvSpPr>
      <xdr:spPr bwMode="auto">
        <a:xfrm>
          <a:off x="3556000" y="3284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65498</xdr:rowOff>
    </xdr:from>
    <xdr:ext cx="762000" cy="259045"/>
    <xdr:sp macro="" textlink="">
      <xdr:nvSpPr>
        <xdr:cNvPr id="78" name="テキスト ボックス 77"/>
        <xdr:cNvSpPr txBox="1"/>
      </xdr:nvSpPr>
      <xdr:spPr>
        <a:xfrm>
          <a:off x="3225800" y="3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145836</xdr:rowOff>
    </xdr:from>
    <xdr:to>
      <xdr:col>15</xdr:col>
      <xdr:colOff>101600</xdr:colOff>
      <xdr:row>18</xdr:row>
      <xdr:rowOff>75986</xdr:rowOff>
    </xdr:to>
    <xdr:sp macro="" textlink="">
      <xdr:nvSpPr>
        <xdr:cNvPr id="79" name="楕円 78"/>
        <xdr:cNvSpPr/>
      </xdr:nvSpPr>
      <xdr:spPr bwMode="auto">
        <a:xfrm>
          <a:off x="2857500" y="3108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60763</xdr:rowOff>
    </xdr:from>
    <xdr:ext cx="762000" cy="259045"/>
    <xdr:sp macro="" textlink="">
      <xdr:nvSpPr>
        <xdr:cNvPr id="80" name="テキスト ボックス 79"/>
        <xdr:cNvSpPr txBox="1"/>
      </xdr:nvSpPr>
      <xdr:spPr>
        <a:xfrm>
          <a:off x="2527300" y="3194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222914</xdr:rowOff>
    </xdr:from>
    <xdr:to>
      <xdr:col>29</xdr:col>
      <xdr:colOff>127000</xdr:colOff>
      <xdr:row>35</xdr:row>
      <xdr:rowOff>224873</xdr:rowOff>
    </xdr:to>
    <xdr:cxnSp macro="">
      <xdr:nvCxnSpPr>
        <xdr:cNvPr id="115" name="直線コネクタ 114"/>
        <xdr:cNvCxnSpPr/>
      </xdr:nvCxnSpPr>
      <xdr:spPr bwMode="auto">
        <a:xfrm>
          <a:off x="5003800" y="6833264"/>
          <a:ext cx="647700" cy="1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209651</xdr:rowOff>
    </xdr:from>
    <xdr:ext cx="762000" cy="259045"/>
    <xdr:sp macro="" textlink="">
      <xdr:nvSpPr>
        <xdr:cNvPr id="116" name="人口1人当たり決算額の推移平均値テキスト445"/>
        <xdr:cNvSpPr txBox="1"/>
      </xdr:nvSpPr>
      <xdr:spPr>
        <a:xfrm>
          <a:off x="5740400" y="6820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222914</xdr:rowOff>
    </xdr:from>
    <xdr:to>
      <xdr:col>26</xdr:col>
      <xdr:colOff>50800</xdr:colOff>
      <xdr:row>35</xdr:row>
      <xdr:rowOff>260307</xdr:rowOff>
    </xdr:to>
    <xdr:cxnSp macro="">
      <xdr:nvCxnSpPr>
        <xdr:cNvPr id="118" name="直線コネクタ 117"/>
        <xdr:cNvCxnSpPr/>
      </xdr:nvCxnSpPr>
      <xdr:spPr bwMode="auto">
        <a:xfrm flipV="1">
          <a:off x="4305300" y="6833264"/>
          <a:ext cx="698500" cy="37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191204</xdr:rowOff>
    </xdr:from>
    <xdr:to>
      <xdr:col>22</xdr:col>
      <xdr:colOff>114300</xdr:colOff>
      <xdr:row>35</xdr:row>
      <xdr:rowOff>260307</xdr:rowOff>
    </xdr:to>
    <xdr:cxnSp macro="">
      <xdr:nvCxnSpPr>
        <xdr:cNvPr id="121" name="直線コネクタ 120"/>
        <xdr:cNvCxnSpPr/>
      </xdr:nvCxnSpPr>
      <xdr:spPr bwMode="auto">
        <a:xfrm>
          <a:off x="3606800" y="6801554"/>
          <a:ext cx="698500" cy="69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191204</xdr:rowOff>
    </xdr:from>
    <xdr:to>
      <xdr:col>18</xdr:col>
      <xdr:colOff>177800</xdr:colOff>
      <xdr:row>35</xdr:row>
      <xdr:rowOff>195711</xdr:rowOff>
    </xdr:to>
    <xdr:cxnSp macro="">
      <xdr:nvCxnSpPr>
        <xdr:cNvPr id="124" name="直線コネクタ 123"/>
        <xdr:cNvCxnSpPr/>
      </xdr:nvCxnSpPr>
      <xdr:spPr bwMode="auto">
        <a:xfrm flipV="1">
          <a:off x="2908300" y="6801554"/>
          <a:ext cx="698500" cy="4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174073</xdr:rowOff>
    </xdr:from>
    <xdr:to>
      <xdr:col>29</xdr:col>
      <xdr:colOff>177800</xdr:colOff>
      <xdr:row>35</xdr:row>
      <xdr:rowOff>275673</xdr:rowOff>
    </xdr:to>
    <xdr:sp macro="" textlink="">
      <xdr:nvSpPr>
        <xdr:cNvPr id="134" name="楕円 133"/>
        <xdr:cNvSpPr/>
      </xdr:nvSpPr>
      <xdr:spPr bwMode="auto">
        <a:xfrm>
          <a:off x="5600700" y="6784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19150</xdr:rowOff>
    </xdr:from>
    <xdr:ext cx="762000" cy="259045"/>
    <xdr:sp macro="" textlink="">
      <xdr:nvSpPr>
        <xdr:cNvPr id="135" name="人口1人当たり決算額の推移該当値テキスト445"/>
        <xdr:cNvSpPr txBox="1"/>
      </xdr:nvSpPr>
      <xdr:spPr>
        <a:xfrm>
          <a:off x="5740400" y="662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172114</xdr:rowOff>
    </xdr:from>
    <xdr:to>
      <xdr:col>26</xdr:col>
      <xdr:colOff>101600</xdr:colOff>
      <xdr:row>35</xdr:row>
      <xdr:rowOff>273714</xdr:rowOff>
    </xdr:to>
    <xdr:sp macro="" textlink="">
      <xdr:nvSpPr>
        <xdr:cNvPr id="136" name="楕円 135"/>
        <xdr:cNvSpPr/>
      </xdr:nvSpPr>
      <xdr:spPr bwMode="auto">
        <a:xfrm>
          <a:off x="4953000" y="6782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283891</xdr:rowOff>
    </xdr:from>
    <xdr:ext cx="736600" cy="259045"/>
    <xdr:sp macro="" textlink="">
      <xdr:nvSpPr>
        <xdr:cNvPr id="137" name="テキスト ボックス 136"/>
        <xdr:cNvSpPr txBox="1"/>
      </xdr:nvSpPr>
      <xdr:spPr>
        <a:xfrm>
          <a:off x="4622800" y="655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209507</xdr:rowOff>
    </xdr:from>
    <xdr:to>
      <xdr:col>22</xdr:col>
      <xdr:colOff>165100</xdr:colOff>
      <xdr:row>35</xdr:row>
      <xdr:rowOff>311107</xdr:rowOff>
    </xdr:to>
    <xdr:sp macro="" textlink="">
      <xdr:nvSpPr>
        <xdr:cNvPr id="138" name="楕円 137"/>
        <xdr:cNvSpPr/>
      </xdr:nvSpPr>
      <xdr:spPr bwMode="auto">
        <a:xfrm>
          <a:off x="4254500" y="6819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295884</xdr:rowOff>
    </xdr:from>
    <xdr:ext cx="762000" cy="259045"/>
    <xdr:sp macro="" textlink="">
      <xdr:nvSpPr>
        <xdr:cNvPr id="139" name="テキスト ボックス 138"/>
        <xdr:cNvSpPr txBox="1"/>
      </xdr:nvSpPr>
      <xdr:spPr>
        <a:xfrm>
          <a:off x="3924300" y="690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140404</xdr:rowOff>
    </xdr:from>
    <xdr:to>
      <xdr:col>19</xdr:col>
      <xdr:colOff>38100</xdr:colOff>
      <xdr:row>35</xdr:row>
      <xdr:rowOff>242004</xdr:rowOff>
    </xdr:to>
    <xdr:sp macro="" textlink="">
      <xdr:nvSpPr>
        <xdr:cNvPr id="140" name="楕円 139"/>
        <xdr:cNvSpPr/>
      </xdr:nvSpPr>
      <xdr:spPr bwMode="auto">
        <a:xfrm>
          <a:off x="3556000" y="6750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252181</xdr:rowOff>
    </xdr:from>
    <xdr:ext cx="762000" cy="259045"/>
    <xdr:sp macro="" textlink="">
      <xdr:nvSpPr>
        <xdr:cNvPr id="141" name="テキスト ボックス 140"/>
        <xdr:cNvSpPr txBox="1"/>
      </xdr:nvSpPr>
      <xdr:spPr>
        <a:xfrm>
          <a:off x="3225800" y="65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144911</xdr:rowOff>
    </xdr:from>
    <xdr:to>
      <xdr:col>15</xdr:col>
      <xdr:colOff>101600</xdr:colOff>
      <xdr:row>35</xdr:row>
      <xdr:rowOff>246511</xdr:rowOff>
    </xdr:to>
    <xdr:sp macro="" textlink="">
      <xdr:nvSpPr>
        <xdr:cNvPr id="142" name="楕円 141"/>
        <xdr:cNvSpPr/>
      </xdr:nvSpPr>
      <xdr:spPr bwMode="auto">
        <a:xfrm>
          <a:off x="2857500" y="6755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231288</xdr:rowOff>
    </xdr:from>
    <xdr:ext cx="762000" cy="259045"/>
    <xdr:sp macro="" textlink="">
      <xdr:nvSpPr>
        <xdr:cNvPr id="143" name="テキスト ボックス 142"/>
        <xdr:cNvSpPr txBox="1"/>
      </xdr:nvSpPr>
      <xdr:spPr>
        <a:xfrm>
          <a:off x="2527300" y="6841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98,282
96,872
315.70
41,791,963
40,648,503
845,602
22,054,696
37,990,145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162354</xdr:rowOff>
    </xdr:from>
    <xdr:to>
      <xdr:col>24</xdr:col>
      <xdr:colOff>63500</xdr:colOff>
      <xdr:row>37</xdr:row>
      <xdr:rowOff>62845</xdr:rowOff>
    </xdr:to>
    <xdr:cxnSp macro="">
      <xdr:nvCxnSpPr>
        <xdr:cNvPr id="59" name="直線コネクタ 58"/>
        <xdr:cNvCxnSpPr/>
      </xdr:nvCxnSpPr>
      <xdr:spPr>
        <a:xfrm flipV="1">
          <a:off x="3797300" y="6334554"/>
          <a:ext cx="838200" cy="7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54752</xdr:rowOff>
    </xdr:from>
    <xdr:to>
      <xdr:col>19</xdr:col>
      <xdr:colOff>177800</xdr:colOff>
      <xdr:row>37</xdr:row>
      <xdr:rowOff>62845</xdr:rowOff>
    </xdr:to>
    <xdr:cxnSp macro="">
      <xdr:nvCxnSpPr>
        <xdr:cNvPr id="62" name="直線コネクタ 61"/>
        <xdr:cNvCxnSpPr/>
      </xdr:nvCxnSpPr>
      <xdr:spPr>
        <a:xfrm>
          <a:off x="2908300" y="6398402"/>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52329</xdr:rowOff>
    </xdr:from>
    <xdr:to>
      <xdr:col>15</xdr:col>
      <xdr:colOff>50800</xdr:colOff>
      <xdr:row>37</xdr:row>
      <xdr:rowOff>54752</xdr:rowOff>
    </xdr:to>
    <xdr:cxnSp macro="">
      <xdr:nvCxnSpPr>
        <xdr:cNvPr id="65" name="直線コネクタ 64"/>
        <xdr:cNvCxnSpPr/>
      </xdr:nvCxnSpPr>
      <xdr:spPr>
        <a:xfrm>
          <a:off x="2019300" y="6395979"/>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137574</xdr:rowOff>
    </xdr:from>
    <xdr:to>
      <xdr:col>10</xdr:col>
      <xdr:colOff>114300</xdr:colOff>
      <xdr:row>37</xdr:row>
      <xdr:rowOff>52329</xdr:rowOff>
    </xdr:to>
    <xdr:cxnSp macro="">
      <xdr:nvCxnSpPr>
        <xdr:cNvPr id="68" name="直線コネクタ 67"/>
        <xdr:cNvCxnSpPr/>
      </xdr:nvCxnSpPr>
      <xdr:spPr>
        <a:xfrm>
          <a:off x="1130300" y="6138324"/>
          <a:ext cx="889000" cy="25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12097</xdr:rowOff>
    </xdr:from>
    <xdr:ext cx="534377" cy="259045"/>
    <xdr:sp macro="" textlink="">
      <xdr:nvSpPr>
        <xdr:cNvPr id="72" name="テキスト ボックス 71"/>
        <xdr:cNvSpPr txBox="1"/>
      </xdr:nvSpPr>
      <xdr:spPr>
        <a:xfrm>
          <a:off x="863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111554</xdr:rowOff>
    </xdr:from>
    <xdr:to>
      <xdr:col>24</xdr:col>
      <xdr:colOff>114300</xdr:colOff>
      <xdr:row>37</xdr:row>
      <xdr:rowOff>41704</xdr:rowOff>
    </xdr:to>
    <xdr:sp macro="" textlink="">
      <xdr:nvSpPr>
        <xdr:cNvPr id="78" name="楕円 77"/>
        <xdr:cNvSpPr/>
      </xdr:nvSpPr>
      <xdr:spPr>
        <a:xfrm>
          <a:off x="4584700" y="628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89981</xdr:rowOff>
    </xdr:from>
    <xdr:ext cx="534377" cy="259045"/>
    <xdr:sp macro="" textlink="">
      <xdr:nvSpPr>
        <xdr:cNvPr id="79" name="人件費該当値テキスト"/>
        <xdr:cNvSpPr txBox="1"/>
      </xdr:nvSpPr>
      <xdr:spPr>
        <a:xfrm>
          <a:off x="4686300" y="626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12045</xdr:rowOff>
    </xdr:from>
    <xdr:to>
      <xdr:col>20</xdr:col>
      <xdr:colOff>38100</xdr:colOff>
      <xdr:row>37</xdr:row>
      <xdr:rowOff>113645</xdr:rowOff>
    </xdr:to>
    <xdr:sp macro="" textlink="">
      <xdr:nvSpPr>
        <xdr:cNvPr id="80" name="楕円 79"/>
        <xdr:cNvSpPr/>
      </xdr:nvSpPr>
      <xdr:spPr>
        <a:xfrm>
          <a:off x="3746500" y="635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104772</xdr:rowOff>
    </xdr:from>
    <xdr:ext cx="534377" cy="259045"/>
    <xdr:sp macro="" textlink="">
      <xdr:nvSpPr>
        <xdr:cNvPr id="81" name="テキスト ボックス 80"/>
        <xdr:cNvSpPr txBox="1"/>
      </xdr:nvSpPr>
      <xdr:spPr>
        <a:xfrm>
          <a:off x="3530111" y="644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3952</xdr:rowOff>
    </xdr:from>
    <xdr:to>
      <xdr:col>15</xdr:col>
      <xdr:colOff>101600</xdr:colOff>
      <xdr:row>37</xdr:row>
      <xdr:rowOff>105552</xdr:rowOff>
    </xdr:to>
    <xdr:sp macro="" textlink="">
      <xdr:nvSpPr>
        <xdr:cNvPr id="82" name="楕円 81"/>
        <xdr:cNvSpPr/>
      </xdr:nvSpPr>
      <xdr:spPr>
        <a:xfrm>
          <a:off x="2857500" y="634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96679</xdr:rowOff>
    </xdr:from>
    <xdr:ext cx="534377" cy="259045"/>
    <xdr:sp macro="" textlink="">
      <xdr:nvSpPr>
        <xdr:cNvPr id="83" name="テキスト ボックス 82"/>
        <xdr:cNvSpPr txBox="1"/>
      </xdr:nvSpPr>
      <xdr:spPr>
        <a:xfrm>
          <a:off x="2641111" y="6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1529</xdr:rowOff>
    </xdr:from>
    <xdr:to>
      <xdr:col>10</xdr:col>
      <xdr:colOff>165100</xdr:colOff>
      <xdr:row>37</xdr:row>
      <xdr:rowOff>103129</xdr:rowOff>
    </xdr:to>
    <xdr:sp macro="" textlink="">
      <xdr:nvSpPr>
        <xdr:cNvPr id="84" name="楕円 83"/>
        <xdr:cNvSpPr/>
      </xdr:nvSpPr>
      <xdr:spPr>
        <a:xfrm>
          <a:off x="1968500" y="634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94256</xdr:rowOff>
    </xdr:from>
    <xdr:ext cx="534377" cy="259045"/>
    <xdr:sp macro="" textlink="">
      <xdr:nvSpPr>
        <xdr:cNvPr id="85" name="テキスト ボックス 84"/>
        <xdr:cNvSpPr txBox="1"/>
      </xdr:nvSpPr>
      <xdr:spPr>
        <a:xfrm>
          <a:off x="1752111" y="643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86774</xdr:rowOff>
    </xdr:from>
    <xdr:to>
      <xdr:col>6</xdr:col>
      <xdr:colOff>38100</xdr:colOff>
      <xdr:row>36</xdr:row>
      <xdr:rowOff>16924</xdr:rowOff>
    </xdr:to>
    <xdr:sp macro="" textlink="">
      <xdr:nvSpPr>
        <xdr:cNvPr id="86" name="楕円 85"/>
        <xdr:cNvSpPr/>
      </xdr:nvSpPr>
      <xdr:spPr>
        <a:xfrm>
          <a:off x="1079500" y="608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33451</xdr:rowOff>
    </xdr:from>
    <xdr:ext cx="534377" cy="259045"/>
    <xdr:sp macro="" textlink="">
      <xdr:nvSpPr>
        <xdr:cNvPr id="87" name="テキスト ボックス 86"/>
        <xdr:cNvSpPr txBox="1"/>
      </xdr:nvSpPr>
      <xdr:spPr>
        <a:xfrm>
          <a:off x="863111" y="586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134921</xdr:rowOff>
    </xdr:from>
    <xdr:to>
      <xdr:col>24</xdr:col>
      <xdr:colOff>63500</xdr:colOff>
      <xdr:row>57</xdr:row>
      <xdr:rowOff>12119</xdr:rowOff>
    </xdr:to>
    <xdr:cxnSp macro="">
      <xdr:nvCxnSpPr>
        <xdr:cNvPr id="119" name="直線コネクタ 118"/>
        <xdr:cNvCxnSpPr/>
      </xdr:nvCxnSpPr>
      <xdr:spPr>
        <a:xfrm flipV="1">
          <a:off x="3797300" y="9736121"/>
          <a:ext cx="838200" cy="4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12119</xdr:rowOff>
    </xdr:from>
    <xdr:to>
      <xdr:col>19</xdr:col>
      <xdr:colOff>177800</xdr:colOff>
      <xdr:row>57</xdr:row>
      <xdr:rowOff>28927</xdr:rowOff>
    </xdr:to>
    <xdr:cxnSp macro="">
      <xdr:nvCxnSpPr>
        <xdr:cNvPr id="122" name="直線コネクタ 121"/>
        <xdr:cNvCxnSpPr/>
      </xdr:nvCxnSpPr>
      <xdr:spPr>
        <a:xfrm flipV="1">
          <a:off x="2908300" y="9784769"/>
          <a:ext cx="889000" cy="1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28927</xdr:rowOff>
    </xdr:from>
    <xdr:to>
      <xdr:col>15</xdr:col>
      <xdr:colOff>50800</xdr:colOff>
      <xdr:row>57</xdr:row>
      <xdr:rowOff>49904</xdr:rowOff>
    </xdr:to>
    <xdr:cxnSp macro="">
      <xdr:nvCxnSpPr>
        <xdr:cNvPr id="125" name="直線コネクタ 124"/>
        <xdr:cNvCxnSpPr/>
      </xdr:nvCxnSpPr>
      <xdr:spPr>
        <a:xfrm flipV="1">
          <a:off x="2019300" y="9801577"/>
          <a:ext cx="889000" cy="2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140740</xdr:rowOff>
    </xdr:from>
    <xdr:ext cx="534377" cy="259045"/>
    <xdr:sp macro="" textlink="">
      <xdr:nvSpPr>
        <xdr:cNvPr id="127" name="テキスト ボックス 126"/>
        <xdr:cNvSpPr txBox="1"/>
      </xdr:nvSpPr>
      <xdr:spPr>
        <a:xfrm>
          <a:off x="2641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49904</xdr:rowOff>
    </xdr:from>
    <xdr:to>
      <xdr:col>10</xdr:col>
      <xdr:colOff>114300</xdr:colOff>
      <xdr:row>57</xdr:row>
      <xdr:rowOff>146645</xdr:rowOff>
    </xdr:to>
    <xdr:cxnSp macro="">
      <xdr:nvCxnSpPr>
        <xdr:cNvPr id="128" name="直線コネクタ 127"/>
        <xdr:cNvCxnSpPr/>
      </xdr:nvCxnSpPr>
      <xdr:spPr>
        <a:xfrm flipV="1">
          <a:off x="1130300" y="9822554"/>
          <a:ext cx="889000" cy="9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18635</xdr:rowOff>
    </xdr:from>
    <xdr:ext cx="534377" cy="259045"/>
    <xdr:sp macro="" textlink="">
      <xdr:nvSpPr>
        <xdr:cNvPr id="132" name="テキスト ボックス 131"/>
        <xdr:cNvSpPr txBox="1"/>
      </xdr:nvSpPr>
      <xdr:spPr>
        <a:xfrm>
          <a:off x="863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84121</xdr:rowOff>
    </xdr:from>
    <xdr:to>
      <xdr:col>24</xdr:col>
      <xdr:colOff>114300</xdr:colOff>
      <xdr:row>57</xdr:row>
      <xdr:rowOff>14271</xdr:rowOff>
    </xdr:to>
    <xdr:sp macro="" textlink="">
      <xdr:nvSpPr>
        <xdr:cNvPr id="138" name="楕円 137"/>
        <xdr:cNvSpPr/>
      </xdr:nvSpPr>
      <xdr:spPr>
        <a:xfrm>
          <a:off x="4584700" y="968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106998</xdr:rowOff>
    </xdr:from>
    <xdr:ext cx="534377" cy="259045"/>
    <xdr:sp macro="" textlink="">
      <xdr:nvSpPr>
        <xdr:cNvPr id="139" name="物件費該当値テキスト"/>
        <xdr:cNvSpPr txBox="1"/>
      </xdr:nvSpPr>
      <xdr:spPr>
        <a:xfrm>
          <a:off x="4686300" y="953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132769</xdr:rowOff>
    </xdr:from>
    <xdr:to>
      <xdr:col>20</xdr:col>
      <xdr:colOff>38100</xdr:colOff>
      <xdr:row>57</xdr:row>
      <xdr:rowOff>62919</xdr:rowOff>
    </xdr:to>
    <xdr:sp macro="" textlink="">
      <xdr:nvSpPr>
        <xdr:cNvPr id="140" name="楕円 139"/>
        <xdr:cNvSpPr/>
      </xdr:nvSpPr>
      <xdr:spPr>
        <a:xfrm>
          <a:off x="3746500" y="97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79446</xdr:rowOff>
    </xdr:from>
    <xdr:ext cx="534377" cy="259045"/>
    <xdr:sp macro="" textlink="">
      <xdr:nvSpPr>
        <xdr:cNvPr id="141" name="テキスト ボックス 140"/>
        <xdr:cNvSpPr txBox="1"/>
      </xdr:nvSpPr>
      <xdr:spPr>
        <a:xfrm>
          <a:off x="3530111" y="950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149577</xdr:rowOff>
    </xdr:from>
    <xdr:to>
      <xdr:col>15</xdr:col>
      <xdr:colOff>101600</xdr:colOff>
      <xdr:row>57</xdr:row>
      <xdr:rowOff>79727</xdr:rowOff>
    </xdr:to>
    <xdr:sp macro="" textlink="">
      <xdr:nvSpPr>
        <xdr:cNvPr id="142" name="楕円 141"/>
        <xdr:cNvSpPr/>
      </xdr:nvSpPr>
      <xdr:spPr>
        <a:xfrm>
          <a:off x="2857500" y="975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96254</xdr:rowOff>
    </xdr:from>
    <xdr:ext cx="534377" cy="259045"/>
    <xdr:sp macro="" textlink="">
      <xdr:nvSpPr>
        <xdr:cNvPr id="143" name="テキスト ボックス 142"/>
        <xdr:cNvSpPr txBox="1"/>
      </xdr:nvSpPr>
      <xdr:spPr>
        <a:xfrm>
          <a:off x="2641111" y="952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170554</xdr:rowOff>
    </xdr:from>
    <xdr:to>
      <xdr:col>10</xdr:col>
      <xdr:colOff>165100</xdr:colOff>
      <xdr:row>57</xdr:row>
      <xdr:rowOff>100704</xdr:rowOff>
    </xdr:to>
    <xdr:sp macro="" textlink="">
      <xdr:nvSpPr>
        <xdr:cNvPr id="144" name="楕円 143"/>
        <xdr:cNvSpPr/>
      </xdr:nvSpPr>
      <xdr:spPr>
        <a:xfrm>
          <a:off x="1968500" y="977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91831</xdr:rowOff>
    </xdr:from>
    <xdr:ext cx="534377" cy="259045"/>
    <xdr:sp macro="" textlink="">
      <xdr:nvSpPr>
        <xdr:cNvPr id="145" name="テキスト ボックス 144"/>
        <xdr:cNvSpPr txBox="1"/>
      </xdr:nvSpPr>
      <xdr:spPr>
        <a:xfrm>
          <a:off x="1752111" y="986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95845</xdr:rowOff>
    </xdr:from>
    <xdr:to>
      <xdr:col>6</xdr:col>
      <xdr:colOff>38100</xdr:colOff>
      <xdr:row>58</xdr:row>
      <xdr:rowOff>25995</xdr:rowOff>
    </xdr:to>
    <xdr:sp macro="" textlink="">
      <xdr:nvSpPr>
        <xdr:cNvPr id="146" name="楕円 145"/>
        <xdr:cNvSpPr/>
      </xdr:nvSpPr>
      <xdr:spPr>
        <a:xfrm>
          <a:off x="1079500" y="986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42522</xdr:rowOff>
    </xdr:from>
    <xdr:ext cx="534377" cy="259045"/>
    <xdr:sp macro="" textlink="">
      <xdr:nvSpPr>
        <xdr:cNvPr id="147" name="テキスト ボックス 146"/>
        <xdr:cNvSpPr txBox="1"/>
      </xdr:nvSpPr>
      <xdr:spPr>
        <a:xfrm>
          <a:off x="863111" y="964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96701</xdr:rowOff>
    </xdr:from>
    <xdr:to>
      <xdr:col>24</xdr:col>
      <xdr:colOff>63500</xdr:colOff>
      <xdr:row>78</xdr:row>
      <xdr:rowOff>100293</xdr:rowOff>
    </xdr:to>
    <xdr:cxnSp macro="">
      <xdr:nvCxnSpPr>
        <xdr:cNvPr id="178" name="直線コネクタ 177"/>
        <xdr:cNvCxnSpPr/>
      </xdr:nvCxnSpPr>
      <xdr:spPr>
        <a:xfrm>
          <a:off x="3797300" y="13469801"/>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75366</xdr:rowOff>
    </xdr:from>
    <xdr:to>
      <xdr:col>19</xdr:col>
      <xdr:colOff>177800</xdr:colOff>
      <xdr:row>78</xdr:row>
      <xdr:rowOff>96701</xdr:rowOff>
    </xdr:to>
    <xdr:cxnSp macro="">
      <xdr:nvCxnSpPr>
        <xdr:cNvPr id="181" name="直線コネクタ 180"/>
        <xdr:cNvCxnSpPr/>
      </xdr:nvCxnSpPr>
      <xdr:spPr>
        <a:xfrm>
          <a:off x="2908300" y="13448466"/>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53158</xdr:rowOff>
    </xdr:from>
    <xdr:to>
      <xdr:col>15</xdr:col>
      <xdr:colOff>50800</xdr:colOff>
      <xdr:row>78</xdr:row>
      <xdr:rowOff>75366</xdr:rowOff>
    </xdr:to>
    <xdr:cxnSp macro="">
      <xdr:nvCxnSpPr>
        <xdr:cNvPr id="184" name="直線コネクタ 183"/>
        <xdr:cNvCxnSpPr/>
      </xdr:nvCxnSpPr>
      <xdr:spPr>
        <a:xfrm>
          <a:off x="2019300" y="13426258"/>
          <a:ext cx="889000" cy="2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25836</xdr:rowOff>
    </xdr:from>
    <xdr:to>
      <xdr:col>10</xdr:col>
      <xdr:colOff>114300</xdr:colOff>
      <xdr:row>78</xdr:row>
      <xdr:rowOff>53158</xdr:rowOff>
    </xdr:to>
    <xdr:cxnSp macro="">
      <xdr:nvCxnSpPr>
        <xdr:cNvPr id="187" name="直線コネクタ 186"/>
        <xdr:cNvCxnSpPr/>
      </xdr:nvCxnSpPr>
      <xdr:spPr>
        <a:xfrm>
          <a:off x="1130300" y="13398936"/>
          <a:ext cx="889000" cy="2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49493</xdr:rowOff>
    </xdr:from>
    <xdr:to>
      <xdr:col>24</xdr:col>
      <xdr:colOff>114300</xdr:colOff>
      <xdr:row>78</xdr:row>
      <xdr:rowOff>151093</xdr:rowOff>
    </xdr:to>
    <xdr:sp macro="" textlink="">
      <xdr:nvSpPr>
        <xdr:cNvPr id="197" name="楕円 196"/>
        <xdr:cNvSpPr/>
      </xdr:nvSpPr>
      <xdr:spPr>
        <a:xfrm>
          <a:off x="4584700" y="1342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135870</xdr:rowOff>
    </xdr:from>
    <xdr:ext cx="469744" cy="259045"/>
    <xdr:sp macro="" textlink="">
      <xdr:nvSpPr>
        <xdr:cNvPr id="198" name="維持補修費該当値テキスト"/>
        <xdr:cNvSpPr txBox="1"/>
      </xdr:nvSpPr>
      <xdr:spPr>
        <a:xfrm>
          <a:off x="4686300" y="1333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45901</xdr:rowOff>
    </xdr:from>
    <xdr:to>
      <xdr:col>20</xdr:col>
      <xdr:colOff>38100</xdr:colOff>
      <xdr:row>78</xdr:row>
      <xdr:rowOff>147501</xdr:rowOff>
    </xdr:to>
    <xdr:sp macro="" textlink="">
      <xdr:nvSpPr>
        <xdr:cNvPr id="199" name="楕円 198"/>
        <xdr:cNvSpPr/>
      </xdr:nvSpPr>
      <xdr:spPr>
        <a:xfrm>
          <a:off x="3746500" y="1341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138628</xdr:rowOff>
    </xdr:from>
    <xdr:ext cx="469744" cy="259045"/>
    <xdr:sp macro="" textlink="">
      <xdr:nvSpPr>
        <xdr:cNvPr id="200" name="テキスト ボックス 199"/>
        <xdr:cNvSpPr txBox="1"/>
      </xdr:nvSpPr>
      <xdr:spPr>
        <a:xfrm>
          <a:off x="3562428" y="1351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24566</xdr:rowOff>
    </xdr:from>
    <xdr:to>
      <xdr:col>15</xdr:col>
      <xdr:colOff>101600</xdr:colOff>
      <xdr:row>78</xdr:row>
      <xdr:rowOff>126166</xdr:rowOff>
    </xdr:to>
    <xdr:sp macro="" textlink="">
      <xdr:nvSpPr>
        <xdr:cNvPr id="201" name="楕円 200"/>
        <xdr:cNvSpPr/>
      </xdr:nvSpPr>
      <xdr:spPr>
        <a:xfrm>
          <a:off x="2857500" y="133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117293</xdr:rowOff>
    </xdr:from>
    <xdr:ext cx="469744" cy="259045"/>
    <xdr:sp macro="" textlink="">
      <xdr:nvSpPr>
        <xdr:cNvPr id="202" name="テキスト ボックス 201"/>
        <xdr:cNvSpPr txBox="1"/>
      </xdr:nvSpPr>
      <xdr:spPr>
        <a:xfrm>
          <a:off x="2673428" y="1349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2358</xdr:rowOff>
    </xdr:from>
    <xdr:to>
      <xdr:col>10</xdr:col>
      <xdr:colOff>165100</xdr:colOff>
      <xdr:row>78</xdr:row>
      <xdr:rowOff>103958</xdr:rowOff>
    </xdr:to>
    <xdr:sp macro="" textlink="">
      <xdr:nvSpPr>
        <xdr:cNvPr id="203" name="楕円 202"/>
        <xdr:cNvSpPr/>
      </xdr:nvSpPr>
      <xdr:spPr>
        <a:xfrm>
          <a:off x="1968500" y="1337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95085</xdr:rowOff>
    </xdr:from>
    <xdr:ext cx="469744" cy="259045"/>
    <xdr:sp macro="" textlink="">
      <xdr:nvSpPr>
        <xdr:cNvPr id="204" name="テキスト ボックス 203"/>
        <xdr:cNvSpPr txBox="1"/>
      </xdr:nvSpPr>
      <xdr:spPr>
        <a:xfrm>
          <a:off x="1784428" y="1346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146486</xdr:rowOff>
    </xdr:from>
    <xdr:to>
      <xdr:col>6</xdr:col>
      <xdr:colOff>38100</xdr:colOff>
      <xdr:row>78</xdr:row>
      <xdr:rowOff>76636</xdr:rowOff>
    </xdr:to>
    <xdr:sp macro="" textlink="">
      <xdr:nvSpPr>
        <xdr:cNvPr id="205" name="楕円 204"/>
        <xdr:cNvSpPr/>
      </xdr:nvSpPr>
      <xdr:spPr>
        <a:xfrm>
          <a:off x="1079500" y="1334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67763</xdr:rowOff>
    </xdr:from>
    <xdr:ext cx="469744" cy="259045"/>
    <xdr:sp macro="" textlink="">
      <xdr:nvSpPr>
        <xdr:cNvPr id="206" name="テキスト ボックス 205"/>
        <xdr:cNvSpPr txBox="1"/>
      </xdr:nvSpPr>
      <xdr:spPr>
        <a:xfrm>
          <a:off x="895428" y="1344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114351</xdr:rowOff>
    </xdr:from>
    <xdr:to>
      <xdr:col>24</xdr:col>
      <xdr:colOff>63500</xdr:colOff>
      <xdr:row>97</xdr:row>
      <xdr:rowOff>170435</xdr:rowOff>
    </xdr:to>
    <xdr:cxnSp macro="">
      <xdr:nvCxnSpPr>
        <xdr:cNvPr id="236" name="直線コネクタ 235"/>
        <xdr:cNvCxnSpPr/>
      </xdr:nvCxnSpPr>
      <xdr:spPr>
        <a:xfrm flipV="1">
          <a:off x="3797300" y="16745001"/>
          <a:ext cx="838200" cy="5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170435</xdr:rowOff>
    </xdr:from>
    <xdr:to>
      <xdr:col>19</xdr:col>
      <xdr:colOff>177800</xdr:colOff>
      <xdr:row>98</xdr:row>
      <xdr:rowOff>50152</xdr:rowOff>
    </xdr:to>
    <xdr:cxnSp macro="">
      <xdr:nvCxnSpPr>
        <xdr:cNvPr id="239" name="直線コネクタ 238"/>
        <xdr:cNvCxnSpPr/>
      </xdr:nvCxnSpPr>
      <xdr:spPr>
        <a:xfrm flipV="1">
          <a:off x="2908300" y="16801085"/>
          <a:ext cx="889000" cy="5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50152</xdr:rowOff>
    </xdr:from>
    <xdr:to>
      <xdr:col>15</xdr:col>
      <xdr:colOff>50800</xdr:colOff>
      <xdr:row>98</xdr:row>
      <xdr:rowOff>93765</xdr:rowOff>
    </xdr:to>
    <xdr:cxnSp macro="">
      <xdr:nvCxnSpPr>
        <xdr:cNvPr id="242" name="直線コネクタ 241"/>
        <xdr:cNvCxnSpPr/>
      </xdr:nvCxnSpPr>
      <xdr:spPr>
        <a:xfrm flipV="1">
          <a:off x="2019300" y="16852252"/>
          <a:ext cx="889000" cy="4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93765</xdr:rowOff>
    </xdr:from>
    <xdr:to>
      <xdr:col>10</xdr:col>
      <xdr:colOff>114300</xdr:colOff>
      <xdr:row>98</xdr:row>
      <xdr:rowOff>139942</xdr:rowOff>
    </xdr:to>
    <xdr:cxnSp macro="">
      <xdr:nvCxnSpPr>
        <xdr:cNvPr id="245" name="直線コネクタ 244"/>
        <xdr:cNvCxnSpPr/>
      </xdr:nvCxnSpPr>
      <xdr:spPr>
        <a:xfrm flipV="1">
          <a:off x="1130300" y="16895865"/>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63551</xdr:rowOff>
    </xdr:from>
    <xdr:to>
      <xdr:col>24</xdr:col>
      <xdr:colOff>114300</xdr:colOff>
      <xdr:row>97</xdr:row>
      <xdr:rowOff>165151</xdr:rowOff>
    </xdr:to>
    <xdr:sp macro="" textlink="">
      <xdr:nvSpPr>
        <xdr:cNvPr id="255" name="楕円 254"/>
        <xdr:cNvSpPr/>
      </xdr:nvSpPr>
      <xdr:spPr>
        <a:xfrm>
          <a:off x="4584700" y="166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41978</xdr:rowOff>
    </xdr:from>
    <xdr:ext cx="534377" cy="259045"/>
    <xdr:sp macro="" textlink="">
      <xdr:nvSpPr>
        <xdr:cNvPr id="256" name="扶助費該当値テキスト"/>
        <xdr:cNvSpPr txBox="1"/>
      </xdr:nvSpPr>
      <xdr:spPr>
        <a:xfrm>
          <a:off x="4686300" y="1667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119635</xdr:rowOff>
    </xdr:from>
    <xdr:to>
      <xdr:col>20</xdr:col>
      <xdr:colOff>38100</xdr:colOff>
      <xdr:row>98</xdr:row>
      <xdr:rowOff>49785</xdr:rowOff>
    </xdr:to>
    <xdr:sp macro="" textlink="">
      <xdr:nvSpPr>
        <xdr:cNvPr id="257" name="楕円 256"/>
        <xdr:cNvSpPr/>
      </xdr:nvSpPr>
      <xdr:spPr>
        <a:xfrm>
          <a:off x="3746500" y="1675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40912</xdr:rowOff>
    </xdr:from>
    <xdr:ext cx="534377" cy="259045"/>
    <xdr:sp macro="" textlink="">
      <xdr:nvSpPr>
        <xdr:cNvPr id="258" name="テキスト ボックス 257"/>
        <xdr:cNvSpPr txBox="1"/>
      </xdr:nvSpPr>
      <xdr:spPr>
        <a:xfrm>
          <a:off x="3530111" y="1684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170802</xdr:rowOff>
    </xdr:from>
    <xdr:to>
      <xdr:col>15</xdr:col>
      <xdr:colOff>101600</xdr:colOff>
      <xdr:row>98</xdr:row>
      <xdr:rowOff>100952</xdr:rowOff>
    </xdr:to>
    <xdr:sp macro="" textlink="">
      <xdr:nvSpPr>
        <xdr:cNvPr id="259" name="楕円 258"/>
        <xdr:cNvSpPr/>
      </xdr:nvSpPr>
      <xdr:spPr>
        <a:xfrm>
          <a:off x="2857500" y="1680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92079</xdr:rowOff>
    </xdr:from>
    <xdr:ext cx="534377" cy="259045"/>
    <xdr:sp macro="" textlink="">
      <xdr:nvSpPr>
        <xdr:cNvPr id="260" name="テキスト ボックス 259"/>
        <xdr:cNvSpPr txBox="1"/>
      </xdr:nvSpPr>
      <xdr:spPr>
        <a:xfrm>
          <a:off x="2641111" y="1689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42965</xdr:rowOff>
    </xdr:from>
    <xdr:to>
      <xdr:col>10</xdr:col>
      <xdr:colOff>165100</xdr:colOff>
      <xdr:row>98</xdr:row>
      <xdr:rowOff>144565</xdr:rowOff>
    </xdr:to>
    <xdr:sp macro="" textlink="">
      <xdr:nvSpPr>
        <xdr:cNvPr id="261" name="楕円 260"/>
        <xdr:cNvSpPr/>
      </xdr:nvSpPr>
      <xdr:spPr>
        <a:xfrm>
          <a:off x="1968500" y="1684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135692</xdr:rowOff>
    </xdr:from>
    <xdr:ext cx="534377" cy="259045"/>
    <xdr:sp macro="" textlink="">
      <xdr:nvSpPr>
        <xdr:cNvPr id="262" name="テキスト ボックス 261"/>
        <xdr:cNvSpPr txBox="1"/>
      </xdr:nvSpPr>
      <xdr:spPr>
        <a:xfrm>
          <a:off x="1752111" y="1693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89142</xdr:rowOff>
    </xdr:from>
    <xdr:to>
      <xdr:col>6</xdr:col>
      <xdr:colOff>38100</xdr:colOff>
      <xdr:row>99</xdr:row>
      <xdr:rowOff>19292</xdr:rowOff>
    </xdr:to>
    <xdr:sp macro="" textlink="">
      <xdr:nvSpPr>
        <xdr:cNvPr id="263" name="楕円 262"/>
        <xdr:cNvSpPr/>
      </xdr:nvSpPr>
      <xdr:spPr>
        <a:xfrm>
          <a:off x="1079500" y="1689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10419</xdr:rowOff>
    </xdr:from>
    <xdr:ext cx="534377" cy="259045"/>
    <xdr:sp macro="" textlink="">
      <xdr:nvSpPr>
        <xdr:cNvPr id="264" name="テキスト ボックス 263"/>
        <xdr:cNvSpPr txBox="1"/>
      </xdr:nvSpPr>
      <xdr:spPr>
        <a:xfrm>
          <a:off x="863111" y="1698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152142</xdr:rowOff>
    </xdr:from>
    <xdr:to>
      <xdr:col>55</xdr:col>
      <xdr:colOff>0</xdr:colOff>
      <xdr:row>38</xdr:row>
      <xdr:rowOff>7047</xdr:rowOff>
    </xdr:to>
    <xdr:cxnSp macro="">
      <xdr:nvCxnSpPr>
        <xdr:cNvPr id="295" name="直線コネクタ 294"/>
        <xdr:cNvCxnSpPr/>
      </xdr:nvCxnSpPr>
      <xdr:spPr>
        <a:xfrm flipV="1">
          <a:off x="9639300" y="6495792"/>
          <a:ext cx="838200" cy="2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7047</xdr:rowOff>
    </xdr:from>
    <xdr:to>
      <xdr:col>50</xdr:col>
      <xdr:colOff>114300</xdr:colOff>
      <xdr:row>38</xdr:row>
      <xdr:rowOff>11444</xdr:rowOff>
    </xdr:to>
    <xdr:cxnSp macro="">
      <xdr:nvCxnSpPr>
        <xdr:cNvPr id="298" name="直線コネクタ 297"/>
        <xdr:cNvCxnSpPr/>
      </xdr:nvCxnSpPr>
      <xdr:spPr>
        <a:xfrm flipV="1">
          <a:off x="8750300" y="6522147"/>
          <a:ext cx="889000" cy="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5610</xdr:rowOff>
    </xdr:from>
    <xdr:to>
      <xdr:col>45</xdr:col>
      <xdr:colOff>177800</xdr:colOff>
      <xdr:row>38</xdr:row>
      <xdr:rowOff>11444</xdr:rowOff>
    </xdr:to>
    <xdr:cxnSp macro="">
      <xdr:nvCxnSpPr>
        <xdr:cNvPr id="301" name="直線コネクタ 300"/>
        <xdr:cNvCxnSpPr/>
      </xdr:nvCxnSpPr>
      <xdr:spPr>
        <a:xfrm>
          <a:off x="7861300" y="6520710"/>
          <a:ext cx="8890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85075</xdr:rowOff>
    </xdr:from>
    <xdr:to>
      <xdr:col>41</xdr:col>
      <xdr:colOff>50800</xdr:colOff>
      <xdr:row>38</xdr:row>
      <xdr:rowOff>5610</xdr:rowOff>
    </xdr:to>
    <xdr:cxnSp macro="">
      <xdr:nvCxnSpPr>
        <xdr:cNvPr id="304" name="直線コネクタ 303"/>
        <xdr:cNvCxnSpPr/>
      </xdr:nvCxnSpPr>
      <xdr:spPr>
        <a:xfrm>
          <a:off x="6972300" y="6428725"/>
          <a:ext cx="889000" cy="9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101342</xdr:rowOff>
    </xdr:from>
    <xdr:to>
      <xdr:col>55</xdr:col>
      <xdr:colOff>50800</xdr:colOff>
      <xdr:row>38</xdr:row>
      <xdr:rowOff>31493</xdr:rowOff>
    </xdr:to>
    <xdr:sp macro="" textlink="">
      <xdr:nvSpPr>
        <xdr:cNvPr id="314" name="楕円 313"/>
        <xdr:cNvSpPr/>
      </xdr:nvSpPr>
      <xdr:spPr>
        <a:xfrm>
          <a:off x="10426700" y="64449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79769</xdr:rowOff>
    </xdr:from>
    <xdr:ext cx="534377" cy="259045"/>
    <xdr:sp macro="" textlink="">
      <xdr:nvSpPr>
        <xdr:cNvPr id="315" name="補助費等該当値テキスト"/>
        <xdr:cNvSpPr txBox="1"/>
      </xdr:nvSpPr>
      <xdr:spPr>
        <a:xfrm>
          <a:off x="10528300" y="642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127697</xdr:rowOff>
    </xdr:from>
    <xdr:to>
      <xdr:col>50</xdr:col>
      <xdr:colOff>165100</xdr:colOff>
      <xdr:row>38</xdr:row>
      <xdr:rowOff>57847</xdr:rowOff>
    </xdr:to>
    <xdr:sp macro="" textlink="">
      <xdr:nvSpPr>
        <xdr:cNvPr id="316" name="楕円 315"/>
        <xdr:cNvSpPr/>
      </xdr:nvSpPr>
      <xdr:spPr>
        <a:xfrm>
          <a:off x="9588500" y="647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48974</xdr:rowOff>
    </xdr:from>
    <xdr:ext cx="534377" cy="259045"/>
    <xdr:sp macro="" textlink="">
      <xdr:nvSpPr>
        <xdr:cNvPr id="317" name="テキスト ボックス 316"/>
        <xdr:cNvSpPr txBox="1"/>
      </xdr:nvSpPr>
      <xdr:spPr>
        <a:xfrm>
          <a:off x="9372111" y="656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132095</xdr:rowOff>
    </xdr:from>
    <xdr:to>
      <xdr:col>46</xdr:col>
      <xdr:colOff>38100</xdr:colOff>
      <xdr:row>38</xdr:row>
      <xdr:rowOff>62244</xdr:rowOff>
    </xdr:to>
    <xdr:sp macro="" textlink="">
      <xdr:nvSpPr>
        <xdr:cNvPr id="318" name="楕円 317"/>
        <xdr:cNvSpPr/>
      </xdr:nvSpPr>
      <xdr:spPr>
        <a:xfrm>
          <a:off x="8699500" y="64757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53371</xdr:rowOff>
    </xdr:from>
    <xdr:ext cx="534377" cy="259045"/>
    <xdr:sp macro="" textlink="">
      <xdr:nvSpPr>
        <xdr:cNvPr id="319" name="テキスト ボックス 318"/>
        <xdr:cNvSpPr txBox="1"/>
      </xdr:nvSpPr>
      <xdr:spPr>
        <a:xfrm>
          <a:off x="8483111" y="656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126260</xdr:rowOff>
    </xdr:from>
    <xdr:to>
      <xdr:col>41</xdr:col>
      <xdr:colOff>101600</xdr:colOff>
      <xdr:row>38</xdr:row>
      <xdr:rowOff>56410</xdr:rowOff>
    </xdr:to>
    <xdr:sp macro="" textlink="">
      <xdr:nvSpPr>
        <xdr:cNvPr id="320" name="楕円 319"/>
        <xdr:cNvSpPr/>
      </xdr:nvSpPr>
      <xdr:spPr>
        <a:xfrm>
          <a:off x="7810500" y="646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47537</xdr:rowOff>
    </xdr:from>
    <xdr:ext cx="534377" cy="259045"/>
    <xdr:sp macro="" textlink="">
      <xdr:nvSpPr>
        <xdr:cNvPr id="321" name="テキスト ボックス 320"/>
        <xdr:cNvSpPr txBox="1"/>
      </xdr:nvSpPr>
      <xdr:spPr>
        <a:xfrm>
          <a:off x="7594111" y="656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34275</xdr:rowOff>
    </xdr:from>
    <xdr:to>
      <xdr:col>36</xdr:col>
      <xdr:colOff>165100</xdr:colOff>
      <xdr:row>37</xdr:row>
      <xdr:rowOff>135875</xdr:rowOff>
    </xdr:to>
    <xdr:sp macro="" textlink="">
      <xdr:nvSpPr>
        <xdr:cNvPr id="322" name="楕円 321"/>
        <xdr:cNvSpPr/>
      </xdr:nvSpPr>
      <xdr:spPr>
        <a:xfrm>
          <a:off x="6921500" y="637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127002</xdr:rowOff>
    </xdr:from>
    <xdr:ext cx="534377" cy="259045"/>
    <xdr:sp macro="" textlink="">
      <xdr:nvSpPr>
        <xdr:cNvPr id="323" name="テキスト ボックス 322"/>
        <xdr:cNvSpPr txBox="1"/>
      </xdr:nvSpPr>
      <xdr:spPr>
        <a:xfrm>
          <a:off x="6705111" y="647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144196</xdr:rowOff>
    </xdr:from>
    <xdr:to>
      <xdr:col>55</xdr:col>
      <xdr:colOff>0</xdr:colOff>
      <xdr:row>58</xdr:row>
      <xdr:rowOff>48938</xdr:rowOff>
    </xdr:to>
    <xdr:cxnSp macro="">
      <xdr:nvCxnSpPr>
        <xdr:cNvPr id="352" name="直線コネクタ 351"/>
        <xdr:cNvCxnSpPr/>
      </xdr:nvCxnSpPr>
      <xdr:spPr>
        <a:xfrm flipV="1">
          <a:off x="9639300" y="9916846"/>
          <a:ext cx="838200" cy="7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77298</xdr:rowOff>
    </xdr:from>
    <xdr:ext cx="534377" cy="259045"/>
    <xdr:sp macro="" textlink="">
      <xdr:nvSpPr>
        <xdr:cNvPr id="353" name="普通建設事業費平均値テキスト"/>
        <xdr:cNvSpPr txBox="1"/>
      </xdr:nvSpPr>
      <xdr:spPr>
        <a:xfrm>
          <a:off x="10528300" y="984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36940</xdr:rowOff>
    </xdr:from>
    <xdr:to>
      <xdr:col>50</xdr:col>
      <xdr:colOff>114300</xdr:colOff>
      <xdr:row>58</xdr:row>
      <xdr:rowOff>48938</xdr:rowOff>
    </xdr:to>
    <xdr:cxnSp macro="">
      <xdr:nvCxnSpPr>
        <xdr:cNvPr id="355" name="直線コネクタ 354"/>
        <xdr:cNvCxnSpPr/>
      </xdr:nvCxnSpPr>
      <xdr:spPr>
        <a:xfrm>
          <a:off x="8750300" y="9981040"/>
          <a:ext cx="889000" cy="1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36445</xdr:rowOff>
    </xdr:from>
    <xdr:to>
      <xdr:col>45</xdr:col>
      <xdr:colOff>177800</xdr:colOff>
      <xdr:row>58</xdr:row>
      <xdr:rowOff>36940</xdr:rowOff>
    </xdr:to>
    <xdr:cxnSp macro="">
      <xdr:nvCxnSpPr>
        <xdr:cNvPr id="358" name="直線コネクタ 357"/>
        <xdr:cNvCxnSpPr/>
      </xdr:nvCxnSpPr>
      <xdr:spPr>
        <a:xfrm>
          <a:off x="7861300" y="9980545"/>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36445</xdr:rowOff>
    </xdr:from>
    <xdr:to>
      <xdr:col>41</xdr:col>
      <xdr:colOff>50800</xdr:colOff>
      <xdr:row>58</xdr:row>
      <xdr:rowOff>42073</xdr:rowOff>
    </xdr:to>
    <xdr:cxnSp macro="">
      <xdr:nvCxnSpPr>
        <xdr:cNvPr id="361" name="直線コネクタ 360"/>
        <xdr:cNvCxnSpPr/>
      </xdr:nvCxnSpPr>
      <xdr:spPr>
        <a:xfrm flipV="1">
          <a:off x="6972300" y="9980545"/>
          <a:ext cx="889000" cy="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93396</xdr:rowOff>
    </xdr:from>
    <xdr:to>
      <xdr:col>55</xdr:col>
      <xdr:colOff>50800</xdr:colOff>
      <xdr:row>58</xdr:row>
      <xdr:rowOff>23546</xdr:rowOff>
    </xdr:to>
    <xdr:sp macro="" textlink="">
      <xdr:nvSpPr>
        <xdr:cNvPr id="371" name="楕円 370"/>
        <xdr:cNvSpPr/>
      </xdr:nvSpPr>
      <xdr:spPr>
        <a:xfrm>
          <a:off x="10426700" y="986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116273</xdr:rowOff>
    </xdr:from>
    <xdr:ext cx="534377" cy="259045"/>
    <xdr:sp macro="" textlink="">
      <xdr:nvSpPr>
        <xdr:cNvPr id="372" name="普通建設事業費該当値テキスト"/>
        <xdr:cNvSpPr txBox="1"/>
      </xdr:nvSpPr>
      <xdr:spPr>
        <a:xfrm>
          <a:off x="10528300" y="971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169588</xdr:rowOff>
    </xdr:from>
    <xdr:to>
      <xdr:col>50</xdr:col>
      <xdr:colOff>165100</xdr:colOff>
      <xdr:row>58</xdr:row>
      <xdr:rowOff>99738</xdr:rowOff>
    </xdr:to>
    <xdr:sp macro="" textlink="">
      <xdr:nvSpPr>
        <xdr:cNvPr id="373" name="楕円 372"/>
        <xdr:cNvSpPr/>
      </xdr:nvSpPr>
      <xdr:spPr>
        <a:xfrm>
          <a:off x="9588500" y="994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90865</xdr:rowOff>
    </xdr:from>
    <xdr:ext cx="534377" cy="259045"/>
    <xdr:sp macro="" textlink="">
      <xdr:nvSpPr>
        <xdr:cNvPr id="374" name="テキスト ボックス 373"/>
        <xdr:cNvSpPr txBox="1"/>
      </xdr:nvSpPr>
      <xdr:spPr>
        <a:xfrm>
          <a:off x="9372111" y="1003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157590</xdr:rowOff>
    </xdr:from>
    <xdr:to>
      <xdr:col>46</xdr:col>
      <xdr:colOff>38100</xdr:colOff>
      <xdr:row>58</xdr:row>
      <xdr:rowOff>87740</xdr:rowOff>
    </xdr:to>
    <xdr:sp macro="" textlink="">
      <xdr:nvSpPr>
        <xdr:cNvPr id="375" name="楕円 374"/>
        <xdr:cNvSpPr/>
      </xdr:nvSpPr>
      <xdr:spPr>
        <a:xfrm>
          <a:off x="8699500" y="99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78867</xdr:rowOff>
    </xdr:from>
    <xdr:ext cx="534377" cy="259045"/>
    <xdr:sp macro="" textlink="">
      <xdr:nvSpPr>
        <xdr:cNvPr id="376" name="テキスト ボックス 375"/>
        <xdr:cNvSpPr txBox="1"/>
      </xdr:nvSpPr>
      <xdr:spPr>
        <a:xfrm>
          <a:off x="8483111" y="1002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157095</xdr:rowOff>
    </xdr:from>
    <xdr:to>
      <xdr:col>41</xdr:col>
      <xdr:colOff>101600</xdr:colOff>
      <xdr:row>58</xdr:row>
      <xdr:rowOff>87245</xdr:rowOff>
    </xdr:to>
    <xdr:sp macro="" textlink="">
      <xdr:nvSpPr>
        <xdr:cNvPr id="377" name="楕円 376"/>
        <xdr:cNvSpPr/>
      </xdr:nvSpPr>
      <xdr:spPr>
        <a:xfrm>
          <a:off x="7810500" y="992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78372</xdr:rowOff>
    </xdr:from>
    <xdr:ext cx="534377" cy="259045"/>
    <xdr:sp macro="" textlink="">
      <xdr:nvSpPr>
        <xdr:cNvPr id="378" name="テキスト ボックス 377"/>
        <xdr:cNvSpPr txBox="1"/>
      </xdr:nvSpPr>
      <xdr:spPr>
        <a:xfrm>
          <a:off x="7594111" y="100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162723</xdr:rowOff>
    </xdr:from>
    <xdr:to>
      <xdr:col>36</xdr:col>
      <xdr:colOff>165100</xdr:colOff>
      <xdr:row>58</xdr:row>
      <xdr:rowOff>92873</xdr:rowOff>
    </xdr:to>
    <xdr:sp macro="" textlink="">
      <xdr:nvSpPr>
        <xdr:cNvPr id="379" name="楕円 378"/>
        <xdr:cNvSpPr/>
      </xdr:nvSpPr>
      <xdr:spPr>
        <a:xfrm>
          <a:off x="6921500" y="993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84000</xdr:rowOff>
    </xdr:from>
    <xdr:ext cx="534377" cy="259045"/>
    <xdr:sp macro="" textlink="">
      <xdr:nvSpPr>
        <xdr:cNvPr id="380" name="テキスト ボックス 379"/>
        <xdr:cNvSpPr txBox="1"/>
      </xdr:nvSpPr>
      <xdr:spPr>
        <a:xfrm>
          <a:off x="6705111" y="1002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38463</xdr:rowOff>
    </xdr:from>
    <xdr:to>
      <xdr:col>55</xdr:col>
      <xdr:colOff>0</xdr:colOff>
      <xdr:row>78</xdr:row>
      <xdr:rowOff>98679</xdr:rowOff>
    </xdr:to>
    <xdr:cxnSp macro="">
      <xdr:nvCxnSpPr>
        <xdr:cNvPr id="407" name="直線コネクタ 406"/>
        <xdr:cNvCxnSpPr/>
      </xdr:nvCxnSpPr>
      <xdr:spPr>
        <a:xfrm flipV="1">
          <a:off x="9639300" y="13411563"/>
          <a:ext cx="838200" cy="6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159219</xdr:rowOff>
    </xdr:from>
    <xdr:ext cx="534377" cy="259045"/>
    <xdr:sp macro="" textlink="">
      <xdr:nvSpPr>
        <xdr:cNvPr id="408" name="普通建設事業費 （ うち新規整備　）平均値テキスト"/>
        <xdr:cNvSpPr txBox="1"/>
      </xdr:nvSpPr>
      <xdr:spPr>
        <a:xfrm>
          <a:off x="10528300" y="1336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98679</xdr:rowOff>
    </xdr:from>
    <xdr:to>
      <xdr:col>50</xdr:col>
      <xdr:colOff>114300</xdr:colOff>
      <xdr:row>78</xdr:row>
      <xdr:rowOff>111395</xdr:rowOff>
    </xdr:to>
    <xdr:cxnSp macro="">
      <xdr:nvCxnSpPr>
        <xdr:cNvPr id="410" name="直線コネクタ 409"/>
        <xdr:cNvCxnSpPr/>
      </xdr:nvCxnSpPr>
      <xdr:spPr>
        <a:xfrm flipV="1">
          <a:off x="8750300" y="13471779"/>
          <a:ext cx="889000" cy="1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83223</xdr:rowOff>
    </xdr:from>
    <xdr:to>
      <xdr:col>45</xdr:col>
      <xdr:colOff>177800</xdr:colOff>
      <xdr:row>78</xdr:row>
      <xdr:rowOff>111395</xdr:rowOff>
    </xdr:to>
    <xdr:cxnSp macro="">
      <xdr:nvCxnSpPr>
        <xdr:cNvPr id="413" name="直線コネクタ 412"/>
        <xdr:cNvCxnSpPr/>
      </xdr:nvCxnSpPr>
      <xdr:spPr>
        <a:xfrm>
          <a:off x="7861300" y="13456323"/>
          <a:ext cx="889000" cy="2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83223</xdr:rowOff>
    </xdr:from>
    <xdr:to>
      <xdr:col>41</xdr:col>
      <xdr:colOff>50800</xdr:colOff>
      <xdr:row>78</xdr:row>
      <xdr:rowOff>139700</xdr:rowOff>
    </xdr:to>
    <xdr:cxnSp macro="">
      <xdr:nvCxnSpPr>
        <xdr:cNvPr id="416" name="直線コネクタ 415"/>
        <xdr:cNvCxnSpPr/>
      </xdr:nvCxnSpPr>
      <xdr:spPr>
        <a:xfrm flipV="1">
          <a:off x="6972300" y="13456323"/>
          <a:ext cx="889000" cy="5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159113</xdr:rowOff>
    </xdr:from>
    <xdr:to>
      <xdr:col>55</xdr:col>
      <xdr:colOff>50800</xdr:colOff>
      <xdr:row>78</xdr:row>
      <xdr:rowOff>89263</xdr:rowOff>
    </xdr:to>
    <xdr:sp macro="" textlink="">
      <xdr:nvSpPr>
        <xdr:cNvPr id="426" name="楕円 425"/>
        <xdr:cNvSpPr/>
      </xdr:nvSpPr>
      <xdr:spPr>
        <a:xfrm>
          <a:off x="10426700" y="1336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118490</xdr:rowOff>
    </xdr:from>
    <xdr:ext cx="534377" cy="259045"/>
    <xdr:sp macro="" textlink="">
      <xdr:nvSpPr>
        <xdr:cNvPr id="427" name="普通建設事業費 （ うち新規整備　）該当値テキスト"/>
        <xdr:cNvSpPr txBox="1"/>
      </xdr:nvSpPr>
      <xdr:spPr>
        <a:xfrm>
          <a:off x="10528300" y="1314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47879</xdr:rowOff>
    </xdr:from>
    <xdr:to>
      <xdr:col>50</xdr:col>
      <xdr:colOff>165100</xdr:colOff>
      <xdr:row>78</xdr:row>
      <xdr:rowOff>149479</xdr:rowOff>
    </xdr:to>
    <xdr:sp macro="" textlink="">
      <xdr:nvSpPr>
        <xdr:cNvPr id="428" name="楕円 427"/>
        <xdr:cNvSpPr/>
      </xdr:nvSpPr>
      <xdr:spPr>
        <a:xfrm>
          <a:off x="9588500" y="1342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140606</xdr:rowOff>
    </xdr:from>
    <xdr:ext cx="469744" cy="259045"/>
    <xdr:sp macro="" textlink="">
      <xdr:nvSpPr>
        <xdr:cNvPr id="429" name="テキスト ボックス 428"/>
        <xdr:cNvSpPr txBox="1"/>
      </xdr:nvSpPr>
      <xdr:spPr>
        <a:xfrm>
          <a:off x="9404428" y="1351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60595</xdr:rowOff>
    </xdr:from>
    <xdr:to>
      <xdr:col>46</xdr:col>
      <xdr:colOff>38100</xdr:colOff>
      <xdr:row>78</xdr:row>
      <xdr:rowOff>162195</xdr:rowOff>
    </xdr:to>
    <xdr:sp macro="" textlink="">
      <xdr:nvSpPr>
        <xdr:cNvPr id="430" name="楕円 429"/>
        <xdr:cNvSpPr/>
      </xdr:nvSpPr>
      <xdr:spPr>
        <a:xfrm>
          <a:off x="8699500" y="1343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153322</xdr:rowOff>
    </xdr:from>
    <xdr:ext cx="469744" cy="259045"/>
    <xdr:sp macro="" textlink="">
      <xdr:nvSpPr>
        <xdr:cNvPr id="431" name="テキスト ボックス 430"/>
        <xdr:cNvSpPr txBox="1"/>
      </xdr:nvSpPr>
      <xdr:spPr>
        <a:xfrm>
          <a:off x="8515428" y="1352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32423</xdr:rowOff>
    </xdr:from>
    <xdr:to>
      <xdr:col>41</xdr:col>
      <xdr:colOff>101600</xdr:colOff>
      <xdr:row>78</xdr:row>
      <xdr:rowOff>134023</xdr:rowOff>
    </xdr:to>
    <xdr:sp macro="" textlink="">
      <xdr:nvSpPr>
        <xdr:cNvPr id="432" name="楕円 431"/>
        <xdr:cNvSpPr/>
      </xdr:nvSpPr>
      <xdr:spPr>
        <a:xfrm>
          <a:off x="7810500" y="1340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125150</xdr:rowOff>
    </xdr:from>
    <xdr:ext cx="534377" cy="259045"/>
    <xdr:sp macro="" textlink="">
      <xdr:nvSpPr>
        <xdr:cNvPr id="433" name="テキスト ボックス 432"/>
        <xdr:cNvSpPr txBox="1"/>
      </xdr:nvSpPr>
      <xdr:spPr>
        <a:xfrm>
          <a:off x="7594111" y="1349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34" name="楕円 433"/>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35" name="テキスト ボックス 434"/>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114605</xdr:rowOff>
    </xdr:from>
    <xdr:to>
      <xdr:col>55</xdr:col>
      <xdr:colOff>0</xdr:colOff>
      <xdr:row>97</xdr:row>
      <xdr:rowOff>65506</xdr:rowOff>
    </xdr:to>
    <xdr:cxnSp macro="">
      <xdr:nvCxnSpPr>
        <xdr:cNvPr id="464" name="直線コネクタ 463"/>
        <xdr:cNvCxnSpPr/>
      </xdr:nvCxnSpPr>
      <xdr:spPr>
        <a:xfrm flipV="1">
          <a:off x="9639300" y="16573805"/>
          <a:ext cx="838200" cy="12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5" name="普通建設事業費 （ うち更新整備　）平均値テキスト"/>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34582</xdr:rowOff>
    </xdr:from>
    <xdr:to>
      <xdr:col>50</xdr:col>
      <xdr:colOff>114300</xdr:colOff>
      <xdr:row>97</xdr:row>
      <xdr:rowOff>65506</xdr:rowOff>
    </xdr:to>
    <xdr:cxnSp macro="">
      <xdr:nvCxnSpPr>
        <xdr:cNvPr id="467" name="直線コネクタ 466"/>
        <xdr:cNvCxnSpPr/>
      </xdr:nvCxnSpPr>
      <xdr:spPr>
        <a:xfrm>
          <a:off x="8750300" y="16665232"/>
          <a:ext cx="889000" cy="3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24092</xdr:rowOff>
    </xdr:from>
    <xdr:to>
      <xdr:col>45</xdr:col>
      <xdr:colOff>177800</xdr:colOff>
      <xdr:row>97</xdr:row>
      <xdr:rowOff>34582</xdr:rowOff>
    </xdr:to>
    <xdr:cxnSp macro="">
      <xdr:nvCxnSpPr>
        <xdr:cNvPr id="470" name="直線コネクタ 469"/>
        <xdr:cNvCxnSpPr/>
      </xdr:nvCxnSpPr>
      <xdr:spPr>
        <a:xfrm>
          <a:off x="7861300" y="16654742"/>
          <a:ext cx="889000" cy="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79061</xdr:rowOff>
    </xdr:from>
    <xdr:ext cx="534377" cy="259045"/>
    <xdr:sp macro="" textlink="">
      <xdr:nvSpPr>
        <xdr:cNvPr id="472" name="テキスト ボックス 471"/>
        <xdr:cNvSpPr txBox="1"/>
      </xdr:nvSpPr>
      <xdr:spPr>
        <a:xfrm>
          <a:off x="8483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13043</xdr:rowOff>
    </xdr:from>
    <xdr:to>
      <xdr:col>41</xdr:col>
      <xdr:colOff>50800</xdr:colOff>
      <xdr:row>97</xdr:row>
      <xdr:rowOff>24092</xdr:rowOff>
    </xdr:to>
    <xdr:cxnSp macro="">
      <xdr:nvCxnSpPr>
        <xdr:cNvPr id="473" name="直線コネクタ 472"/>
        <xdr:cNvCxnSpPr/>
      </xdr:nvCxnSpPr>
      <xdr:spPr>
        <a:xfrm>
          <a:off x="6972300" y="16472243"/>
          <a:ext cx="889000" cy="18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67022</xdr:rowOff>
    </xdr:from>
    <xdr:ext cx="534377" cy="259045"/>
    <xdr:sp macro="" textlink="">
      <xdr:nvSpPr>
        <xdr:cNvPr id="475" name="テキスト ボックス 474"/>
        <xdr:cNvSpPr txBox="1"/>
      </xdr:nvSpPr>
      <xdr:spPr>
        <a:xfrm>
          <a:off x="7594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125125</xdr:rowOff>
    </xdr:from>
    <xdr:ext cx="534377" cy="259045"/>
    <xdr:sp macro="" textlink="">
      <xdr:nvSpPr>
        <xdr:cNvPr id="477" name="テキスト ボックス 476"/>
        <xdr:cNvSpPr txBox="1"/>
      </xdr:nvSpPr>
      <xdr:spPr>
        <a:xfrm>
          <a:off x="6705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63805</xdr:rowOff>
    </xdr:from>
    <xdr:to>
      <xdr:col>55</xdr:col>
      <xdr:colOff>50800</xdr:colOff>
      <xdr:row>96</xdr:row>
      <xdr:rowOff>165405</xdr:rowOff>
    </xdr:to>
    <xdr:sp macro="" textlink="">
      <xdr:nvSpPr>
        <xdr:cNvPr id="483" name="楕円 482"/>
        <xdr:cNvSpPr/>
      </xdr:nvSpPr>
      <xdr:spPr>
        <a:xfrm>
          <a:off x="10426700" y="1652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86682</xdr:rowOff>
    </xdr:from>
    <xdr:ext cx="534377" cy="259045"/>
    <xdr:sp macro="" textlink="">
      <xdr:nvSpPr>
        <xdr:cNvPr id="484" name="普通建設事業費 （ うち更新整備　）該当値テキスト"/>
        <xdr:cNvSpPr txBox="1"/>
      </xdr:nvSpPr>
      <xdr:spPr>
        <a:xfrm>
          <a:off x="10528300" y="1637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14706</xdr:rowOff>
    </xdr:from>
    <xdr:to>
      <xdr:col>50</xdr:col>
      <xdr:colOff>165100</xdr:colOff>
      <xdr:row>97</xdr:row>
      <xdr:rowOff>116306</xdr:rowOff>
    </xdr:to>
    <xdr:sp macro="" textlink="">
      <xdr:nvSpPr>
        <xdr:cNvPr id="485" name="楕円 484"/>
        <xdr:cNvSpPr/>
      </xdr:nvSpPr>
      <xdr:spPr>
        <a:xfrm>
          <a:off x="9588500" y="1664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107433</xdr:rowOff>
    </xdr:from>
    <xdr:ext cx="534377" cy="259045"/>
    <xdr:sp macro="" textlink="">
      <xdr:nvSpPr>
        <xdr:cNvPr id="486" name="テキスト ボックス 485"/>
        <xdr:cNvSpPr txBox="1"/>
      </xdr:nvSpPr>
      <xdr:spPr>
        <a:xfrm>
          <a:off x="9372111" y="1673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155232</xdr:rowOff>
    </xdr:from>
    <xdr:to>
      <xdr:col>46</xdr:col>
      <xdr:colOff>38100</xdr:colOff>
      <xdr:row>97</xdr:row>
      <xdr:rowOff>85382</xdr:rowOff>
    </xdr:to>
    <xdr:sp macro="" textlink="">
      <xdr:nvSpPr>
        <xdr:cNvPr id="487" name="楕円 486"/>
        <xdr:cNvSpPr/>
      </xdr:nvSpPr>
      <xdr:spPr>
        <a:xfrm>
          <a:off x="8699500" y="1661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101909</xdr:rowOff>
    </xdr:from>
    <xdr:ext cx="534377" cy="259045"/>
    <xdr:sp macro="" textlink="">
      <xdr:nvSpPr>
        <xdr:cNvPr id="488" name="テキスト ボックス 487"/>
        <xdr:cNvSpPr txBox="1"/>
      </xdr:nvSpPr>
      <xdr:spPr>
        <a:xfrm>
          <a:off x="8483111" y="1638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144742</xdr:rowOff>
    </xdr:from>
    <xdr:to>
      <xdr:col>41</xdr:col>
      <xdr:colOff>101600</xdr:colOff>
      <xdr:row>97</xdr:row>
      <xdr:rowOff>74892</xdr:rowOff>
    </xdr:to>
    <xdr:sp macro="" textlink="">
      <xdr:nvSpPr>
        <xdr:cNvPr id="489" name="楕円 488"/>
        <xdr:cNvSpPr/>
      </xdr:nvSpPr>
      <xdr:spPr>
        <a:xfrm>
          <a:off x="7810500" y="1660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91419</xdr:rowOff>
    </xdr:from>
    <xdr:ext cx="534377" cy="259045"/>
    <xdr:sp macro="" textlink="">
      <xdr:nvSpPr>
        <xdr:cNvPr id="490" name="テキスト ボックス 489"/>
        <xdr:cNvSpPr txBox="1"/>
      </xdr:nvSpPr>
      <xdr:spPr>
        <a:xfrm>
          <a:off x="7594111" y="1637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133693</xdr:rowOff>
    </xdr:from>
    <xdr:to>
      <xdr:col>36</xdr:col>
      <xdr:colOff>165100</xdr:colOff>
      <xdr:row>96</xdr:row>
      <xdr:rowOff>63843</xdr:rowOff>
    </xdr:to>
    <xdr:sp macro="" textlink="">
      <xdr:nvSpPr>
        <xdr:cNvPr id="491" name="楕円 490"/>
        <xdr:cNvSpPr/>
      </xdr:nvSpPr>
      <xdr:spPr>
        <a:xfrm>
          <a:off x="6921500" y="164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80370</xdr:rowOff>
    </xdr:from>
    <xdr:ext cx="534377" cy="259045"/>
    <xdr:sp macro="" textlink="">
      <xdr:nvSpPr>
        <xdr:cNvPr id="492" name="テキスト ボックス 491"/>
        <xdr:cNvSpPr txBox="1"/>
      </xdr:nvSpPr>
      <xdr:spPr>
        <a:xfrm>
          <a:off x="6705111" y="1619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29476</xdr:rowOff>
    </xdr:from>
    <xdr:to>
      <xdr:col>85</xdr:col>
      <xdr:colOff>127000</xdr:colOff>
      <xdr:row>39</xdr:row>
      <xdr:rowOff>30315</xdr:rowOff>
    </xdr:to>
    <xdr:cxnSp macro="">
      <xdr:nvCxnSpPr>
        <xdr:cNvPr id="521" name="直線コネクタ 520"/>
        <xdr:cNvCxnSpPr/>
      </xdr:nvCxnSpPr>
      <xdr:spPr>
        <a:xfrm flipV="1">
          <a:off x="15481300" y="6716026"/>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30315</xdr:rowOff>
    </xdr:from>
    <xdr:to>
      <xdr:col>81</xdr:col>
      <xdr:colOff>50800</xdr:colOff>
      <xdr:row>39</xdr:row>
      <xdr:rowOff>39789</xdr:rowOff>
    </xdr:to>
    <xdr:cxnSp macro="">
      <xdr:nvCxnSpPr>
        <xdr:cNvPr id="524" name="直線コネクタ 523"/>
        <xdr:cNvCxnSpPr/>
      </xdr:nvCxnSpPr>
      <xdr:spPr>
        <a:xfrm flipV="1">
          <a:off x="14592300" y="6716865"/>
          <a:ext cx="889000" cy="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39789</xdr:rowOff>
    </xdr:from>
    <xdr:to>
      <xdr:col>76</xdr:col>
      <xdr:colOff>114300</xdr:colOff>
      <xdr:row>39</xdr:row>
      <xdr:rowOff>41783</xdr:rowOff>
    </xdr:to>
    <xdr:cxnSp macro="">
      <xdr:nvCxnSpPr>
        <xdr:cNvPr id="527" name="直線コネクタ 526"/>
        <xdr:cNvCxnSpPr/>
      </xdr:nvCxnSpPr>
      <xdr:spPr>
        <a:xfrm flipV="1">
          <a:off x="13703300" y="6726339"/>
          <a:ext cx="8890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35471</xdr:rowOff>
    </xdr:from>
    <xdr:to>
      <xdr:col>71</xdr:col>
      <xdr:colOff>177800</xdr:colOff>
      <xdr:row>39</xdr:row>
      <xdr:rowOff>41783</xdr:rowOff>
    </xdr:to>
    <xdr:cxnSp macro="">
      <xdr:nvCxnSpPr>
        <xdr:cNvPr id="530" name="直線コネクタ 529"/>
        <xdr:cNvCxnSpPr/>
      </xdr:nvCxnSpPr>
      <xdr:spPr>
        <a:xfrm>
          <a:off x="12814300" y="6722021"/>
          <a:ext cx="889000" cy="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150126</xdr:rowOff>
    </xdr:from>
    <xdr:to>
      <xdr:col>85</xdr:col>
      <xdr:colOff>177800</xdr:colOff>
      <xdr:row>39</xdr:row>
      <xdr:rowOff>80276</xdr:rowOff>
    </xdr:to>
    <xdr:sp macro="" textlink="">
      <xdr:nvSpPr>
        <xdr:cNvPr id="540" name="楕円 539"/>
        <xdr:cNvSpPr/>
      </xdr:nvSpPr>
      <xdr:spPr>
        <a:xfrm>
          <a:off x="16268700" y="666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469744" cy="259045"/>
    <xdr:sp macro="" textlink="">
      <xdr:nvSpPr>
        <xdr:cNvPr id="541" name="災害復旧事業費該当値テキスト"/>
        <xdr:cNvSpPr txBox="1"/>
      </xdr:nvSpPr>
      <xdr:spPr>
        <a:xfrm>
          <a:off x="16370300" y="661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150965</xdr:rowOff>
    </xdr:from>
    <xdr:to>
      <xdr:col>81</xdr:col>
      <xdr:colOff>101600</xdr:colOff>
      <xdr:row>39</xdr:row>
      <xdr:rowOff>81115</xdr:rowOff>
    </xdr:to>
    <xdr:sp macro="" textlink="">
      <xdr:nvSpPr>
        <xdr:cNvPr id="542" name="楕円 541"/>
        <xdr:cNvSpPr/>
      </xdr:nvSpPr>
      <xdr:spPr>
        <a:xfrm>
          <a:off x="15430500" y="666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72242</xdr:rowOff>
    </xdr:from>
    <xdr:ext cx="469744" cy="259045"/>
    <xdr:sp macro="" textlink="">
      <xdr:nvSpPr>
        <xdr:cNvPr id="543" name="テキスト ボックス 542"/>
        <xdr:cNvSpPr txBox="1"/>
      </xdr:nvSpPr>
      <xdr:spPr>
        <a:xfrm>
          <a:off x="15246428" y="675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160439</xdr:rowOff>
    </xdr:from>
    <xdr:to>
      <xdr:col>76</xdr:col>
      <xdr:colOff>165100</xdr:colOff>
      <xdr:row>39</xdr:row>
      <xdr:rowOff>90589</xdr:rowOff>
    </xdr:to>
    <xdr:sp macro="" textlink="">
      <xdr:nvSpPr>
        <xdr:cNvPr id="544" name="楕円 543"/>
        <xdr:cNvSpPr/>
      </xdr:nvSpPr>
      <xdr:spPr>
        <a:xfrm>
          <a:off x="14541500" y="667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81716</xdr:rowOff>
    </xdr:from>
    <xdr:ext cx="378565" cy="259045"/>
    <xdr:sp macro="" textlink="">
      <xdr:nvSpPr>
        <xdr:cNvPr id="545" name="テキスト ボックス 544"/>
        <xdr:cNvSpPr txBox="1"/>
      </xdr:nvSpPr>
      <xdr:spPr>
        <a:xfrm>
          <a:off x="14403017" y="6768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162433</xdr:rowOff>
    </xdr:from>
    <xdr:to>
      <xdr:col>72</xdr:col>
      <xdr:colOff>38100</xdr:colOff>
      <xdr:row>39</xdr:row>
      <xdr:rowOff>92583</xdr:rowOff>
    </xdr:to>
    <xdr:sp macro="" textlink="">
      <xdr:nvSpPr>
        <xdr:cNvPr id="546" name="楕円 545"/>
        <xdr:cNvSpPr/>
      </xdr:nvSpPr>
      <xdr:spPr>
        <a:xfrm>
          <a:off x="13652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83710</xdr:rowOff>
    </xdr:from>
    <xdr:ext cx="378565" cy="259045"/>
    <xdr:sp macro="" textlink="">
      <xdr:nvSpPr>
        <xdr:cNvPr id="547" name="テキスト ボックス 546"/>
        <xdr:cNvSpPr txBox="1"/>
      </xdr:nvSpPr>
      <xdr:spPr>
        <a:xfrm>
          <a:off x="13514017" y="6770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156121</xdr:rowOff>
    </xdr:from>
    <xdr:to>
      <xdr:col>67</xdr:col>
      <xdr:colOff>101600</xdr:colOff>
      <xdr:row>39</xdr:row>
      <xdr:rowOff>86271</xdr:rowOff>
    </xdr:to>
    <xdr:sp macro="" textlink="">
      <xdr:nvSpPr>
        <xdr:cNvPr id="548" name="楕円 547"/>
        <xdr:cNvSpPr/>
      </xdr:nvSpPr>
      <xdr:spPr>
        <a:xfrm>
          <a:off x="12763500" y="66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77398</xdr:rowOff>
    </xdr:from>
    <xdr:ext cx="378565" cy="259045"/>
    <xdr:sp macro="" textlink="">
      <xdr:nvSpPr>
        <xdr:cNvPr id="549" name="テキスト ボックス 548"/>
        <xdr:cNvSpPr txBox="1"/>
      </xdr:nvSpPr>
      <xdr:spPr>
        <a:xfrm>
          <a:off x="12625017" y="6763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11243</xdr:rowOff>
    </xdr:from>
    <xdr:to>
      <xdr:col>85</xdr:col>
      <xdr:colOff>127000</xdr:colOff>
      <xdr:row>75</xdr:row>
      <xdr:rowOff>16763</xdr:rowOff>
    </xdr:to>
    <xdr:cxnSp macro="">
      <xdr:nvCxnSpPr>
        <xdr:cNvPr id="629" name="直線コネクタ 628"/>
        <xdr:cNvCxnSpPr/>
      </xdr:nvCxnSpPr>
      <xdr:spPr>
        <a:xfrm>
          <a:off x="15481300" y="12869993"/>
          <a:ext cx="838200" cy="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53333</xdr:rowOff>
    </xdr:from>
    <xdr:ext cx="534377" cy="259045"/>
    <xdr:sp macro="" textlink="">
      <xdr:nvSpPr>
        <xdr:cNvPr id="630" name="公債費平均値テキスト"/>
        <xdr:cNvSpPr txBox="1"/>
      </xdr:nvSpPr>
      <xdr:spPr>
        <a:xfrm>
          <a:off x="16370300" y="12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11243</xdr:rowOff>
    </xdr:from>
    <xdr:to>
      <xdr:col>81</xdr:col>
      <xdr:colOff>50800</xdr:colOff>
      <xdr:row>75</xdr:row>
      <xdr:rowOff>35687</xdr:rowOff>
    </xdr:to>
    <xdr:cxnSp macro="">
      <xdr:nvCxnSpPr>
        <xdr:cNvPr id="632" name="直線コネクタ 631"/>
        <xdr:cNvCxnSpPr/>
      </xdr:nvCxnSpPr>
      <xdr:spPr>
        <a:xfrm flipV="1">
          <a:off x="14592300" y="12869993"/>
          <a:ext cx="889000" cy="2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4" name="テキスト ボックス 633"/>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23702</xdr:rowOff>
    </xdr:from>
    <xdr:to>
      <xdr:col>76</xdr:col>
      <xdr:colOff>114300</xdr:colOff>
      <xdr:row>75</xdr:row>
      <xdr:rowOff>35687</xdr:rowOff>
    </xdr:to>
    <xdr:cxnSp macro="">
      <xdr:nvCxnSpPr>
        <xdr:cNvPr id="635" name="直線コネクタ 634"/>
        <xdr:cNvCxnSpPr/>
      </xdr:nvCxnSpPr>
      <xdr:spPr>
        <a:xfrm>
          <a:off x="13703300" y="12882452"/>
          <a:ext cx="8890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23702</xdr:rowOff>
    </xdr:from>
    <xdr:to>
      <xdr:col>71</xdr:col>
      <xdr:colOff>177800</xdr:colOff>
      <xdr:row>75</xdr:row>
      <xdr:rowOff>52098</xdr:rowOff>
    </xdr:to>
    <xdr:cxnSp macro="">
      <xdr:nvCxnSpPr>
        <xdr:cNvPr id="638" name="直線コネクタ 637"/>
        <xdr:cNvCxnSpPr/>
      </xdr:nvCxnSpPr>
      <xdr:spPr>
        <a:xfrm flipV="1">
          <a:off x="12814300" y="12882452"/>
          <a:ext cx="889000" cy="2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154995</xdr:rowOff>
    </xdr:from>
    <xdr:ext cx="534377" cy="259045"/>
    <xdr:sp macro="" textlink="">
      <xdr:nvSpPr>
        <xdr:cNvPr id="642" name="テキスト ボックス 641"/>
        <xdr:cNvSpPr txBox="1"/>
      </xdr:nvSpPr>
      <xdr:spPr>
        <a:xfrm>
          <a:off x="12547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137413</xdr:rowOff>
    </xdr:from>
    <xdr:to>
      <xdr:col>85</xdr:col>
      <xdr:colOff>177800</xdr:colOff>
      <xdr:row>75</xdr:row>
      <xdr:rowOff>67563</xdr:rowOff>
    </xdr:to>
    <xdr:sp macro="" textlink="">
      <xdr:nvSpPr>
        <xdr:cNvPr id="648" name="楕円 647"/>
        <xdr:cNvSpPr/>
      </xdr:nvSpPr>
      <xdr:spPr>
        <a:xfrm>
          <a:off x="16268700" y="1282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160290</xdr:rowOff>
    </xdr:from>
    <xdr:ext cx="534377" cy="259045"/>
    <xdr:sp macro="" textlink="">
      <xdr:nvSpPr>
        <xdr:cNvPr id="649" name="公債費該当値テキスト"/>
        <xdr:cNvSpPr txBox="1"/>
      </xdr:nvSpPr>
      <xdr:spPr>
        <a:xfrm>
          <a:off x="16370300" y="1267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131893</xdr:rowOff>
    </xdr:from>
    <xdr:to>
      <xdr:col>81</xdr:col>
      <xdr:colOff>101600</xdr:colOff>
      <xdr:row>75</xdr:row>
      <xdr:rowOff>62043</xdr:rowOff>
    </xdr:to>
    <xdr:sp macro="" textlink="">
      <xdr:nvSpPr>
        <xdr:cNvPr id="650" name="楕円 649"/>
        <xdr:cNvSpPr/>
      </xdr:nvSpPr>
      <xdr:spPr>
        <a:xfrm>
          <a:off x="15430500" y="1281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78570</xdr:rowOff>
    </xdr:from>
    <xdr:ext cx="534377" cy="259045"/>
    <xdr:sp macro="" textlink="">
      <xdr:nvSpPr>
        <xdr:cNvPr id="651" name="テキスト ボックス 650"/>
        <xdr:cNvSpPr txBox="1"/>
      </xdr:nvSpPr>
      <xdr:spPr>
        <a:xfrm>
          <a:off x="15214111" y="1259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156337</xdr:rowOff>
    </xdr:from>
    <xdr:to>
      <xdr:col>76</xdr:col>
      <xdr:colOff>165100</xdr:colOff>
      <xdr:row>75</xdr:row>
      <xdr:rowOff>86487</xdr:rowOff>
    </xdr:to>
    <xdr:sp macro="" textlink="">
      <xdr:nvSpPr>
        <xdr:cNvPr id="652" name="楕円 651"/>
        <xdr:cNvSpPr/>
      </xdr:nvSpPr>
      <xdr:spPr>
        <a:xfrm>
          <a:off x="14541500" y="1284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103014</xdr:rowOff>
    </xdr:from>
    <xdr:ext cx="534377" cy="259045"/>
    <xdr:sp macro="" textlink="">
      <xdr:nvSpPr>
        <xdr:cNvPr id="653" name="テキスト ボックス 652"/>
        <xdr:cNvSpPr txBox="1"/>
      </xdr:nvSpPr>
      <xdr:spPr>
        <a:xfrm>
          <a:off x="14325111" y="1261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144352</xdr:rowOff>
    </xdr:from>
    <xdr:to>
      <xdr:col>72</xdr:col>
      <xdr:colOff>38100</xdr:colOff>
      <xdr:row>75</xdr:row>
      <xdr:rowOff>74502</xdr:rowOff>
    </xdr:to>
    <xdr:sp macro="" textlink="">
      <xdr:nvSpPr>
        <xdr:cNvPr id="654" name="楕円 653"/>
        <xdr:cNvSpPr/>
      </xdr:nvSpPr>
      <xdr:spPr>
        <a:xfrm>
          <a:off x="13652500" y="1283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91029</xdr:rowOff>
    </xdr:from>
    <xdr:ext cx="534377" cy="259045"/>
    <xdr:sp macro="" textlink="">
      <xdr:nvSpPr>
        <xdr:cNvPr id="655" name="テキスト ボックス 654"/>
        <xdr:cNvSpPr txBox="1"/>
      </xdr:nvSpPr>
      <xdr:spPr>
        <a:xfrm>
          <a:off x="13436111" y="1260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1298</xdr:rowOff>
    </xdr:from>
    <xdr:to>
      <xdr:col>67</xdr:col>
      <xdr:colOff>101600</xdr:colOff>
      <xdr:row>75</xdr:row>
      <xdr:rowOff>102898</xdr:rowOff>
    </xdr:to>
    <xdr:sp macro="" textlink="">
      <xdr:nvSpPr>
        <xdr:cNvPr id="656" name="楕円 655"/>
        <xdr:cNvSpPr/>
      </xdr:nvSpPr>
      <xdr:spPr>
        <a:xfrm>
          <a:off x="12763500" y="1286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119425</xdr:rowOff>
    </xdr:from>
    <xdr:ext cx="534377" cy="259045"/>
    <xdr:sp macro="" textlink="">
      <xdr:nvSpPr>
        <xdr:cNvPr id="657" name="テキスト ボックス 656"/>
        <xdr:cNvSpPr txBox="1"/>
      </xdr:nvSpPr>
      <xdr:spPr>
        <a:xfrm>
          <a:off x="12547111" y="1263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51277</xdr:rowOff>
    </xdr:from>
    <xdr:to>
      <xdr:col>85</xdr:col>
      <xdr:colOff>127000</xdr:colOff>
      <xdr:row>98</xdr:row>
      <xdr:rowOff>67582</xdr:rowOff>
    </xdr:to>
    <xdr:cxnSp macro="">
      <xdr:nvCxnSpPr>
        <xdr:cNvPr id="684" name="直線コネクタ 683"/>
        <xdr:cNvCxnSpPr/>
      </xdr:nvCxnSpPr>
      <xdr:spPr>
        <a:xfrm flipV="1">
          <a:off x="15481300" y="16853377"/>
          <a:ext cx="838200" cy="1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37471</xdr:rowOff>
    </xdr:from>
    <xdr:to>
      <xdr:col>81</xdr:col>
      <xdr:colOff>50800</xdr:colOff>
      <xdr:row>98</xdr:row>
      <xdr:rowOff>67582</xdr:rowOff>
    </xdr:to>
    <xdr:cxnSp macro="">
      <xdr:nvCxnSpPr>
        <xdr:cNvPr id="687" name="直線コネクタ 686"/>
        <xdr:cNvCxnSpPr/>
      </xdr:nvCxnSpPr>
      <xdr:spPr>
        <a:xfrm>
          <a:off x="14592300" y="16839571"/>
          <a:ext cx="889000" cy="3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37471</xdr:rowOff>
    </xdr:from>
    <xdr:to>
      <xdr:col>76</xdr:col>
      <xdr:colOff>114300</xdr:colOff>
      <xdr:row>98</xdr:row>
      <xdr:rowOff>86336</xdr:rowOff>
    </xdr:to>
    <xdr:cxnSp macro="">
      <xdr:nvCxnSpPr>
        <xdr:cNvPr id="690" name="直線コネクタ 689"/>
        <xdr:cNvCxnSpPr/>
      </xdr:nvCxnSpPr>
      <xdr:spPr>
        <a:xfrm flipV="1">
          <a:off x="13703300" y="16839571"/>
          <a:ext cx="889000" cy="4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85175</xdr:rowOff>
    </xdr:from>
    <xdr:to>
      <xdr:col>71</xdr:col>
      <xdr:colOff>177800</xdr:colOff>
      <xdr:row>98</xdr:row>
      <xdr:rowOff>86336</xdr:rowOff>
    </xdr:to>
    <xdr:cxnSp macro="">
      <xdr:nvCxnSpPr>
        <xdr:cNvPr id="693" name="直線コネクタ 692"/>
        <xdr:cNvCxnSpPr/>
      </xdr:nvCxnSpPr>
      <xdr:spPr>
        <a:xfrm>
          <a:off x="12814300" y="16887275"/>
          <a:ext cx="889000" cy="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477</xdr:rowOff>
    </xdr:from>
    <xdr:to>
      <xdr:col>85</xdr:col>
      <xdr:colOff>177800</xdr:colOff>
      <xdr:row>98</xdr:row>
      <xdr:rowOff>102077</xdr:rowOff>
    </xdr:to>
    <xdr:sp macro="" textlink="">
      <xdr:nvSpPr>
        <xdr:cNvPr id="703" name="楕円 702"/>
        <xdr:cNvSpPr/>
      </xdr:nvSpPr>
      <xdr:spPr>
        <a:xfrm>
          <a:off x="16268700" y="1680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113577</xdr:rowOff>
    </xdr:from>
    <xdr:ext cx="469744" cy="259045"/>
    <xdr:sp macro="" textlink="">
      <xdr:nvSpPr>
        <xdr:cNvPr id="704" name="積立金該当値テキスト"/>
        <xdr:cNvSpPr txBox="1"/>
      </xdr:nvSpPr>
      <xdr:spPr>
        <a:xfrm>
          <a:off x="16370300" y="16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16782</xdr:rowOff>
    </xdr:from>
    <xdr:to>
      <xdr:col>81</xdr:col>
      <xdr:colOff>101600</xdr:colOff>
      <xdr:row>98</xdr:row>
      <xdr:rowOff>118382</xdr:rowOff>
    </xdr:to>
    <xdr:sp macro="" textlink="">
      <xdr:nvSpPr>
        <xdr:cNvPr id="705" name="楕円 704"/>
        <xdr:cNvSpPr/>
      </xdr:nvSpPr>
      <xdr:spPr>
        <a:xfrm>
          <a:off x="15430500" y="1681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109509</xdr:rowOff>
    </xdr:from>
    <xdr:ext cx="469744" cy="259045"/>
    <xdr:sp macro="" textlink="">
      <xdr:nvSpPr>
        <xdr:cNvPr id="706" name="テキスト ボックス 705"/>
        <xdr:cNvSpPr txBox="1"/>
      </xdr:nvSpPr>
      <xdr:spPr>
        <a:xfrm>
          <a:off x="15246428" y="16911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158121</xdr:rowOff>
    </xdr:from>
    <xdr:to>
      <xdr:col>76</xdr:col>
      <xdr:colOff>165100</xdr:colOff>
      <xdr:row>98</xdr:row>
      <xdr:rowOff>88271</xdr:rowOff>
    </xdr:to>
    <xdr:sp macro="" textlink="">
      <xdr:nvSpPr>
        <xdr:cNvPr id="707" name="楕円 706"/>
        <xdr:cNvSpPr/>
      </xdr:nvSpPr>
      <xdr:spPr>
        <a:xfrm>
          <a:off x="14541500" y="167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79398</xdr:rowOff>
    </xdr:from>
    <xdr:ext cx="534377" cy="259045"/>
    <xdr:sp macro="" textlink="">
      <xdr:nvSpPr>
        <xdr:cNvPr id="708" name="テキスト ボックス 707"/>
        <xdr:cNvSpPr txBox="1"/>
      </xdr:nvSpPr>
      <xdr:spPr>
        <a:xfrm>
          <a:off x="14325111" y="1688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35536</xdr:rowOff>
    </xdr:from>
    <xdr:to>
      <xdr:col>72</xdr:col>
      <xdr:colOff>38100</xdr:colOff>
      <xdr:row>98</xdr:row>
      <xdr:rowOff>137136</xdr:rowOff>
    </xdr:to>
    <xdr:sp macro="" textlink="">
      <xdr:nvSpPr>
        <xdr:cNvPr id="709" name="楕円 708"/>
        <xdr:cNvSpPr/>
      </xdr:nvSpPr>
      <xdr:spPr>
        <a:xfrm>
          <a:off x="13652500" y="1683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128263</xdr:rowOff>
    </xdr:from>
    <xdr:ext cx="469744" cy="259045"/>
    <xdr:sp macro="" textlink="">
      <xdr:nvSpPr>
        <xdr:cNvPr id="710" name="テキスト ボックス 709"/>
        <xdr:cNvSpPr txBox="1"/>
      </xdr:nvSpPr>
      <xdr:spPr>
        <a:xfrm>
          <a:off x="13468428" y="1693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34375</xdr:rowOff>
    </xdr:from>
    <xdr:to>
      <xdr:col>67</xdr:col>
      <xdr:colOff>101600</xdr:colOff>
      <xdr:row>98</xdr:row>
      <xdr:rowOff>135975</xdr:rowOff>
    </xdr:to>
    <xdr:sp macro="" textlink="">
      <xdr:nvSpPr>
        <xdr:cNvPr id="711" name="楕円 710"/>
        <xdr:cNvSpPr/>
      </xdr:nvSpPr>
      <xdr:spPr>
        <a:xfrm>
          <a:off x="12763500" y="1683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127102</xdr:rowOff>
    </xdr:from>
    <xdr:ext cx="469744" cy="259045"/>
    <xdr:sp macro="" textlink="">
      <xdr:nvSpPr>
        <xdr:cNvPr id="712" name="テキスト ボックス 711"/>
        <xdr:cNvSpPr txBox="1"/>
      </xdr:nvSpPr>
      <xdr:spPr>
        <a:xfrm>
          <a:off x="12579428" y="1692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52375</xdr:rowOff>
    </xdr:from>
    <xdr:to>
      <xdr:col>116</xdr:col>
      <xdr:colOff>63500</xdr:colOff>
      <xdr:row>36</xdr:row>
      <xdr:rowOff>78435</xdr:rowOff>
    </xdr:to>
    <xdr:cxnSp macro="">
      <xdr:nvCxnSpPr>
        <xdr:cNvPr id="741" name="直線コネクタ 740"/>
        <xdr:cNvCxnSpPr/>
      </xdr:nvCxnSpPr>
      <xdr:spPr>
        <a:xfrm flipV="1">
          <a:off x="21323300" y="6053125"/>
          <a:ext cx="838200" cy="19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108246</xdr:rowOff>
    </xdr:from>
    <xdr:ext cx="469744" cy="259045"/>
    <xdr:sp macro="" textlink="">
      <xdr:nvSpPr>
        <xdr:cNvPr id="742" name="投資及び出資金平均値テキスト"/>
        <xdr:cNvSpPr txBox="1"/>
      </xdr:nvSpPr>
      <xdr:spPr>
        <a:xfrm>
          <a:off x="22212300" y="6451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78435</xdr:rowOff>
    </xdr:from>
    <xdr:to>
      <xdr:col>111</xdr:col>
      <xdr:colOff>177800</xdr:colOff>
      <xdr:row>37</xdr:row>
      <xdr:rowOff>128727</xdr:rowOff>
    </xdr:to>
    <xdr:cxnSp macro="">
      <xdr:nvCxnSpPr>
        <xdr:cNvPr id="744" name="直線コネクタ 743"/>
        <xdr:cNvCxnSpPr/>
      </xdr:nvCxnSpPr>
      <xdr:spPr>
        <a:xfrm flipV="1">
          <a:off x="20434300" y="6250635"/>
          <a:ext cx="889000" cy="2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64812</xdr:rowOff>
    </xdr:from>
    <xdr:ext cx="469744" cy="259045"/>
    <xdr:sp macro="" textlink="">
      <xdr:nvSpPr>
        <xdr:cNvPr id="746" name="テキスト ボックス 745"/>
        <xdr:cNvSpPr txBox="1"/>
      </xdr:nvSpPr>
      <xdr:spPr>
        <a:xfrm>
          <a:off x="21088428" y="65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164998</xdr:rowOff>
    </xdr:from>
    <xdr:to>
      <xdr:col>107</xdr:col>
      <xdr:colOff>50800</xdr:colOff>
      <xdr:row>37</xdr:row>
      <xdr:rowOff>128727</xdr:rowOff>
    </xdr:to>
    <xdr:cxnSp macro="">
      <xdr:nvCxnSpPr>
        <xdr:cNvPr id="747" name="直線コネクタ 746"/>
        <xdr:cNvCxnSpPr/>
      </xdr:nvCxnSpPr>
      <xdr:spPr>
        <a:xfrm>
          <a:off x="19545300" y="6337198"/>
          <a:ext cx="889000" cy="1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84396</xdr:rowOff>
    </xdr:from>
    <xdr:ext cx="469744" cy="259045"/>
    <xdr:sp macro="" textlink="">
      <xdr:nvSpPr>
        <xdr:cNvPr id="749" name="テキスト ボックス 748"/>
        <xdr:cNvSpPr txBox="1"/>
      </xdr:nvSpPr>
      <xdr:spPr>
        <a:xfrm>
          <a:off x="20199428" y="659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164998</xdr:rowOff>
    </xdr:from>
    <xdr:to>
      <xdr:col>102</xdr:col>
      <xdr:colOff>114300</xdr:colOff>
      <xdr:row>37</xdr:row>
      <xdr:rowOff>49556</xdr:rowOff>
    </xdr:to>
    <xdr:cxnSp macro="">
      <xdr:nvCxnSpPr>
        <xdr:cNvPr id="750" name="直線コネクタ 749"/>
        <xdr:cNvCxnSpPr/>
      </xdr:nvCxnSpPr>
      <xdr:spPr>
        <a:xfrm flipV="1">
          <a:off x="18656300" y="6337198"/>
          <a:ext cx="889000" cy="5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97121</xdr:rowOff>
    </xdr:from>
    <xdr:ext cx="469744" cy="259045"/>
    <xdr:sp macro="" textlink="">
      <xdr:nvSpPr>
        <xdr:cNvPr id="752" name="テキスト ボックス 751"/>
        <xdr:cNvSpPr txBox="1"/>
      </xdr:nvSpPr>
      <xdr:spPr>
        <a:xfrm>
          <a:off x="19310428" y="66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113352</xdr:rowOff>
    </xdr:from>
    <xdr:ext cx="469744" cy="259045"/>
    <xdr:sp macro="" textlink="">
      <xdr:nvSpPr>
        <xdr:cNvPr id="754" name="テキスト ボックス 753"/>
        <xdr:cNvSpPr txBox="1"/>
      </xdr:nvSpPr>
      <xdr:spPr>
        <a:xfrm>
          <a:off x="18421428" y="662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1575</xdr:rowOff>
    </xdr:from>
    <xdr:to>
      <xdr:col>116</xdr:col>
      <xdr:colOff>114300</xdr:colOff>
      <xdr:row>35</xdr:row>
      <xdr:rowOff>103175</xdr:rowOff>
    </xdr:to>
    <xdr:sp macro="" textlink="">
      <xdr:nvSpPr>
        <xdr:cNvPr id="760" name="楕円 759"/>
        <xdr:cNvSpPr/>
      </xdr:nvSpPr>
      <xdr:spPr>
        <a:xfrm>
          <a:off x="22110700" y="60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24452</xdr:rowOff>
    </xdr:from>
    <xdr:ext cx="469744" cy="259045"/>
    <xdr:sp macro="" textlink="">
      <xdr:nvSpPr>
        <xdr:cNvPr id="761" name="投資及び出資金該当値テキスト"/>
        <xdr:cNvSpPr txBox="1"/>
      </xdr:nvSpPr>
      <xdr:spPr>
        <a:xfrm>
          <a:off x="22212300" y="58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27635</xdr:rowOff>
    </xdr:from>
    <xdr:to>
      <xdr:col>112</xdr:col>
      <xdr:colOff>38100</xdr:colOff>
      <xdr:row>36</xdr:row>
      <xdr:rowOff>129235</xdr:rowOff>
    </xdr:to>
    <xdr:sp macro="" textlink="">
      <xdr:nvSpPr>
        <xdr:cNvPr id="762" name="楕円 761"/>
        <xdr:cNvSpPr/>
      </xdr:nvSpPr>
      <xdr:spPr>
        <a:xfrm>
          <a:off x="21272500" y="61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145762</xdr:rowOff>
    </xdr:from>
    <xdr:ext cx="469744" cy="259045"/>
    <xdr:sp macro="" textlink="">
      <xdr:nvSpPr>
        <xdr:cNvPr id="763" name="テキスト ボックス 762"/>
        <xdr:cNvSpPr txBox="1"/>
      </xdr:nvSpPr>
      <xdr:spPr>
        <a:xfrm>
          <a:off x="21088428" y="597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77927</xdr:rowOff>
    </xdr:from>
    <xdr:to>
      <xdr:col>107</xdr:col>
      <xdr:colOff>101600</xdr:colOff>
      <xdr:row>38</xdr:row>
      <xdr:rowOff>8077</xdr:rowOff>
    </xdr:to>
    <xdr:sp macro="" textlink="">
      <xdr:nvSpPr>
        <xdr:cNvPr id="764" name="楕円 763"/>
        <xdr:cNvSpPr/>
      </xdr:nvSpPr>
      <xdr:spPr>
        <a:xfrm>
          <a:off x="20383500" y="642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24604</xdr:rowOff>
    </xdr:from>
    <xdr:ext cx="469744" cy="259045"/>
    <xdr:sp macro="" textlink="">
      <xdr:nvSpPr>
        <xdr:cNvPr id="765" name="テキスト ボックス 764"/>
        <xdr:cNvSpPr txBox="1"/>
      </xdr:nvSpPr>
      <xdr:spPr>
        <a:xfrm>
          <a:off x="20199428" y="619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114198</xdr:rowOff>
    </xdr:from>
    <xdr:to>
      <xdr:col>102</xdr:col>
      <xdr:colOff>165100</xdr:colOff>
      <xdr:row>37</xdr:row>
      <xdr:rowOff>44348</xdr:rowOff>
    </xdr:to>
    <xdr:sp macro="" textlink="">
      <xdr:nvSpPr>
        <xdr:cNvPr id="766" name="楕円 765"/>
        <xdr:cNvSpPr/>
      </xdr:nvSpPr>
      <xdr:spPr>
        <a:xfrm>
          <a:off x="19494500" y="628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60875</xdr:rowOff>
    </xdr:from>
    <xdr:ext cx="469744" cy="259045"/>
    <xdr:sp macro="" textlink="">
      <xdr:nvSpPr>
        <xdr:cNvPr id="767" name="テキスト ボックス 766"/>
        <xdr:cNvSpPr txBox="1"/>
      </xdr:nvSpPr>
      <xdr:spPr>
        <a:xfrm>
          <a:off x="19310428" y="60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170206</xdr:rowOff>
    </xdr:from>
    <xdr:to>
      <xdr:col>98</xdr:col>
      <xdr:colOff>38100</xdr:colOff>
      <xdr:row>37</xdr:row>
      <xdr:rowOff>100356</xdr:rowOff>
    </xdr:to>
    <xdr:sp macro="" textlink="">
      <xdr:nvSpPr>
        <xdr:cNvPr id="768" name="楕円 767"/>
        <xdr:cNvSpPr/>
      </xdr:nvSpPr>
      <xdr:spPr>
        <a:xfrm>
          <a:off x="18605500" y="63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116883</xdr:rowOff>
    </xdr:from>
    <xdr:ext cx="469744" cy="259045"/>
    <xdr:sp macro="" textlink="">
      <xdr:nvSpPr>
        <xdr:cNvPr id="769" name="テキスト ボックス 768"/>
        <xdr:cNvSpPr txBox="1"/>
      </xdr:nvSpPr>
      <xdr:spPr>
        <a:xfrm>
          <a:off x="18421428" y="611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6"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8" name="テキスト ボックス 817"/>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0" name="テキスト ボックス 819"/>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4" name="テキスト ボックス 823"/>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43623</xdr:rowOff>
    </xdr:from>
    <xdr:to>
      <xdr:col>116</xdr:col>
      <xdr:colOff>63500</xdr:colOff>
      <xdr:row>75</xdr:row>
      <xdr:rowOff>81619</xdr:rowOff>
    </xdr:to>
    <xdr:cxnSp macro="">
      <xdr:nvCxnSpPr>
        <xdr:cNvPr id="855" name="直線コネクタ 854"/>
        <xdr:cNvCxnSpPr/>
      </xdr:nvCxnSpPr>
      <xdr:spPr>
        <a:xfrm flipV="1">
          <a:off x="21323300" y="12902373"/>
          <a:ext cx="838200" cy="3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81619</xdr:rowOff>
    </xdr:from>
    <xdr:to>
      <xdr:col>111</xdr:col>
      <xdr:colOff>177800</xdr:colOff>
      <xdr:row>75</xdr:row>
      <xdr:rowOff>99385</xdr:rowOff>
    </xdr:to>
    <xdr:cxnSp macro="">
      <xdr:nvCxnSpPr>
        <xdr:cNvPr id="858" name="直線コネクタ 857"/>
        <xdr:cNvCxnSpPr/>
      </xdr:nvCxnSpPr>
      <xdr:spPr>
        <a:xfrm flipV="1">
          <a:off x="20434300" y="12940369"/>
          <a:ext cx="889000" cy="1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60" name="テキスト ボックス 859"/>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99385</xdr:rowOff>
    </xdr:from>
    <xdr:to>
      <xdr:col>107</xdr:col>
      <xdr:colOff>50800</xdr:colOff>
      <xdr:row>75</xdr:row>
      <xdr:rowOff>113656</xdr:rowOff>
    </xdr:to>
    <xdr:cxnSp macro="">
      <xdr:nvCxnSpPr>
        <xdr:cNvPr id="861" name="直線コネクタ 860"/>
        <xdr:cNvCxnSpPr/>
      </xdr:nvCxnSpPr>
      <xdr:spPr>
        <a:xfrm flipV="1">
          <a:off x="19545300" y="12958135"/>
          <a:ext cx="889000" cy="1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113656</xdr:rowOff>
    </xdr:from>
    <xdr:to>
      <xdr:col>102</xdr:col>
      <xdr:colOff>114300</xdr:colOff>
      <xdr:row>75</xdr:row>
      <xdr:rowOff>117411</xdr:rowOff>
    </xdr:to>
    <xdr:cxnSp macro="">
      <xdr:nvCxnSpPr>
        <xdr:cNvPr id="864" name="直線コネクタ 863"/>
        <xdr:cNvCxnSpPr/>
      </xdr:nvCxnSpPr>
      <xdr:spPr>
        <a:xfrm flipV="1">
          <a:off x="18656300" y="12972406"/>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164273</xdr:rowOff>
    </xdr:from>
    <xdr:to>
      <xdr:col>116</xdr:col>
      <xdr:colOff>114300</xdr:colOff>
      <xdr:row>75</xdr:row>
      <xdr:rowOff>94423</xdr:rowOff>
    </xdr:to>
    <xdr:sp macro="" textlink="">
      <xdr:nvSpPr>
        <xdr:cNvPr id="874" name="楕円 873"/>
        <xdr:cNvSpPr/>
      </xdr:nvSpPr>
      <xdr:spPr>
        <a:xfrm>
          <a:off x="22110700" y="1285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15700</xdr:rowOff>
    </xdr:from>
    <xdr:ext cx="534377" cy="259045"/>
    <xdr:sp macro="" textlink="">
      <xdr:nvSpPr>
        <xdr:cNvPr id="875" name="繰出金該当値テキスト"/>
        <xdr:cNvSpPr txBox="1"/>
      </xdr:nvSpPr>
      <xdr:spPr>
        <a:xfrm>
          <a:off x="22212300" y="1270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30819</xdr:rowOff>
    </xdr:from>
    <xdr:to>
      <xdr:col>112</xdr:col>
      <xdr:colOff>38100</xdr:colOff>
      <xdr:row>75</xdr:row>
      <xdr:rowOff>132419</xdr:rowOff>
    </xdr:to>
    <xdr:sp macro="" textlink="">
      <xdr:nvSpPr>
        <xdr:cNvPr id="876" name="楕円 875"/>
        <xdr:cNvSpPr/>
      </xdr:nvSpPr>
      <xdr:spPr>
        <a:xfrm>
          <a:off x="21272500" y="1288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148946</xdr:rowOff>
    </xdr:from>
    <xdr:ext cx="534377" cy="259045"/>
    <xdr:sp macro="" textlink="">
      <xdr:nvSpPr>
        <xdr:cNvPr id="877" name="テキスト ボックス 876"/>
        <xdr:cNvSpPr txBox="1"/>
      </xdr:nvSpPr>
      <xdr:spPr>
        <a:xfrm>
          <a:off x="21056111" y="126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48585</xdr:rowOff>
    </xdr:from>
    <xdr:to>
      <xdr:col>107</xdr:col>
      <xdr:colOff>101600</xdr:colOff>
      <xdr:row>75</xdr:row>
      <xdr:rowOff>150185</xdr:rowOff>
    </xdr:to>
    <xdr:sp macro="" textlink="">
      <xdr:nvSpPr>
        <xdr:cNvPr id="878" name="楕円 877"/>
        <xdr:cNvSpPr/>
      </xdr:nvSpPr>
      <xdr:spPr>
        <a:xfrm>
          <a:off x="20383500" y="129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141312</xdr:rowOff>
    </xdr:from>
    <xdr:ext cx="534377" cy="259045"/>
    <xdr:sp macro="" textlink="">
      <xdr:nvSpPr>
        <xdr:cNvPr id="879" name="テキスト ボックス 878"/>
        <xdr:cNvSpPr txBox="1"/>
      </xdr:nvSpPr>
      <xdr:spPr>
        <a:xfrm>
          <a:off x="20167111" y="1300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62856</xdr:rowOff>
    </xdr:from>
    <xdr:to>
      <xdr:col>102</xdr:col>
      <xdr:colOff>165100</xdr:colOff>
      <xdr:row>75</xdr:row>
      <xdr:rowOff>164455</xdr:rowOff>
    </xdr:to>
    <xdr:sp macro="" textlink="">
      <xdr:nvSpPr>
        <xdr:cNvPr id="880" name="楕円 879"/>
        <xdr:cNvSpPr/>
      </xdr:nvSpPr>
      <xdr:spPr>
        <a:xfrm>
          <a:off x="19494500" y="129216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155584</xdr:rowOff>
    </xdr:from>
    <xdr:ext cx="534377" cy="259045"/>
    <xdr:sp macro="" textlink="">
      <xdr:nvSpPr>
        <xdr:cNvPr id="881" name="テキスト ボックス 880"/>
        <xdr:cNvSpPr txBox="1"/>
      </xdr:nvSpPr>
      <xdr:spPr>
        <a:xfrm>
          <a:off x="19278111" y="1301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66611</xdr:rowOff>
    </xdr:from>
    <xdr:to>
      <xdr:col>98</xdr:col>
      <xdr:colOff>38100</xdr:colOff>
      <xdr:row>75</xdr:row>
      <xdr:rowOff>168211</xdr:rowOff>
    </xdr:to>
    <xdr:sp macro="" textlink="">
      <xdr:nvSpPr>
        <xdr:cNvPr id="882" name="楕円 881"/>
        <xdr:cNvSpPr/>
      </xdr:nvSpPr>
      <xdr:spPr>
        <a:xfrm>
          <a:off x="18605500" y="129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159338</xdr:rowOff>
    </xdr:from>
    <xdr:ext cx="534377" cy="259045"/>
    <xdr:sp macro="" textlink="">
      <xdr:nvSpPr>
        <xdr:cNvPr id="883" name="テキスト ボックス 882"/>
        <xdr:cNvSpPr txBox="1"/>
      </xdr:nvSpPr>
      <xdr:spPr>
        <a:xfrm>
          <a:off x="18389111" y="1301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令和元年度歳出決算総額は、住民一人当たり</a:t>
          </a:r>
          <a:r>
            <a:rPr kumimoji="1" lang="en-US" altLang="ja-JP" sz="1300">
              <a:latin typeface="ＭＳ Ｐゴシック" panose="020B0600070205080204" pitchFamily="50" charset="-128"/>
              <a:ea typeface="ＭＳ Ｐゴシック" panose="020B0600070205080204" pitchFamily="50" charset="-128"/>
            </a:rPr>
            <a:t>413,591</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40,849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％）の増となっている。</a:t>
          </a:r>
        </a:p>
        <a:p>
          <a:r>
            <a:rPr kumimoji="1" lang="ja-JP" altLang="en-US" sz="1300">
              <a:latin typeface="ＭＳ Ｐゴシック" panose="020B0600070205080204" pitchFamily="50" charset="-128"/>
              <a:ea typeface="ＭＳ Ｐゴシック" panose="020B0600070205080204" pitchFamily="50" charset="-128"/>
            </a:rPr>
            <a:t>　人件費は、類似団体平均より低くなっている一方で、物件費は、類似団体平均より高くなっているが、これは常備消防の広域事務委託に伴う予算の組替えが要因である。</a:t>
          </a:r>
        </a:p>
        <a:p>
          <a:r>
            <a:rPr kumimoji="1" lang="ja-JP" altLang="en-US" sz="1300">
              <a:latin typeface="ＭＳ Ｐゴシック" panose="020B0600070205080204" pitchFamily="50" charset="-128"/>
              <a:ea typeface="ＭＳ Ｐゴシック" panose="020B0600070205080204" pitchFamily="50" charset="-128"/>
            </a:rPr>
            <a:t>　扶助費は、類似団体平均より低い値で推移しているが、年々増加傾向にある。令和元年度においては、支払回数の見直しにより児童扶養手当が</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か月分の支払いになったことによる増、幼児教育・無償化の実施に伴う認定こども園等施設型給付費等の増及び平成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月から、こども医療費の対象年齢を中学３年生から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歳までに拡大したことによるこども医療扶助費の増などにより、前年度に比べ</a:t>
          </a:r>
          <a:r>
            <a:rPr kumimoji="1" lang="en-US" altLang="ja-JP" sz="1300">
              <a:latin typeface="ＭＳ Ｐゴシック" panose="020B0600070205080204" pitchFamily="50" charset="-128"/>
              <a:ea typeface="ＭＳ Ｐゴシック" panose="020B0600070205080204" pitchFamily="50" charset="-128"/>
            </a:rPr>
            <a:t>4,416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積立金は、類似団体平均より低い値で推移しているが、令和元年度においては、学校施設整備基金、大井川流域観光拠点整備基金への積立金の増などにより、前年度に比べ</a:t>
          </a:r>
          <a:r>
            <a:rPr kumimoji="1" lang="en-US" altLang="ja-JP" sz="1300">
              <a:latin typeface="ＭＳ Ｐゴシック" panose="020B0600070205080204" pitchFamily="50" charset="-128"/>
              <a:ea typeface="ＭＳ Ｐゴシック" panose="020B0600070205080204" pitchFamily="50" charset="-128"/>
            </a:rPr>
            <a:t>1,783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22.6</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投資及び出資金は、類似団体平均より高い値で推移しているが、令和元年度においては、新病院建設事業に対する病院事業会計繰出金の増などにより、前年度に比べ</a:t>
          </a:r>
          <a:r>
            <a:rPr kumimoji="1" lang="en-US" altLang="ja-JP" sz="1300">
              <a:latin typeface="ＭＳ Ｐゴシック" panose="020B0600070205080204" pitchFamily="50" charset="-128"/>
              <a:ea typeface="ＭＳ Ｐゴシック" panose="020B0600070205080204" pitchFamily="50" charset="-128"/>
            </a:rPr>
            <a:t>2,592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41.1</a:t>
          </a:r>
          <a:r>
            <a:rPr kumimoji="1" lang="ja-JP" altLang="en-US" sz="1300">
              <a:latin typeface="ＭＳ Ｐゴシック" panose="020B0600070205080204" pitchFamily="50" charset="-128"/>
              <a:ea typeface="ＭＳ Ｐゴシック" panose="020B0600070205080204" pitchFamily="50" charset="-128"/>
            </a:rPr>
            <a:t>％）の増となった。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98,282
96,872
315.70
41,791,963
40,648,503
845,602
22,054,696
37,990,145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126365</xdr:rowOff>
    </xdr:from>
    <xdr:to>
      <xdr:col>24</xdr:col>
      <xdr:colOff>63500</xdr:colOff>
      <xdr:row>39</xdr:row>
      <xdr:rowOff>17018</xdr:rowOff>
    </xdr:to>
    <xdr:cxnSp macro="">
      <xdr:nvCxnSpPr>
        <xdr:cNvPr id="61" name="直線コネクタ 60"/>
        <xdr:cNvCxnSpPr/>
      </xdr:nvCxnSpPr>
      <xdr:spPr>
        <a:xfrm>
          <a:off x="3797300" y="6641465"/>
          <a:ext cx="8382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126365</xdr:rowOff>
    </xdr:from>
    <xdr:to>
      <xdr:col>19</xdr:col>
      <xdr:colOff>177800</xdr:colOff>
      <xdr:row>38</xdr:row>
      <xdr:rowOff>159512</xdr:rowOff>
    </xdr:to>
    <xdr:cxnSp macro="">
      <xdr:nvCxnSpPr>
        <xdr:cNvPr id="64" name="直線コネクタ 63"/>
        <xdr:cNvCxnSpPr/>
      </xdr:nvCxnSpPr>
      <xdr:spPr>
        <a:xfrm flipV="1">
          <a:off x="2908300" y="6641465"/>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159512</xdr:rowOff>
    </xdr:from>
    <xdr:to>
      <xdr:col>15</xdr:col>
      <xdr:colOff>50800</xdr:colOff>
      <xdr:row>39</xdr:row>
      <xdr:rowOff>10922</xdr:rowOff>
    </xdr:to>
    <xdr:cxnSp macro="">
      <xdr:nvCxnSpPr>
        <xdr:cNvPr id="67" name="直線コネクタ 66"/>
        <xdr:cNvCxnSpPr/>
      </xdr:nvCxnSpPr>
      <xdr:spPr>
        <a:xfrm flipV="1">
          <a:off x="2019300" y="6674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115316</xdr:rowOff>
    </xdr:from>
    <xdr:to>
      <xdr:col>10</xdr:col>
      <xdr:colOff>114300</xdr:colOff>
      <xdr:row>39</xdr:row>
      <xdr:rowOff>10922</xdr:rowOff>
    </xdr:to>
    <xdr:cxnSp macro="">
      <xdr:nvCxnSpPr>
        <xdr:cNvPr id="70" name="直線コネクタ 69"/>
        <xdr:cNvCxnSpPr/>
      </xdr:nvCxnSpPr>
      <xdr:spPr>
        <a:xfrm>
          <a:off x="1130300" y="6630416"/>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137668</xdr:rowOff>
    </xdr:from>
    <xdr:to>
      <xdr:col>24</xdr:col>
      <xdr:colOff>114300</xdr:colOff>
      <xdr:row>39</xdr:row>
      <xdr:rowOff>67818</xdr:rowOff>
    </xdr:to>
    <xdr:sp macro="" textlink="">
      <xdr:nvSpPr>
        <xdr:cNvPr id="80" name="楕円 79"/>
        <xdr:cNvSpPr/>
      </xdr:nvSpPr>
      <xdr:spPr>
        <a:xfrm>
          <a:off x="4584700" y="66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52595</xdr:rowOff>
    </xdr:from>
    <xdr:ext cx="469744" cy="259045"/>
    <xdr:sp macro="" textlink="">
      <xdr:nvSpPr>
        <xdr:cNvPr id="81" name="議会費該当値テキスト"/>
        <xdr:cNvSpPr txBox="1"/>
      </xdr:nvSpPr>
      <xdr:spPr>
        <a:xfrm>
          <a:off x="4686300" y="656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75565</xdr:rowOff>
    </xdr:from>
    <xdr:to>
      <xdr:col>20</xdr:col>
      <xdr:colOff>38100</xdr:colOff>
      <xdr:row>39</xdr:row>
      <xdr:rowOff>5715</xdr:rowOff>
    </xdr:to>
    <xdr:sp macro="" textlink="">
      <xdr:nvSpPr>
        <xdr:cNvPr id="82" name="楕円 81"/>
        <xdr:cNvSpPr/>
      </xdr:nvSpPr>
      <xdr:spPr>
        <a:xfrm>
          <a:off x="3746500" y="65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168292</xdr:rowOff>
    </xdr:from>
    <xdr:ext cx="469744" cy="259045"/>
    <xdr:sp macro="" textlink="">
      <xdr:nvSpPr>
        <xdr:cNvPr id="83" name="テキスト ボックス 82"/>
        <xdr:cNvSpPr txBox="1"/>
      </xdr:nvSpPr>
      <xdr:spPr>
        <a:xfrm>
          <a:off x="3562428" y="668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108712</xdr:rowOff>
    </xdr:from>
    <xdr:to>
      <xdr:col>15</xdr:col>
      <xdr:colOff>101600</xdr:colOff>
      <xdr:row>39</xdr:row>
      <xdr:rowOff>38862</xdr:rowOff>
    </xdr:to>
    <xdr:sp macro="" textlink="">
      <xdr:nvSpPr>
        <xdr:cNvPr id="84" name="楕円 83"/>
        <xdr:cNvSpPr/>
      </xdr:nvSpPr>
      <xdr:spPr>
        <a:xfrm>
          <a:off x="28575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29989</xdr:rowOff>
    </xdr:from>
    <xdr:ext cx="469744" cy="259045"/>
    <xdr:sp macro="" textlink="">
      <xdr:nvSpPr>
        <xdr:cNvPr id="85" name="テキスト ボックス 84"/>
        <xdr:cNvSpPr txBox="1"/>
      </xdr:nvSpPr>
      <xdr:spPr>
        <a:xfrm>
          <a:off x="2673428" y="671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131572</xdr:rowOff>
    </xdr:from>
    <xdr:to>
      <xdr:col>10</xdr:col>
      <xdr:colOff>165100</xdr:colOff>
      <xdr:row>39</xdr:row>
      <xdr:rowOff>61722</xdr:rowOff>
    </xdr:to>
    <xdr:sp macro="" textlink="">
      <xdr:nvSpPr>
        <xdr:cNvPr id="86" name="楕円 85"/>
        <xdr:cNvSpPr/>
      </xdr:nvSpPr>
      <xdr:spPr>
        <a:xfrm>
          <a:off x="1968500" y="66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52849</xdr:rowOff>
    </xdr:from>
    <xdr:ext cx="469744" cy="259045"/>
    <xdr:sp macro="" textlink="">
      <xdr:nvSpPr>
        <xdr:cNvPr id="87" name="テキスト ボックス 86"/>
        <xdr:cNvSpPr txBox="1"/>
      </xdr:nvSpPr>
      <xdr:spPr>
        <a:xfrm>
          <a:off x="1784428" y="673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64516</xdr:rowOff>
    </xdr:from>
    <xdr:to>
      <xdr:col>6</xdr:col>
      <xdr:colOff>38100</xdr:colOff>
      <xdr:row>38</xdr:row>
      <xdr:rowOff>166116</xdr:rowOff>
    </xdr:to>
    <xdr:sp macro="" textlink="">
      <xdr:nvSpPr>
        <xdr:cNvPr id="88" name="楕円 87"/>
        <xdr:cNvSpPr/>
      </xdr:nvSpPr>
      <xdr:spPr>
        <a:xfrm>
          <a:off x="1079500" y="65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157243</xdr:rowOff>
    </xdr:from>
    <xdr:ext cx="469744" cy="259045"/>
    <xdr:sp macro="" textlink="">
      <xdr:nvSpPr>
        <xdr:cNvPr id="89" name="テキスト ボックス 88"/>
        <xdr:cNvSpPr txBox="1"/>
      </xdr:nvSpPr>
      <xdr:spPr>
        <a:xfrm>
          <a:off x="895428"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110869</xdr:rowOff>
    </xdr:from>
    <xdr:to>
      <xdr:col>24</xdr:col>
      <xdr:colOff>63500</xdr:colOff>
      <xdr:row>57</xdr:row>
      <xdr:rowOff>137908</xdr:rowOff>
    </xdr:to>
    <xdr:cxnSp macro="">
      <xdr:nvCxnSpPr>
        <xdr:cNvPr id="116" name="直線コネクタ 115"/>
        <xdr:cNvCxnSpPr/>
      </xdr:nvCxnSpPr>
      <xdr:spPr>
        <a:xfrm flipV="1">
          <a:off x="3797300" y="9883519"/>
          <a:ext cx="838200" cy="2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113064</xdr:rowOff>
    </xdr:from>
    <xdr:to>
      <xdr:col>19</xdr:col>
      <xdr:colOff>177800</xdr:colOff>
      <xdr:row>57</xdr:row>
      <xdr:rowOff>137908</xdr:rowOff>
    </xdr:to>
    <xdr:cxnSp macro="">
      <xdr:nvCxnSpPr>
        <xdr:cNvPr id="119" name="直線コネクタ 118"/>
        <xdr:cNvCxnSpPr/>
      </xdr:nvCxnSpPr>
      <xdr:spPr>
        <a:xfrm>
          <a:off x="2908300" y="9885714"/>
          <a:ext cx="889000" cy="2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113064</xdr:rowOff>
    </xdr:from>
    <xdr:to>
      <xdr:col>15</xdr:col>
      <xdr:colOff>50800</xdr:colOff>
      <xdr:row>57</xdr:row>
      <xdr:rowOff>118042</xdr:rowOff>
    </xdr:to>
    <xdr:cxnSp macro="">
      <xdr:nvCxnSpPr>
        <xdr:cNvPr id="122" name="直線コネクタ 121"/>
        <xdr:cNvCxnSpPr/>
      </xdr:nvCxnSpPr>
      <xdr:spPr>
        <a:xfrm flipV="1">
          <a:off x="2019300" y="9885714"/>
          <a:ext cx="889000" cy="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118042</xdr:rowOff>
    </xdr:from>
    <xdr:to>
      <xdr:col>10</xdr:col>
      <xdr:colOff>114300</xdr:colOff>
      <xdr:row>57</xdr:row>
      <xdr:rowOff>151359</xdr:rowOff>
    </xdr:to>
    <xdr:cxnSp macro="">
      <xdr:nvCxnSpPr>
        <xdr:cNvPr id="125" name="直線コネクタ 124"/>
        <xdr:cNvCxnSpPr/>
      </xdr:nvCxnSpPr>
      <xdr:spPr>
        <a:xfrm flipV="1">
          <a:off x="1130300" y="9890692"/>
          <a:ext cx="889000" cy="3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60069</xdr:rowOff>
    </xdr:from>
    <xdr:to>
      <xdr:col>24</xdr:col>
      <xdr:colOff>114300</xdr:colOff>
      <xdr:row>57</xdr:row>
      <xdr:rowOff>161669</xdr:rowOff>
    </xdr:to>
    <xdr:sp macro="" textlink="">
      <xdr:nvSpPr>
        <xdr:cNvPr id="135" name="楕円 134"/>
        <xdr:cNvSpPr/>
      </xdr:nvSpPr>
      <xdr:spPr>
        <a:xfrm>
          <a:off x="4584700" y="983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146446</xdr:rowOff>
    </xdr:from>
    <xdr:ext cx="534377" cy="259045"/>
    <xdr:sp macro="" textlink="">
      <xdr:nvSpPr>
        <xdr:cNvPr id="136" name="総務費該当値テキスト"/>
        <xdr:cNvSpPr txBox="1"/>
      </xdr:nvSpPr>
      <xdr:spPr>
        <a:xfrm>
          <a:off x="4686300" y="974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87108</xdr:rowOff>
    </xdr:from>
    <xdr:to>
      <xdr:col>20</xdr:col>
      <xdr:colOff>38100</xdr:colOff>
      <xdr:row>58</xdr:row>
      <xdr:rowOff>17258</xdr:rowOff>
    </xdr:to>
    <xdr:sp macro="" textlink="">
      <xdr:nvSpPr>
        <xdr:cNvPr id="137" name="楕円 136"/>
        <xdr:cNvSpPr/>
      </xdr:nvSpPr>
      <xdr:spPr>
        <a:xfrm>
          <a:off x="3746500" y="98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8385</xdr:rowOff>
    </xdr:from>
    <xdr:ext cx="534377" cy="259045"/>
    <xdr:sp macro="" textlink="">
      <xdr:nvSpPr>
        <xdr:cNvPr id="138" name="テキスト ボックス 137"/>
        <xdr:cNvSpPr txBox="1"/>
      </xdr:nvSpPr>
      <xdr:spPr>
        <a:xfrm>
          <a:off x="3530111" y="995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62264</xdr:rowOff>
    </xdr:from>
    <xdr:to>
      <xdr:col>15</xdr:col>
      <xdr:colOff>101600</xdr:colOff>
      <xdr:row>57</xdr:row>
      <xdr:rowOff>163864</xdr:rowOff>
    </xdr:to>
    <xdr:sp macro="" textlink="">
      <xdr:nvSpPr>
        <xdr:cNvPr id="139" name="楕円 138"/>
        <xdr:cNvSpPr/>
      </xdr:nvSpPr>
      <xdr:spPr>
        <a:xfrm>
          <a:off x="2857500" y="983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154991</xdr:rowOff>
    </xdr:from>
    <xdr:ext cx="534377" cy="259045"/>
    <xdr:sp macro="" textlink="">
      <xdr:nvSpPr>
        <xdr:cNvPr id="140" name="テキスト ボックス 139"/>
        <xdr:cNvSpPr txBox="1"/>
      </xdr:nvSpPr>
      <xdr:spPr>
        <a:xfrm>
          <a:off x="2641111" y="992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67242</xdr:rowOff>
    </xdr:from>
    <xdr:to>
      <xdr:col>10</xdr:col>
      <xdr:colOff>165100</xdr:colOff>
      <xdr:row>57</xdr:row>
      <xdr:rowOff>168842</xdr:rowOff>
    </xdr:to>
    <xdr:sp macro="" textlink="">
      <xdr:nvSpPr>
        <xdr:cNvPr id="141" name="楕円 140"/>
        <xdr:cNvSpPr/>
      </xdr:nvSpPr>
      <xdr:spPr>
        <a:xfrm>
          <a:off x="1968500" y="98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159969</xdr:rowOff>
    </xdr:from>
    <xdr:ext cx="534377" cy="259045"/>
    <xdr:sp macro="" textlink="">
      <xdr:nvSpPr>
        <xdr:cNvPr id="142" name="テキスト ボックス 141"/>
        <xdr:cNvSpPr txBox="1"/>
      </xdr:nvSpPr>
      <xdr:spPr>
        <a:xfrm>
          <a:off x="1752111" y="993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100559</xdr:rowOff>
    </xdr:from>
    <xdr:to>
      <xdr:col>6</xdr:col>
      <xdr:colOff>38100</xdr:colOff>
      <xdr:row>58</xdr:row>
      <xdr:rowOff>30709</xdr:rowOff>
    </xdr:to>
    <xdr:sp macro="" textlink="">
      <xdr:nvSpPr>
        <xdr:cNvPr id="143" name="楕円 142"/>
        <xdr:cNvSpPr/>
      </xdr:nvSpPr>
      <xdr:spPr>
        <a:xfrm>
          <a:off x="1079500" y="987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21836</xdr:rowOff>
    </xdr:from>
    <xdr:ext cx="534377" cy="259045"/>
    <xdr:sp macro="" textlink="">
      <xdr:nvSpPr>
        <xdr:cNvPr id="144" name="テキスト ボックス 143"/>
        <xdr:cNvSpPr txBox="1"/>
      </xdr:nvSpPr>
      <xdr:spPr>
        <a:xfrm>
          <a:off x="863111" y="996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157128</xdr:rowOff>
    </xdr:from>
    <xdr:to>
      <xdr:col>24</xdr:col>
      <xdr:colOff>63500</xdr:colOff>
      <xdr:row>77</xdr:row>
      <xdr:rowOff>46910</xdr:rowOff>
    </xdr:to>
    <xdr:cxnSp macro="">
      <xdr:nvCxnSpPr>
        <xdr:cNvPr id="176" name="直線コネクタ 175"/>
        <xdr:cNvCxnSpPr/>
      </xdr:nvCxnSpPr>
      <xdr:spPr>
        <a:xfrm flipV="1">
          <a:off x="3797300" y="13187328"/>
          <a:ext cx="838200" cy="6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35621</xdr:rowOff>
    </xdr:from>
    <xdr:to>
      <xdr:col>19</xdr:col>
      <xdr:colOff>177800</xdr:colOff>
      <xdr:row>77</xdr:row>
      <xdr:rowOff>46910</xdr:rowOff>
    </xdr:to>
    <xdr:cxnSp macro="">
      <xdr:nvCxnSpPr>
        <xdr:cNvPr id="179" name="直線コネクタ 178"/>
        <xdr:cNvCxnSpPr/>
      </xdr:nvCxnSpPr>
      <xdr:spPr>
        <a:xfrm>
          <a:off x="2908300" y="13237271"/>
          <a:ext cx="889000" cy="1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35621</xdr:rowOff>
    </xdr:from>
    <xdr:to>
      <xdr:col>15</xdr:col>
      <xdr:colOff>50800</xdr:colOff>
      <xdr:row>77</xdr:row>
      <xdr:rowOff>152088</xdr:rowOff>
    </xdr:to>
    <xdr:cxnSp macro="">
      <xdr:nvCxnSpPr>
        <xdr:cNvPr id="182" name="直線コネクタ 181"/>
        <xdr:cNvCxnSpPr/>
      </xdr:nvCxnSpPr>
      <xdr:spPr>
        <a:xfrm flipV="1">
          <a:off x="2019300" y="13237271"/>
          <a:ext cx="889000" cy="11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152088</xdr:rowOff>
    </xdr:from>
    <xdr:to>
      <xdr:col>10</xdr:col>
      <xdr:colOff>114300</xdr:colOff>
      <xdr:row>78</xdr:row>
      <xdr:rowOff>33217</xdr:rowOff>
    </xdr:to>
    <xdr:cxnSp macro="">
      <xdr:nvCxnSpPr>
        <xdr:cNvPr id="185" name="直線コネクタ 184"/>
        <xdr:cNvCxnSpPr/>
      </xdr:nvCxnSpPr>
      <xdr:spPr>
        <a:xfrm flipV="1">
          <a:off x="1130300" y="13353738"/>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106328</xdr:rowOff>
    </xdr:from>
    <xdr:to>
      <xdr:col>24</xdr:col>
      <xdr:colOff>114300</xdr:colOff>
      <xdr:row>77</xdr:row>
      <xdr:rowOff>36478</xdr:rowOff>
    </xdr:to>
    <xdr:sp macro="" textlink="">
      <xdr:nvSpPr>
        <xdr:cNvPr id="195" name="楕円 194"/>
        <xdr:cNvSpPr/>
      </xdr:nvSpPr>
      <xdr:spPr>
        <a:xfrm>
          <a:off x="4584700" y="131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84755</xdr:rowOff>
    </xdr:from>
    <xdr:ext cx="599010" cy="259045"/>
    <xdr:sp macro="" textlink="">
      <xdr:nvSpPr>
        <xdr:cNvPr id="196" name="民生費該当値テキスト"/>
        <xdr:cNvSpPr txBox="1"/>
      </xdr:nvSpPr>
      <xdr:spPr>
        <a:xfrm>
          <a:off x="4686300" y="1311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167560</xdr:rowOff>
    </xdr:from>
    <xdr:to>
      <xdr:col>20</xdr:col>
      <xdr:colOff>38100</xdr:colOff>
      <xdr:row>77</xdr:row>
      <xdr:rowOff>97710</xdr:rowOff>
    </xdr:to>
    <xdr:sp macro="" textlink="">
      <xdr:nvSpPr>
        <xdr:cNvPr id="197" name="楕円 196"/>
        <xdr:cNvSpPr/>
      </xdr:nvSpPr>
      <xdr:spPr>
        <a:xfrm>
          <a:off x="3746500" y="1319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88837</xdr:rowOff>
    </xdr:from>
    <xdr:ext cx="599010" cy="259045"/>
    <xdr:sp macro="" textlink="">
      <xdr:nvSpPr>
        <xdr:cNvPr id="198" name="テキスト ボックス 197"/>
        <xdr:cNvSpPr txBox="1"/>
      </xdr:nvSpPr>
      <xdr:spPr>
        <a:xfrm>
          <a:off x="3497795" y="1329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156271</xdr:rowOff>
    </xdr:from>
    <xdr:to>
      <xdr:col>15</xdr:col>
      <xdr:colOff>101600</xdr:colOff>
      <xdr:row>77</xdr:row>
      <xdr:rowOff>86421</xdr:rowOff>
    </xdr:to>
    <xdr:sp macro="" textlink="">
      <xdr:nvSpPr>
        <xdr:cNvPr id="199" name="楕円 198"/>
        <xdr:cNvSpPr/>
      </xdr:nvSpPr>
      <xdr:spPr>
        <a:xfrm>
          <a:off x="2857500" y="1318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77548</xdr:rowOff>
    </xdr:from>
    <xdr:ext cx="599010" cy="259045"/>
    <xdr:sp macro="" textlink="">
      <xdr:nvSpPr>
        <xdr:cNvPr id="200" name="テキスト ボックス 199"/>
        <xdr:cNvSpPr txBox="1"/>
      </xdr:nvSpPr>
      <xdr:spPr>
        <a:xfrm>
          <a:off x="2608795" y="13279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101288</xdr:rowOff>
    </xdr:from>
    <xdr:to>
      <xdr:col>10</xdr:col>
      <xdr:colOff>165100</xdr:colOff>
      <xdr:row>78</xdr:row>
      <xdr:rowOff>31438</xdr:rowOff>
    </xdr:to>
    <xdr:sp macro="" textlink="">
      <xdr:nvSpPr>
        <xdr:cNvPr id="201" name="楕円 200"/>
        <xdr:cNvSpPr/>
      </xdr:nvSpPr>
      <xdr:spPr>
        <a:xfrm>
          <a:off x="1968500" y="1330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22565</xdr:rowOff>
    </xdr:from>
    <xdr:ext cx="599010" cy="259045"/>
    <xdr:sp macro="" textlink="">
      <xdr:nvSpPr>
        <xdr:cNvPr id="202" name="テキスト ボックス 201"/>
        <xdr:cNvSpPr txBox="1"/>
      </xdr:nvSpPr>
      <xdr:spPr>
        <a:xfrm>
          <a:off x="1719795" y="1339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153867</xdr:rowOff>
    </xdr:from>
    <xdr:to>
      <xdr:col>6</xdr:col>
      <xdr:colOff>38100</xdr:colOff>
      <xdr:row>78</xdr:row>
      <xdr:rowOff>84017</xdr:rowOff>
    </xdr:to>
    <xdr:sp macro="" textlink="">
      <xdr:nvSpPr>
        <xdr:cNvPr id="203" name="楕円 202"/>
        <xdr:cNvSpPr/>
      </xdr:nvSpPr>
      <xdr:spPr>
        <a:xfrm>
          <a:off x="1079500" y="1335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75144</xdr:rowOff>
    </xdr:from>
    <xdr:ext cx="599010" cy="259045"/>
    <xdr:sp macro="" textlink="">
      <xdr:nvSpPr>
        <xdr:cNvPr id="204" name="テキスト ボックス 203"/>
        <xdr:cNvSpPr txBox="1"/>
      </xdr:nvSpPr>
      <xdr:spPr>
        <a:xfrm>
          <a:off x="830795" y="1344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32372</xdr:rowOff>
    </xdr:from>
    <xdr:to>
      <xdr:col>24</xdr:col>
      <xdr:colOff>63500</xdr:colOff>
      <xdr:row>96</xdr:row>
      <xdr:rowOff>19090</xdr:rowOff>
    </xdr:to>
    <xdr:cxnSp macro="">
      <xdr:nvCxnSpPr>
        <xdr:cNvPr id="232" name="直線コネクタ 231"/>
        <xdr:cNvCxnSpPr/>
      </xdr:nvCxnSpPr>
      <xdr:spPr>
        <a:xfrm flipV="1">
          <a:off x="3797300" y="16148672"/>
          <a:ext cx="838200" cy="32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19090</xdr:rowOff>
    </xdr:from>
    <xdr:to>
      <xdr:col>19</xdr:col>
      <xdr:colOff>177800</xdr:colOff>
      <xdr:row>96</xdr:row>
      <xdr:rowOff>83031</xdr:rowOff>
    </xdr:to>
    <xdr:cxnSp macro="">
      <xdr:nvCxnSpPr>
        <xdr:cNvPr id="235" name="直線コネクタ 234"/>
        <xdr:cNvCxnSpPr/>
      </xdr:nvCxnSpPr>
      <xdr:spPr>
        <a:xfrm flipV="1">
          <a:off x="2908300" y="16478290"/>
          <a:ext cx="889000" cy="6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7" name="テキスト ボックス 236"/>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69839</xdr:rowOff>
    </xdr:from>
    <xdr:to>
      <xdr:col>15</xdr:col>
      <xdr:colOff>50800</xdr:colOff>
      <xdr:row>96</xdr:row>
      <xdr:rowOff>83031</xdr:rowOff>
    </xdr:to>
    <xdr:cxnSp macro="">
      <xdr:nvCxnSpPr>
        <xdr:cNvPr id="238" name="直線コネクタ 237"/>
        <xdr:cNvCxnSpPr/>
      </xdr:nvCxnSpPr>
      <xdr:spPr>
        <a:xfrm>
          <a:off x="2019300" y="16529039"/>
          <a:ext cx="889000" cy="1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152730</xdr:rowOff>
    </xdr:from>
    <xdr:to>
      <xdr:col>10</xdr:col>
      <xdr:colOff>114300</xdr:colOff>
      <xdr:row>96</xdr:row>
      <xdr:rowOff>69839</xdr:rowOff>
    </xdr:to>
    <xdr:cxnSp macro="">
      <xdr:nvCxnSpPr>
        <xdr:cNvPr id="241" name="直線コネクタ 240"/>
        <xdr:cNvCxnSpPr/>
      </xdr:nvCxnSpPr>
      <xdr:spPr>
        <a:xfrm>
          <a:off x="1130300" y="16440480"/>
          <a:ext cx="889000" cy="8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122054</xdr:rowOff>
    </xdr:from>
    <xdr:ext cx="534377" cy="259045"/>
    <xdr:sp macro="" textlink="">
      <xdr:nvSpPr>
        <xdr:cNvPr id="245" name="テキスト ボックス 244"/>
        <xdr:cNvSpPr txBox="1"/>
      </xdr:nvSpPr>
      <xdr:spPr>
        <a:xfrm>
          <a:off x="863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153022</xdr:rowOff>
    </xdr:from>
    <xdr:to>
      <xdr:col>24</xdr:col>
      <xdr:colOff>114300</xdr:colOff>
      <xdr:row>94</xdr:row>
      <xdr:rowOff>83172</xdr:rowOff>
    </xdr:to>
    <xdr:sp macro="" textlink="">
      <xdr:nvSpPr>
        <xdr:cNvPr id="251" name="楕円 250"/>
        <xdr:cNvSpPr/>
      </xdr:nvSpPr>
      <xdr:spPr>
        <a:xfrm>
          <a:off x="4584700" y="160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4449</xdr:rowOff>
    </xdr:from>
    <xdr:ext cx="534377" cy="259045"/>
    <xdr:sp macro="" textlink="">
      <xdr:nvSpPr>
        <xdr:cNvPr id="252" name="衛生費該当値テキスト"/>
        <xdr:cNvSpPr txBox="1"/>
      </xdr:nvSpPr>
      <xdr:spPr>
        <a:xfrm>
          <a:off x="4686300" y="1594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139740</xdr:rowOff>
    </xdr:from>
    <xdr:to>
      <xdr:col>20</xdr:col>
      <xdr:colOff>38100</xdr:colOff>
      <xdr:row>96</xdr:row>
      <xdr:rowOff>69890</xdr:rowOff>
    </xdr:to>
    <xdr:sp macro="" textlink="">
      <xdr:nvSpPr>
        <xdr:cNvPr id="253" name="楕円 252"/>
        <xdr:cNvSpPr/>
      </xdr:nvSpPr>
      <xdr:spPr>
        <a:xfrm>
          <a:off x="3746500" y="1642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86417</xdr:rowOff>
    </xdr:from>
    <xdr:ext cx="534377" cy="259045"/>
    <xdr:sp macro="" textlink="">
      <xdr:nvSpPr>
        <xdr:cNvPr id="254" name="テキスト ボックス 253"/>
        <xdr:cNvSpPr txBox="1"/>
      </xdr:nvSpPr>
      <xdr:spPr>
        <a:xfrm>
          <a:off x="3530111" y="1620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32231</xdr:rowOff>
    </xdr:from>
    <xdr:to>
      <xdr:col>15</xdr:col>
      <xdr:colOff>101600</xdr:colOff>
      <xdr:row>96</xdr:row>
      <xdr:rowOff>133831</xdr:rowOff>
    </xdr:to>
    <xdr:sp macro="" textlink="">
      <xdr:nvSpPr>
        <xdr:cNvPr id="255" name="楕円 254"/>
        <xdr:cNvSpPr/>
      </xdr:nvSpPr>
      <xdr:spPr>
        <a:xfrm>
          <a:off x="2857500" y="164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150358</xdr:rowOff>
    </xdr:from>
    <xdr:ext cx="534377" cy="259045"/>
    <xdr:sp macro="" textlink="">
      <xdr:nvSpPr>
        <xdr:cNvPr id="256" name="テキスト ボックス 255"/>
        <xdr:cNvSpPr txBox="1"/>
      </xdr:nvSpPr>
      <xdr:spPr>
        <a:xfrm>
          <a:off x="2641111" y="1626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19039</xdr:rowOff>
    </xdr:from>
    <xdr:to>
      <xdr:col>10</xdr:col>
      <xdr:colOff>165100</xdr:colOff>
      <xdr:row>96</xdr:row>
      <xdr:rowOff>120639</xdr:rowOff>
    </xdr:to>
    <xdr:sp macro="" textlink="">
      <xdr:nvSpPr>
        <xdr:cNvPr id="257" name="楕円 256"/>
        <xdr:cNvSpPr/>
      </xdr:nvSpPr>
      <xdr:spPr>
        <a:xfrm>
          <a:off x="1968500" y="1647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137166</xdr:rowOff>
    </xdr:from>
    <xdr:ext cx="534377" cy="259045"/>
    <xdr:sp macro="" textlink="">
      <xdr:nvSpPr>
        <xdr:cNvPr id="258" name="テキスト ボックス 257"/>
        <xdr:cNvSpPr txBox="1"/>
      </xdr:nvSpPr>
      <xdr:spPr>
        <a:xfrm>
          <a:off x="1752111" y="1625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101930</xdr:rowOff>
    </xdr:from>
    <xdr:to>
      <xdr:col>6</xdr:col>
      <xdr:colOff>38100</xdr:colOff>
      <xdr:row>96</xdr:row>
      <xdr:rowOff>32080</xdr:rowOff>
    </xdr:to>
    <xdr:sp macro="" textlink="">
      <xdr:nvSpPr>
        <xdr:cNvPr id="259" name="楕円 258"/>
        <xdr:cNvSpPr/>
      </xdr:nvSpPr>
      <xdr:spPr>
        <a:xfrm>
          <a:off x="1079500" y="1638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48607</xdr:rowOff>
    </xdr:from>
    <xdr:ext cx="534377" cy="259045"/>
    <xdr:sp macro="" textlink="">
      <xdr:nvSpPr>
        <xdr:cNvPr id="260" name="テキスト ボックス 259"/>
        <xdr:cNvSpPr txBox="1"/>
      </xdr:nvSpPr>
      <xdr:spPr>
        <a:xfrm>
          <a:off x="863111" y="1616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6655</xdr:rowOff>
    </xdr:from>
    <xdr:to>
      <xdr:col>55</xdr:col>
      <xdr:colOff>0</xdr:colOff>
      <xdr:row>38</xdr:row>
      <xdr:rowOff>6883</xdr:rowOff>
    </xdr:to>
    <xdr:cxnSp macro="">
      <xdr:nvCxnSpPr>
        <xdr:cNvPr id="285" name="直線コネクタ 284"/>
        <xdr:cNvCxnSpPr/>
      </xdr:nvCxnSpPr>
      <xdr:spPr>
        <a:xfrm>
          <a:off x="9639300" y="6521755"/>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5455</xdr:rowOff>
    </xdr:from>
    <xdr:to>
      <xdr:col>50</xdr:col>
      <xdr:colOff>114300</xdr:colOff>
      <xdr:row>38</xdr:row>
      <xdr:rowOff>6655</xdr:rowOff>
    </xdr:to>
    <xdr:cxnSp macro="">
      <xdr:nvCxnSpPr>
        <xdr:cNvPr id="288" name="直線コネクタ 287"/>
        <xdr:cNvCxnSpPr/>
      </xdr:nvCxnSpPr>
      <xdr:spPr>
        <a:xfrm>
          <a:off x="8750300" y="6520555"/>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5455</xdr:rowOff>
    </xdr:from>
    <xdr:to>
      <xdr:col>45</xdr:col>
      <xdr:colOff>177800</xdr:colOff>
      <xdr:row>38</xdr:row>
      <xdr:rowOff>5512</xdr:rowOff>
    </xdr:to>
    <xdr:cxnSp macro="">
      <xdr:nvCxnSpPr>
        <xdr:cNvPr id="291" name="直線コネクタ 290"/>
        <xdr:cNvCxnSpPr/>
      </xdr:nvCxnSpPr>
      <xdr:spPr>
        <a:xfrm flipV="1">
          <a:off x="7861300" y="6520555"/>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3683</xdr:rowOff>
    </xdr:from>
    <xdr:to>
      <xdr:col>41</xdr:col>
      <xdr:colOff>50800</xdr:colOff>
      <xdr:row>38</xdr:row>
      <xdr:rowOff>5512</xdr:rowOff>
    </xdr:to>
    <xdr:cxnSp macro="">
      <xdr:nvCxnSpPr>
        <xdr:cNvPr id="294" name="直線コネクタ 293"/>
        <xdr:cNvCxnSpPr/>
      </xdr:nvCxnSpPr>
      <xdr:spPr>
        <a:xfrm>
          <a:off x="6972300" y="651878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127533</xdr:rowOff>
    </xdr:from>
    <xdr:to>
      <xdr:col>55</xdr:col>
      <xdr:colOff>50800</xdr:colOff>
      <xdr:row>38</xdr:row>
      <xdr:rowOff>57683</xdr:rowOff>
    </xdr:to>
    <xdr:sp macro="" textlink="">
      <xdr:nvSpPr>
        <xdr:cNvPr id="304" name="楕円 303"/>
        <xdr:cNvSpPr/>
      </xdr:nvSpPr>
      <xdr:spPr>
        <a:xfrm>
          <a:off x="10426700" y="647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46524</xdr:rowOff>
    </xdr:from>
    <xdr:ext cx="378565" cy="259045"/>
    <xdr:sp macro="" textlink="">
      <xdr:nvSpPr>
        <xdr:cNvPr id="305" name="労働費該当値テキスト"/>
        <xdr:cNvSpPr txBox="1"/>
      </xdr:nvSpPr>
      <xdr:spPr>
        <a:xfrm>
          <a:off x="10528300" y="6390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127305</xdr:rowOff>
    </xdr:from>
    <xdr:to>
      <xdr:col>50</xdr:col>
      <xdr:colOff>165100</xdr:colOff>
      <xdr:row>38</xdr:row>
      <xdr:rowOff>57455</xdr:rowOff>
    </xdr:to>
    <xdr:sp macro="" textlink="">
      <xdr:nvSpPr>
        <xdr:cNvPr id="306" name="楕円 305"/>
        <xdr:cNvSpPr/>
      </xdr:nvSpPr>
      <xdr:spPr>
        <a:xfrm>
          <a:off x="9588500" y="64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48582</xdr:rowOff>
    </xdr:from>
    <xdr:ext cx="378565" cy="259045"/>
    <xdr:sp macro="" textlink="">
      <xdr:nvSpPr>
        <xdr:cNvPr id="307" name="テキスト ボックス 306"/>
        <xdr:cNvSpPr txBox="1"/>
      </xdr:nvSpPr>
      <xdr:spPr>
        <a:xfrm>
          <a:off x="9450017" y="6563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126105</xdr:rowOff>
    </xdr:from>
    <xdr:to>
      <xdr:col>46</xdr:col>
      <xdr:colOff>38100</xdr:colOff>
      <xdr:row>38</xdr:row>
      <xdr:rowOff>56255</xdr:rowOff>
    </xdr:to>
    <xdr:sp macro="" textlink="">
      <xdr:nvSpPr>
        <xdr:cNvPr id="308" name="楕円 307"/>
        <xdr:cNvSpPr/>
      </xdr:nvSpPr>
      <xdr:spPr>
        <a:xfrm>
          <a:off x="8699500" y="646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47382</xdr:rowOff>
    </xdr:from>
    <xdr:ext cx="378565" cy="259045"/>
    <xdr:sp macro="" textlink="">
      <xdr:nvSpPr>
        <xdr:cNvPr id="309" name="テキスト ボックス 308"/>
        <xdr:cNvSpPr txBox="1"/>
      </xdr:nvSpPr>
      <xdr:spPr>
        <a:xfrm>
          <a:off x="8561017" y="6562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126162</xdr:rowOff>
    </xdr:from>
    <xdr:to>
      <xdr:col>41</xdr:col>
      <xdr:colOff>101600</xdr:colOff>
      <xdr:row>38</xdr:row>
      <xdr:rowOff>56311</xdr:rowOff>
    </xdr:to>
    <xdr:sp macro="" textlink="">
      <xdr:nvSpPr>
        <xdr:cNvPr id="310" name="楕円 309"/>
        <xdr:cNvSpPr/>
      </xdr:nvSpPr>
      <xdr:spPr>
        <a:xfrm>
          <a:off x="7810500" y="64698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47439</xdr:rowOff>
    </xdr:from>
    <xdr:ext cx="378565" cy="259045"/>
    <xdr:sp macro="" textlink="">
      <xdr:nvSpPr>
        <xdr:cNvPr id="311" name="テキスト ボックス 310"/>
        <xdr:cNvSpPr txBox="1"/>
      </xdr:nvSpPr>
      <xdr:spPr>
        <a:xfrm>
          <a:off x="7672017" y="6562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124333</xdr:rowOff>
    </xdr:from>
    <xdr:to>
      <xdr:col>36</xdr:col>
      <xdr:colOff>165100</xdr:colOff>
      <xdr:row>38</xdr:row>
      <xdr:rowOff>54483</xdr:rowOff>
    </xdr:to>
    <xdr:sp macro="" textlink="">
      <xdr:nvSpPr>
        <xdr:cNvPr id="312" name="楕円 311"/>
        <xdr:cNvSpPr/>
      </xdr:nvSpPr>
      <xdr:spPr>
        <a:xfrm>
          <a:off x="6921500" y="64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45610</xdr:rowOff>
    </xdr:from>
    <xdr:ext cx="378565" cy="259045"/>
    <xdr:sp macro="" textlink="">
      <xdr:nvSpPr>
        <xdr:cNvPr id="313" name="テキスト ボックス 312"/>
        <xdr:cNvSpPr txBox="1"/>
      </xdr:nvSpPr>
      <xdr:spPr>
        <a:xfrm>
          <a:off x="6783017" y="6560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136337</xdr:rowOff>
    </xdr:from>
    <xdr:to>
      <xdr:col>55</xdr:col>
      <xdr:colOff>0</xdr:colOff>
      <xdr:row>58</xdr:row>
      <xdr:rowOff>139972</xdr:rowOff>
    </xdr:to>
    <xdr:cxnSp macro="">
      <xdr:nvCxnSpPr>
        <xdr:cNvPr id="344" name="直線コネクタ 343"/>
        <xdr:cNvCxnSpPr/>
      </xdr:nvCxnSpPr>
      <xdr:spPr>
        <a:xfrm>
          <a:off x="9639300" y="10080437"/>
          <a:ext cx="8382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136337</xdr:rowOff>
    </xdr:from>
    <xdr:to>
      <xdr:col>50</xdr:col>
      <xdr:colOff>114300</xdr:colOff>
      <xdr:row>58</xdr:row>
      <xdr:rowOff>163550</xdr:rowOff>
    </xdr:to>
    <xdr:cxnSp macro="">
      <xdr:nvCxnSpPr>
        <xdr:cNvPr id="347" name="直線コネクタ 346"/>
        <xdr:cNvCxnSpPr/>
      </xdr:nvCxnSpPr>
      <xdr:spPr>
        <a:xfrm flipV="1">
          <a:off x="8750300" y="10080437"/>
          <a:ext cx="889000" cy="2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163550</xdr:rowOff>
    </xdr:from>
    <xdr:to>
      <xdr:col>45</xdr:col>
      <xdr:colOff>177800</xdr:colOff>
      <xdr:row>58</xdr:row>
      <xdr:rowOff>166174</xdr:rowOff>
    </xdr:to>
    <xdr:cxnSp macro="">
      <xdr:nvCxnSpPr>
        <xdr:cNvPr id="350" name="直線コネクタ 349"/>
        <xdr:cNvCxnSpPr/>
      </xdr:nvCxnSpPr>
      <xdr:spPr>
        <a:xfrm flipV="1">
          <a:off x="7861300" y="10107650"/>
          <a:ext cx="889000" cy="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154298</xdr:rowOff>
    </xdr:from>
    <xdr:to>
      <xdr:col>41</xdr:col>
      <xdr:colOff>50800</xdr:colOff>
      <xdr:row>58</xdr:row>
      <xdr:rowOff>166174</xdr:rowOff>
    </xdr:to>
    <xdr:cxnSp macro="">
      <xdr:nvCxnSpPr>
        <xdr:cNvPr id="353" name="直線コネクタ 352"/>
        <xdr:cNvCxnSpPr/>
      </xdr:nvCxnSpPr>
      <xdr:spPr>
        <a:xfrm>
          <a:off x="6972300" y="10098398"/>
          <a:ext cx="889000" cy="1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89172</xdr:rowOff>
    </xdr:from>
    <xdr:to>
      <xdr:col>55</xdr:col>
      <xdr:colOff>50800</xdr:colOff>
      <xdr:row>59</xdr:row>
      <xdr:rowOff>19322</xdr:rowOff>
    </xdr:to>
    <xdr:sp macro="" textlink="">
      <xdr:nvSpPr>
        <xdr:cNvPr id="363" name="楕円 362"/>
        <xdr:cNvSpPr/>
      </xdr:nvSpPr>
      <xdr:spPr>
        <a:xfrm>
          <a:off x="10426700" y="100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50323</xdr:rowOff>
    </xdr:from>
    <xdr:ext cx="534377" cy="259045"/>
    <xdr:sp macro="" textlink="">
      <xdr:nvSpPr>
        <xdr:cNvPr id="364" name="農林水産業費該当値テキスト"/>
        <xdr:cNvSpPr txBox="1"/>
      </xdr:nvSpPr>
      <xdr:spPr>
        <a:xfrm>
          <a:off x="10528300" y="999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85537</xdr:rowOff>
    </xdr:from>
    <xdr:to>
      <xdr:col>50</xdr:col>
      <xdr:colOff>165100</xdr:colOff>
      <xdr:row>59</xdr:row>
      <xdr:rowOff>15687</xdr:rowOff>
    </xdr:to>
    <xdr:sp macro="" textlink="">
      <xdr:nvSpPr>
        <xdr:cNvPr id="365" name="楕円 364"/>
        <xdr:cNvSpPr/>
      </xdr:nvSpPr>
      <xdr:spPr>
        <a:xfrm>
          <a:off x="9588500" y="100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6814</xdr:rowOff>
    </xdr:from>
    <xdr:ext cx="534377" cy="259045"/>
    <xdr:sp macro="" textlink="">
      <xdr:nvSpPr>
        <xdr:cNvPr id="366" name="テキスト ボックス 365"/>
        <xdr:cNvSpPr txBox="1"/>
      </xdr:nvSpPr>
      <xdr:spPr>
        <a:xfrm>
          <a:off x="9372111" y="1012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112750</xdr:rowOff>
    </xdr:from>
    <xdr:to>
      <xdr:col>46</xdr:col>
      <xdr:colOff>38100</xdr:colOff>
      <xdr:row>59</xdr:row>
      <xdr:rowOff>42900</xdr:rowOff>
    </xdr:to>
    <xdr:sp macro="" textlink="">
      <xdr:nvSpPr>
        <xdr:cNvPr id="367" name="楕円 366"/>
        <xdr:cNvSpPr/>
      </xdr:nvSpPr>
      <xdr:spPr>
        <a:xfrm>
          <a:off x="8699500" y="100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34027</xdr:rowOff>
    </xdr:from>
    <xdr:ext cx="469744" cy="259045"/>
    <xdr:sp macro="" textlink="">
      <xdr:nvSpPr>
        <xdr:cNvPr id="368" name="テキスト ボックス 367"/>
        <xdr:cNvSpPr txBox="1"/>
      </xdr:nvSpPr>
      <xdr:spPr>
        <a:xfrm>
          <a:off x="8515428" y="101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115374</xdr:rowOff>
    </xdr:from>
    <xdr:to>
      <xdr:col>41</xdr:col>
      <xdr:colOff>101600</xdr:colOff>
      <xdr:row>59</xdr:row>
      <xdr:rowOff>45524</xdr:rowOff>
    </xdr:to>
    <xdr:sp macro="" textlink="">
      <xdr:nvSpPr>
        <xdr:cNvPr id="369" name="楕円 368"/>
        <xdr:cNvSpPr/>
      </xdr:nvSpPr>
      <xdr:spPr>
        <a:xfrm>
          <a:off x="7810500" y="1005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36651</xdr:rowOff>
    </xdr:from>
    <xdr:ext cx="469744" cy="259045"/>
    <xdr:sp macro="" textlink="">
      <xdr:nvSpPr>
        <xdr:cNvPr id="370" name="テキスト ボックス 369"/>
        <xdr:cNvSpPr txBox="1"/>
      </xdr:nvSpPr>
      <xdr:spPr>
        <a:xfrm>
          <a:off x="7626428" y="1015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103498</xdr:rowOff>
    </xdr:from>
    <xdr:to>
      <xdr:col>36</xdr:col>
      <xdr:colOff>165100</xdr:colOff>
      <xdr:row>59</xdr:row>
      <xdr:rowOff>33648</xdr:rowOff>
    </xdr:to>
    <xdr:sp macro="" textlink="">
      <xdr:nvSpPr>
        <xdr:cNvPr id="371" name="楕円 370"/>
        <xdr:cNvSpPr/>
      </xdr:nvSpPr>
      <xdr:spPr>
        <a:xfrm>
          <a:off x="6921500" y="1004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24775</xdr:rowOff>
    </xdr:from>
    <xdr:ext cx="534377" cy="259045"/>
    <xdr:sp macro="" textlink="">
      <xdr:nvSpPr>
        <xdr:cNvPr id="372" name="テキスト ボックス 371"/>
        <xdr:cNvSpPr txBox="1"/>
      </xdr:nvSpPr>
      <xdr:spPr>
        <a:xfrm>
          <a:off x="6705111" y="1014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139198</xdr:rowOff>
    </xdr:from>
    <xdr:to>
      <xdr:col>55</xdr:col>
      <xdr:colOff>0</xdr:colOff>
      <xdr:row>77</xdr:row>
      <xdr:rowOff>143587</xdr:rowOff>
    </xdr:to>
    <xdr:cxnSp macro="">
      <xdr:nvCxnSpPr>
        <xdr:cNvPr id="399" name="直線コネクタ 398"/>
        <xdr:cNvCxnSpPr/>
      </xdr:nvCxnSpPr>
      <xdr:spPr>
        <a:xfrm flipV="1">
          <a:off x="9639300" y="13340848"/>
          <a:ext cx="8382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143587</xdr:rowOff>
    </xdr:from>
    <xdr:to>
      <xdr:col>50</xdr:col>
      <xdr:colOff>114300</xdr:colOff>
      <xdr:row>77</xdr:row>
      <xdr:rowOff>165760</xdr:rowOff>
    </xdr:to>
    <xdr:cxnSp macro="">
      <xdr:nvCxnSpPr>
        <xdr:cNvPr id="402" name="直線コネクタ 401"/>
        <xdr:cNvCxnSpPr/>
      </xdr:nvCxnSpPr>
      <xdr:spPr>
        <a:xfrm flipV="1">
          <a:off x="8750300" y="13345237"/>
          <a:ext cx="889000" cy="2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154011</xdr:rowOff>
    </xdr:from>
    <xdr:to>
      <xdr:col>45</xdr:col>
      <xdr:colOff>177800</xdr:colOff>
      <xdr:row>77</xdr:row>
      <xdr:rowOff>165760</xdr:rowOff>
    </xdr:to>
    <xdr:cxnSp macro="">
      <xdr:nvCxnSpPr>
        <xdr:cNvPr id="405" name="直線コネクタ 404"/>
        <xdr:cNvCxnSpPr/>
      </xdr:nvCxnSpPr>
      <xdr:spPr>
        <a:xfrm>
          <a:off x="7861300" y="13355661"/>
          <a:ext cx="889000" cy="1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157462</xdr:rowOff>
    </xdr:from>
    <xdr:to>
      <xdr:col>41</xdr:col>
      <xdr:colOff>50800</xdr:colOff>
      <xdr:row>77</xdr:row>
      <xdr:rowOff>154011</xdr:rowOff>
    </xdr:to>
    <xdr:cxnSp macro="">
      <xdr:nvCxnSpPr>
        <xdr:cNvPr id="408" name="直線コネクタ 407"/>
        <xdr:cNvCxnSpPr/>
      </xdr:nvCxnSpPr>
      <xdr:spPr>
        <a:xfrm>
          <a:off x="6972300" y="13187662"/>
          <a:ext cx="889000" cy="16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50731</xdr:rowOff>
    </xdr:from>
    <xdr:ext cx="534377" cy="259045"/>
    <xdr:sp macro="" textlink="">
      <xdr:nvSpPr>
        <xdr:cNvPr id="412" name="テキスト ボックス 411"/>
        <xdr:cNvSpPr txBox="1"/>
      </xdr:nvSpPr>
      <xdr:spPr>
        <a:xfrm>
          <a:off x="6705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88398</xdr:rowOff>
    </xdr:from>
    <xdr:to>
      <xdr:col>55</xdr:col>
      <xdr:colOff>50800</xdr:colOff>
      <xdr:row>78</xdr:row>
      <xdr:rowOff>18548</xdr:rowOff>
    </xdr:to>
    <xdr:sp macro="" textlink="">
      <xdr:nvSpPr>
        <xdr:cNvPr id="418" name="楕円 417"/>
        <xdr:cNvSpPr/>
      </xdr:nvSpPr>
      <xdr:spPr>
        <a:xfrm>
          <a:off x="10426700" y="1329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66825</xdr:rowOff>
    </xdr:from>
    <xdr:ext cx="469744" cy="259045"/>
    <xdr:sp macro="" textlink="">
      <xdr:nvSpPr>
        <xdr:cNvPr id="419" name="商工費該当値テキスト"/>
        <xdr:cNvSpPr txBox="1"/>
      </xdr:nvSpPr>
      <xdr:spPr>
        <a:xfrm>
          <a:off x="10528300" y="1326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92787</xdr:rowOff>
    </xdr:from>
    <xdr:to>
      <xdr:col>50</xdr:col>
      <xdr:colOff>165100</xdr:colOff>
      <xdr:row>78</xdr:row>
      <xdr:rowOff>22937</xdr:rowOff>
    </xdr:to>
    <xdr:sp macro="" textlink="">
      <xdr:nvSpPr>
        <xdr:cNvPr id="420" name="楕円 419"/>
        <xdr:cNvSpPr/>
      </xdr:nvSpPr>
      <xdr:spPr>
        <a:xfrm>
          <a:off x="9588500" y="132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14064</xdr:rowOff>
    </xdr:from>
    <xdr:ext cx="469744" cy="259045"/>
    <xdr:sp macro="" textlink="">
      <xdr:nvSpPr>
        <xdr:cNvPr id="421" name="テキスト ボックス 420"/>
        <xdr:cNvSpPr txBox="1"/>
      </xdr:nvSpPr>
      <xdr:spPr>
        <a:xfrm>
          <a:off x="9404428" y="1338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114960</xdr:rowOff>
    </xdr:from>
    <xdr:to>
      <xdr:col>46</xdr:col>
      <xdr:colOff>38100</xdr:colOff>
      <xdr:row>78</xdr:row>
      <xdr:rowOff>45110</xdr:rowOff>
    </xdr:to>
    <xdr:sp macro="" textlink="">
      <xdr:nvSpPr>
        <xdr:cNvPr id="422" name="楕円 421"/>
        <xdr:cNvSpPr/>
      </xdr:nvSpPr>
      <xdr:spPr>
        <a:xfrm>
          <a:off x="8699500" y="1331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36237</xdr:rowOff>
    </xdr:from>
    <xdr:ext cx="469744" cy="259045"/>
    <xdr:sp macro="" textlink="">
      <xdr:nvSpPr>
        <xdr:cNvPr id="423" name="テキスト ボックス 422"/>
        <xdr:cNvSpPr txBox="1"/>
      </xdr:nvSpPr>
      <xdr:spPr>
        <a:xfrm>
          <a:off x="8515428" y="13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103211</xdr:rowOff>
    </xdr:from>
    <xdr:to>
      <xdr:col>41</xdr:col>
      <xdr:colOff>101600</xdr:colOff>
      <xdr:row>78</xdr:row>
      <xdr:rowOff>33361</xdr:rowOff>
    </xdr:to>
    <xdr:sp macro="" textlink="">
      <xdr:nvSpPr>
        <xdr:cNvPr id="424" name="楕円 423"/>
        <xdr:cNvSpPr/>
      </xdr:nvSpPr>
      <xdr:spPr>
        <a:xfrm>
          <a:off x="7810500" y="1330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24488</xdr:rowOff>
    </xdr:from>
    <xdr:ext cx="469744" cy="259045"/>
    <xdr:sp macro="" textlink="">
      <xdr:nvSpPr>
        <xdr:cNvPr id="425" name="テキスト ボックス 424"/>
        <xdr:cNvSpPr txBox="1"/>
      </xdr:nvSpPr>
      <xdr:spPr>
        <a:xfrm>
          <a:off x="7626428" y="1339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106662</xdr:rowOff>
    </xdr:from>
    <xdr:to>
      <xdr:col>36</xdr:col>
      <xdr:colOff>165100</xdr:colOff>
      <xdr:row>77</xdr:row>
      <xdr:rowOff>36812</xdr:rowOff>
    </xdr:to>
    <xdr:sp macro="" textlink="">
      <xdr:nvSpPr>
        <xdr:cNvPr id="426" name="楕円 425"/>
        <xdr:cNvSpPr/>
      </xdr:nvSpPr>
      <xdr:spPr>
        <a:xfrm>
          <a:off x="6921500" y="1313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53339</xdr:rowOff>
    </xdr:from>
    <xdr:ext cx="534377" cy="259045"/>
    <xdr:sp macro="" textlink="">
      <xdr:nvSpPr>
        <xdr:cNvPr id="427" name="テキスト ボックス 426"/>
        <xdr:cNvSpPr txBox="1"/>
      </xdr:nvSpPr>
      <xdr:spPr>
        <a:xfrm>
          <a:off x="6705111" y="129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45456</xdr:rowOff>
    </xdr:from>
    <xdr:to>
      <xdr:col>55</xdr:col>
      <xdr:colOff>0</xdr:colOff>
      <xdr:row>98</xdr:row>
      <xdr:rowOff>65787</xdr:rowOff>
    </xdr:to>
    <xdr:cxnSp macro="">
      <xdr:nvCxnSpPr>
        <xdr:cNvPr id="456" name="直線コネクタ 455"/>
        <xdr:cNvCxnSpPr/>
      </xdr:nvCxnSpPr>
      <xdr:spPr>
        <a:xfrm flipV="1">
          <a:off x="9639300" y="16847556"/>
          <a:ext cx="838200" cy="2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147379</xdr:rowOff>
    </xdr:from>
    <xdr:ext cx="534377" cy="259045"/>
    <xdr:sp macro="" textlink="">
      <xdr:nvSpPr>
        <xdr:cNvPr id="457" name="土木費平均値テキスト"/>
        <xdr:cNvSpPr txBox="1"/>
      </xdr:nvSpPr>
      <xdr:spPr>
        <a:xfrm>
          <a:off x="10528300" y="1677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62601</xdr:rowOff>
    </xdr:from>
    <xdr:to>
      <xdr:col>50</xdr:col>
      <xdr:colOff>114300</xdr:colOff>
      <xdr:row>98</xdr:row>
      <xdr:rowOff>65787</xdr:rowOff>
    </xdr:to>
    <xdr:cxnSp macro="">
      <xdr:nvCxnSpPr>
        <xdr:cNvPr id="459" name="直線コネクタ 458"/>
        <xdr:cNvCxnSpPr/>
      </xdr:nvCxnSpPr>
      <xdr:spPr>
        <a:xfrm>
          <a:off x="8750300" y="16864701"/>
          <a:ext cx="889000" cy="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53384</xdr:rowOff>
    </xdr:from>
    <xdr:to>
      <xdr:col>45</xdr:col>
      <xdr:colOff>177800</xdr:colOff>
      <xdr:row>98</xdr:row>
      <xdr:rowOff>62601</xdr:rowOff>
    </xdr:to>
    <xdr:cxnSp macro="">
      <xdr:nvCxnSpPr>
        <xdr:cNvPr id="462" name="直線コネクタ 461"/>
        <xdr:cNvCxnSpPr/>
      </xdr:nvCxnSpPr>
      <xdr:spPr>
        <a:xfrm>
          <a:off x="7861300" y="16855484"/>
          <a:ext cx="889000" cy="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53384</xdr:rowOff>
    </xdr:from>
    <xdr:to>
      <xdr:col>41</xdr:col>
      <xdr:colOff>50800</xdr:colOff>
      <xdr:row>98</xdr:row>
      <xdr:rowOff>78046</xdr:rowOff>
    </xdr:to>
    <xdr:cxnSp macro="">
      <xdr:nvCxnSpPr>
        <xdr:cNvPr id="465" name="直線コネクタ 464"/>
        <xdr:cNvCxnSpPr/>
      </xdr:nvCxnSpPr>
      <xdr:spPr>
        <a:xfrm flipV="1">
          <a:off x="6972300" y="16855484"/>
          <a:ext cx="889000" cy="2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166106</xdr:rowOff>
    </xdr:from>
    <xdr:to>
      <xdr:col>55</xdr:col>
      <xdr:colOff>50800</xdr:colOff>
      <xdr:row>98</xdr:row>
      <xdr:rowOff>96256</xdr:rowOff>
    </xdr:to>
    <xdr:sp macro="" textlink="">
      <xdr:nvSpPr>
        <xdr:cNvPr id="475" name="楕円 474"/>
        <xdr:cNvSpPr/>
      </xdr:nvSpPr>
      <xdr:spPr>
        <a:xfrm>
          <a:off x="10426700" y="1679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125483</xdr:rowOff>
    </xdr:from>
    <xdr:ext cx="534377" cy="259045"/>
    <xdr:sp macro="" textlink="">
      <xdr:nvSpPr>
        <xdr:cNvPr id="476" name="土木費該当値テキスト"/>
        <xdr:cNvSpPr txBox="1"/>
      </xdr:nvSpPr>
      <xdr:spPr>
        <a:xfrm>
          <a:off x="10528300" y="1658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14987</xdr:rowOff>
    </xdr:from>
    <xdr:to>
      <xdr:col>50</xdr:col>
      <xdr:colOff>165100</xdr:colOff>
      <xdr:row>98</xdr:row>
      <xdr:rowOff>116587</xdr:rowOff>
    </xdr:to>
    <xdr:sp macro="" textlink="">
      <xdr:nvSpPr>
        <xdr:cNvPr id="477" name="楕円 476"/>
        <xdr:cNvSpPr/>
      </xdr:nvSpPr>
      <xdr:spPr>
        <a:xfrm>
          <a:off x="9588500" y="1681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107714</xdr:rowOff>
    </xdr:from>
    <xdr:ext cx="534377" cy="259045"/>
    <xdr:sp macro="" textlink="">
      <xdr:nvSpPr>
        <xdr:cNvPr id="478" name="テキスト ボックス 477"/>
        <xdr:cNvSpPr txBox="1"/>
      </xdr:nvSpPr>
      <xdr:spPr>
        <a:xfrm>
          <a:off x="9372111" y="1690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11801</xdr:rowOff>
    </xdr:from>
    <xdr:to>
      <xdr:col>46</xdr:col>
      <xdr:colOff>38100</xdr:colOff>
      <xdr:row>98</xdr:row>
      <xdr:rowOff>113401</xdr:rowOff>
    </xdr:to>
    <xdr:sp macro="" textlink="">
      <xdr:nvSpPr>
        <xdr:cNvPr id="479" name="楕円 478"/>
        <xdr:cNvSpPr/>
      </xdr:nvSpPr>
      <xdr:spPr>
        <a:xfrm>
          <a:off x="8699500" y="1681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104528</xdr:rowOff>
    </xdr:from>
    <xdr:ext cx="534377" cy="259045"/>
    <xdr:sp macro="" textlink="">
      <xdr:nvSpPr>
        <xdr:cNvPr id="480" name="テキスト ボックス 479"/>
        <xdr:cNvSpPr txBox="1"/>
      </xdr:nvSpPr>
      <xdr:spPr>
        <a:xfrm>
          <a:off x="8483111" y="169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2584</xdr:rowOff>
    </xdr:from>
    <xdr:to>
      <xdr:col>41</xdr:col>
      <xdr:colOff>101600</xdr:colOff>
      <xdr:row>98</xdr:row>
      <xdr:rowOff>104184</xdr:rowOff>
    </xdr:to>
    <xdr:sp macro="" textlink="">
      <xdr:nvSpPr>
        <xdr:cNvPr id="481" name="楕円 480"/>
        <xdr:cNvSpPr/>
      </xdr:nvSpPr>
      <xdr:spPr>
        <a:xfrm>
          <a:off x="7810500" y="1680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95311</xdr:rowOff>
    </xdr:from>
    <xdr:ext cx="534377" cy="259045"/>
    <xdr:sp macro="" textlink="">
      <xdr:nvSpPr>
        <xdr:cNvPr id="482" name="テキスト ボックス 481"/>
        <xdr:cNvSpPr txBox="1"/>
      </xdr:nvSpPr>
      <xdr:spPr>
        <a:xfrm>
          <a:off x="7594111" y="1689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27246</xdr:rowOff>
    </xdr:from>
    <xdr:to>
      <xdr:col>36</xdr:col>
      <xdr:colOff>165100</xdr:colOff>
      <xdr:row>98</xdr:row>
      <xdr:rowOff>128846</xdr:rowOff>
    </xdr:to>
    <xdr:sp macro="" textlink="">
      <xdr:nvSpPr>
        <xdr:cNvPr id="483" name="楕円 482"/>
        <xdr:cNvSpPr/>
      </xdr:nvSpPr>
      <xdr:spPr>
        <a:xfrm>
          <a:off x="6921500" y="1682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119973</xdr:rowOff>
    </xdr:from>
    <xdr:ext cx="534377" cy="259045"/>
    <xdr:sp macro="" textlink="">
      <xdr:nvSpPr>
        <xdr:cNvPr id="484" name="テキスト ボックス 483"/>
        <xdr:cNvSpPr txBox="1"/>
      </xdr:nvSpPr>
      <xdr:spPr>
        <a:xfrm>
          <a:off x="6705111" y="16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171247</xdr:rowOff>
    </xdr:from>
    <xdr:to>
      <xdr:col>85</xdr:col>
      <xdr:colOff>127000</xdr:colOff>
      <xdr:row>37</xdr:row>
      <xdr:rowOff>72537</xdr:rowOff>
    </xdr:to>
    <xdr:cxnSp macro="">
      <xdr:nvCxnSpPr>
        <xdr:cNvPr id="512" name="直線コネクタ 511"/>
        <xdr:cNvCxnSpPr/>
      </xdr:nvCxnSpPr>
      <xdr:spPr>
        <a:xfrm flipV="1">
          <a:off x="15481300" y="6343447"/>
          <a:ext cx="838200" cy="7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3" name="消防費平均値テキスト"/>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72537</xdr:rowOff>
    </xdr:from>
    <xdr:to>
      <xdr:col>81</xdr:col>
      <xdr:colOff>50800</xdr:colOff>
      <xdr:row>37</xdr:row>
      <xdr:rowOff>97958</xdr:rowOff>
    </xdr:to>
    <xdr:cxnSp macro="">
      <xdr:nvCxnSpPr>
        <xdr:cNvPr id="515" name="直線コネクタ 514"/>
        <xdr:cNvCxnSpPr/>
      </xdr:nvCxnSpPr>
      <xdr:spPr>
        <a:xfrm flipV="1">
          <a:off x="14592300" y="6416187"/>
          <a:ext cx="889000" cy="2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43779</xdr:rowOff>
    </xdr:from>
    <xdr:to>
      <xdr:col>76</xdr:col>
      <xdr:colOff>114300</xdr:colOff>
      <xdr:row>37</xdr:row>
      <xdr:rowOff>97958</xdr:rowOff>
    </xdr:to>
    <xdr:cxnSp macro="">
      <xdr:nvCxnSpPr>
        <xdr:cNvPr id="518" name="直線コネクタ 517"/>
        <xdr:cNvCxnSpPr/>
      </xdr:nvCxnSpPr>
      <xdr:spPr>
        <a:xfrm>
          <a:off x="13703300" y="6387429"/>
          <a:ext cx="889000" cy="5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118349</xdr:rowOff>
    </xdr:from>
    <xdr:to>
      <xdr:col>71</xdr:col>
      <xdr:colOff>177800</xdr:colOff>
      <xdr:row>37</xdr:row>
      <xdr:rowOff>43779</xdr:rowOff>
    </xdr:to>
    <xdr:cxnSp macro="">
      <xdr:nvCxnSpPr>
        <xdr:cNvPr id="521" name="直線コネクタ 520"/>
        <xdr:cNvCxnSpPr/>
      </xdr:nvCxnSpPr>
      <xdr:spPr>
        <a:xfrm>
          <a:off x="12814300" y="6290549"/>
          <a:ext cx="889000" cy="9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88175</xdr:rowOff>
    </xdr:from>
    <xdr:ext cx="534377" cy="259045"/>
    <xdr:sp macro="" textlink="">
      <xdr:nvSpPr>
        <xdr:cNvPr id="523" name="テキスト ボックス 522"/>
        <xdr:cNvSpPr txBox="1"/>
      </xdr:nvSpPr>
      <xdr:spPr>
        <a:xfrm>
          <a:off x="13436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70802</xdr:rowOff>
    </xdr:from>
    <xdr:ext cx="534377" cy="259045"/>
    <xdr:sp macro="" textlink="">
      <xdr:nvSpPr>
        <xdr:cNvPr id="525" name="テキスト ボックス 524"/>
        <xdr:cNvSpPr txBox="1"/>
      </xdr:nvSpPr>
      <xdr:spPr>
        <a:xfrm>
          <a:off x="12547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120447</xdr:rowOff>
    </xdr:from>
    <xdr:to>
      <xdr:col>85</xdr:col>
      <xdr:colOff>177800</xdr:colOff>
      <xdr:row>37</xdr:row>
      <xdr:rowOff>50597</xdr:rowOff>
    </xdr:to>
    <xdr:sp macro="" textlink="">
      <xdr:nvSpPr>
        <xdr:cNvPr id="531" name="楕円 530"/>
        <xdr:cNvSpPr/>
      </xdr:nvSpPr>
      <xdr:spPr>
        <a:xfrm>
          <a:off x="16268700" y="629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143324</xdr:rowOff>
    </xdr:from>
    <xdr:ext cx="534377" cy="259045"/>
    <xdr:sp macro="" textlink="">
      <xdr:nvSpPr>
        <xdr:cNvPr id="532" name="消防費該当値テキスト"/>
        <xdr:cNvSpPr txBox="1"/>
      </xdr:nvSpPr>
      <xdr:spPr>
        <a:xfrm>
          <a:off x="16370300" y="614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21737</xdr:rowOff>
    </xdr:from>
    <xdr:to>
      <xdr:col>81</xdr:col>
      <xdr:colOff>101600</xdr:colOff>
      <xdr:row>37</xdr:row>
      <xdr:rowOff>123337</xdr:rowOff>
    </xdr:to>
    <xdr:sp macro="" textlink="">
      <xdr:nvSpPr>
        <xdr:cNvPr id="533" name="楕円 532"/>
        <xdr:cNvSpPr/>
      </xdr:nvSpPr>
      <xdr:spPr>
        <a:xfrm>
          <a:off x="15430500" y="636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114464</xdr:rowOff>
    </xdr:from>
    <xdr:ext cx="534377" cy="259045"/>
    <xdr:sp macro="" textlink="">
      <xdr:nvSpPr>
        <xdr:cNvPr id="534" name="テキスト ボックス 533"/>
        <xdr:cNvSpPr txBox="1"/>
      </xdr:nvSpPr>
      <xdr:spPr>
        <a:xfrm>
          <a:off x="15214111" y="645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47158</xdr:rowOff>
    </xdr:from>
    <xdr:to>
      <xdr:col>76</xdr:col>
      <xdr:colOff>165100</xdr:colOff>
      <xdr:row>37</xdr:row>
      <xdr:rowOff>148758</xdr:rowOff>
    </xdr:to>
    <xdr:sp macro="" textlink="">
      <xdr:nvSpPr>
        <xdr:cNvPr id="535" name="楕円 534"/>
        <xdr:cNvSpPr/>
      </xdr:nvSpPr>
      <xdr:spPr>
        <a:xfrm>
          <a:off x="14541500" y="639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139885</xdr:rowOff>
    </xdr:from>
    <xdr:ext cx="534377" cy="259045"/>
    <xdr:sp macro="" textlink="">
      <xdr:nvSpPr>
        <xdr:cNvPr id="536" name="テキスト ボックス 535"/>
        <xdr:cNvSpPr txBox="1"/>
      </xdr:nvSpPr>
      <xdr:spPr>
        <a:xfrm>
          <a:off x="14325111" y="648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164429</xdr:rowOff>
    </xdr:from>
    <xdr:to>
      <xdr:col>72</xdr:col>
      <xdr:colOff>38100</xdr:colOff>
      <xdr:row>37</xdr:row>
      <xdr:rowOff>94579</xdr:rowOff>
    </xdr:to>
    <xdr:sp macro="" textlink="">
      <xdr:nvSpPr>
        <xdr:cNvPr id="537" name="楕円 536"/>
        <xdr:cNvSpPr/>
      </xdr:nvSpPr>
      <xdr:spPr>
        <a:xfrm>
          <a:off x="13652500" y="633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111106</xdr:rowOff>
    </xdr:from>
    <xdr:ext cx="534377" cy="259045"/>
    <xdr:sp macro="" textlink="">
      <xdr:nvSpPr>
        <xdr:cNvPr id="538" name="テキスト ボックス 537"/>
        <xdr:cNvSpPr txBox="1"/>
      </xdr:nvSpPr>
      <xdr:spPr>
        <a:xfrm>
          <a:off x="13436111" y="61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67549</xdr:rowOff>
    </xdr:from>
    <xdr:to>
      <xdr:col>67</xdr:col>
      <xdr:colOff>101600</xdr:colOff>
      <xdr:row>36</xdr:row>
      <xdr:rowOff>169149</xdr:rowOff>
    </xdr:to>
    <xdr:sp macro="" textlink="">
      <xdr:nvSpPr>
        <xdr:cNvPr id="539" name="楕円 538"/>
        <xdr:cNvSpPr/>
      </xdr:nvSpPr>
      <xdr:spPr>
        <a:xfrm>
          <a:off x="12763500" y="623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14226</xdr:rowOff>
    </xdr:from>
    <xdr:ext cx="534377" cy="259045"/>
    <xdr:sp macro="" textlink="">
      <xdr:nvSpPr>
        <xdr:cNvPr id="540" name="テキスト ボックス 539"/>
        <xdr:cNvSpPr txBox="1"/>
      </xdr:nvSpPr>
      <xdr:spPr>
        <a:xfrm>
          <a:off x="12547111" y="601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98176</xdr:rowOff>
    </xdr:from>
    <xdr:to>
      <xdr:col>85</xdr:col>
      <xdr:colOff>127000</xdr:colOff>
      <xdr:row>57</xdr:row>
      <xdr:rowOff>66238</xdr:rowOff>
    </xdr:to>
    <xdr:cxnSp macro="">
      <xdr:nvCxnSpPr>
        <xdr:cNvPr id="572" name="直線コネクタ 571"/>
        <xdr:cNvCxnSpPr/>
      </xdr:nvCxnSpPr>
      <xdr:spPr>
        <a:xfrm flipV="1">
          <a:off x="15481300" y="9699376"/>
          <a:ext cx="838200" cy="13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66238</xdr:rowOff>
    </xdr:from>
    <xdr:to>
      <xdr:col>81</xdr:col>
      <xdr:colOff>50800</xdr:colOff>
      <xdr:row>57</xdr:row>
      <xdr:rowOff>121738</xdr:rowOff>
    </xdr:to>
    <xdr:cxnSp macro="">
      <xdr:nvCxnSpPr>
        <xdr:cNvPr id="575" name="直線コネクタ 574"/>
        <xdr:cNvCxnSpPr/>
      </xdr:nvCxnSpPr>
      <xdr:spPr>
        <a:xfrm flipV="1">
          <a:off x="14592300" y="9838888"/>
          <a:ext cx="889000" cy="5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121738</xdr:rowOff>
    </xdr:from>
    <xdr:to>
      <xdr:col>76</xdr:col>
      <xdr:colOff>114300</xdr:colOff>
      <xdr:row>57</xdr:row>
      <xdr:rowOff>145186</xdr:rowOff>
    </xdr:to>
    <xdr:cxnSp macro="">
      <xdr:nvCxnSpPr>
        <xdr:cNvPr id="578" name="直線コネクタ 577"/>
        <xdr:cNvCxnSpPr/>
      </xdr:nvCxnSpPr>
      <xdr:spPr>
        <a:xfrm flipV="1">
          <a:off x="13703300" y="9894388"/>
          <a:ext cx="8890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168308</xdr:rowOff>
    </xdr:from>
    <xdr:to>
      <xdr:col>71</xdr:col>
      <xdr:colOff>177800</xdr:colOff>
      <xdr:row>57</xdr:row>
      <xdr:rowOff>145186</xdr:rowOff>
    </xdr:to>
    <xdr:cxnSp macro="">
      <xdr:nvCxnSpPr>
        <xdr:cNvPr id="581" name="直線コネクタ 580"/>
        <xdr:cNvCxnSpPr/>
      </xdr:nvCxnSpPr>
      <xdr:spPr>
        <a:xfrm>
          <a:off x="12814300" y="9769508"/>
          <a:ext cx="889000" cy="14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42034</xdr:rowOff>
    </xdr:from>
    <xdr:ext cx="534377" cy="259045"/>
    <xdr:sp macro="" textlink="">
      <xdr:nvSpPr>
        <xdr:cNvPr id="585" name="テキスト ボックス 584"/>
        <xdr:cNvSpPr txBox="1"/>
      </xdr:nvSpPr>
      <xdr:spPr>
        <a:xfrm>
          <a:off x="12547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47376</xdr:rowOff>
    </xdr:from>
    <xdr:to>
      <xdr:col>85</xdr:col>
      <xdr:colOff>177800</xdr:colOff>
      <xdr:row>56</xdr:row>
      <xdr:rowOff>148976</xdr:rowOff>
    </xdr:to>
    <xdr:sp macro="" textlink="">
      <xdr:nvSpPr>
        <xdr:cNvPr id="591" name="楕円 590"/>
        <xdr:cNvSpPr/>
      </xdr:nvSpPr>
      <xdr:spPr>
        <a:xfrm>
          <a:off x="16268700" y="96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25803</xdr:rowOff>
    </xdr:from>
    <xdr:ext cx="534377" cy="259045"/>
    <xdr:sp macro="" textlink="">
      <xdr:nvSpPr>
        <xdr:cNvPr id="592" name="教育費該当値テキスト"/>
        <xdr:cNvSpPr txBox="1"/>
      </xdr:nvSpPr>
      <xdr:spPr>
        <a:xfrm>
          <a:off x="16370300" y="962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15438</xdr:rowOff>
    </xdr:from>
    <xdr:to>
      <xdr:col>81</xdr:col>
      <xdr:colOff>101600</xdr:colOff>
      <xdr:row>57</xdr:row>
      <xdr:rowOff>117038</xdr:rowOff>
    </xdr:to>
    <xdr:sp macro="" textlink="">
      <xdr:nvSpPr>
        <xdr:cNvPr id="593" name="楕円 592"/>
        <xdr:cNvSpPr/>
      </xdr:nvSpPr>
      <xdr:spPr>
        <a:xfrm>
          <a:off x="15430500" y="978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108165</xdr:rowOff>
    </xdr:from>
    <xdr:ext cx="534377" cy="259045"/>
    <xdr:sp macro="" textlink="">
      <xdr:nvSpPr>
        <xdr:cNvPr id="594" name="テキスト ボックス 593"/>
        <xdr:cNvSpPr txBox="1"/>
      </xdr:nvSpPr>
      <xdr:spPr>
        <a:xfrm>
          <a:off x="15214111" y="98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70938</xdr:rowOff>
    </xdr:from>
    <xdr:to>
      <xdr:col>76</xdr:col>
      <xdr:colOff>165100</xdr:colOff>
      <xdr:row>58</xdr:row>
      <xdr:rowOff>1088</xdr:rowOff>
    </xdr:to>
    <xdr:sp macro="" textlink="">
      <xdr:nvSpPr>
        <xdr:cNvPr id="595" name="楕円 594"/>
        <xdr:cNvSpPr/>
      </xdr:nvSpPr>
      <xdr:spPr>
        <a:xfrm>
          <a:off x="14541500" y="984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163665</xdr:rowOff>
    </xdr:from>
    <xdr:ext cx="534377" cy="259045"/>
    <xdr:sp macro="" textlink="">
      <xdr:nvSpPr>
        <xdr:cNvPr id="596" name="テキスト ボックス 595"/>
        <xdr:cNvSpPr txBox="1"/>
      </xdr:nvSpPr>
      <xdr:spPr>
        <a:xfrm>
          <a:off x="14325111" y="993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94386</xdr:rowOff>
    </xdr:from>
    <xdr:to>
      <xdr:col>72</xdr:col>
      <xdr:colOff>38100</xdr:colOff>
      <xdr:row>58</xdr:row>
      <xdr:rowOff>24536</xdr:rowOff>
    </xdr:to>
    <xdr:sp macro="" textlink="">
      <xdr:nvSpPr>
        <xdr:cNvPr id="597" name="楕円 596"/>
        <xdr:cNvSpPr/>
      </xdr:nvSpPr>
      <xdr:spPr>
        <a:xfrm>
          <a:off x="13652500" y="98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15663</xdr:rowOff>
    </xdr:from>
    <xdr:ext cx="534377" cy="259045"/>
    <xdr:sp macro="" textlink="">
      <xdr:nvSpPr>
        <xdr:cNvPr id="598" name="テキスト ボックス 597"/>
        <xdr:cNvSpPr txBox="1"/>
      </xdr:nvSpPr>
      <xdr:spPr>
        <a:xfrm>
          <a:off x="13436111" y="995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117508</xdr:rowOff>
    </xdr:from>
    <xdr:to>
      <xdr:col>67</xdr:col>
      <xdr:colOff>101600</xdr:colOff>
      <xdr:row>57</xdr:row>
      <xdr:rowOff>47658</xdr:rowOff>
    </xdr:to>
    <xdr:sp macro="" textlink="">
      <xdr:nvSpPr>
        <xdr:cNvPr id="599" name="楕円 598"/>
        <xdr:cNvSpPr/>
      </xdr:nvSpPr>
      <xdr:spPr>
        <a:xfrm>
          <a:off x="12763500" y="97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64185</xdr:rowOff>
    </xdr:from>
    <xdr:ext cx="534377" cy="259045"/>
    <xdr:sp macro="" textlink="">
      <xdr:nvSpPr>
        <xdr:cNvPr id="600" name="テキスト ボックス 599"/>
        <xdr:cNvSpPr txBox="1"/>
      </xdr:nvSpPr>
      <xdr:spPr>
        <a:xfrm>
          <a:off x="12547111" y="949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29477</xdr:rowOff>
    </xdr:from>
    <xdr:to>
      <xdr:col>85</xdr:col>
      <xdr:colOff>127000</xdr:colOff>
      <xdr:row>79</xdr:row>
      <xdr:rowOff>30314</xdr:rowOff>
    </xdr:to>
    <xdr:cxnSp macro="">
      <xdr:nvCxnSpPr>
        <xdr:cNvPr id="629" name="直線コネクタ 628"/>
        <xdr:cNvCxnSpPr/>
      </xdr:nvCxnSpPr>
      <xdr:spPr>
        <a:xfrm flipV="1">
          <a:off x="15481300" y="13574027"/>
          <a:ext cx="8382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30314</xdr:rowOff>
    </xdr:from>
    <xdr:to>
      <xdr:col>81</xdr:col>
      <xdr:colOff>50800</xdr:colOff>
      <xdr:row>79</xdr:row>
      <xdr:rowOff>39790</xdr:rowOff>
    </xdr:to>
    <xdr:cxnSp macro="">
      <xdr:nvCxnSpPr>
        <xdr:cNvPr id="632" name="直線コネクタ 631"/>
        <xdr:cNvCxnSpPr/>
      </xdr:nvCxnSpPr>
      <xdr:spPr>
        <a:xfrm flipV="1">
          <a:off x="14592300" y="13574864"/>
          <a:ext cx="889000" cy="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39790</xdr:rowOff>
    </xdr:from>
    <xdr:to>
      <xdr:col>76</xdr:col>
      <xdr:colOff>114300</xdr:colOff>
      <xdr:row>79</xdr:row>
      <xdr:rowOff>41783</xdr:rowOff>
    </xdr:to>
    <xdr:cxnSp macro="">
      <xdr:nvCxnSpPr>
        <xdr:cNvPr id="635" name="直線コネクタ 634"/>
        <xdr:cNvCxnSpPr/>
      </xdr:nvCxnSpPr>
      <xdr:spPr>
        <a:xfrm flipV="1">
          <a:off x="13703300" y="13584340"/>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35471</xdr:rowOff>
    </xdr:from>
    <xdr:to>
      <xdr:col>71</xdr:col>
      <xdr:colOff>177800</xdr:colOff>
      <xdr:row>79</xdr:row>
      <xdr:rowOff>41783</xdr:rowOff>
    </xdr:to>
    <xdr:cxnSp macro="">
      <xdr:nvCxnSpPr>
        <xdr:cNvPr id="638" name="直線コネクタ 637"/>
        <xdr:cNvCxnSpPr/>
      </xdr:nvCxnSpPr>
      <xdr:spPr>
        <a:xfrm>
          <a:off x="12814300" y="13580021"/>
          <a:ext cx="889000" cy="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150127</xdr:rowOff>
    </xdr:from>
    <xdr:to>
      <xdr:col>85</xdr:col>
      <xdr:colOff>177800</xdr:colOff>
      <xdr:row>79</xdr:row>
      <xdr:rowOff>80277</xdr:rowOff>
    </xdr:to>
    <xdr:sp macro="" textlink="">
      <xdr:nvSpPr>
        <xdr:cNvPr id="648" name="楕円 647"/>
        <xdr:cNvSpPr/>
      </xdr:nvSpPr>
      <xdr:spPr>
        <a:xfrm>
          <a:off x="16268700" y="1352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101186</xdr:rowOff>
    </xdr:from>
    <xdr:ext cx="469744" cy="259045"/>
    <xdr:sp macro="" textlink="">
      <xdr:nvSpPr>
        <xdr:cNvPr id="649" name="災害復旧費該当値テキスト"/>
        <xdr:cNvSpPr txBox="1"/>
      </xdr:nvSpPr>
      <xdr:spPr>
        <a:xfrm>
          <a:off x="16370300" y="13474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150964</xdr:rowOff>
    </xdr:from>
    <xdr:to>
      <xdr:col>81</xdr:col>
      <xdr:colOff>101600</xdr:colOff>
      <xdr:row>79</xdr:row>
      <xdr:rowOff>81114</xdr:rowOff>
    </xdr:to>
    <xdr:sp macro="" textlink="">
      <xdr:nvSpPr>
        <xdr:cNvPr id="650" name="楕円 649"/>
        <xdr:cNvSpPr/>
      </xdr:nvSpPr>
      <xdr:spPr>
        <a:xfrm>
          <a:off x="15430500" y="1352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72241</xdr:rowOff>
    </xdr:from>
    <xdr:ext cx="469744" cy="259045"/>
    <xdr:sp macro="" textlink="">
      <xdr:nvSpPr>
        <xdr:cNvPr id="651" name="テキスト ボックス 650"/>
        <xdr:cNvSpPr txBox="1"/>
      </xdr:nvSpPr>
      <xdr:spPr>
        <a:xfrm>
          <a:off x="15246428" y="1361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160440</xdr:rowOff>
    </xdr:from>
    <xdr:to>
      <xdr:col>76</xdr:col>
      <xdr:colOff>165100</xdr:colOff>
      <xdr:row>79</xdr:row>
      <xdr:rowOff>90590</xdr:rowOff>
    </xdr:to>
    <xdr:sp macro="" textlink="">
      <xdr:nvSpPr>
        <xdr:cNvPr id="652" name="楕円 651"/>
        <xdr:cNvSpPr/>
      </xdr:nvSpPr>
      <xdr:spPr>
        <a:xfrm>
          <a:off x="14541500" y="135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81717</xdr:rowOff>
    </xdr:from>
    <xdr:ext cx="378565" cy="259045"/>
    <xdr:sp macro="" textlink="">
      <xdr:nvSpPr>
        <xdr:cNvPr id="653" name="テキスト ボックス 652"/>
        <xdr:cNvSpPr txBox="1"/>
      </xdr:nvSpPr>
      <xdr:spPr>
        <a:xfrm>
          <a:off x="14403017" y="13626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162433</xdr:rowOff>
    </xdr:from>
    <xdr:to>
      <xdr:col>72</xdr:col>
      <xdr:colOff>38100</xdr:colOff>
      <xdr:row>79</xdr:row>
      <xdr:rowOff>92583</xdr:rowOff>
    </xdr:to>
    <xdr:sp macro="" textlink="">
      <xdr:nvSpPr>
        <xdr:cNvPr id="654" name="楕円 653"/>
        <xdr:cNvSpPr/>
      </xdr:nvSpPr>
      <xdr:spPr>
        <a:xfrm>
          <a:off x="13652500" y="135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83710</xdr:rowOff>
    </xdr:from>
    <xdr:ext cx="378565" cy="259045"/>
    <xdr:sp macro="" textlink="">
      <xdr:nvSpPr>
        <xdr:cNvPr id="655" name="テキスト ボックス 654"/>
        <xdr:cNvSpPr txBox="1"/>
      </xdr:nvSpPr>
      <xdr:spPr>
        <a:xfrm>
          <a:off x="13514017" y="13628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156121</xdr:rowOff>
    </xdr:from>
    <xdr:to>
      <xdr:col>67</xdr:col>
      <xdr:colOff>101600</xdr:colOff>
      <xdr:row>79</xdr:row>
      <xdr:rowOff>86271</xdr:rowOff>
    </xdr:to>
    <xdr:sp macro="" textlink="">
      <xdr:nvSpPr>
        <xdr:cNvPr id="656" name="楕円 655"/>
        <xdr:cNvSpPr/>
      </xdr:nvSpPr>
      <xdr:spPr>
        <a:xfrm>
          <a:off x="12763500" y="1352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77398</xdr:rowOff>
    </xdr:from>
    <xdr:ext cx="378565" cy="259045"/>
    <xdr:sp macro="" textlink="">
      <xdr:nvSpPr>
        <xdr:cNvPr id="657" name="テキスト ボックス 656"/>
        <xdr:cNvSpPr txBox="1"/>
      </xdr:nvSpPr>
      <xdr:spPr>
        <a:xfrm>
          <a:off x="12625017" y="13621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11243</xdr:rowOff>
    </xdr:from>
    <xdr:to>
      <xdr:col>85</xdr:col>
      <xdr:colOff>127000</xdr:colOff>
      <xdr:row>95</xdr:row>
      <xdr:rowOff>16762</xdr:rowOff>
    </xdr:to>
    <xdr:cxnSp macro="">
      <xdr:nvCxnSpPr>
        <xdr:cNvPr id="688" name="直線コネクタ 687"/>
        <xdr:cNvCxnSpPr/>
      </xdr:nvCxnSpPr>
      <xdr:spPr>
        <a:xfrm>
          <a:off x="15481300" y="16298993"/>
          <a:ext cx="8382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53317</xdr:rowOff>
    </xdr:from>
    <xdr:ext cx="534377" cy="259045"/>
    <xdr:sp macro="" textlink="">
      <xdr:nvSpPr>
        <xdr:cNvPr id="689" name="公債費平均値テキスト"/>
        <xdr:cNvSpPr txBox="1"/>
      </xdr:nvSpPr>
      <xdr:spPr>
        <a:xfrm>
          <a:off x="16370300" y="1634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11243</xdr:rowOff>
    </xdr:from>
    <xdr:to>
      <xdr:col>81</xdr:col>
      <xdr:colOff>50800</xdr:colOff>
      <xdr:row>95</xdr:row>
      <xdr:rowOff>35688</xdr:rowOff>
    </xdr:to>
    <xdr:cxnSp macro="">
      <xdr:nvCxnSpPr>
        <xdr:cNvPr id="691" name="直線コネクタ 690"/>
        <xdr:cNvCxnSpPr/>
      </xdr:nvCxnSpPr>
      <xdr:spPr>
        <a:xfrm flipV="1">
          <a:off x="14592300" y="16298993"/>
          <a:ext cx="889000" cy="2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3" name="テキスト ボックス 692"/>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23702</xdr:rowOff>
    </xdr:from>
    <xdr:to>
      <xdr:col>76</xdr:col>
      <xdr:colOff>114300</xdr:colOff>
      <xdr:row>95</xdr:row>
      <xdr:rowOff>35688</xdr:rowOff>
    </xdr:to>
    <xdr:cxnSp macro="">
      <xdr:nvCxnSpPr>
        <xdr:cNvPr id="694" name="直線コネクタ 693"/>
        <xdr:cNvCxnSpPr/>
      </xdr:nvCxnSpPr>
      <xdr:spPr>
        <a:xfrm>
          <a:off x="13703300" y="16311452"/>
          <a:ext cx="889000" cy="1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6" name="テキスト ボックス 695"/>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23702</xdr:rowOff>
    </xdr:from>
    <xdr:to>
      <xdr:col>71</xdr:col>
      <xdr:colOff>177800</xdr:colOff>
      <xdr:row>95</xdr:row>
      <xdr:rowOff>52098</xdr:rowOff>
    </xdr:to>
    <xdr:cxnSp macro="">
      <xdr:nvCxnSpPr>
        <xdr:cNvPr id="697" name="直線コネクタ 696"/>
        <xdr:cNvCxnSpPr/>
      </xdr:nvCxnSpPr>
      <xdr:spPr>
        <a:xfrm flipV="1">
          <a:off x="12814300" y="16311452"/>
          <a:ext cx="889000" cy="2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9" name="テキスト ボックス 698"/>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154929</xdr:rowOff>
    </xdr:from>
    <xdr:ext cx="534377" cy="259045"/>
    <xdr:sp macro="" textlink="">
      <xdr:nvSpPr>
        <xdr:cNvPr id="701" name="テキスト ボックス 700"/>
        <xdr:cNvSpPr txBox="1"/>
      </xdr:nvSpPr>
      <xdr:spPr>
        <a:xfrm>
          <a:off x="12547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137412</xdr:rowOff>
    </xdr:from>
    <xdr:to>
      <xdr:col>85</xdr:col>
      <xdr:colOff>177800</xdr:colOff>
      <xdr:row>95</xdr:row>
      <xdr:rowOff>67562</xdr:rowOff>
    </xdr:to>
    <xdr:sp macro="" textlink="">
      <xdr:nvSpPr>
        <xdr:cNvPr id="707" name="楕円 706"/>
        <xdr:cNvSpPr/>
      </xdr:nvSpPr>
      <xdr:spPr>
        <a:xfrm>
          <a:off x="16268700" y="1625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160289</xdr:rowOff>
    </xdr:from>
    <xdr:ext cx="534377" cy="259045"/>
    <xdr:sp macro="" textlink="">
      <xdr:nvSpPr>
        <xdr:cNvPr id="708" name="公債費該当値テキスト"/>
        <xdr:cNvSpPr txBox="1"/>
      </xdr:nvSpPr>
      <xdr:spPr>
        <a:xfrm>
          <a:off x="16370300" y="1610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131893</xdr:rowOff>
    </xdr:from>
    <xdr:to>
      <xdr:col>81</xdr:col>
      <xdr:colOff>101600</xdr:colOff>
      <xdr:row>95</xdr:row>
      <xdr:rowOff>62043</xdr:rowOff>
    </xdr:to>
    <xdr:sp macro="" textlink="">
      <xdr:nvSpPr>
        <xdr:cNvPr id="709" name="楕円 708"/>
        <xdr:cNvSpPr/>
      </xdr:nvSpPr>
      <xdr:spPr>
        <a:xfrm>
          <a:off x="15430500" y="1624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78570</xdr:rowOff>
    </xdr:from>
    <xdr:ext cx="534377" cy="259045"/>
    <xdr:sp macro="" textlink="">
      <xdr:nvSpPr>
        <xdr:cNvPr id="710" name="テキスト ボックス 709"/>
        <xdr:cNvSpPr txBox="1"/>
      </xdr:nvSpPr>
      <xdr:spPr>
        <a:xfrm>
          <a:off x="15214111" y="1602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156338</xdr:rowOff>
    </xdr:from>
    <xdr:to>
      <xdr:col>76</xdr:col>
      <xdr:colOff>165100</xdr:colOff>
      <xdr:row>95</xdr:row>
      <xdr:rowOff>86488</xdr:rowOff>
    </xdr:to>
    <xdr:sp macro="" textlink="">
      <xdr:nvSpPr>
        <xdr:cNvPr id="711" name="楕円 710"/>
        <xdr:cNvSpPr/>
      </xdr:nvSpPr>
      <xdr:spPr>
        <a:xfrm>
          <a:off x="14541500" y="1627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103015</xdr:rowOff>
    </xdr:from>
    <xdr:ext cx="534377" cy="259045"/>
    <xdr:sp macro="" textlink="">
      <xdr:nvSpPr>
        <xdr:cNvPr id="712" name="テキスト ボックス 711"/>
        <xdr:cNvSpPr txBox="1"/>
      </xdr:nvSpPr>
      <xdr:spPr>
        <a:xfrm>
          <a:off x="14325111" y="1604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144352</xdr:rowOff>
    </xdr:from>
    <xdr:to>
      <xdr:col>72</xdr:col>
      <xdr:colOff>38100</xdr:colOff>
      <xdr:row>95</xdr:row>
      <xdr:rowOff>74502</xdr:rowOff>
    </xdr:to>
    <xdr:sp macro="" textlink="">
      <xdr:nvSpPr>
        <xdr:cNvPr id="713" name="楕円 712"/>
        <xdr:cNvSpPr/>
      </xdr:nvSpPr>
      <xdr:spPr>
        <a:xfrm>
          <a:off x="13652500" y="162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91029</xdr:rowOff>
    </xdr:from>
    <xdr:ext cx="534377" cy="259045"/>
    <xdr:sp macro="" textlink="">
      <xdr:nvSpPr>
        <xdr:cNvPr id="714" name="テキスト ボックス 713"/>
        <xdr:cNvSpPr txBox="1"/>
      </xdr:nvSpPr>
      <xdr:spPr>
        <a:xfrm>
          <a:off x="13436111" y="1603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1298</xdr:rowOff>
    </xdr:from>
    <xdr:to>
      <xdr:col>67</xdr:col>
      <xdr:colOff>101600</xdr:colOff>
      <xdr:row>95</xdr:row>
      <xdr:rowOff>102898</xdr:rowOff>
    </xdr:to>
    <xdr:sp macro="" textlink="">
      <xdr:nvSpPr>
        <xdr:cNvPr id="715" name="楕円 714"/>
        <xdr:cNvSpPr/>
      </xdr:nvSpPr>
      <xdr:spPr>
        <a:xfrm>
          <a:off x="12763500" y="1628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119425</xdr:rowOff>
    </xdr:from>
    <xdr:ext cx="534377" cy="259045"/>
    <xdr:sp macro="" textlink="">
      <xdr:nvSpPr>
        <xdr:cNvPr id="716" name="テキスト ボックス 715"/>
        <xdr:cNvSpPr txBox="1"/>
      </xdr:nvSpPr>
      <xdr:spPr>
        <a:xfrm>
          <a:off x="12547111" y="1606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総務費は、類似団体平均より低い値で推移しているが、令和元年度においては、退職手当、大井川流域観光拠点整備基金及び市役所新庁舎整備事業の増などにより、前年度に比べ</a:t>
          </a:r>
          <a:r>
            <a:rPr kumimoji="1" lang="en-US" altLang="ja-JP" sz="1300">
              <a:latin typeface="ＭＳ Ｐゴシック" panose="020B0600070205080204" pitchFamily="50" charset="-128"/>
              <a:ea typeface="ＭＳ Ｐゴシック" panose="020B0600070205080204" pitchFamily="50" charset="-128"/>
            </a:rPr>
            <a:t>5,914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民生費は、類似団体平均より低い値で推移しているが、令和元年度においては、児童扶養手当、認定こども園等施設型給付費、地域型保育給付費、幼稚園利用給付費及びこども医療扶助費等の増などにより、前年度に比べ</a:t>
          </a:r>
          <a:r>
            <a:rPr kumimoji="1" lang="en-US" altLang="ja-JP" sz="1300">
              <a:latin typeface="ＭＳ Ｐゴシック" panose="020B0600070205080204" pitchFamily="50" charset="-128"/>
              <a:ea typeface="ＭＳ Ｐゴシック" panose="020B0600070205080204" pitchFamily="50" charset="-128"/>
            </a:rPr>
            <a:t>5,625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衛生費は、類似団体平均より高い値で推移しているが、令和元年度においては、クリーンセンター長寿命化事業及び新病院建設事業に対する病院事業会計繰出金の増などにより、前年度に比べ</a:t>
          </a:r>
          <a:r>
            <a:rPr kumimoji="1" lang="en-US" altLang="ja-JP" sz="1300">
              <a:latin typeface="ＭＳ Ｐゴシック" panose="020B0600070205080204" pitchFamily="50" charset="-128"/>
              <a:ea typeface="ＭＳ Ｐゴシック" panose="020B0600070205080204" pitchFamily="50" charset="-128"/>
            </a:rPr>
            <a:t>14,419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35.8</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農林水産業費は、類似団体平均より低い値で推移しているが、令和元年度においては、県営土地改良事業負担金、農業用用排水施設整備事業及び茶生産施設等整備事業の減などにより、前年度に比べ</a:t>
          </a:r>
          <a:r>
            <a:rPr kumimoji="1" lang="en-US" altLang="ja-JP" sz="1300">
              <a:latin typeface="ＭＳ Ｐゴシック" panose="020B0600070205080204" pitchFamily="50" charset="-128"/>
              <a:ea typeface="ＭＳ Ｐゴシック" panose="020B0600070205080204" pitchFamily="50" charset="-128"/>
            </a:rPr>
            <a:t>334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　土木費は、平成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は類似団体平均より低い値で推移していたが、令和元年度は高い値となっている。令和元年度においては、島田金谷ＩＣ周辺地区開発事業及び橋りょう長寿命化修繕・耐震事業の増などにより、前年度に比べ</a:t>
          </a:r>
          <a:r>
            <a:rPr kumimoji="1" lang="en-US" altLang="ja-JP" sz="1300">
              <a:latin typeface="ＭＳ Ｐゴシック" panose="020B0600070205080204" pitchFamily="50" charset="-128"/>
              <a:ea typeface="ＭＳ Ｐゴシック" panose="020B0600070205080204" pitchFamily="50" charset="-128"/>
            </a:rPr>
            <a:t>5,336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教育費は、類似団体平均より低い値で推移しているが、令和元年度においては、島田第四小学校改築事業、田代の郷多目的スポーツ・レクリエーション広場整備事業及び大津小学校屋内運動場耐震化事業の増などにより、前年度に比べ</a:t>
          </a:r>
          <a:r>
            <a:rPr kumimoji="1" lang="en-US" altLang="ja-JP" sz="1300">
              <a:latin typeface="ＭＳ Ｐゴシック" panose="020B0600070205080204" pitchFamily="50" charset="-128"/>
              <a:ea typeface="ＭＳ Ｐゴシック" panose="020B0600070205080204" pitchFamily="50" charset="-128"/>
            </a:rPr>
            <a:t>8,544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19.9</a:t>
          </a:r>
          <a:r>
            <a:rPr kumimoji="1" lang="ja-JP" altLang="en-US" sz="1300">
              <a:latin typeface="ＭＳ Ｐゴシック" panose="020B0600070205080204" pitchFamily="50" charset="-128"/>
              <a:ea typeface="ＭＳ Ｐゴシック" panose="020B0600070205080204" pitchFamily="50" charset="-128"/>
            </a:rPr>
            <a:t>％）の増となった。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静岡県島田市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標準財政規模について、令和元年度においては、標準税収入額等及び臨時財政対策債発行可能額が減となった一方、普通交付税の増がこれを上回り、前年度に比べ増加している。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年度から積立てを行っていないが、その代わりに、令和元年度は、公共施設及び学校施設の整備に向けて、特定目的基金への積立てを行っている。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実質収支額は、経費削減に努めることにより、継続的に黒字を確保している。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静岡県島田市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標準財政規模について、令和元年度においては、標準税収入額等及び臨時財政対策債発行可能額が減となった一方、普通交付税の増がこれを上回り、前年度に比べ増加している。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連結実質赤字比率は、過去５年間とも黒字決算であり、また、各会計いずれも黒字決算となっている。今後も健全な財政運営に努めていく。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一般会計について、令和元年度は、歳入、歳出ともに増加したが、歳入の増よりも、歳出額及び翌年度に繰り越すべき財源の増の方が大きいため、前年度に比べ実質収支額が減少している。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病院事業会計について、令和元年度は、流動負債のうち未払金及び未払費用が増加したことなどにより、前年度に比べ資金剰余金が減少している。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水道事業会計について、令和元年度は、流動資産や建設改良費等の財源に充てるための企業債が増加したことなどにより、前年度に比べ資金剰余金が増加している。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介護保険事業特別会計について、令和元年度は、歳入、歳出ともに増加したが、繰越金等の歳入の増よりも保険給付費等の歳出の増の方が大きいため、前年度に比べ実質収支額が減少している。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41791963</v>
      </c>
      <c r="BO4" s="462"/>
      <c r="BP4" s="462"/>
      <c r="BQ4" s="462"/>
      <c r="BR4" s="462"/>
      <c r="BS4" s="462"/>
      <c r="BT4" s="462"/>
      <c r="BU4" s="463"/>
      <c r="BV4" s="461">
        <v>38357884</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3.8</v>
      </c>
      <c r="CU4" s="646"/>
      <c r="CV4" s="646"/>
      <c r="CW4" s="646"/>
      <c r="CX4" s="646"/>
      <c r="CY4" s="646"/>
      <c r="CZ4" s="646"/>
      <c r="DA4" s="647"/>
      <c r="DB4" s="645">
        <v>5.9</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40648503</v>
      </c>
      <c r="BO5" s="467"/>
      <c r="BP5" s="467"/>
      <c r="BQ5" s="467"/>
      <c r="BR5" s="467"/>
      <c r="BS5" s="467"/>
      <c r="BT5" s="467"/>
      <c r="BU5" s="468"/>
      <c r="BV5" s="466">
        <v>36810911</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92.2</v>
      </c>
      <c r="CU5" s="437"/>
      <c r="CV5" s="437"/>
      <c r="CW5" s="437"/>
      <c r="CX5" s="437"/>
      <c r="CY5" s="437"/>
      <c r="CZ5" s="437"/>
      <c r="DA5" s="438"/>
      <c r="DB5" s="436">
        <v>91.1</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1143460</v>
      </c>
      <c r="BO6" s="467"/>
      <c r="BP6" s="467"/>
      <c r="BQ6" s="467"/>
      <c r="BR6" s="467"/>
      <c r="BS6" s="467"/>
      <c r="BT6" s="467"/>
      <c r="BU6" s="468"/>
      <c r="BV6" s="466">
        <v>1546973</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98</v>
      </c>
      <c r="CU6" s="620"/>
      <c r="CV6" s="620"/>
      <c r="CW6" s="620"/>
      <c r="CX6" s="620"/>
      <c r="CY6" s="620"/>
      <c r="CZ6" s="620"/>
      <c r="DA6" s="621"/>
      <c r="DB6" s="619">
        <v>97.4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297858</v>
      </c>
      <c r="BO7" s="467"/>
      <c r="BP7" s="467"/>
      <c r="BQ7" s="467"/>
      <c r="BR7" s="467"/>
      <c r="BS7" s="467"/>
      <c r="BT7" s="467"/>
      <c r="BU7" s="468"/>
      <c r="BV7" s="466">
        <v>248050</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22054696</v>
      </c>
      <c r="CU7" s="467"/>
      <c r="CV7" s="467"/>
      <c r="CW7" s="467"/>
      <c r="CX7" s="467"/>
      <c r="CY7" s="467"/>
      <c r="CZ7" s="467"/>
      <c r="DA7" s="468"/>
      <c r="DB7" s="466">
        <v>21952141</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105</v>
      </c>
      <c r="AV8" s="524"/>
      <c r="AW8" s="524"/>
      <c r="AX8" s="524"/>
      <c r="AY8" s="446" t="s">
        <v>109</v>
      </c>
      <c r="AZ8" s="447"/>
      <c r="BA8" s="447"/>
      <c r="BB8" s="447"/>
      <c r="BC8" s="447"/>
      <c r="BD8" s="447"/>
      <c r="BE8" s="447"/>
      <c r="BF8" s="447"/>
      <c r="BG8" s="447"/>
      <c r="BH8" s="447"/>
      <c r="BI8" s="447"/>
      <c r="BJ8" s="447"/>
      <c r="BK8" s="447"/>
      <c r="BL8" s="447"/>
      <c r="BM8" s="448"/>
      <c r="BN8" s="466">
        <v>845602</v>
      </c>
      <c r="BO8" s="467"/>
      <c r="BP8" s="467"/>
      <c r="BQ8" s="467"/>
      <c r="BR8" s="467"/>
      <c r="BS8" s="467"/>
      <c r="BT8" s="467"/>
      <c r="BU8" s="468"/>
      <c r="BV8" s="466">
        <v>1298923</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0.74</v>
      </c>
      <c r="CU8" s="580"/>
      <c r="CV8" s="580"/>
      <c r="CW8" s="580"/>
      <c r="CX8" s="580"/>
      <c r="CY8" s="580"/>
      <c r="CZ8" s="580"/>
      <c r="DA8" s="581"/>
      <c r="DB8" s="579">
        <v>0.75</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98112</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-453321</v>
      </c>
      <c r="BO9" s="467"/>
      <c r="BP9" s="467"/>
      <c r="BQ9" s="467"/>
      <c r="BR9" s="467"/>
      <c r="BS9" s="467"/>
      <c r="BT9" s="467"/>
      <c r="BU9" s="468"/>
      <c r="BV9" s="466">
        <v>-14776</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17.100000000000001</v>
      </c>
      <c r="CU9" s="437"/>
      <c r="CV9" s="437"/>
      <c r="CW9" s="437"/>
      <c r="CX9" s="437"/>
      <c r="CY9" s="437"/>
      <c r="CZ9" s="437"/>
      <c r="DA9" s="438"/>
      <c r="DB9" s="436">
        <v>17.5</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100276</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743</v>
      </c>
      <c r="BO10" s="467"/>
      <c r="BP10" s="467"/>
      <c r="BQ10" s="467"/>
      <c r="BR10" s="467"/>
      <c r="BS10" s="467"/>
      <c r="BT10" s="467"/>
      <c r="BU10" s="468"/>
      <c r="BV10" s="466">
        <v>863</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98282</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500000</v>
      </c>
      <c r="BO12" s="467"/>
      <c r="BP12" s="467"/>
      <c r="BQ12" s="467"/>
      <c r="BR12" s="467"/>
      <c r="BS12" s="467"/>
      <c r="BT12" s="467"/>
      <c r="BU12" s="468"/>
      <c r="BV12" s="466">
        <v>300000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130</v>
      </c>
      <c r="CU12" s="580"/>
      <c r="CV12" s="580"/>
      <c r="CW12" s="580"/>
      <c r="CX12" s="580"/>
      <c r="CY12" s="580"/>
      <c r="CZ12" s="580"/>
      <c r="DA12" s="581"/>
      <c r="DB12" s="579" t="s">
        <v>130</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96872</v>
      </c>
      <c r="S13" s="570"/>
      <c r="T13" s="570"/>
      <c r="U13" s="570"/>
      <c r="V13" s="571"/>
      <c r="W13" s="557" t="s">
        <v>140</v>
      </c>
      <c r="X13" s="479"/>
      <c r="Y13" s="479"/>
      <c r="Z13" s="479"/>
      <c r="AA13" s="479"/>
      <c r="AB13" s="480"/>
      <c r="AC13" s="442">
        <v>3338</v>
      </c>
      <c r="AD13" s="443"/>
      <c r="AE13" s="443"/>
      <c r="AF13" s="443"/>
      <c r="AG13" s="444"/>
      <c r="AH13" s="442">
        <v>3841</v>
      </c>
      <c r="AI13" s="443"/>
      <c r="AJ13" s="443"/>
      <c r="AK13" s="443"/>
      <c r="AL13" s="445"/>
      <c r="AM13" s="535" t="s">
        <v>141</v>
      </c>
      <c r="AN13" s="440"/>
      <c r="AO13" s="440"/>
      <c r="AP13" s="440"/>
      <c r="AQ13" s="440"/>
      <c r="AR13" s="440"/>
      <c r="AS13" s="440"/>
      <c r="AT13" s="441"/>
      <c r="AU13" s="523" t="s">
        <v>126</v>
      </c>
      <c r="AV13" s="524"/>
      <c r="AW13" s="524"/>
      <c r="AX13" s="524"/>
      <c r="AY13" s="446" t="s">
        <v>142</v>
      </c>
      <c r="AZ13" s="447"/>
      <c r="BA13" s="447"/>
      <c r="BB13" s="447"/>
      <c r="BC13" s="447"/>
      <c r="BD13" s="447"/>
      <c r="BE13" s="447"/>
      <c r="BF13" s="447"/>
      <c r="BG13" s="447"/>
      <c r="BH13" s="447"/>
      <c r="BI13" s="447"/>
      <c r="BJ13" s="447"/>
      <c r="BK13" s="447"/>
      <c r="BL13" s="447"/>
      <c r="BM13" s="448"/>
      <c r="BN13" s="466">
        <v>-952578</v>
      </c>
      <c r="BO13" s="467"/>
      <c r="BP13" s="467"/>
      <c r="BQ13" s="467"/>
      <c r="BR13" s="467"/>
      <c r="BS13" s="467"/>
      <c r="BT13" s="467"/>
      <c r="BU13" s="468"/>
      <c r="BV13" s="466">
        <v>-313913</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7</v>
      </c>
      <c r="CU13" s="437"/>
      <c r="CV13" s="437"/>
      <c r="CW13" s="437"/>
      <c r="CX13" s="437"/>
      <c r="CY13" s="437"/>
      <c r="CZ13" s="437"/>
      <c r="DA13" s="438"/>
      <c r="DB13" s="436">
        <v>7.2</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98757</v>
      </c>
      <c r="S14" s="570"/>
      <c r="T14" s="570"/>
      <c r="U14" s="570"/>
      <c r="V14" s="571"/>
      <c r="W14" s="572"/>
      <c r="X14" s="482"/>
      <c r="Y14" s="482"/>
      <c r="Z14" s="482"/>
      <c r="AA14" s="482"/>
      <c r="AB14" s="483"/>
      <c r="AC14" s="562">
        <v>6.6</v>
      </c>
      <c r="AD14" s="563"/>
      <c r="AE14" s="563"/>
      <c r="AF14" s="563"/>
      <c r="AG14" s="564"/>
      <c r="AH14" s="562">
        <v>7.5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146</v>
      </c>
      <c r="CU14" s="574"/>
      <c r="CV14" s="574"/>
      <c r="CW14" s="574"/>
      <c r="CX14" s="574"/>
      <c r="CY14" s="574"/>
      <c r="CZ14" s="574"/>
      <c r="DA14" s="575"/>
      <c r="DB14" s="573" t="s">
        <v>146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139</v>
      </c>
      <c r="N15" s="567"/>
      <c r="O15" s="567"/>
      <c r="P15" s="567"/>
      <c r="Q15" s="568"/>
      <c r="R15" s="569">
        <v>97497</v>
      </c>
      <c r="S15" s="570"/>
      <c r="T15" s="570"/>
      <c r="U15" s="570"/>
      <c r="V15" s="571"/>
      <c r="W15" s="557" t="s">
        <v>147</v>
      </c>
      <c r="X15" s="479"/>
      <c r="Y15" s="479"/>
      <c r="Z15" s="479"/>
      <c r="AA15" s="479"/>
      <c r="AB15" s="480"/>
      <c r="AC15" s="442">
        <v>18589</v>
      </c>
      <c r="AD15" s="443"/>
      <c r="AE15" s="443"/>
      <c r="AF15" s="443"/>
      <c r="AG15" s="444"/>
      <c r="AH15" s="442">
        <v>19151</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12468361</v>
      </c>
      <c r="BO15" s="462"/>
      <c r="BP15" s="462"/>
      <c r="BQ15" s="462"/>
      <c r="BR15" s="462"/>
      <c r="BS15" s="462"/>
      <c r="BT15" s="462"/>
      <c r="BU15" s="463"/>
      <c r="BV15" s="461">
        <v>12535414</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36.700000000000003</v>
      </c>
      <c r="AD16" s="563"/>
      <c r="AE16" s="563"/>
      <c r="AF16" s="563"/>
      <c r="AG16" s="564"/>
      <c r="AH16" s="562">
        <v>37.4</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16979687</v>
      </c>
      <c r="BO16" s="467"/>
      <c r="BP16" s="467"/>
      <c r="BQ16" s="467"/>
      <c r="BR16" s="467"/>
      <c r="BS16" s="467"/>
      <c r="BT16" s="467"/>
      <c r="BU16" s="468"/>
      <c r="BV16" s="466">
        <v>16631662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28705</v>
      </c>
      <c r="AD17" s="443"/>
      <c r="AE17" s="443"/>
      <c r="AF17" s="443"/>
      <c r="AG17" s="444"/>
      <c r="AH17" s="442">
        <v>28252</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15901200</v>
      </c>
      <c r="BO17" s="467"/>
      <c r="BP17" s="467"/>
      <c r="BQ17" s="467"/>
      <c r="BR17" s="467"/>
      <c r="BS17" s="467"/>
      <c r="BT17" s="467"/>
      <c r="BU17" s="468"/>
      <c r="BV17" s="466">
        <v>15980390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315.7</v>
      </c>
      <c r="M18" s="531"/>
      <c r="N18" s="531"/>
      <c r="O18" s="531"/>
      <c r="P18" s="531"/>
      <c r="Q18" s="531"/>
      <c r="R18" s="532"/>
      <c r="S18" s="532"/>
      <c r="T18" s="532"/>
      <c r="U18" s="532"/>
      <c r="V18" s="533"/>
      <c r="W18" s="547"/>
      <c r="X18" s="548"/>
      <c r="Y18" s="548"/>
      <c r="Z18" s="548"/>
      <c r="AA18" s="548"/>
      <c r="AB18" s="558"/>
      <c r="AC18" s="430">
        <v>56.7</v>
      </c>
      <c r="AD18" s="431"/>
      <c r="AE18" s="431"/>
      <c r="AF18" s="431"/>
      <c r="AG18" s="534"/>
      <c r="AH18" s="430">
        <v>55.1</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20711391</v>
      </c>
      <c r="BO18" s="467"/>
      <c r="BP18" s="467"/>
      <c r="BQ18" s="467"/>
      <c r="BR18" s="467"/>
      <c r="BS18" s="467"/>
      <c r="BT18" s="467"/>
      <c r="BU18" s="468"/>
      <c r="BV18" s="466">
        <v>20202368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311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26834167</v>
      </c>
      <c r="BO19" s="467"/>
      <c r="BP19" s="467"/>
      <c r="BQ19" s="467"/>
      <c r="BR19" s="467"/>
      <c r="BS19" s="467"/>
      <c r="BT19" s="467"/>
      <c r="BU19" s="468"/>
      <c r="BV19" s="466">
        <v>26423953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34310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37990145</v>
      </c>
      <c r="BO23" s="467"/>
      <c r="BP23" s="467"/>
      <c r="BQ23" s="467"/>
      <c r="BR23" s="467"/>
      <c r="BS23" s="467"/>
      <c r="BT23" s="467"/>
      <c r="BU23" s="468"/>
      <c r="BV23" s="466">
        <v>37816361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8700</v>
      </c>
      <c r="R24" s="443"/>
      <c r="S24" s="443"/>
      <c r="T24" s="443"/>
      <c r="U24" s="443"/>
      <c r="V24" s="444"/>
      <c r="W24" s="508"/>
      <c r="X24" s="499"/>
      <c r="Y24" s="500"/>
      <c r="Z24" s="439" t="s">
        <v>171</v>
      </c>
      <c r="AA24" s="440"/>
      <c r="AB24" s="440"/>
      <c r="AC24" s="440"/>
      <c r="AD24" s="440"/>
      <c r="AE24" s="440"/>
      <c r="AF24" s="440"/>
      <c r="AG24" s="441"/>
      <c r="AH24" s="442">
        <v>612</v>
      </c>
      <c r="AI24" s="443"/>
      <c r="AJ24" s="443"/>
      <c r="AK24" s="443"/>
      <c r="AL24" s="444"/>
      <c r="AM24" s="442">
        <v>1949220</v>
      </c>
      <c r="AN24" s="443"/>
      <c r="AO24" s="443"/>
      <c r="AP24" s="443"/>
      <c r="AQ24" s="443"/>
      <c r="AR24" s="444"/>
      <c r="AS24" s="442">
        <v>3185</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33401130</v>
      </c>
      <c r="BO24" s="467"/>
      <c r="BP24" s="467"/>
      <c r="BQ24" s="467"/>
      <c r="BR24" s="467"/>
      <c r="BS24" s="467"/>
      <c r="BT24" s="467"/>
      <c r="BU24" s="468"/>
      <c r="BV24" s="466">
        <v>34094086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2</v>
      </c>
      <c r="M25" s="443"/>
      <c r="N25" s="443"/>
      <c r="O25" s="443"/>
      <c r="P25" s="444"/>
      <c r="Q25" s="442">
        <v>7120</v>
      </c>
      <c r="R25" s="443"/>
      <c r="S25" s="443"/>
      <c r="T25" s="443"/>
      <c r="U25" s="443"/>
      <c r="V25" s="444"/>
      <c r="W25" s="508"/>
      <c r="X25" s="499"/>
      <c r="Y25" s="500"/>
      <c r="Z25" s="439" t="s">
        <v>174</v>
      </c>
      <c r="AA25" s="440"/>
      <c r="AB25" s="440"/>
      <c r="AC25" s="440"/>
      <c r="AD25" s="440"/>
      <c r="AE25" s="440"/>
      <c r="AF25" s="440"/>
      <c r="AG25" s="441"/>
      <c r="AH25" s="442" t="s">
        <v>146</v>
      </c>
      <c r="AI25" s="443"/>
      <c r="AJ25" s="443"/>
      <c r="AK25" s="443"/>
      <c r="AL25" s="444"/>
      <c r="AM25" s="442" t="s">
        <v>146</v>
      </c>
      <c r="AN25" s="443"/>
      <c r="AO25" s="443"/>
      <c r="AP25" s="443"/>
      <c r="AQ25" s="443"/>
      <c r="AR25" s="444"/>
      <c r="AS25" s="442" t="s">
        <v>146</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7898494</v>
      </c>
      <c r="BO25" s="462"/>
      <c r="BP25" s="462"/>
      <c r="BQ25" s="462"/>
      <c r="BR25" s="462"/>
      <c r="BS25" s="462"/>
      <c r="BT25" s="462"/>
      <c r="BU25" s="463"/>
      <c r="BV25" s="461">
        <v>5457885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6520</v>
      </c>
      <c r="R26" s="443"/>
      <c r="S26" s="443"/>
      <c r="T26" s="443"/>
      <c r="U26" s="443"/>
      <c r="V26" s="444"/>
      <c r="W26" s="508"/>
      <c r="X26" s="499"/>
      <c r="Y26" s="500"/>
      <c r="Z26" s="439" t="s">
        <v>177</v>
      </c>
      <c r="AA26" s="521"/>
      <c r="AB26" s="521"/>
      <c r="AC26" s="521"/>
      <c r="AD26" s="521"/>
      <c r="AE26" s="521"/>
      <c r="AF26" s="521"/>
      <c r="AG26" s="522"/>
      <c r="AH26" s="442">
        <v>74</v>
      </c>
      <c r="AI26" s="443"/>
      <c r="AJ26" s="443"/>
      <c r="AK26" s="443"/>
      <c r="AL26" s="444"/>
      <c r="AM26" s="442">
        <v>253228</v>
      </c>
      <c r="AN26" s="443"/>
      <c r="AO26" s="443"/>
      <c r="AP26" s="443"/>
      <c r="AQ26" s="443"/>
      <c r="AR26" s="444"/>
      <c r="AS26" s="442">
        <v>3422</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146</v>
      </c>
      <c r="BO26" s="467"/>
      <c r="BP26" s="467"/>
      <c r="BQ26" s="467"/>
      <c r="BR26" s="467"/>
      <c r="BS26" s="467"/>
      <c r="BT26" s="467"/>
      <c r="BU26" s="468"/>
      <c r="BV26" s="466" t="s">
        <v>146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4350</v>
      </c>
      <c r="R27" s="443"/>
      <c r="S27" s="443"/>
      <c r="T27" s="443"/>
      <c r="U27" s="443"/>
      <c r="V27" s="444"/>
      <c r="W27" s="508"/>
      <c r="X27" s="499"/>
      <c r="Y27" s="500"/>
      <c r="Z27" s="439" t="s">
        <v>180</v>
      </c>
      <c r="AA27" s="440"/>
      <c r="AB27" s="440"/>
      <c r="AC27" s="440"/>
      <c r="AD27" s="440"/>
      <c r="AE27" s="440"/>
      <c r="AF27" s="440"/>
      <c r="AG27" s="441"/>
      <c r="AH27" s="442">
        <v>16</v>
      </c>
      <c r="AI27" s="443"/>
      <c r="AJ27" s="443"/>
      <c r="AK27" s="443"/>
      <c r="AL27" s="444"/>
      <c r="AM27" s="442">
        <v>62724</v>
      </c>
      <c r="AN27" s="443"/>
      <c r="AO27" s="443"/>
      <c r="AP27" s="443"/>
      <c r="AQ27" s="443"/>
      <c r="AR27" s="444"/>
      <c r="AS27" s="442">
        <v>3920</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1216045</v>
      </c>
      <c r="BO27" s="470"/>
      <c r="BP27" s="470"/>
      <c r="BQ27" s="470"/>
      <c r="BR27" s="470"/>
      <c r="BS27" s="470"/>
      <c r="BT27" s="470"/>
      <c r="BU27" s="471"/>
      <c r="BV27" s="469">
        <v>1147011</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3900</v>
      </c>
      <c r="R28" s="443"/>
      <c r="S28" s="443"/>
      <c r="T28" s="443"/>
      <c r="U28" s="443"/>
      <c r="V28" s="444"/>
      <c r="W28" s="508"/>
      <c r="X28" s="499"/>
      <c r="Y28" s="500"/>
      <c r="Z28" s="439" t="s">
        <v>183</v>
      </c>
      <c r="AA28" s="440"/>
      <c r="AB28" s="440"/>
      <c r="AC28" s="440"/>
      <c r="AD28" s="440"/>
      <c r="AE28" s="440"/>
      <c r="AF28" s="440"/>
      <c r="AG28" s="441"/>
      <c r="AH28" s="442" t="s">
        <v>146</v>
      </c>
      <c r="AI28" s="443"/>
      <c r="AJ28" s="443"/>
      <c r="AK28" s="443"/>
      <c r="AL28" s="444"/>
      <c r="AM28" s="442" t="s">
        <v>146</v>
      </c>
      <c r="AN28" s="443"/>
      <c r="AO28" s="443"/>
      <c r="AP28" s="443"/>
      <c r="AQ28" s="443"/>
      <c r="AR28" s="444"/>
      <c r="AS28" s="442" t="s">
        <v>146</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5814007</v>
      </c>
      <c r="BO28" s="462"/>
      <c r="BP28" s="462"/>
      <c r="BQ28" s="462"/>
      <c r="BR28" s="462"/>
      <c r="BS28" s="462"/>
      <c r="BT28" s="462"/>
      <c r="BU28" s="463"/>
      <c r="BV28" s="461">
        <v>6313264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18</v>
      </c>
      <c r="M29" s="443"/>
      <c r="N29" s="443"/>
      <c r="O29" s="443"/>
      <c r="P29" s="444"/>
      <c r="Q29" s="442">
        <v>3700</v>
      </c>
      <c r="R29" s="443"/>
      <c r="S29" s="443"/>
      <c r="T29" s="443"/>
      <c r="U29" s="443"/>
      <c r="V29" s="444"/>
      <c r="W29" s="509"/>
      <c r="X29" s="510"/>
      <c r="Y29" s="511"/>
      <c r="Z29" s="439" t="s">
        <v>186</v>
      </c>
      <c r="AA29" s="440"/>
      <c r="AB29" s="440"/>
      <c r="AC29" s="440"/>
      <c r="AD29" s="440"/>
      <c r="AE29" s="440"/>
      <c r="AF29" s="440"/>
      <c r="AG29" s="441"/>
      <c r="AH29" s="442">
        <v>628</v>
      </c>
      <c r="AI29" s="443"/>
      <c r="AJ29" s="443"/>
      <c r="AK29" s="443"/>
      <c r="AL29" s="444"/>
      <c r="AM29" s="442">
        <v>2011944</v>
      </c>
      <c r="AN29" s="443"/>
      <c r="AO29" s="443"/>
      <c r="AP29" s="443"/>
      <c r="AQ29" s="443"/>
      <c r="AR29" s="444"/>
      <c r="AS29" s="442">
        <v>3204</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1300981</v>
      </c>
      <c r="BO29" s="467"/>
      <c r="BP29" s="467"/>
      <c r="BQ29" s="467"/>
      <c r="BR29" s="467"/>
      <c r="BS29" s="467"/>
      <c r="BT29" s="467"/>
      <c r="BU29" s="468"/>
      <c r="BV29" s="466">
        <v>1297381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100.4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6533493</v>
      </c>
      <c r="BO30" s="470"/>
      <c r="BP30" s="470"/>
      <c r="BQ30" s="470"/>
      <c r="BR30" s="470"/>
      <c r="BS30" s="470"/>
      <c r="BT30" s="470"/>
      <c r="BU30" s="471"/>
      <c r="BV30" s="469">
        <v>6296876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196</v>
      </c>
      <c r="X33" s="428"/>
      <c r="Y33" s="428"/>
      <c r="Z33" s="428"/>
      <c r="AA33" s="428"/>
      <c r="AB33" s="428"/>
      <c r="AC33" s="428"/>
      <c r="AD33" s="428"/>
      <c r="AE33" s="428"/>
      <c r="AF33" s="428"/>
      <c r="AG33" s="428"/>
      <c r="AH33" s="428"/>
      <c r="AI33" s="428"/>
      <c r="AJ33" s="428"/>
      <c r="AK33" s="428"/>
      <c r="AL33" s="216"/>
      <c r="AM33" s="429" t="s">
        <v>195</v>
      </c>
      <c r="AN33" s="429"/>
      <c r="AO33" s="428" t="s">
        <v>196</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195</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IF('各会計、関係団体の財政状況及び健全化判断比率'!B34="","",'各会計、関係団体の財政状況及び健全化判断比率'!B34)</f>
        <v>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12</v>
      </c>
      <c r="BX34" s="425"/>
      <c r="BY34" s="424" t="str">
        <f>IF('各会計、関係団体の財政状況及び健全化判断比率'!B68="","",'各会計、関係団体の財政状況及び健全化判断比率'!B68)</f>
        <v>駿遠学園管理組合</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島田市土地開発公社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〇</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土地取得事業特別会計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f t="shared" ref="AM35:AM43" si="0">IF(AO35="","",AM34+1)</f>
        <v>9</v>
      </c>
      <c r="AN35" s="425"/>
      <c r="AO35" s="424" t="str">
        <f>IF('各会計、関係団体の財政状況及び健全化判断比率'!B33="","",'各会計、関係団体の財政状況及び健全化判断比率'!B33)</f>
        <v>病院事業会計</v>
      </c>
      <c r="AP35" s="424"/>
      <c r="AQ35" s="424"/>
      <c r="AR35" s="424"/>
      <c r="AS35" s="424"/>
      <c r="AT35" s="424"/>
      <c r="AU35" s="424"/>
      <c r="AV35" s="424"/>
      <c r="AW35" s="424"/>
      <c r="AX35" s="424"/>
      <c r="AY35" s="424"/>
      <c r="AZ35" s="424"/>
      <c r="BA35" s="424"/>
      <c r="BB35" s="424"/>
      <c r="BC35" s="424"/>
      <c r="BD35" s="214"/>
      <c r="BE35" s="425">
        <f t="shared" ref="BE35:BE43" si="1">IF(BG35="","",BE34+1)</f>
        <v>11</v>
      </c>
      <c r="BF35" s="425"/>
      <c r="BG35" s="424" t="str">
        <f>IF('各会計、関係団体の財政状況及び健全化判断比率'!B35="","",'各会計、関係団体の財政状況及び健全化判断比率'!B35)</f>
        <v>公共下水道事業特別会計</v>
      </c>
      <c r="BH35" s="424"/>
      <c r="BI35" s="424"/>
      <c r="BJ35" s="424"/>
      <c r="BK35" s="424"/>
      <c r="BL35" s="424"/>
      <c r="BM35" s="424"/>
      <c r="BN35" s="424"/>
      <c r="BO35" s="424"/>
      <c r="BP35" s="424"/>
      <c r="BQ35" s="424"/>
      <c r="BR35" s="424"/>
      <c r="BS35" s="424"/>
      <c r="BT35" s="424"/>
      <c r="BU35" s="424"/>
      <c r="BV35" s="214"/>
      <c r="BW35" s="425">
        <f t="shared" ref="BW35:BW43" si="2">IF(BY35="","",BW34+1)</f>
        <v>13</v>
      </c>
      <c r="BX35" s="425"/>
      <c r="BY35" s="424" t="str">
        <f>IF('各会計、関係団体の財政状況及び健全化判断比率'!B69="","",'各会計、関係団体の財政状況及び健全化判断比率'!B69)</f>
        <v>静岡県後期高齢者医療広域連合</v>
      </c>
      <c r="BZ35" s="424"/>
      <c r="CA35" s="424"/>
      <c r="CB35" s="424"/>
      <c r="CC35" s="424"/>
      <c r="CD35" s="424"/>
      <c r="CE35" s="424"/>
      <c r="CF35" s="424"/>
      <c r="CG35" s="424"/>
      <c r="CH35" s="424"/>
      <c r="CI35" s="424"/>
      <c r="CJ35" s="424"/>
      <c r="CK35" s="424"/>
      <c r="CL35" s="424"/>
      <c r="CM35" s="424"/>
      <c r="CN35" s="214"/>
      <c r="CO35" s="425">
        <f t="shared" ref="CO35:CO43" si="3">IF(CQ35="","",CO34+1)</f>
        <v>19</v>
      </c>
      <c r="CP35" s="425"/>
      <c r="CQ35" s="424" t="str">
        <f>IF('各会計、関係団体の財政状況及び健全化判断比率'!BS8="","",'各会計、関係団体の財政状況及び健全化判断比率'!BS8)</f>
        <v>川根町温泉</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休日急患診療事業特別会計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14</v>
      </c>
      <c r="BX36" s="425"/>
      <c r="BY36" s="424" t="str">
        <f>IF('各会計、関係団体の財政状況及び健全化判断比率'!B70="","",'各会計、関係団体の財政状況及び健全化判断比率'!B70)</f>
        <v>静岡地方税滞納整理機構</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7</v>
      </c>
      <c r="V37" s="425"/>
      <c r="W37" s="424" t="str">
        <f>IF('各会計、関係団体の財政状況及び健全化判断比率'!B31="","",'各会計、関係団体の財政状況及び健全化判断比率'!B31)</f>
        <v>介護サービス事業特別会計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15</v>
      </c>
      <c r="BX37" s="425"/>
      <c r="BY37" s="424" t="str">
        <f>IF('各会計、関係団体の財政状況及び健全化判断比率'!B71="","",'各会計、関係団体の財政状況及び健全化判断比率'!B71)</f>
        <v>静岡県後期高齢者医療広域連合（事業会計分）</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16</v>
      </c>
      <c r="BX38" s="425"/>
      <c r="BY38" s="424" t="str">
        <f>IF('各会計、関係団体の財政状況及び健全化判断比率'!B72="","",'各会計、関係団体の財政状況及び健全化判断比率'!B72)</f>
        <v>大井上水道企業団</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17</v>
      </c>
      <c r="BX39" s="425"/>
      <c r="BY39" s="424" t="str">
        <f>IF('各会計、関係団体の財政状況及び健全化判断比率'!B73="","",'各会計、関係団体の財政状況及び健全化判断比率'!B73)</f>
        <v>静岡県大井川広域水道企業団</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RXjIf0OTihupe6rbQ00XT9aVwkybr8EKQ4T6foU1bu4DFTMYLDX2ULFCDSMwj3tBpIe0NfPhOTqiuFjOzIRPYQ==" saltValue="SQkHT4i8YSCOyeFE8i579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48" t="s">
        <v>575</v>
      </c>
      <c r="D34" s="1248"/>
      <c r="E34" s="1249"/>
      <c r="F34" s="32">
        <v>22.83</v>
      </c>
      <c r="G34" s="33">
        <v>23.04</v>
      </c>
      <c r="H34" s="33">
        <v>22.72</v>
      </c>
      <c r="I34" s="33">
        <v>19.38</v>
      </c>
      <c r="J34" s="34">
        <v>14.68</v>
      </c>
      <c r="K34" s="22"/>
      <c r="L34" s="22"/>
      <c r="M34" s="22"/>
      <c r="N34" s="22"/>
      <c r="O34" s="22"/>
      <c r="P34" s="22"/>
    </row>
    <row r="35" spans="1:16" ht="39" customHeight="1" x14ac:dyDescent="0.15">
      <c r="A35" s="22"/>
      <c r="B35" s="35"/>
      <c r="C35" s="1242" t="s">
        <v>576</v>
      </c>
      <c r="D35" s="1243"/>
      <c r="E35" s="1244"/>
      <c r="F35" s="36">
        <v>3.38</v>
      </c>
      <c r="G35" s="37">
        <v>3.85</v>
      </c>
      <c r="H35" s="37">
        <v>4.8899999999999997</v>
      </c>
      <c r="I35" s="37">
        <v>5.28</v>
      </c>
      <c r="J35" s="38">
        <v>5.7</v>
      </c>
      <c r="K35" s="22"/>
      <c r="L35" s="22"/>
      <c r="M35" s="22"/>
      <c r="N35" s="22"/>
      <c r="O35" s="22"/>
      <c r="P35" s="22"/>
    </row>
    <row r="36" spans="1:16" ht="39" customHeight="1" x14ac:dyDescent="0.15">
      <c r="A36" s="22"/>
      <c r="B36" s="35"/>
      <c r="C36" s="1242" t="s">
        <v>577</v>
      </c>
      <c r="D36" s="1243"/>
      <c r="E36" s="1244"/>
      <c r="F36" s="36">
        <v>7.4</v>
      </c>
      <c r="G36" s="37">
        <v>7.92</v>
      </c>
      <c r="H36" s="37">
        <v>5.99</v>
      </c>
      <c r="I36" s="37">
        <v>5.83</v>
      </c>
      <c r="J36" s="38">
        <v>3.77</v>
      </c>
      <c r="K36" s="22"/>
      <c r="L36" s="22"/>
      <c r="M36" s="22"/>
      <c r="N36" s="22"/>
      <c r="O36" s="22"/>
      <c r="P36" s="22"/>
    </row>
    <row r="37" spans="1:16" ht="39" customHeight="1" x14ac:dyDescent="0.15">
      <c r="A37" s="22"/>
      <c r="B37" s="35"/>
      <c r="C37" s="1242" t="s">
        <v>578</v>
      </c>
      <c r="D37" s="1243"/>
      <c r="E37" s="1244"/>
      <c r="F37" s="36">
        <v>1.56</v>
      </c>
      <c r="G37" s="37">
        <v>1.1100000000000001</v>
      </c>
      <c r="H37" s="37">
        <v>5.81</v>
      </c>
      <c r="I37" s="37">
        <v>2.98</v>
      </c>
      <c r="J37" s="38">
        <v>2.91</v>
      </c>
      <c r="K37" s="22"/>
      <c r="L37" s="22"/>
      <c r="M37" s="22"/>
      <c r="N37" s="22"/>
      <c r="O37" s="22"/>
      <c r="P37" s="22"/>
    </row>
    <row r="38" spans="1:16" ht="39" customHeight="1" x14ac:dyDescent="0.15">
      <c r="A38" s="22"/>
      <c r="B38" s="35"/>
      <c r="C38" s="1242" t="s">
        <v>579</v>
      </c>
      <c r="D38" s="1243"/>
      <c r="E38" s="1244"/>
      <c r="F38" s="36">
        <v>0.28000000000000003</v>
      </c>
      <c r="G38" s="37">
        <v>0.39</v>
      </c>
      <c r="H38" s="37">
        <v>0.4</v>
      </c>
      <c r="I38" s="37">
        <v>1.1200000000000001</v>
      </c>
      <c r="J38" s="38">
        <v>0.82</v>
      </c>
      <c r="K38" s="22"/>
      <c r="L38" s="22"/>
      <c r="M38" s="22"/>
      <c r="N38" s="22"/>
      <c r="O38" s="22"/>
      <c r="P38" s="22"/>
    </row>
    <row r="39" spans="1:16" ht="39" customHeight="1" x14ac:dyDescent="0.15">
      <c r="A39" s="22"/>
      <c r="B39" s="35"/>
      <c r="C39" s="1242" t="s">
        <v>580</v>
      </c>
      <c r="D39" s="1243"/>
      <c r="E39" s="1244"/>
      <c r="F39" s="36">
        <v>0.06</v>
      </c>
      <c r="G39" s="37">
        <v>7.0000000000000007E-2</v>
      </c>
      <c r="H39" s="37">
        <v>0.04</v>
      </c>
      <c r="I39" s="37">
        <v>0.08</v>
      </c>
      <c r="J39" s="38">
        <v>0.1</v>
      </c>
      <c r="K39" s="22"/>
      <c r="L39" s="22"/>
      <c r="M39" s="22"/>
      <c r="N39" s="22"/>
      <c r="O39" s="22"/>
      <c r="P39" s="22"/>
    </row>
    <row r="40" spans="1:16" ht="39" customHeight="1" x14ac:dyDescent="0.15">
      <c r="A40" s="22"/>
      <c r="B40" s="35"/>
      <c r="C40" s="1242" t="s">
        <v>581</v>
      </c>
      <c r="D40" s="1243"/>
      <c r="E40" s="1244"/>
      <c r="F40" s="36">
        <v>0.04</v>
      </c>
      <c r="G40" s="37">
        <v>0.04</v>
      </c>
      <c r="H40" s="37">
        <v>0.06</v>
      </c>
      <c r="I40" s="37">
        <v>7.0000000000000007E-2</v>
      </c>
      <c r="J40" s="38">
        <v>0.06</v>
      </c>
      <c r="K40" s="22"/>
      <c r="L40" s="22"/>
      <c r="M40" s="22"/>
      <c r="N40" s="22"/>
      <c r="O40" s="22"/>
      <c r="P40" s="22"/>
    </row>
    <row r="41" spans="1:16" ht="39" customHeight="1" x14ac:dyDescent="0.15">
      <c r="A41" s="22"/>
      <c r="B41" s="35"/>
      <c r="C41" s="1242" t="s">
        <v>582</v>
      </c>
      <c r="D41" s="1243"/>
      <c r="E41" s="1244"/>
      <c r="F41" s="36">
        <v>0.03</v>
      </c>
      <c r="G41" s="37">
        <v>0.04</v>
      </c>
      <c r="H41" s="37">
        <v>0.05</v>
      </c>
      <c r="I41" s="37">
        <v>0.04</v>
      </c>
      <c r="J41" s="38">
        <v>0.03</v>
      </c>
      <c r="K41" s="22"/>
      <c r="L41" s="22"/>
      <c r="M41" s="22"/>
      <c r="N41" s="22"/>
      <c r="O41" s="22"/>
      <c r="P41" s="22"/>
    </row>
    <row r="42" spans="1:16" ht="39" customHeight="1" x14ac:dyDescent="0.15">
      <c r="A42" s="22"/>
      <c r="B42" s="39"/>
      <c r="C42" s="1242" t="s">
        <v>583</v>
      </c>
      <c r="D42" s="1243"/>
      <c r="E42" s="1244"/>
      <c r="F42" s="36" t="s">
        <v>526</v>
      </c>
      <c r="G42" s="37" t="s">
        <v>526</v>
      </c>
      <c r="H42" s="37" t="s">
        <v>526</v>
      </c>
      <c r="I42" s="37" t="s">
        <v>526</v>
      </c>
      <c r="J42" s="38" t="s">
        <v>526</v>
      </c>
      <c r="K42" s="22"/>
      <c r="L42" s="22"/>
      <c r="M42" s="22"/>
      <c r="N42" s="22"/>
      <c r="O42" s="22"/>
      <c r="P42" s="22"/>
    </row>
    <row r="43" spans="1:16" ht="39" customHeight="1" thickBot="1" x14ac:dyDescent="0.2">
      <c r="A43" s="22"/>
      <c r="B43" s="40"/>
      <c r="C43" s="1245" t="s">
        <v>584</v>
      </c>
      <c r="D43" s="1246"/>
      <c r="E43" s="1247"/>
      <c r="F43" s="41">
        <v>0.03</v>
      </c>
      <c r="G43" s="42">
        <v>0.04</v>
      </c>
      <c r="H43" s="42">
        <v>0.04</v>
      </c>
      <c r="I43" s="42">
        <v>0.04</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l6+RxeW107OAtBHLdCte7J0EOZaxT/VvJmxQGNfWaEIexHy/Ah9iMZ90QXW5qY+AYv7H2smOlZj1b6uOjoixA==" saltValue="qG5JPHNwS8563lbBhRab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4506</v>
      </c>
      <c r="L45" s="60">
        <v>4456</v>
      </c>
      <c r="M45" s="60">
        <v>4552</v>
      </c>
      <c r="N45" s="60">
        <v>4678</v>
      </c>
      <c r="O45" s="61">
        <v>4622</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526</v>
      </c>
      <c r="L46" s="64" t="s">
        <v>526</v>
      </c>
      <c r="M46" s="64" t="s">
        <v>526</v>
      </c>
      <c r="N46" s="64" t="s">
        <v>526</v>
      </c>
      <c r="O46" s="65" t="s">
        <v>526</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526</v>
      </c>
      <c r="L47" s="64" t="s">
        <v>526</v>
      </c>
      <c r="M47" s="64" t="s">
        <v>526</v>
      </c>
      <c r="N47" s="64" t="s">
        <v>526</v>
      </c>
      <c r="O47" s="65" t="s">
        <v>526</v>
      </c>
      <c r="P47" s="48"/>
      <c r="Q47" s="48"/>
      <c r="R47" s="48"/>
      <c r="S47" s="48"/>
      <c r="T47" s="48"/>
      <c r="U47" s="48"/>
    </row>
    <row r="48" spans="1:21" ht="30.75" customHeight="1" x14ac:dyDescent="0.15">
      <c r="A48" s="48"/>
      <c r="B48" s="1270"/>
      <c r="C48" s="1271"/>
      <c r="D48" s="62"/>
      <c r="E48" s="1252" t="s">
        <v>15</v>
      </c>
      <c r="F48" s="1252"/>
      <c r="G48" s="1252"/>
      <c r="H48" s="1252"/>
      <c r="I48" s="1252"/>
      <c r="J48" s="1253"/>
      <c r="K48" s="63">
        <v>613</v>
      </c>
      <c r="L48" s="64">
        <v>597</v>
      </c>
      <c r="M48" s="64">
        <v>491</v>
      </c>
      <c r="N48" s="64">
        <v>585</v>
      </c>
      <c r="O48" s="65">
        <v>624</v>
      </c>
      <c r="P48" s="48"/>
      <c r="Q48" s="48"/>
      <c r="R48" s="48"/>
      <c r="S48" s="48"/>
      <c r="T48" s="48"/>
      <c r="U48" s="48"/>
    </row>
    <row r="49" spans="1:21" ht="30.75" customHeight="1" x14ac:dyDescent="0.15">
      <c r="A49" s="48"/>
      <c r="B49" s="1270"/>
      <c r="C49" s="1271"/>
      <c r="D49" s="62"/>
      <c r="E49" s="1252" t="s">
        <v>16</v>
      </c>
      <c r="F49" s="1252"/>
      <c r="G49" s="1252"/>
      <c r="H49" s="1252"/>
      <c r="I49" s="1252"/>
      <c r="J49" s="1253"/>
      <c r="K49" s="63">
        <v>54</v>
      </c>
      <c r="L49" s="64">
        <v>46</v>
      </c>
      <c r="M49" s="64">
        <v>32</v>
      </c>
      <c r="N49" s="64">
        <v>2</v>
      </c>
      <c r="O49" s="65" t="s">
        <v>526</v>
      </c>
      <c r="P49" s="48"/>
      <c r="Q49" s="48"/>
      <c r="R49" s="48"/>
      <c r="S49" s="48"/>
      <c r="T49" s="48"/>
      <c r="U49" s="48"/>
    </row>
    <row r="50" spans="1:21" ht="30.75" customHeight="1" x14ac:dyDescent="0.15">
      <c r="A50" s="48"/>
      <c r="B50" s="1270"/>
      <c r="C50" s="1271"/>
      <c r="D50" s="62"/>
      <c r="E50" s="1252" t="s">
        <v>17</v>
      </c>
      <c r="F50" s="1252"/>
      <c r="G50" s="1252"/>
      <c r="H50" s="1252"/>
      <c r="I50" s="1252"/>
      <c r="J50" s="1253"/>
      <c r="K50" s="63">
        <v>167</v>
      </c>
      <c r="L50" s="64">
        <v>153</v>
      </c>
      <c r="M50" s="64">
        <v>110</v>
      </c>
      <c r="N50" s="64">
        <v>100</v>
      </c>
      <c r="O50" s="65">
        <v>68</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526</v>
      </c>
      <c r="L51" s="64" t="s">
        <v>526</v>
      </c>
      <c r="M51" s="64" t="s">
        <v>526</v>
      </c>
      <c r="N51" s="64" t="s">
        <v>526</v>
      </c>
      <c r="O51" s="65" t="s">
        <v>526</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3868</v>
      </c>
      <c r="L52" s="64">
        <v>3773</v>
      </c>
      <c r="M52" s="64">
        <v>3929</v>
      </c>
      <c r="N52" s="64">
        <v>4000</v>
      </c>
      <c r="O52" s="65">
        <v>3962</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1472</v>
      </c>
      <c r="L53" s="69">
        <v>1479</v>
      </c>
      <c r="M53" s="69">
        <v>1256</v>
      </c>
      <c r="N53" s="69">
        <v>1365</v>
      </c>
      <c r="O53" s="70">
        <v>1352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609</v>
      </c>
      <c r="L57" s="84" t="s">
        <v>609</v>
      </c>
      <c r="M57" s="84" t="s">
        <v>609</v>
      </c>
      <c r="N57" s="84" t="s">
        <v>609</v>
      </c>
      <c r="O57" s="85" t="s">
        <v>609</v>
      </c>
    </row>
    <row r="58" spans="1:21" ht="31.5" customHeight="1" thickBot="1" x14ac:dyDescent="0.2">
      <c r="B58" s="1260"/>
      <c r="C58" s="1261"/>
      <c r="D58" s="1265" t="s">
        <v>27</v>
      </c>
      <c r="E58" s="1266"/>
      <c r="F58" s="1266"/>
      <c r="G58" s="1266"/>
      <c r="H58" s="1266"/>
      <c r="I58" s="1266"/>
      <c r="J58" s="1267"/>
      <c r="K58" s="86" t="s">
        <v>609</v>
      </c>
      <c r="L58" s="87" t="s">
        <v>609</v>
      </c>
      <c r="M58" s="87" t="s">
        <v>609</v>
      </c>
      <c r="N58" s="87" t="s">
        <v>609</v>
      </c>
      <c r="O58" s="88" t="s">
        <v>609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Karzh5bia60naxB1NRqmU3X0Pg01yzAMI0QK4dPt+BPn5VAmxas7FDso78jZ9eIx0gqtUsTSJYfCA21KvmG7w==" saltValue="e2PXnK6zGAqbcV6WpIiz3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88" t="s">
        <v>30</v>
      </c>
      <c r="C41" s="1289"/>
      <c r="D41" s="102"/>
      <c r="E41" s="1290" t="s">
        <v>31</v>
      </c>
      <c r="F41" s="1290"/>
      <c r="G41" s="1290"/>
      <c r="H41" s="1291"/>
      <c r="I41" s="103">
        <v>42600</v>
      </c>
      <c r="J41" s="104">
        <v>41027</v>
      </c>
      <c r="K41" s="104">
        <v>39209</v>
      </c>
      <c r="L41" s="104">
        <v>37816</v>
      </c>
      <c r="M41" s="105">
        <v>37990</v>
      </c>
    </row>
    <row r="42" spans="2:13" ht="27.75" customHeight="1" x14ac:dyDescent="0.15">
      <c r="B42" s="1278"/>
      <c r="C42" s="1279"/>
      <c r="D42" s="106"/>
      <c r="E42" s="1282" t="s">
        <v>32</v>
      </c>
      <c r="F42" s="1282"/>
      <c r="G42" s="1282"/>
      <c r="H42" s="1283"/>
      <c r="I42" s="107">
        <v>497</v>
      </c>
      <c r="J42" s="108">
        <v>369</v>
      </c>
      <c r="K42" s="108">
        <v>275</v>
      </c>
      <c r="L42" s="108">
        <v>623</v>
      </c>
      <c r="M42" s="109">
        <v>567</v>
      </c>
    </row>
    <row r="43" spans="2:13" ht="27.75" customHeight="1" x14ac:dyDescent="0.15">
      <c r="B43" s="1278"/>
      <c r="C43" s="1279"/>
      <c r="D43" s="106"/>
      <c r="E43" s="1282" t="s">
        <v>33</v>
      </c>
      <c r="F43" s="1282"/>
      <c r="G43" s="1282"/>
      <c r="H43" s="1283"/>
      <c r="I43" s="107">
        <v>5177</v>
      </c>
      <c r="J43" s="108">
        <v>5345</v>
      </c>
      <c r="K43" s="108">
        <v>5309</v>
      </c>
      <c r="L43" s="108">
        <v>5636</v>
      </c>
      <c r="M43" s="109">
        <v>5895</v>
      </c>
    </row>
    <row r="44" spans="2:13" ht="27.75" customHeight="1" x14ac:dyDescent="0.15">
      <c r="B44" s="1278"/>
      <c r="C44" s="1279"/>
      <c r="D44" s="106"/>
      <c r="E44" s="1282" t="s">
        <v>34</v>
      </c>
      <c r="F44" s="1282"/>
      <c r="G44" s="1282"/>
      <c r="H44" s="1283"/>
      <c r="I44" s="107">
        <v>79</v>
      </c>
      <c r="J44" s="108">
        <v>34</v>
      </c>
      <c r="K44" s="108">
        <v>2</v>
      </c>
      <c r="L44" s="108" t="s">
        <v>526</v>
      </c>
      <c r="M44" s="109" t="s">
        <v>526</v>
      </c>
    </row>
    <row r="45" spans="2:13" ht="27.75" customHeight="1" x14ac:dyDescent="0.15">
      <c r="B45" s="1278"/>
      <c r="C45" s="1279"/>
      <c r="D45" s="106"/>
      <c r="E45" s="1282" t="s">
        <v>35</v>
      </c>
      <c r="F45" s="1282"/>
      <c r="G45" s="1282"/>
      <c r="H45" s="1283"/>
      <c r="I45" s="107">
        <v>6788</v>
      </c>
      <c r="J45" s="108">
        <v>5699</v>
      </c>
      <c r="K45" s="108">
        <v>5655</v>
      </c>
      <c r="L45" s="108">
        <v>5518</v>
      </c>
      <c r="M45" s="109">
        <v>5480</v>
      </c>
    </row>
    <row r="46" spans="2:13" ht="27.75" customHeight="1" x14ac:dyDescent="0.15">
      <c r="B46" s="1278"/>
      <c r="C46" s="1279"/>
      <c r="D46" s="110"/>
      <c r="E46" s="1282" t="s">
        <v>36</v>
      </c>
      <c r="F46" s="1282"/>
      <c r="G46" s="1282"/>
      <c r="H46" s="1283"/>
      <c r="I46" s="107" t="s">
        <v>526</v>
      </c>
      <c r="J46" s="108" t="s">
        <v>526</v>
      </c>
      <c r="K46" s="108" t="s">
        <v>526</v>
      </c>
      <c r="L46" s="108">
        <v>574</v>
      </c>
      <c r="M46" s="109">
        <v>850</v>
      </c>
    </row>
    <row r="47" spans="2:13" ht="27.75" customHeight="1" x14ac:dyDescent="0.15">
      <c r="B47" s="1278"/>
      <c r="C47" s="1279"/>
      <c r="D47" s="111"/>
      <c r="E47" s="1292" t="s">
        <v>37</v>
      </c>
      <c r="F47" s="1293"/>
      <c r="G47" s="1293"/>
      <c r="H47" s="1294"/>
      <c r="I47" s="107" t="s">
        <v>526</v>
      </c>
      <c r="J47" s="108" t="s">
        <v>526</v>
      </c>
      <c r="K47" s="108" t="s">
        <v>526</v>
      </c>
      <c r="L47" s="108" t="s">
        <v>526</v>
      </c>
      <c r="M47" s="109" t="s">
        <v>526</v>
      </c>
    </row>
    <row r="48" spans="2:13" ht="27.75" customHeight="1" x14ac:dyDescent="0.15">
      <c r="B48" s="1278"/>
      <c r="C48" s="1279"/>
      <c r="D48" s="106"/>
      <c r="E48" s="1282" t="s">
        <v>38</v>
      </c>
      <c r="F48" s="1282"/>
      <c r="G48" s="1282"/>
      <c r="H48" s="1283"/>
      <c r="I48" s="107" t="s">
        <v>526</v>
      </c>
      <c r="J48" s="108" t="s">
        <v>526</v>
      </c>
      <c r="K48" s="108" t="s">
        <v>526</v>
      </c>
      <c r="L48" s="108" t="s">
        <v>526</v>
      </c>
      <c r="M48" s="109" t="s">
        <v>526</v>
      </c>
    </row>
    <row r="49" spans="2:13" ht="27.75" customHeight="1" x14ac:dyDescent="0.15">
      <c r="B49" s="1280"/>
      <c r="C49" s="1281"/>
      <c r="D49" s="106"/>
      <c r="E49" s="1282" t="s">
        <v>39</v>
      </c>
      <c r="F49" s="1282"/>
      <c r="G49" s="1282"/>
      <c r="H49" s="1283"/>
      <c r="I49" s="107" t="s">
        <v>526</v>
      </c>
      <c r="J49" s="108" t="s">
        <v>526</v>
      </c>
      <c r="K49" s="108" t="s">
        <v>526</v>
      </c>
      <c r="L49" s="108" t="s">
        <v>526</v>
      </c>
      <c r="M49" s="109" t="s">
        <v>526</v>
      </c>
    </row>
    <row r="50" spans="2:13" ht="27.75" customHeight="1" x14ac:dyDescent="0.15">
      <c r="B50" s="1276" t="s">
        <v>40</v>
      </c>
      <c r="C50" s="1277"/>
      <c r="D50" s="112"/>
      <c r="E50" s="1282" t="s">
        <v>41</v>
      </c>
      <c r="F50" s="1282"/>
      <c r="G50" s="1282"/>
      <c r="H50" s="1283"/>
      <c r="I50" s="107">
        <v>12213</v>
      </c>
      <c r="J50" s="108">
        <v>12892</v>
      </c>
      <c r="K50" s="108">
        <v>13057</v>
      </c>
      <c r="L50" s="108">
        <v>13820</v>
      </c>
      <c r="M50" s="109">
        <v>13767</v>
      </c>
    </row>
    <row r="51" spans="2:13" ht="27.75" customHeight="1" x14ac:dyDescent="0.15">
      <c r="B51" s="1278"/>
      <c r="C51" s="1279"/>
      <c r="D51" s="106"/>
      <c r="E51" s="1282" t="s">
        <v>42</v>
      </c>
      <c r="F51" s="1282"/>
      <c r="G51" s="1282"/>
      <c r="H51" s="1283"/>
      <c r="I51" s="107">
        <v>9181</v>
      </c>
      <c r="J51" s="108">
        <v>8611</v>
      </c>
      <c r="K51" s="108">
        <v>8152</v>
      </c>
      <c r="L51" s="108">
        <v>7946</v>
      </c>
      <c r="M51" s="109">
        <v>8095</v>
      </c>
    </row>
    <row r="52" spans="2:13" ht="27.75" customHeight="1" x14ac:dyDescent="0.15">
      <c r="B52" s="1280"/>
      <c r="C52" s="1281"/>
      <c r="D52" s="106"/>
      <c r="E52" s="1282" t="s">
        <v>43</v>
      </c>
      <c r="F52" s="1282"/>
      <c r="G52" s="1282"/>
      <c r="H52" s="1283"/>
      <c r="I52" s="107">
        <v>32460</v>
      </c>
      <c r="J52" s="108">
        <v>32004</v>
      </c>
      <c r="K52" s="108">
        <v>31232</v>
      </c>
      <c r="L52" s="108">
        <v>31420</v>
      </c>
      <c r="M52" s="109">
        <v>33019</v>
      </c>
    </row>
    <row r="53" spans="2:13" ht="27.75" customHeight="1" thickBot="1" x14ac:dyDescent="0.2">
      <c r="B53" s="1284" t="s">
        <v>44</v>
      </c>
      <c r="C53" s="1285"/>
      <c r="D53" s="113"/>
      <c r="E53" s="1286" t="s">
        <v>45</v>
      </c>
      <c r="F53" s="1286"/>
      <c r="G53" s="1286"/>
      <c r="H53" s="1287"/>
      <c r="I53" s="114">
        <v>1287</v>
      </c>
      <c r="J53" s="115">
        <v>-1033</v>
      </c>
      <c r="K53" s="115">
        <v>-1992</v>
      </c>
      <c r="L53" s="115">
        <v>-3020</v>
      </c>
      <c r="M53" s="116">
        <v>-4097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iYmCV0UTXBztzcfsTXOMAOV+XRzSPSbj7sBCQt7B9MmSeYM1JAY3o7lhL6Afag4R0SPPiFlWsYwOxOLBZCvqg==" saltValue="u4cowmxNvgQgH1EIb8tIU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303" t="s">
        <v>48</v>
      </c>
      <c r="D55" s="1303"/>
      <c r="E55" s="1304"/>
      <c r="F55" s="128">
        <v>6612</v>
      </c>
      <c r="G55" s="128">
        <v>6313</v>
      </c>
      <c r="H55" s="129">
        <v>5814</v>
      </c>
    </row>
    <row r="56" spans="2:8" ht="52.5" customHeight="1" x14ac:dyDescent="0.15">
      <c r="B56" s="130"/>
      <c r="C56" s="1305" t="s">
        <v>49</v>
      </c>
      <c r="D56" s="1305"/>
      <c r="E56" s="1306"/>
      <c r="F56" s="131">
        <v>1294</v>
      </c>
      <c r="G56" s="131">
        <v>1297</v>
      </c>
      <c r="H56" s="132">
        <v>1301</v>
      </c>
    </row>
    <row r="57" spans="2:8" ht="53.25" customHeight="1" x14ac:dyDescent="0.15">
      <c r="B57" s="130"/>
      <c r="C57" s="1307" t="s">
        <v>50</v>
      </c>
      <c r="D57" s="1307"/>
      <c r="E57" s="1308"/>
      <c r="F57" s="133">
        <v>5972</v>
      </c>
      <c r="G57" s="133">
        <v>6297</v>
      </c>
      <c r="H57" s="134">
        <v>6533</v>
      </c>
    </row>
    <row r="58" spans="2:8" ht="45.75" customHeight="1" x14ac:dyDescent="0.15">
      <c r="B58" s="135"/>
      <c r="C58" s="1295" t="s">
        <v>604</v>
      </c>
      <c r="D58" s="1296"/>
      <c r="E58" s="1297"/>
      <c r="F58" s="136">
        <v>1988</v>
      </c>
      <c r="G58" s="136">
        <v>2003</v>
      </c>
      <c r="H58" s="137">
        <v>2018</v>
      </c>
    </row>
    <row r="59" spans="2:8" ht="45.75" customHeight="1" x14ac:dyDescent="0.15">
      <c r="B59" s="135"/>
      <c r="C59" s="1295" t="s">
        <v>605</v>
      </c>
      <c r="D59" s="1296"/>
      <c r="E59" s="1297"/>
      <c r="F59" s="136">
        <v>921</v>
      </c>
      <c r="G59" s="136">
        <v>1276</v>
      </c>
      <c r="H59" s="137">
        <v>1421</v>
      </c>
    </row>
    <row r="60" spans="2:8" ht="45.75" customHeight="1" x14ac:dyDescent="0.15">
      <c r="B60" s="135"/>
      <c r="C60" s="1295" t="s">
        <v>606</v>
      </c>
      <c r="D60" s="1296"/>
      <c r="E60" s="1297"/>
      <c r="F60" s="136">
        <v>919</v>
      </c>
      <c r="G60" s="136">
        <v>923</v>
      </c>
      <c r="H60" s="137">
        <v>928</v>
      </c>
    </row>
    <row r="61" spans="2:8" ht="45.75" customHeight="1" x14ac:dyDescent="0.15">
      <c r="B61" s="135"/>
      <c r="C61" s="1295" t="s">
        <v>607</v>
      </c>
      <c r="D61" s="1296"/>
      <c r="E61" s="1297"/>
      <c r="F61" s="136">
        <v>715</v>
      </c>
      <c r="G61" s="136">
        <v>799</v>
      </c>
      <c r="H61" s="137">
        <v>869</v>
      </c>
    </row>
    <row r="62" spans="2:8" ht="45.75" customHeight="1" thickBot="1" x14ac:dyDescent="0.2">
      <c r="B62" s="138"/>
      <c r="C62" s="1298" t="s">
        <v>608</v>
      </c>
      <c r="D62" s="1299"/>
      <c r="E62" s="1300"/>
      <c r="F62" s="139">
        <v>911</v>
      </c>
      <c r="G62" s="139">
        <v>912</v>
      </c>
      <c r="H62" s="140">
        <v>792</v>
      </c>
    </row>
    <row r="63" spans="2:8" ht="52.5" customHeight="1" thickBot="1" x14ac:dyDescent="0.2">
      <c r="B63" s="141"/>
      <c r="C63" s="1301" t="s">
        <v>51</v>
      </c>
      <c r="D63" s="1301"/>
      <c r="E63" s="1302"/>
      <c r="F63" s="142">
        <v>13878</v>
      </c>
      <c r="G63" s="142">
        <v>13908</v>
      </c>
      <c r="H63" s="143">
        <v>13648</v>
      </c>
    </row>
    <row r="64" spans="2:8" ht="15" customHeight="1" x14ac:dyDescent="0.15"/>
  </sheetData>
  <sheetProtection algorithmName="SHA-512" hashValue="en01cRBrwNqOibnm3okcMvG44mYiMHfi43fkCdPigabyHWCywF9LDvCpoq1mj86CDVv51jCQHXo2LXoEGzRCxA==" saltValue="2AEZ8iZ6anUmrZAjaPvS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622</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622</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621</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618</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1" t="s">
        <v>623</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5" x14ac:dyDescent="0.15">
      <c r="B44" s="387"/>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5" x14ac:dyDescent="0.15">
      <c r="B45" s="387"/>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5" x14ac:dyDescent="0.15">
      <c r="B46" s="387"/>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5" x14ac:dyDescent="0.15">
      <c r="B47" s="387"/>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616</v>
      </c>
    </row>
    <row r="50" spans="1:109" ht="13.5" x14ac:dyDescent="0.15">
      <c r="B50" s="387"/>
      <c r="G50" s="1315"/>
      <c r="H50" s="1315"/>
      <c r="I50" s="1315"/>
      <c r="J50" s="1315"/>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1" t="s">
        <v>567</v>
      </c>
      <c r="BQ50" s="1311"/>
      <c r="BR50" s="1311"/>
      <c r="BS50" s="1311"/>
      <c r="BT50" s="1311"/>
      <c r="BU50" s="1311"/>
      <c r="BV50" s="1311"/>
      <c r="BW50" s="1311"/>
      <c r="BX50" s="1311" t="s">
        <v>568</v>
      </c>
      <c r="BY50" s="1311"/>
      <c r="BZ50" s="1311"/>
      <c r="CA50" s="1311"/>
      <c r="CB50" s="1311"/>
      <c r="CC50" s="1311"/>
      <c r="CD50" s="1311"/>
      <c r="CE50" s="1311"/>
      <c r="CF50" s="1311" t="s">
        <v>569</v>
      </c>
      <c r="CG50" s="1311"/>
      <c r="CH50" s="1311"/>
      <c r="CI50" s="1311"/>
      <c r="CJ50" s="1311"/>
      <c r="CK50" s="1311"/>
      <c r="CL50" s="1311"/>
      <c r="CM50" s="1311"/>
      <c r="CN50" s="1311" t="s">
        <v>570</v>
      </c>
      <c r="CO50" s="1311"/>
      <c r="CP50" s="1311"/>
      <c r="CQ50" s="1311"/>
      <c r="CR50" s="1311"/>
      <c r="CS50" s="1311"/>
      <c r="CT50" s="1311"/>
      <c r="CU50" s="1311"/>
      <c r="CV50" s="1311" t="s">
        <v>571</v>
      </c>
      <c r="CW50" s="1311"/>
      <c r="CX50" s="1311"/>
      <c r="CY50" s="1311"/>
      <c r="CZ50" s="1311"/>
      <c r="DA50" s="1311"/>
      <c r="DB50" s="1311"/>
      <c r="DC50" s="1311"/>
    </row>
    <row r="51" spans="1:109" ht="13.5" customHeight="1" x14ac:dyDescent="0.15">
      <c r="B51" s="387"/>
      <c r="G51" s="1320"/>
      <c r="H51" s="1320"/>
      <c r="I51" s="1330"/>
      <c r="J51" s="1330"/>
      <c r="K51" s="1316"/>
      <c r="L51" s="1316"/>
      <c r="M51" s="1316"/>
      <c r="N51" s="1316"/>
      <c r="AM51" s="394"/>
      <c r="AN51" s="1312" t="s">
        <v>615</v>
      </c>
      <c r="AO51" s="1312"/>
      <c r="AP51" s="1312"/>
      <c r="AQ51" s="1312"/>
      <c r="AR51" s="1312"/>
      <c r="AS51" s="1312"/>
      <c r="AT51" s="1312"/>
      <c r="AU51" s="1312"/>
      <c r="AV51" s="1312"/>
      <c r="AW51" s="1312"/>
      <c r="AX51" s="1312"/>
      <c r="AY51" s="1312"/>
      <c r="AZ51" s="1312"/>
      <c r="BA51" s="1312"/>
      <c r="BB51" s="1312" t="s">
        <v>613</v>
      </c>
      <c r="BC51" s="1312"/>
      <c r="BD51" s="1312"/>
      <c r="BE51" s="1312"/>
      <c r="BF51" s="1312"/>
      <c r="BG51" s="1312"/>
      <c r="BH51" s="1312"/>
      <c r="BI51" s="1312"/>
      <c r="BJ51" s="1312"/>
      <c r="BK51" s="1312"/>
      <c r="BL51" s="1312"/>
      <c r="BM51" s="1312"/>
      <c r="BN51" s="1312"/>
      <c r="BO51" s="1312"/>
      <c r="BP51" s="1309">
        <v>6.8</v>
      </c>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ht="13.5" x14ac:dyDescent="0.15">
      <c r="B52" s="387"/>
      <c r="G52" s="1320"/>
      <c r="H52" s="1320"/>
      <c r="I52" s="1330"/>
      <c r="J52" s="1330"/>
      <c r="K52" s="1316"/>
      <c r="L52" s="1316"/>
      <c r="M52" s="1316"/>
      <c r="N52" s="1316"/>
      <c r="AM52" s="39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x14ac:dyDescent="0.15">
      <c r="A53" s="402"/>
      <c r="B53" s="387"/>
      <c r="G53" s="1320"/>
      <c r="H53" s="1320"/>
      <c r="I53" s="1315"/>
      <c r="J53" s="1315"/>
      <c r="K53" s="1316"/>
      <c r="L53" s="1316"/>
      <c r="M53" s="1316"/>
      <c r="N53" s="1316"/>
      <c r="AM53" s="394"/>
      <c r="AN53" s="1312"/>
      <c r="AO53" s="1312"/>
      <c r="AP53" s="1312"/>
      <c r="AQ53" s="1312"/>
      <c r="AR53" s="1312"/>
      <c r="AS53" s="1312"/>
      <c r="AT53" s="1312"/>
      <c r="AU53" s="1312"/>
      <c r="AV53" s="1312"/>
      <c r="AW53" s="1312"/>
      <c r="AX53" s="1312"/>
      <c r="AY53" s="1312"/>
      <c r="AZ53" s="1312"/>
      <c r="BA53" s="1312"/>
      <c r="BB53" s="1312" t="s">
        <v>620</v>
      </c>
      <c r="BC53" s="1312"/>
      <c r="BD53" s="1312"/>
      <c r="BE53" s="1312"/>
      <c r="BF53" s="1312"/>
      <c r="BG53" s="1312"/>
      <c r="BH53" s="1312"/>
      <c r="BI53" s="1312"/>
      <c r="BJ53" s="1312"/>
      <c r="BK53" s="1312"/>
      <c r="BL53" s="1312"/>
      <c r="BM53" s="1312"/>
      <c r="BN53" s="1312"/>
      <c r="BO53" s="1312"/>
      <c r="BP53" s="1309">
        <v>56.9</v>
      </c>
      <c r="BQ53" s="1309"/>
      <c r="BR53" s="1309"/>
      <c r="BS53" s="1309"/>
      <c r="BT53" s="1309"/>
      <c r="BU53" s="1309"/>
      <c r="BV53" s="1309"/>
      <c r="BW53" s="1309"/>
      <c r="BX53" s="1309">
        <v>58.2</v>
      </c>
      <c r="BY53" s="1309"/>
      <c r="BZ53" s="1309"/>
      <c r="CA53" s="1309"/>
      <c r="CB53" s="1309"/>
      <c r="CC53" s="1309"/>
      <c r="CD53" s="1309"/>
      <c r="CE53" s="1309"/>
      <c r="CF53" s="1309">
        <v>59.3</v>
      </c>
      <c r="CG53" s="1309"/>
      <c r="CH53" s="1309"/>
      <c r="CI53" s="1309"/>
      <c r="CJ53" s="1309"/>
      <c r="CK53" s="1309"/>
      <c r="CL53" s="1309"/>
      <c r="CM53" s="1309"/>
      <c r="CN53" s="1309">
        <v>61.2</v>
      </c>
      <c r="CO53" s="1309"/>
      <c r="CP53" s="1309"/>
      <c r="CQ53" s="1309"/>
      <c r="CR53" s="1309"/>
      <c r="CS53" s="1309"/>
      <c r="CT53" s="1309"/>
      <c r="CU53" s="1309"/>
      <c r="CV53" s="1309">
        <v>62.8</v>
      </c>
      <c r="CW53" s="1309"/>
      <c r="CX53" s="1309"/>
      <c r="CY53" s="1309"/>
      <c r="CZ53" s="1309"/>
      <c r="DA53" s="1309"/>
      <c r="DB53" s="1309"/>
      <c r="DC53" s="1309"/>
    </row>
    <row r="54" spans="1:109" ht="13.5" x14ac:dyDescent="0.15">
      <c r="A54" s="402"/>
      <c r="B54" s="387"/>
      <c r="G54" s="1320"/>
      <c r="H54" s="1320"/>
      <c r="I54" s="1315"/>
      <c r="J54" s="1315"/>
      <c r="K54" s="1316"/>
      <c r="L54" s="1316"/>
      <c r="M54" s="1316"/>
      <c r="N54" s="1316"/>
      <c r="AM54" s="39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x14ac:dyDescent="0.15">
      <c r="A55" s="402"/>
      <c r="B55" s="387"/>
      <c r="G55" s="1315"/>
      <c r="H55" s="1315"/>
      <c r="I55" s="1315"/>
      <c r="J55" s="1315"/>
      <c r="K55" s="1316"/>
      <c r="L55" s="1316"/>
      <c r="M55" s="1316"/>
      <c r="N55" s="1316"/>
      <c r="AN55" s="1311" t="s">
        <v>614</v>
      </c>
      <c r="AO55" s="1311"/>
      <c r="AP55" s="1311"/>
      <c r="AQ55" s="1311"/>
      <c r="AR55" s="1311"/>
      <c r="AS55" s="1311"/>
      <c r="AT55" s="1311"/>
      <c r="AU55" s="1311"/>
      <c r="AV55" s="1311"/>
      <c r="AW55" s="1311"/>
      <c r="AX55" s="1311"/>
      <c r="AY55" s="1311"/>
      <c r="AZ55" s="1311"/>
      <c r="BA55" s="1311"/>
      <c r="BB55" s="1312" t="s">
        <v>613</v>
      </c>
      <c r="BC55" s="1312"/>
      <c r="BD55" s="1312"/>
      <c r="BE55" s="1312"/>
      <c r="BF55" s="1312"/>
      <c r="BG55" s="1312"/>
      <c r="BH55" s="1312"/>
      <c r="BI55" s="1312"/>
      <c r="BJ55" s="1312"/>
      <c r="BK55" s="1312"/>
      <c r="BL55" s="1312"/>
      <c r="BM55" s="1312"/>
      <c r="BN55" s="1312"/>
      <c r="BO55" s="1312"/>
      <c r="BP55" s="1309">
        <v>37.299999999999997</v>
      </c>
      <c r="BQ55" s="1309"/>
      <c r="BR55" s="1309"/>
      <c r="BS55" s="1309"/>
      <c r="BT55" s="1309"/>
      <c r="BU55" s="1309"/>
      <c r="BV55" s="1309"/>
      <c r="BW55" s="1309"/>
      <c r="BX55" s="1309">
        <v>33.1</v>
      </c>
      <c r="BY55" s="1309"/>
      <c r="BZ55" s="1309"/>
      <c r="CA55" s="1309"/>
      <c r="CB55" s="1309"/>
      <c r="CC55" s="1309"/>
      <c r="CD55" s="1309"/>
      <c r="CE55" s="1309"/>
      <c r="CF55" s="1309">
        <v>31.3</v>
      </c>
      <c r="CG55" s="1309"/>
      <c r="CH55" s="1309"/>
      <c r="CI55" s="1309"/>
      <c r="CJ55" s="1309"/>
      <c r="CK55" s="1309"/>
      <c r="CL55" s="1309"/>
      <c r="CM55" s="1309"/>
      <c r="CN55" s="1309">
        <v>25.3</v>
      </c>
      <c r="CO55" s="1309"/>
      <c r="CP55" s="1309"/>
      <c r="CQ55" s="1309"/>
      <c r="CR55" s="1309"/>
      <c r="CS55" s="1309"/>
      <c r="CT55" s="1309"/>
      <c r="CU55" s="1309"/>
      <c r="CV55" s="1309">
        <v>25.5</v>
      </c>
      <c r="CW55" s="1309"/>
      <c r="CX55" s="1309"/>
      <c r="CY55" s="1309"/>
      <c r="CZ55" s="1309"/>
      <c r="DA55" s="1309"/>
      <c r="DB55" s="1309"/>
      <c r="DC55" s="1309"/>
    </row>
    <row r="56" spans="1:109" ht="13.5" x14ac:dyDescent="0.15">
      <c r="A56" s="402"/>
      <c r="B56" s="387"/>
      <c r="G56" s="1315"/>
      <c r="H56" s="1315"/>
      <c r="I56" s="1315"/>
      <c r="J56" s="1315"/>
      <c r="K56" s="1316"/>
      <c r="L56" s="1316"/>
      <c r="M56" s="1316"/>
      <c r="N56" s="1316"/>
      <c r="AN56" s="1311"/>
      <c r="AO56" s="1311"/>
      <c r="AP56" s="1311"/>
      <c r="AQ56" s="1311"/>
      <c r="AR56" s="1311"/>
      <c r="AS56" s="1311"/>
      <c r="AT56" s="1311"/>
      <c r="AU56" s="1311"/>
      <c r="AV56" s="1311"/>
      <c r="AW56" s="1311"/>
      <c r="AX56" s="1311"/>
      <c r="AY56" s="1311"/>
      <c r="AZ56" s="1311"/>
      <c r="BA56" s="1311"/>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x14ac:dyDescent="0.15">
      <c r="B57" s="408"/>
      <c r="G57" s="1315"/>
      <c r="H57" s="1315"/>
      <c r="I57" s="1313"/>
      <c r="J57" s="1313"/>
      <c r="K57" s="1316"/>
      <c r="L57" s="1316"/>
      <c r="M57" s="1316"/>
      <c r="N57" s="1316"/>
      <c r="AM57" s="386"/>
      <c r="AN57" s="1311"/>
      <c r="AO57" s="1311"/>
      <c r="AP57" s="1311"/>
      <c r="AQ57" s="1311"/>
      <c r="AR57" s="1311"/>
      <c r="AS57" s="1311"/>
      <c r="AT57" s="1311"/>
      <c r="AU57" s="1311"/>
      <c r="AV57" s="1311"/>
      <c r="AW57" s="1311"/>
      <c r="AX57" s="1311"/>
      <c r="AY57" s="1311"/>
      <c r="AZ57" s="1311"/>
      <c r="BA57" s="1311"/>
      <c r="BB57" s="1312" t="s">
        <v>620</v>
      </c>
      <c r="BC57" s="1312"/>
      <c r="BD57" s="1312"/>
      <c r="BE57" s="1312"/>
      <c r="BF57" s="1312"/>
      <c r="BG57" s="1312"/>
      <c r="BH57" s="1312"/>
      <c r="BI57" s="1312"/>
      <c r="BJ57" s="1312"/>
      <c r="BK57" s="1312"/>
      <c r="BL57" s="1312"/>
      <c r="BM57" s="1312"/>
      <c r="BN57" s="1312"/>
      <c r="BO57" s="1312"/>
      <c r="BP57" s="1309">
        <v>55.2</v>
      </c>
      <c r="BQ57" s="1309"/>
      <c r="BR57" s="1309"/>
      <c r="BS57" s="1309"/>
      <c r="BT57" s="1309"/>
      <c r="BU57" s="1309"/>
      <c r="BV57" s="1309"/>
      <c r="BW57" s="1309"/>
      <c r="BX57" s="1309">
        <v>57.2</v>
      </c>
      <c r="BY57" s="1309"/>
      <c r="BZ57" s="1309"/>
      <c r="CA57" s="1309"/>
      <c r="CB57" s="1309"/>
      <c r="CC57" s="1309"/>
      <c r="CD57" s="1309"/>
      <c r="CE57" s="1309"/>
      <c r="CF57" s="1309">
        <v>58.5</v>
      </c>
      <c r="CG57" s="1309"/>
      <c r="CH57" s="1309"/>
      <c r="CI57" s="1309"/>
      <c r="CJ57" s="1309"/>
      <c r="CK57" s="1309"/>
      <c r="CL57" s="1309"/>
      <c r="CM57" s="1309"/>
      <c r="CN57" s="1309">
        <v>59.8</v>
      </c>
      <c r="CO57" s="1309"/>
      <c r="CP57" s="1309"/>
      <c r="CQ57" s="1309"/>
      <c r="CR57" s="1309"/>
      <c r="CS57" s="1309"/>
      <c r="CT57" s="1309"/>
      <c r="CU57" s="1309"/>
      <c r="CV57" s="1309">
        <v>60.6</v>
      </c>
      <c r="CW57" s="1309"/>
      <c r="CX57" s="1309"/>
      <c r="CY57" s="1309"/>
      <c r="CZ57" s="1309"/>
      <c r="DA57" s="1309"/>
      <c r="DB57" s="1309"/>
      <c r="DC57" s="1309"/>
      <c r="DD57" s="413"/>
      <c r="DE57" s="408"/>
    </row>
    <row r="58" spans="1:109" s="402" customFormat="1" ht="13.5" x14ac:dyDescent="0.15">
      <c r="A58" s="386"/>
      <c r="B58" s="408"/>
      <c r="G58" s="1315"/>
      <c r="H58" s="1315"/>
      <c r="I58" s="1313"/>
      <c r="J58" s="1313"/>
      <c r="K58" s="1316"/>
      <c r="L58" s="1316"/>
      <c r="M58" s="1316"/>
      <c r="N58" s="1316"/>
      <c r="AM58" s="386"/>
      <c r="AN58" s="1311"/>
      <c r="AO58" s="1311"/>
      <c r="AP58" s="1311"/>
      <c r="AQ58" s="1311"/>
      <c r="AR58" s="1311"/>
      <c r="AS58" s="1311"/>
      <c r="AT58" s="1311"/>
      <c r="AU58" s="1311"/>
      <c r="AV58" s="1311"/>
      <c r="AW58" s="1311"/>
      <c r="AX58" s="1311"/>
      <c r="AY58" s="1311"/>
      <c r="AZ58" s="1311"/>
      <c r="BA58" s="1311"/>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619</v>
      </c>
    </row>
    <row r="64" spans="1:109" ht="13.5" x14ac:dyDescent="0.15">
      <c r="B64" s="387"/>
      <c r="G64" s="403"/>
      <c r="I64" s="405"/>
      <c r="J64" s="405"/>
      <c r="K64" s="405"/>
      <c r="L64" s="405"/>
      <c r="M64" s="405"/>
      <c r="N64" s="404"/>
      <c r="AM64" s="403"/>
      <c r="AN64" s="403" t="s">
        <v>618</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1" t="s">
        <v>617</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5" x14ac:dyDescent="0.15">
      <c r="B66" s="387"/>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5" x14ac:dyDescent="0.15">
      <c r="B67" s="387"/>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5" x14ac:dyDescent="0.15">
      <c r="B68" s="387"/>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5" x14ac:dyDescent="0.15">
      <c r="B69" s="387"/>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616</v>
      </c>
    </row>
    <row r="72" spans="2:107" ht="13.5" x14ac:dyDescent="0.15">
      <c r="B72" s="387"/>
      <c r="G72" s="1315"/>
      <c r="H72" s="1315"/>
      <c r="I72" s="1315"/>
      <c r="J72" s="1315"/>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1" t="s">
        <v>567</v>
      </c>
      <c r="BQ72" s="1311"/>
      <c r="BR72" s="1311"/>
      <c r="BS72" s="1311"/>
      <c r="BT72" s="1311"/>
      <c r="BU72" s="1311"/>
      <c r="BV72" s="1311"/>
      <c r="BW72" s="1311"/>
      <c r="BX72" s="1311" t="s">
        <v>568</v>
      </c>
      <c r="BY72" s="1311"/>
      <c r="BZ72" s="1311"/>
      <c r="CA72" s="1311"/>
      <c r="CB72" s="1311"/>
      <c r="CC72" s="1311"/>
      <c r="CD72" s="1311"/>
      <c r="CE72" s="1311"/>
      <c r="CF72" s="1311" t="s">
        <v>569</v>
      </c>
      <c r="CG72" s="1311"/>
      <c r="CH72" s="1311"/>
      <c r="CI72" s="1311"/>
      <c r="CJ72" s="1311"/>
      <c r="CK72" s="1311"/>
      <c r="CL72" s="1311"/>
      <c r="CM72" s="1311"/>
      <c r="CN72" s="1311" t="s">
        <v>570</v>
      </c>
      <c r="CO72" s="1311"/>
      <c r="CP72" s="1311"/>
      <c r="CQ72" s="1311"/>
      <c r="CR72" s="1311"/>
      <c r="CS72" s="1311"/>
      <c r="CT72" s="1311"/>
      <c r="CU72" s="1311"/>
      <c r="CV72" s="1311" t="s">
        <v>571</v>
      </c>
      <c r="CW72" s="1311"/>
      <c r="CX72" s="1311"/>
      <c r="CY72" s="1311"/>
      <c r="CZ72" s="1311"/>
      <c r="DA72" s="1311"/>
      <c r="DB72" s="1311"/>
      <c r="DC72" s="1311"/>
    </row>
    <row r="73" spans="2:107" ht="13.5" x14ac:dyDescent="0.15">
      <c r="B73" s="387"/>
      <c r="G73" s="1320"/>
      <c r="H73" s="1320"/>
      <c r="I73" s="1320"/>
      <c r="J73" s="1320"/>
      <c r="K73" s="1310"/>
      <c r="L73" s="1310"/>
      <c r="M73" s="1310"/>
      <c r="N73" s="1310"/>
      <c r="AM73" s="394"/>
      <c r="AN73" s="1312" t="s">
        <v>615</v>
      </c>
      <c r="AO73" s="1312"/>
      <c r="AP73" s="1312"/>
      <c r="AQ73" s="1312"/>
      <c r="AR73" s="1312"/>
      <c r="AS73" s="1312"/>
      <c r="AT73" s="1312"/>
      <c r="AU73" s="1312"/>
      <c r="AV73" s="1312"/>
      <c r="AW73" s="1312"/>
      <c r="AX73" s="1312"/>
      <c r="AY73" s="1312"/>
      <c r="AZ73" s="1312"/>
      <c r="BA73" s="1312"/>
      <c r="BB73" s="1312" t="s">
        <v>613</v>
      </c>
      <c r="BC73" s="1312"/>
      <c r="BD73" s="1312"/>
      <c r="BE73" s="1312"/>
      <c r="BF73" s="1312"/>
      <c r="BG73" s="1312"/>
      <c r="BH73" s="1312"/>
      <c r="BI73" s="1312"/>
      <c r="BJ73" s="1312"/>
      <c r="BK73" s="1312"/>
      <c r="BL73" s="1312"/>
      <c r="BM73" s="1312"/>
      <c r="BN73" s="1312"/>
      <c r="BO73" s="1312"/>
      <c r="BP73" s="1309">
        <v>6.8</v>
      </c>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5" x14ac:dyDescent="0.15">
      <c r="B74" s="387"/>
      <c r="G74" s="1320"/>
      <c r="H74" s="1320"/>
      <c r="I74" s="1320"/>
      <c r="J74" s="1320"/>
      <c r="K74" s="1310"/>
      <c r="L74" s="1310"/>
      <c r="M74" s="1310"/>
      <c r="N74" s="1310"/>
      <c r="AM74" s="39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x14ac:dyDescent="0.15">
      <c r="B75" s="387"/>
      <c r="G75" s="1320"/>
      <c r="H75" s="1320"/>
      <c r="I75" s="1315"/>
      <c r="J75" s="1315"/>
      <c r="K75" s="1316"/>
      <c r="L75" s="1316"/>
      <c r="M75" s="1316"/>
      <c r="N75" s="1316"/>
      <c r="AM75" s="394"/>
      <c r="AN75" s="1312"/>
      <c r="AO75" s="1312"/>
      <c r="AP75" s="1312"/>
      <c r="AQ75" s="1312"/>
      <c r="AR75" s="1312"/>
      <c r="AS75" s="1312"/>
      <c r="AT75" s="1312"/>
      <c r="AU75" s="1312"/>
      <c r="AV75" s="1312"/>
      <c r="AW75" s="1312"/>
      <c r="AX75" s="1312"/>
      <c r="AY75" s="1312"/>
      <c r="AZ75" s="1312"/>
      <c r="BA75" s="1312"/>
      <c r="BB75" s="1312" t="s">
        <v>612</v>
      </c>
      <c r="BC75" s="1312"/>
      <c r="BD75" s="1312"/>
      <c r="BE75" s="1312"/>
      <c r="BF75" s="1312"/>
      <c r="BG75" s="1312"/>
      <c r="BH75" s="1312"/>
      <c r="BI75" s="1312"/>
      <c r="BJ75" s="1312"/>
      <c r="BK75" s="1312"/>
      <c r="BL75" s="1312"/>
      <c r="BM75" s="1312"/>
      <c r="BN75" s="1312"/>
      <c r="BO75" s="1312"/>
      <c r="BP75" s="1309">
        <v>8.1</v>
      </c>
      <c r="BQ75" s="1309"/>
      <c r="BR75" s="1309"/>
      <c r="BS75" s="1309"/>
      <c r="BT75" s="1309"/>
      <c r="BU75" s="1309"/>
      <c r="BV75" s="1309"/>
      <c r="BW75" s="1309"/>
      <c r="BX75" s="1309">
        <v>7.8</v>
      </c>
      <c r="BY75" s="1309"/>
      <c r="BZ75" s="1309"/>
      <c r="CA75" s="1309"/>
      <c r="CB75" s="1309"/>
      <c r="CC75" s="1309"/>
      <c r="CD75" s="1309"/>
      <c r="CE75" s="1309"/>
      <c r="CF75" s="1309">
        <v>7.4</v>
      </c>
      <c r="CG75" s="1309"/>
      <c r="CH75" s="1309"/>
      <c r="CI75" s="1309"/>
      <c r="CJ75" s="1309"/>
      <c r="CK75" s="1309"/>
      <c r="CL75" s="1309"/>
      <c r="CM75" s="1309"/>
      <c r="CN75" s="1309">
        <v>7.2</v>
      </c>
      <c r="CO75" s="1309"/>
      <c r="CP75" s="1309"/>
      <c r="CQ75" s="1309"/>
      <c r="CR75" s="1309"/>
      <c r="CS75" s="1309"/>
      <c r="CT75" s="1309"/>
      <c r="CU75" s="1309"/>
      <c r="CV75" s="1309">
        <v>7</v>
      </c>
      <c r="CW75" s="1309"/>
      <c r="CX75" s="1309"/>
      <c r="CY75" s="1309"/>
      <c r="CZ75" s="1309"/>
      <c r="DA75" s="1309"/>
      <c r="DB75" s="1309"/>
      <c r="DC75" s="1309"/>
    </row>
    <row r="76" spans="2:107" ht="13.5" x14ac:dyDescent="0.15">
      <c r="B76" s="387"/>
      <c r="G76" s="1320"/>
      <c r="H76" s="1320"/>
      <c r="I76" s="1315"/>
      <c r="J76" s="1315"/>
      <c r="K76" s="1316"/>
      <c r="L76" s="1316"/>
      <c r="M76" s="1316"/>
      <c r="N76" s="1316"/>
      <c r="AM76" s="39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x14ac:dyDescent="0.15">
      <c r="B77" s="387"/>
      <c r="G77" s="1315"/>
      <c r="H77" s="1315"/>
      <c r="I77" s="1315"/>
      <c r="J77" s="1315"/>
      <c r="K77" s="1310"/>
      <c r="L77" s="1310"/>
      <c r="M77" s="1310"/>
      <c r="N77" s="1310"/>
      <c r="AN77" s="1311" t="s">
        <v>614</v>
      </c>
      <c r="AO77" s="1311"/>
      <c r="AP77" s="1311"/>
      <c r="AQ77" s="1311"/>
      <c r="AR77" s="1311"/>
      <c r="AS77" s="1311"/>
      <c r="AT77" s="1311"/>
      <c r="AU77" s="1311"/>
      <c r="AV77" s="1311"/>
      <c r="AW77" s="1311"/>
      <c r="AX77" s="1311"/>
      <c r="AY77" s="1311"/>
      <c r="AZ77" s="1311"/>
      <c r="BA77" s="1311"/>
      <c r="BB77" s="1312" t="s">
        <v>613</v>
      </c>
      <c r="BC77" s="1312"/>
      <c r="BD77" s="1312"/>
      <c r="BE77" s="1312"/>
      <c r="BF77" s="1312"/>
      <c r="BG77" s="1312"/>
      <c r="BH77" s="1312"/>
      <c r="BI77" s="1312"/>
      <c r="BJ77" s="1312"/>
      <c r="BK77" s="1312"/>
      <c r="BL77" s="1312"/>
      <c r="BM77" s="1312"/>
      <c r="BN77" s="1312"/>
      <c r="BO77" s="1312"/>
      <c r="BP77" s="1309">
        <v>37.299999999999997</v>
      </c>
      <c r="BQ77" s="1309"/>
      <c r="BR77" s="1309"/>
      <c r="BS77" s="1309"/>
      <c r="BT77" s="1309"/>
      <c r="BU77" s="1309"/>
      <c r="BV77" s="1309"/>
      <c r="BW77" s="1309"/>
      <c r="BX77" s="1309">
        <v>33.1</v>
      </c>
      <c r="BY77" s="1309"/>
      <c r="BZ77" s="1309"/>
      <c r="CA77" s="1309"/>
      <c r="CB77" s="1309"/>
      <c r="CC77" s="1309"/>
      <c r="CD77" s="1309"/>
      <c r="CE77" s="1309"/>
      <c r="CF77" s="1309">
        <v>31.3</v>
      </c>
      <c r="CG77" s="1309"/>
      <c r="CH77" s="1309"/>
      <c r="CI77" s="1309"/>
      <c r="CJ77" s="1309"/>
      <c r="CK77" s="1309"/>
      <c r="CL77" s="1309"/>
      <c r="CM77" s="1309"/>
      <c r="CN77" s="1309">
        <v>25.3</v>
      </c>
      <c r="CO77" s="1309"/>
      <c r="CP77" s="1309"/>
      <c r="CQ77" s="1309"/>
      <c r="CR77" s="1309"/>
      <c r="CS77" s="1309"/>
      <c r="CT77" s="1309"/>
      <c r="CU77" s="1309"/>
      <c r="CV77" s="1309">
        <v>25.5</v>
      </c>
      <c r="CW77" s="1309"/>
      <c r="CX77" s="1309"/>
      <c r="CY77" s="1309"/>
      <c r="CZ77" s="1309"/>
      <c r="DA77" s="1309"/>
      <c r="DB77" s="1309"/>
      <c r="DC77" s="1309"/>
    </row>
    <row r="78" spans="2:107" ht="13.5" x14ac:dyDescent="0.15">
      <c r="B78" s="387"/>
      <c r="G78" s="1315"/>
      <c r="H78" s="1315"/>
      <c r="I78" s="1315"/>
      <c r="J78" s="1315"/>
      <c r="K78" s="1310"/>
      <c r="L78" s="1310"/>
      <c r="M78" s="1310"/>
      <c r="N78" s="1310"/>
      <c r="AN78" s="1311"/>
      <c r="AO78" s="1311"/>
      <c r="AP78" s="1311"/>
      <c r="AQ78" s="1311"/>
      <c r="AR78" s="1311"/>
      <c r="AS78" s="1311"/>
      <c r="AT78" s="1311"/>
      <c r="AU78" s="1311"/>
      <c r="AV78" s="1311"/>
      <c r="AW78" s="1311"/>
      <c r="AX78" s="1311"/>
      <c r="AY78" s="1311"/>
      <c r="AZ78" s="1311"/>
      <c r="BA78" s="1311"/>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x14ac:dyDescent="0.15">
      <c r="B79" s="387"/>
      <c r="G79" s="1315"/>
      <c r="H79" s="1315"/>
      <c r="I79" s="1313"/>
      <c r="J79" s="1313"/>
      <c r="K79" s="1314"/>
      <c r="L79" s="1314"/>
      <c r="M79" s="1314"/>
      <c r="N79" s="1314"/>
      <c r="AN79" s="1311"/>
      <c r="AO79" s="1311"/>
      <c r="AP79" s="1311"/>
      <c r="AQ79" s="1311"/>
      <c r="AR79" s="1311"/>
      <c r="AS79" s="1311"/>
      <c r="AT79" s="1311"/>
      <c r="AU79" s="1311"/>
      <c r="AV79" s="1311"/>
      <c r="AW79" s="1311"/>
      <c r="AX79" s="1311"/>
      <c r="AY79" s="1311"/>
      <c r="AZ79" s="1311"/>
      <c r="BA79" s="1311"/>
      <c r="BB79" s="1312" t="s">
        <v>612</v>
      </c>
      <c r="BC79" s="1312"/>
      <c r="BD79" s="1312"/>
      <c r="BE79" s="1312"/>
      <c r="BF79" s="1312"/>
      <c r="BG79" s="1312"/>
      <c r="BH79" s="1312"/>
      <c r="BI79" s="1312"/>
      <c r="BJ79" s="1312"/>
      <c r="BK79" s="1312"/>
      <c r="BL79" s="1312"/>
      <c r="BM79" s="1312"/>
      <c r="BN79" s="1312"/>
      <c r="BO79" s="1312"/>
      <c r="BP79" s="1309">
        <v>7.8</v>
      </c>
      <c r="BQ79" s="1309"/>
      <c r="BR79" s="1309"/>
      <c r="BS79" s="1309"/>
      <c r="BT79" s="1309"/>
      <c r="BU79" s="1309"/>
      <c r="BV79" s="1309"/>
      <c r="BW79" s="1309"/>
      <c r="BX79" s="1309">
        <v>7.5</v>
      </c>
      <c r="BY79" s="1309"/>
      <c r="BZ79" s="1309"/>
      <c r="CA79" s="1309"/>
      <c r="CB79" s="1309"/>
      <c r="CC79" s="1309"/>
      <c r="CD79" s="1309"/>
      <c r="CE79" s="1309"/>
      <c r="CF79" s="1309">
        <v>7.2</v>
      </c>
      <c r="CG79" s="1309"/>
      <c r="CH79" s="1309"/>
      <c r="CI79" s="1309"/>
      <c r="CJ79" s="1309"/>
      <c r="CK79" s="1309"/>
      <c r="CL79" s="1309"/>
      <c r="CM79" s="1309"/>
      <c r="CN79" s="1309">
        <v>6.9</v>
      </c>
      <c r="CO79" s="1309"/>
      <c r="CP79" s="1309"/>
      <c r="CQ79" s="1309"/>
      <c r="CR79" s="1309"/>
      <c r="CS79" s="1309"/>
      <c r="CT79" s="1309"/>
      <c r="CU79" s="1309"/>
      <c r="CV79" s="1309">
        <v>6.6</v>
      </c>
      <c r="CW79" s="1309"/>
      <c r="CX79" s="1309"/>
      <c r="CY79" s="1309"/>
      <c r="CZ79" s="1309"/>
      <c r="DA79" s="1309"/>
      <c r="DB79" s="1309"/>
      <c r="DC79" s="1309"/>
    </row>
    <row r="80" spans="2:107" ht="13.5" x14ac:dyDescent="0.15">
      <c r="B80" s="387"/>
      <c r="G80" s="1315"/>
      <c r="H80" s="1315"/>
      <c r="I80" s="1313"/>
      <c r="J80" s="1313"/>
      <c r="K80" s="1314"/>
      <c r="L80" s="1314"/>
      <c r="M80" s="1314"/>
      <c r="N80" s="1314"/>
      <c r="AN80" s="1311"/>
      <c r="AO80" s="1311"/>
      <c r="AP80" s="1311"/>
      <c r="AQ80" s="1311"/>
      <c r="AR80" s="1311"/>
      <c r="AS80" s="1311"/>
      <c r="AT80" s="1311"/>
      <c r="AU80" s="1311"/>
      <c r="AV80" s="1311"/>
      <c r="AW80" s="1311"/>
      <c r="AX80" s="1311"/>
      <c r="AY80" s="1311"/>
      <c r="AZ80" s="1311"/>
      <c r="BA80" s="1311"/>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7JvYglSLWmGZ8fUqBvbBywGPMpjxpClG9SYbZa+64cTDEol5qW7nv4Gal6SfLDHPiY0IhnDWwe4CHVdTfNMAAw==" saltValue="8lCNrbkG+RA5Wiy2cfNReg=="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nAdRAUx/xYsGKg9q2ERI2UNjTzKWd3JNXQr1hg7pCGEmWZrTfXA6c+htLlIoCxaGw89dOzA2HAaeOHtY6Fo0FQ==" saltValue="uEd0A4RGzK5+2cYnP4Vy+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zg9nrn6h8YcTvR6qNJckjKtmND2wWqX0raV7dya25/fuNa4TMoGinx9BdNSZd6WePHJjRRp4OqXiynP8msNGlA==" saltValue="lHMV9qcvb/P+ejOpC+37P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564</v>
      </c>
      <c r="G2" s="157"/>
      <c r="H2" s="158"/>
    </row>
    <row r="3" spans="1:8" x14ac:dyDescent="0.15">
      <c r="A3" s="154" t="s">
        <v>557</v>
      </c>
      <c r="B3" s="159"/>
      <c r="C3" s="160"/>
      <c r="D3" s="161">
        <v>45624</v>
      </c>
      <c r="E3" s="162"/>
      <c r="F3" s="163">
        <v>54227</v>
      </c>
      <c r="G3" s="164"/>
      <c r="H3" s="165"/>
    </row>
    <row r="4" spans="1:8" x14ac:dyDescent="0.15">
      <c r="A4" s="166"/>
      <c r="B4" s="167"/>
      <c r="C4" s="168"/>
      <c r="D4" s="169">
        <v>14799</v>
      </c>
      <c r="E4" s="170"/>
      <c r="F4" s="171">
        <v>29694</v>
      </c>
      <c r="G4" s="172"/>
      <c r="H4" s="173"/>
    </row>
    <row r="5" spans="1:8" x14ac:dyDescent="0.15">
      <c r="A5" s="154" t="s">
        <v>559</v>
      </c>
      <c r="B5" s="159"/>
      <c r="C5" s="160"/>
      <c r="D5" s="161">
        <v>47101</v>
      </c>
      <c r="E5" s="162"/>
      <c r="F5" s="163">
        <v>57295</v>
      </c>
      <c r="G5" s="164"/>
      <c r="H5" s="165"/>
    </row>
    <row r="6" spans="1:8" x14ac:dyDescent="0.15">
      <c r="A6" s="166"/>
      <c r="B6" s="167"/>
      <c r="C6" s="168"/>
      <c r="D6" s="169">
        <v>23315</v>
      </c>
      <c r="E6" s="170"/>
      <c r="F6" s="171">
        <v>32771</v>
      </c>
      <c r="G6" s="172"/>
      <c r="H6" s="173"/>
    </row>
    <row r="7" spans="1:8" x14ac:dyDescent="0.15">
      <c r="A7" s="154" t="s">
        <v>560</v>
      </c>
      <c r="B7" s="159"/>
      <c r="C7" s="160"/>
      <c r="D7" s="161">
        <v>46971</v>
      </c>
      <c r="E7" s="162"/>
      <c r="F7" s="163">
        <v>54110</v>
      </c>
      <c r="G7" s="164"/>
      <c r="H7" s="165"/>
    </row>
    <row r="8" spans="1:8" x14ac:dyDescent="0.15">
      <c r="A8" s="166"/>
      <c r="B8" s="167"/>
      <c r="C8" s="168"/>
      <c r="D8" s="169">
        <v>22173</v>
      </c>
      <c r="E8" s="170"/>
      <c r="F8" s="171">
        <v>30620</v>
      </c>
      <c r="G8" s="172"/>
      <c r="H8" s="173"/>
    </row>
    <row r="9" spans="1:8" x14ac:dyDescent="0.15">
      <c r="A9" s="154" t="s">
        <v>561</v>
      </c>
      <c r="B9" s="159"/>
      <c r="C9" s="160"/>
      <c r="D9" s="161">
        <v>43822</v>
      </c>
      <c r="E9" s="162"/>
      <c r="F9" s="163">
        <v>54684</v>
      </c>
      <c r="G9" s="164"/>
      <c r="H9" s="165"/>
    </row>
    <row r="10" spans="1:8" x14ac:dyDescent="0.15">
      <c r="A10" s="166"/>
      <c r="B10" s="167"/>
      <c r="C10" s="168"/>
      <c r="D10" s="169">
        <v>27289</v>
      </c>
      <c r="E10" s="170"/>
      <c r="F10" s="171">
        <v>32829</v>
      </c>
      <c r="G10" s="172"/>
      <c r="H10" s="173"/>
    </row>
    <row r="11" spans="1:8" x14ac:dyDescent="0.15">
      <c r="A11" s="154" t="s">
        <v>562</v>
      </c>
      <c r="B11" s="159"/>
      <c r="C11" s="160"/>
      <c r="D11" s="161">
        <v>63820</v>
      </c>
      <c r="E11" s="162"/>
      <c r="F11" s="163">
        <v>62383</v>
      </c>
      <c r="G11" s="164"/>
      <c r="H11" s="165"/>
    </row>
    <row r="12" spans="1:8" x14ac:dyDescent="0.15">
      <c r="A12" s="166"/>
      <c r="B12" s="167"/>
      <c r="C12" s="174"/>
      <c r="D12" s="169">
        <v>29670</v>
      </c>
      <c r="E12" s="170"/>
      <c r="F12" s="171">
        <v>35325</v>
      </c>
      <c r="G12" s="172"/>
      <c r="H12" s="173"/>
    </row>
    <row r="13" spans="1:8" x14ac:dyDescent="0.15">
      <c r="A13" s="154"/>
      <c r="B13" s="159"/>
      <c r="C13" s="175"/>
      <c r="D13" s="176">
        <v>49468</v>
      </c>
      <c r="E13" s="177"/>
      <c r="F13" s="178">
        <v>56540</v>
      </c>
      <c r="G13" s="179"/>
      <c r="H13" s="165"/>
    </row>
    <row r="14" spans="1:8" x14ac:dyDescent="0.15">
      <c r="A14" s="166"/>
      <c r="B14" s="167"/>
      <c r="C14" s="168"/>
      <c r="D14" s="169">
        <v>23449</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7.45</v>
      </c>
      <c r="C19" s="180">
        <f>ROUND(VALUE(SUBSTITUTE(実質収支比率等に係る経年分析!G$48,"▲","-")),2)</f>
        <v>7.97</v>
      </c>
      <c r="D19" s="180">
        <f>ROUND(VALUE(SUBSTITUTE(実質収支比率等に係る経年分析!H$48,"▲","-")),2)</f>
        <v>6.06</v>
      </c>
      <c r="E19" s="180">
        <f>ROUND(VALUE(SUBSTITUTE(実質収支比率等に係る経年分析!I$48,"▲","-")),2)</f>
        <v>5.92</v>
      </c>
      <c r="F19" s="180">
        <f>ROUND(VALUE(SUBSTITUTE(実質収支比率等に係る経年分析!J$48,"▲","-")),2)</f>
        <v>3.83</v>
      </c>
    </row>
    <row r="20" spans="1:11" x14ac:dyDescent="0.15">
      <c r="A20" s="180" t="s">
        <v>55</v>
      </c>
      <c r="B20" s="180">
        <f>ROUND(VALUE(SUBSTITUTE(実質収支比率等に係る経年分析!F$47,"▲","-")),2)</f>
        <v>30.11</v>
      </c>
      <c r="C20" s="180">
        <f>ROUND(VALUE(SUBSTITUTE(実質収支比率等に係る経年分析!G$47,"▲","-")),2)</f>
        <v>30.41</v>
      </c>
      <c r="D20" s="180">
        <f>ROUND(VALUE(SUBSTITUTE(実質収支比率等に係る経年分析!H$47,"▲","-")),2)</f>
        <v>30.53</v>
      </c>
      <c r="E20" s="180">
        <f>ROUND(VALUE(SUBSTITUTE(実質収支比率等に係る経年分析!I$47,"▲","-")),2)</f>
        <v>28.76</v>
      </c>
      <c r="F20" s="180">
        <f>ROUND(VALUE(SUBSTITUTE(実質収支比率等に係る経年分析!J$47,"▲","-")),2)</f>
        <v>26.36</v>
      </c>
    </row>
    <row r="21" spans="1:11" x14ac:dyDescent="0.15">
      <c r="A21" s="180" t="s">
        <v>56</v>
      </c>
      <c r="B21" s="180">
        <f>IF(ISNUMBER(VALUE(SUBSTITUTE(実質収支比率等に係る経年分析!F$49,"▲","-"))),ROUND(VALUE(SUBSTITUTE(実質収支比率等に係る経年分析!F$49,"▲","-")),2),NA())</f>
        <v>2.2999999999999998</v>
      </c>
      <c r="C21" s="180">
        <f>IF(ISNUMBER(VALUE(SUBSTITUTE(実質収支比率等に係る経年分析!G$49,"▲","-"))),ROUND(VALUE(SUBSTITUTE(実質収支比率等に係る経年分析!G$49,"▲","-")),2),NA())</f>
        <v>1.41</v>
      </c>
      <c r="D21" s="180">
        <f>IF(ISNUMBER(VALUE(SUBSTITUTE(実質収支比率等に係る経年分析!H$49,"▲","-"))),ROUND(VALUE(SUBSTITUTE(実質収支比率等に係る経年分析!H$49,"▲","-")),2),NA())</f>
        <v>-1.93</v>
      </c>
      <c r="E21" s="180">
        <f>IF(ISNUMBER(VALUE(SUBSTITUTE(実質収支比率等に係る経年分析!I$49,"▲","-"))),ROUND(VALUE(SUBSTITUTE(実質収支比率等に係る経年分析!I$49,"▲","-")),2),NA())</f>
        <v>-1.43</v>
      </c>
      <c r="F21" s="180">
        <f>IF(ISNUMBER(VALUE(SUBSTITUTE(実質収支比率等に係る経年分析!J$49,"▲","-"))),ROUND(VALUE(SUBSTITUTE(実質収支比率等に係る経年分析!J$49,"▲","-")),2),NA())</f>
        <v>-4.32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介護サービス事業特別会計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休日急患診療事業特別会計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0.28000000000000003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1.1200000000000001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0.82</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1.1100000000000001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5.81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2.91</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7.92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5.83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3.77</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3.38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3.85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4.8899999999999997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5.28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5.7</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22.83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22.72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19.38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14.68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3868</v>
      </c>
      <c r="E42" s="182"/>
      <c r="F42" s="182"/>
      <c r="G42" s="182">
        <f>'実質公債費比率（分子）の構造'!L$52</f>
        <v>3773</v>
      </c>
      <c r="H42" s="182"/>
      <c r="I42" s="182"/>
      <c r="J42" s="182">
        <f>'実質公債費比率（分子）の構造'!M$52</f>
        <v>3929</v>
      </c>
      <c r="K42" s="182"/>
      <c r="L42" s="182"/>
      <c r="M42" s="182">
        <f>'実質公債費比率（分子）の構造'!N$52</f>
        <v>4000</v>
      </c>
      <c r="N42" s="182"/>
      <c r="O42" s="182"/>
      <c r="P42" s="182">
        <f>'実質公債費比率（分子）の構造'!O$52</f>
        <v>3962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167</v>
      </c>
      <c r="C44" s="182"/>
      <c r="D44" s="182"/>
      <c r="E44" s="182">
        <f>'実質公債費比率（分子）の構造'!L$50</f>
        <v>153</v>
      </c>
      <c r="F44" s="182"/>
      <c r="G44" s="182"/>
      <c r="H44" s="182">
        <f>'実質公債費比率（分子）の構造'!M$50</f>
        <v>110</v>
      </c>
      <c r="I44" s="182"/>
      <c r="J44" s="182"/>
      <c r="K44" s="182">
        <f>'実質公債費比率（分子）の構造'!N$50</f>
        <v>100</v>
      </c>
      <c r="L44" s="182"/>
      <c r="M44" s="182"/>
      <c r="N44" s="182">
        <f>'実質公債費比率（分子）の構造'!O$50</f>
        <v>68</v>
      </c>
      <c r="O44" s="182"/>
      <c r="P44" s="182"/>
    </row>
    <row r="45" spans="1:16" x14ac:dyDescent="0.15">
      <c r="A45" s="182" t="s">
        <v>66</v>
      </c>
      <c r="B45" s="182">
        <f>'実質公債費比率（分子）の構造'!K$49</f>
        <v>54</v>
      </c>
      <c r="C45" s="182"/>
      <c r="D45" s="182"/>
      <c r="E45" s="182">
        <f>'実質公債費比率（分子）の構造'!L$49</f>
        <v>46</v>
      </c>
      <c r="F45" s="182"/>
      <c r="G45" s="182"/>
      <c r="H45" s="182">
        <f>'実質公債費比率（分子）の構造'!M$49</f>
        <v>32</v>
      </c>
      <c r="I45" s="182"/>
      <c r="J45" s="182"/>
      <c r="K45" s="182">
        <f>'実質公債費比率（分子）の構造'!N$49</f>
        <v>2</v>
      </c>
      <c r="L45" s="182"/>
      <c r="M45" s="182"/>
      <c r="N45" s="182" t="str">
        <f>'実質公債費比率（分子）の構造'!O$49</f>
        <v>-</v>
      </c>
      <c r="O45" s="182"/>
      <c r="P45" s="182"/>
    </row>
    <row r="46" spans="1:16" x14ac:dyDescent="0.15">
      <c r="A46" s="182" t="s">
        <v>67</v>
      </c>
      <c r="B46" s="182">
        <f>'実質公債費比率（分子）の構造'!K$48</f>
        <v>613</v>
      </c>
      <c r="C46" s="182"/>
      <c r="D46" s="182"/>
      <c r="E46" s="182">
        <f>'実質公債費比率（分子）の構造'!L$48</f>
        <v>597</v>
      </c>
      <c r="F46" s="182"/>
      <c r="G46" s="182"/>
      <c r="H46" s="182">
        <f>'実質公債費比率（分子）の構造'!M$48</f>
        <v>491</v>
      </c>
      <c r="I46" s="182"/>
      <c r="J46" s="182"/>
      <c r="K46" s="182">
        <f>'実質公債費比率（分子）の構造'!N$48</f>
        <v>585</v>
      </c>
      <c r="L46" s="182"/>
      <c r="M46" s="182"/>
      <c r="N46" s="182">
        <f>'実質公債費比率（分子）の構造'!O$48</f>
        <v>624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4506</v>
      </c>
      <c r="C49" s="182"/>
      <c r="D49" s="182"/>
      <c r="E49" s="182">
        <f>'実質公債費比率（分子）の構造'!L$45</f>
        <v>4456</v>
      </c>
      <c r="F49" s="182"/>
      <c r="G49" s="182"/>
      <c r="H49" s="182">
        <f>'実質公債費比率（分子）の構造'!M$45</f>
        <v>4552</v>
      </c>
      <c r="I49" s="182"/>
      <c r="J49" s="182"/>
      <c r="K49" s="182">
        <f>'実質公債費比率（分子）の構造'!N$45</f>
        <v>4678</v>
      </c>
      <c r="L49" s="182"/>
      <c r="M49" s="182"/>
      <c r="N49" s="182">
        <f>'実質公債費比率（分子）の構造'!O$45</f>
        <v>4622</v>
      </c>
      <c r="O49" s="182"/>
      <c r="P49" s="182"/>
    </row>
    <row r="50" spans="1:16" x14ac:dyDescent="0.15">
      <c r="A50" s="182" t="s">
        <v>71</v>
      </c>
      <c r="B50" s="182" t="e">
        <f>NA()</f>
        <v>#N/A</v>
      </c>
      <c r="C50" s="182">
        <f>IF(ISNUMBER('実質公債費比率（分子）の構造'!K$53),'実質公債費比率（分子）の構造'!K$53,NA())</f>
        <v>1472</v>
      </c>
      <c r="D50" s="182" t="e">
        <f>NA()</f>
        <v>#N/A</v>
      </c>
      <c r="E50" s="182" t="e">
        <f>NA()</f>
        <v>#N/A</v>
      </c>
      <c r="F50" s="182">
        <f>IF(ISNUMBER('実質公債費比率（分子）の構造'!L$53),'実質公債費比率（分子）の構造'!L$53,NA())</f>
        <v>1479</v>
      </c>
      <c r="G50" s="182" t="e">
        <f>NA()</f>
        <v>#N/A</v>
      </c>
      <c r="H50" s="182" t="e">
        <f>NA()</f>
        <v>#N/A</v>
      </c>
      <c r="I50" s="182">
        <f>IF(ISNUMBER('実質公債費比率（分子）の構造'!M$53),'実質公債費比率（分子）の構造'!M$53,NA())</f>
        <v>1256</v>
      </c>
      <c r="J50" s="182" t="e">
        <f>NA()</f>
        <v>#N/A</v>
      </c>
      <c r="K50" s="182" t="e">
        <f>NA()</f>
        <v>#N/A</v>
      </c>
      <c r="L50" s="182">
        <f>IF(ISNUMBER('実質公債費比率（分子）の構造'!N$53),'実質公債費比率（分子）の構造'!N$53,NA())</f>
        <v>1365</v>
      </c>
      <c r="M50" s="182" t="e">
        <f>NA()</f>
        <v>#N/A</v>
      </c>
      <c r="N50" s="182" t="e">
        <f>NA()</f>
        <v>#N/A</v>
      </c>
      <c r="O50" s="182">
        <f>IF(ISNUMBER('実質公債費比率（分子）の構造'!O$53),'実質公債費比率（分子）の構造'!O$53,NA())</f>
        <v>1352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32460</v>
      </c>
      <c r="E56" s="181"/>
      <c r="F56" s="181"/>
      <c r="G56" s="181">
        <f>'将来負担比率（分子）の構造'!J$52</f>
        <v>32004</v>
      </c>
      <c r="H56" s="181"/>
      <c r="I56" s="181"/>
      <c r="J56" s="181">
        <f>'将来負担比率（分子）の構造'!K$52</f>
        <v>31232</v>
      </c>
      <c r="K56" s="181"/>
      <c r="L56" s="181"/>
      <c r="M56" s="181">
        <f>'将来負担比率（分子）の構造'!L$52</f>
        <v>31420</v>
      </c>
      <c r="N56" s="181"/>
      <c r="O56" s="181"/>
      <c r="P56" s="181">
        <f>'将来負担比率（分子）の構造'!M$52</f>
        <v>33019</v>
      </c>
    </row>
    <row r="57" spans="1:16" x14ac:dyDescent="0.15">
      <c r="A57" s="181" t="s">
        <v>42</v>
      </c>
      <c r="B57" s="181"/>
      <c r="C57" s="181"/>
      <c r="D57" s="181">
        <f>'将来負担比率（分子）の構造'!I$51</f>
        <v>9181</v>
      </c>
      <c r="E57" s="181"/>
      <c r="F57" s="181"/>
      <c r="G57" s="181">
        <f>'将来負担比率（分子）の構造'!J$51</f>
        <v>8611</v>
      </c>
      <c r="H57" s="181"/>
      <c r="I57" s="181"/>
      <c r="J57" s="181">
        <f>'将来負担比率（分子）の構造'!K$51</f>
        <v>8152</v>
      </c>
      <c r="K57" s="181"/>
      <c r="L57" s="181"/>
      <c r="M57" s="181">
        <f>'将来負担比率（分子）の構造'!L$51</f>
        <v>7946</v>
      </c>
      <c r="N57" s="181"/>
      <c r="O57" s="181"/>
      <c r="P57" s="181">
        <f>'将来負担比率（分子）の構造'!M$51</f>
        <v>8095</v>
      </c>
    </row>
    <row r="58" spans="1:16" x14ac:dyDescent="0.15">
      <c r="A58" s="181" t="s">
        <v>41</v>
      </c>
      <c r="B58" s="181"/>
      <c r="C58" s="181"/>
      <c r="D58" s="181">
        <f>'将来負担比率（分子）の構造'!I$50</f>
        <v>12213</v>
      </c>
      <c r="E58" s="181"/>
      <c r="F58" s="181"/>
      <c r="G58" s="181">
        <f>'将来負担比率（分子）の構造'!J$50</f>
        <v>12892</v>
      </c>
      <c r="H58" s="181"/>
      <c r="I58" s="181"/>
      <c r="J58" s="181">
        <f>'将来負担比率（分子）の構造'!K$50</f>
        <v>13057</v>
      </c>
      <c r="K58" s="181"/>
      <c r="L58" s="181"/>
      <c r="M58" s="181">
        <f>'将来負担比率（分子）の構造'!L$50</f>
        <v>13820</v>
      </c>
      <c r="N58" s="181"/>
      <c r="O58" s="181"/>
      <c r="P58" s="181">
        <f>'将来負担比率（分子）の構造'!M$50</f>
        <v>13767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f>'将来負担比率（分子）の構造'!L$46</f>
        <v>574</v>
      </c>
      <c r="L61" s="181"/>
      <c r="M61" s="181"/>
      <c r="N61" s="181">
        <f>'将来負担比率（分子）の構造'!M$46</f>
        <v>850</v>
      </c>
      <c r="O61" s="181"/>
      <c r="P61" s="181"/>
    </row>
    <row r="62" spans="1:16" x14ac:dyDescent="0.15">
      <c r="A62" s="181" t="s">
        <v>35</v>
      </c>
      <c r="B62" s="181">
        <f>'将来負担比率（分子）の構造'!I$45</f>
        <v>6788</v>
      </c>
      <c r="C62" s="181"/>
      <c r="D62" s="181"/>
      <c r="E62" s="181">
        <f>'将来負担比率（分子）の構造'!J$45</f>
        <v>5699</v>
      </c>
      <c r="F62" s="181"/>
      <c r="G62" s="181"/>
      <c r="H62" s="181">
        <f>'将来負担比率（分子）の構造'!K$45</f>
        <v>5655</v>
      </c>
      <c r="I62" s="181"/>
      <c r="J62" s="181"/>
      <c r="K62" s="181">
        <f>'将来負担比率（分子）の構造'!L$45</f>
        <v>5518</v>
      </c>
      <c r="L62" s="181"/>
      <c r="M62" s="181"/>
      <c r="N62" s="181">
        <f>'将来負担比率（分子）の構造'!M$45</f>
        <v>5480</v>
      </c>
      <c r="O62" s="181"/>
      <c r="P62" s="181"/>
    </row>
    <row r="63" spans="1:16" x14ac:dyDescent="0.15">
      <c r="A63" s="181" t="s">
        <v>34</v>
      </c>
      <c r="B63" s="181">
        <f>'将来負担比率（分子）の構造'!I$44</f>
        <v>79</v>
      </c>
      <c r="C63" s="181"/>
      <c r="D63" s="181"/>
      <c r="E63" s="181">
        <f>'将来負担比率（分子）の構造'!J$44</f>
        <v>34</v>
      </c>
      <c r="F63" s="181"/>
      <c r="G63" s="181"/>
      <c r="H63" s="181">
        <f>'将来負担比率（分子）の構造'!K$44</f>
        <v>2</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5177</v>
      </c>
      <c r="C64" s="181"/>
      <c r="D64" s="181"/>
      <c r="E64" s="181">
        <f>'将来負担比率（分子）の構造'!J$43</f>
        <v>5345</v>
      </c>
      <c r="F64" s="181"/>
      <c r="G64" s="181"/>
      <c r="H64" s="181">
        <f>'将来負担比率（分子）の構造'!K$43</f>
        <v>5309</v>
      </c>
      <c r="I64" s="181"/>
      <c r="J64" s="181"/>
      <c r="K64" s="181">
        <f>'将来負担比率（分子）の構造'!L$43</f>
        <v>5636</v>
      </c>
      <c r="L64" s="181"/>
      <c r="M64" s="181"/>
      <c r="N64" s="181">
        <f>'将来負担比率（分子）の構造'!M$43</f>
        <v>5895</v>
      </c>
      <c r="O64" s="181"/>
      <c r="P64" s="181"/>
    </row>
    <row r="65" spans="1:16" x14ac:dyDescent="0.15">
      <c r="A65" s="181" t="s">
        <v>32</v>
      </c>
      <c r="B65" s="181">
        <f>'将来負担比率（分子）の構造'!I$42</f>
        <v>497</v>
      </c>
      <c r="C65" s="181"/>
      <c r="D65" s="181"/>
      <c r="E65" s="181">
        <f>'将来負担比率（分子）の構造'!J$42</f>
        <v>369</v>
      </c>
      <c r="F65" s="181"/>
      <c r="G65" s="181"/>
      <c r="H65" s="181">
        <f>'将来負担比率（分子）の構造'!K$42</f>
        <v>275</v>
      </c>
      <c r="I65" s="181"/>
      <c r="J65" s="181"/>
      <c r="K65" s="181">
        <f>'将来負担比率（分子）の構造'!L$42</f>
        <v>623</v>
      </c>
      <c r="L65" s="181"/>
      <c r="M65" s="181"/>
      <c r="N65" s="181">
        <f>'将来負担比率（分子）の構造'!M$42</f>
        <v>567</v>
      </c>
      <c r="O65" s="181"/>
      <c r="P65" s="181"/>
    </row>
    <row r="66" spans="1:16" x14ac:dyDescent="0.15">
      <c r="A66" s="181" t="s">
        <v>31</v>
      </c>
      <c r="B66" s="181">
        <f>'将来負担比率（分子）の構造'!I$41</f>
        <v>42600</v>
      </c>
      <c r="C66" s="181"/>
      <c r="D66" s="181"/>
      <c r="E66" s="181">
        <f>'将来負担比率（分子）の構造'!J$41</f>
        <v>41027</v>
      </c>
      <c r="F66" s="181"/>
      <c r="G66" s="181"/>
      <c r="H66" s="181">
        <f>'将来負担比率（分子）の構造'!K$41</f>
        <v>39209</v>
      </c>
      <c r="I66" s="181"/>
      <c r="J66" s="181"/>
      <c r="K66" s="181">
        <f>'将来負担比率（分子）の構造'!L$41</f>
        <v>37816</v>
      </c>
      <c r="L66" s="181"/>
      <c r="M66" s="181"/>
      <c r="N66" s="181">
        <f>'将来負担比率（分子）の構造'!M$41</f>
        <v>37990</v>
      </c>
      <c r="O66" s="181"/>
      <c r="P66" s="181"/>
    </row>
    <row r="67" spans="1:16" x14ac:dyDescent="0.15">
      <c r="A67" s="181" t="s">
        <v>75</v>
      </c>
      <c r="B67" s="181" t="e">
        <f>NA()</f>
        <v>#N/A</v>
      </c>
      <c r="C67" s="181">
        <f>IF(ISNUMBER('将来負担比率（分子）の構造'!I$53), IF('将来負担比率（分子）の構造'!I$53 &lt; 0, 0, '将来負担比率（分子）の構造'!I$53), NA())</f>
        <v>1287</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6612</v>
      </c>
      <c r="C72" s="185">
        <f>基金残高に係る経年分析!G55</f>
        <v>6313</v>
      </c>
      <c r="D72" s="185">
        <f>基金残高に係る経年分析!H55</f>
        <v>5814</v>
      </c>
    </row>
    <row r="73" spans="1:16" x14ac:dyDescent="0.15">
      <c r="A73" s="184" t="s">
        <v>78</v>
      </c>
      <c r="B73" s="185">
        <f>基金残高に係る経年分析!F56</f>
        <v>1294</v>
      </c>
      <c r="C73" s="185">
        <f>基金残高に係る経年分析!G56</f>
        <v>1297</v>
      </c>
      <c r="D73" s="185">
        <f>基金残高に係る経年分析!H56</f>
        <v>1301</v>
      </c>
    </row>
    <row r="74" spans="1:16" x14ac:dyDescent="0.15">
      <c r="A74" s="184" t="s">
        <v>79</v>
      </c>
      <c r="B74" s="185">
        <f>基金残高に係る経年分析!F57</f>
        <v>5972</v>
      </c>
      <c r="C74" s="185">
        <f>基金残高に係る経年分析!G57</f>
        <v>6297</v>
      </c>
      <c r="D74" s="185">
        <f>基金残高に係る経年分析!H57</f>
        <v>6533</v>
      </c>
    </row>
  </sheetData>
  <sheetProtection algorithmName="SHA-512" hashValue="307koG4ZVs87OiS5OJhY3pwA0i8YyIQDTVtKpWFccR2KKwXZDbRqiw20WVctNIWO6xjBGxWL1W9CWWJuXRnLTg==" saltValue="8ftahbYO4xjWfIMV21A/9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223</v>
      </c>
      <c r="C5" s="745"/>
      <c r="D5" s="745"/>
      <c r="E5" s="745"/>
      <c r="F5" s="745"/>
      <c r="G5" s="745"/>
      <c r="H5" s="745"/>
      <c r="I5" s="745"/>
      <c r="J5" s="745"/>
      <c r="K5" s="745"/>
      <c r="L5" s="745"/>
      <c r="M5" s="745"/>
      <c r="N5" s="745"/>
      <c r="O5" s="745"/>
      <c r="P5" s="745"/>
      <c r="Q5" s="746"/>
      <c r="R5" s="733">
        <v>14814454</v>
      </c>
      <c r="S5" s="734"/>
      <c r="T5" s="734"/>
      <c r="U5" s="734"/>
      <c r="V5" s="734"/>
      <c r="W5" s="734"/>
      <c r="X5" s="734"/>
      <c r="Y5" s="777"/>
      <c r="Z5" s="795">
        <v>35.4</v>
      </c>
      <c r="AA5" s="795"/>
      <c r="AB5" s="795"/>
      <c r="AC5" s="795"/>
      <c r="AD5" s="796">
        <v>13674968</v>
      </c>
      <c r="AE5" s="796"/>
      <c r="AF5" s="796"/>
      <c r="AG5" s="796"/>
      <c r="AH5" s="796"/>
      <c r="AI5" s="796"/>
      <c r="AJ5" s="796"/>
      <c r="AK5" s="796"/>
      <c r="AL5" s="778">
        <v>64.7</v>
      </c>
      <c r="AM5" s="749"/>
      <c r="AN5" s="749"/>
      <c r="AO5" s="779"/>
      <c r="AP5" s="744" t="s">
        <v>224</v>
      </c>
      <c r="AQ5" s="745"/>
      <c r="AR5" s="745"/>
      <c r="AS5" s="745"/>
      <c r="AT5" s="745"/>
      <c r="AU5" s="745"/>
      <c r="AV5" s="745"/>
      <c r="AW5" s="745"/>
      <c r="AX5" s="745"/>
      <c r="AY5" s="745"/>
      <c r="AZ5" s="745"/>
      <c r="BA5" s="745"/>
      <c r="BB5" s="745"/>
      <c r="BC5" s="745"/>
      <c r="BD5" s="745"/>
      <c r="BE5" s="745"/>
      <c r="BF5" s="746"/>
      <c r="BG5" s="678">
        <v>13602231</v>
      </c>
      <c r="BH5" s="679"/>
      <c r="BI5" s="679"/>
      <c r="BJ5" s="679"/>
      <c r="BK5" s="679"/>
      <c r="BL5" s="679"/>
      <c r="BM5" s="679"/>
      <c r="BN5" s="680"/>
      <c r="BO5" s="715">
        <v>91.8</v>
      </c>
      <c r="BP5" s="715"/>
      <c r="BQ5" s="715"/>
      <c r="BR5" s="715"/>
      <c r="BS5" s="716" t="s">
        <v>225</v>
      </c>
      <c r="BT5" s="716"/>
      <c r="BU5" s="716"/>
      <c r="BV5" s="716"/>
      <c r="BW5" s="716"/>
      <c r="BX5" s="716"/>
      <c r="BY5" s="716"/>
      <c r="BZ5" s="716"/>
      <c r="CA5" s="716"/>
      <c r="CB5" s="775"/>
      <c r="CD5" s="782" t="s">
        <v>219</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217</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373227</v>
      </c>
      <c r="S6" s="679"/>
      <c r="T6" s="679"/>
      <c r="U6" s="679"/>
      <c r="V6" s="679"/>
      <c r="W6" s="679"/>
      <c r="X6" s="679"/>
      <c r="Y6" s="680"/>
      <c r="Z6" s="715">
        <v>0.9</v>
      </c>
      <c r="AA6" s="715"/>
      <c r="AB6" s="715"/>
      <c r="AC6" s="715"/>
      <c r="AD6" s="716">
        <v>373227</v>
      </c>
      <c r="AE6" s="716"/>
      <c r="AF6" s="716"/>
      <c r="AG6" s="716"/>
      <c r="AH6" s="716"/>
      <c r="AI6" s="716"/>
      <c r="AJ6" s="716"/>
      <c r="AK6" s="716"/>
      <c r="AL6" s="681">
        <v>1.8</v>
      </c>
      <c r="AM6" s="682"/>
      <c r="AN6" s="682"/>
      <c r="AO6" s="717"/>
      <c r="AP6" s="675" t="s">
        <v>230</v>
      </c>
      <c r="AQ6" s="676"/>
      <c r="AR6" s="676"/>
      <c r="AS6" s="676"/>
      <c r="AT6" s="676"/>
      <c r="AU6" s="676"/>
      <c r="AV6" s="676"/>
      <c r="AW6" s="676"/>
      <c r="AX6" s="676"/>
      <c r="AY6" s="676"/>
      <c r="AZ6" s="676"/>
      <c r="BA6" s="676"/>
      <c r="BB6" s="676"/>
      <c r="BC6" s="676"/>
      <c r="BD6" s="676"/>
      <c r="BE6" s="676"/>
      <c r="BF6" s="677"/>
      <c r="BG6" s="678">
        <v>13602231</v>
      </c>
      <c r="BH6" s="679"/>
      <c r="BI6" s="679"/>
      <c r="BJ6" s="679"/>
      <c r="BK6" s="679"/>
      <c r="BL6" s="679"/>
      <c r="BM6" s="679"/>
      <c r="BN6" s="680"/>
      <c r="BO6" s="715">
        <v>91.8</v>
      </c>
      <c r="BP6" s="715"/>
      <c r="BQ6" s="715"/>
      <c r="BR6" s="715"/>
      <c r="BS6" s="716" t="s">
        <v>130</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203600</v>
      </c>
      <c r="CS6" s="679"/>
      <c r="CT6" s="679"/>
      <c r="CU6" s="679"/>
      <c r="CV6" s="679"/>
      <c r="CW6" s="679"/>
      <c r="CX6" s="679"/>
      <c r="CY6" s="680"/>
      <c r="CZ6" s="778">
        <v>0.5</v>
      </c>
      <c r="DA6" s="749"/>
      <c r="DB6" s="749"/>
      <c r="DC6" s="781"/>
      <c r="DD6" s="684" t="s">
        <v>130</v>
      </c>
      <c r="DE6" s="679"/>
      <c r="DF6" s="679"/>
      <c r="DG6" s="679"/>
      <c r="DH6" s="679"/>
      <c r="DI6" s="679"/>
      <c r="DJ6" s="679"/>
      <c r="DK6" s="679"/>
      <c r="DL6" s="679"/>
      <c r="DM6" s="679"/>
      <c r="DN6" s="679"/>
      <c r="DO6" s="679"/>
      <c r="DP6" s="680"/>
      <c r="DQ6" s="684">
        <v>203600</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12157</v>
      </c>
      <c r="S7" s="679"/>
      <c r="T7" s="679"/>
      <c r="U7" s="679"/>
      <c r="V7" s="679"/>
      <c r="W7" s="679"/>
      <c r="X7" s="679"/>
      <c r="Y7" s="680"/>
      <c r="Z7" s="715">
        <v>0</v>
      </c>
      <c r="AA7" s="715"/>
      <c r="AB7" s="715"/>
      <c r="AC7" s="715"/>
      <c r="AD7" s="716">
        <v>12157</v>
      </c>
      <c r="AE7" s="716"/>
      <c r="AF7" s="716"/>
      <c r="AG7" s="716"/>
      <c r="AH7" s="716"/>
      <c r="AI7" s="716"/>
      <c r="AJ7" s="716"/>
      <c r="AK7" s="716"/>
      <c r="AL7" s="681">
        <v>0.1</v>
      </c>
      <c r="AM7" s="682"/>
      <c r="AN7" s="682"/>
      <c r="AO7" s="717"/>
      <c r="AP7" s="675" t="s">
        <v>233</v>
      </c>
      <c r="AQ7" s="676"/>
      <c r="AR7" s="676"/>
      <c r="AS7" s="676"/>
      <c r="AT7" s="676"/>
      <c r="AU7" s="676"/>
      <c r="AV7" s="676"/>
      <c r="AW7" s="676"/>
      <c r="AX7" s="676"/>
      <c r="AY7" s="676"/>
      <c r="AZ7" s="676"/>
      <c r="BA7" s="676"/>
      <c r="BB7" s="676"/>
      <c r="BC7" s="676"/>
      <c r="BD7" s="676"/>
      <c r="BE7" s="676"/>
      <c r="BF7" s="677"/>
      <c r="BG7" s="678">
        <v>5917187</v>
      </c>
      <c r="BH7" s="679"/>
      <c r="BI7" s="679"/>
      <c r="BJ7" s="679"/>
      <c r="BK7" s="679"/>
      <c r="BL7" s="679"/>
      <c r="BM7" s="679"/>
      <c r="BN7" s="680"/>
      <c r="BO7" s="715">
        <v>39.9</v>
      </c>
      <c r="BP7" s="715"/>
      <c r="BQ7" s="715"/>
      <c r="BR7" s="715"/>
      <c r="BS7" s="716" t="s">
        <v>130</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4305357</v>
      </c>
      <c r="CS7" s="679"/>
      <c r="CT7" s="679"/>
      <c r="CU7" s="679"/>
      <c r="CV7" s="679"/>
      <c r="CW7" s="679"/>
      <c r="CX7" s="679"/>
      <c r="CY7" s="680"/>
      <c r="CZ7" s="715">
        <v>10.6</v>
      </c>
      <c r="DA7" s="715"/>
      <c r="DB7" s="715"/>
      <c r="DC7" s="715"/>
      <c r="DD7" s="684">
        <v>209674</v>
      </c>
      <c r="DE7" s="679"/>
      <c r="DF7" s="679"/>
      <c r="DG7" s="679"/>
      <c r="DH7" s="679"/>
      <c r="DI7" s="679"/>
      <c r="DJ7" s="679"/>
      <c r="DK7" s="679"/>
      <c r="DL7" s="679"/>
      <c r="DM7" s="679"/>
      <c r="DN7" s="679"/>
      <c r="DO7" s="679"/>
      <c r="DP7" s="680"/>
      <c r="DQ7" s="684">
        <v>3188830</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56480</v>
      </c>
      <c r="S8" s="679"/>
      <c r="T8" s="679"/>
      <c r="U8" s="679"/>
      <c r="V8" s="679"/>
      <c r="W8" s="679"/>
      <c r="X8" s="679"/>
      <c r="Y8" s="680"/>
      <c r="Z8" s="715">
        <v>0.1</v>
      </c>
      <c r="AA8" s="715"/>
      <c r="AB8" s="715"/>
      <c r="AC8" s="715"/>
      <c r="AD8" s="716">
        <v>56480</v>
      </c>
      <c r="AE8" s="716"/>
      <c r="AF8" s="716"/>
      <c r="AG8" s="716"/>
      <c r="AH8" s="716"/>
      <c r="AI8" s="716"/>
      <c r="AJ8" s="716"/>
      <c r="AK8" s="716"/>
      <c r="AL8" s="681">
        <v>0.3</v>
      </c>
      <c r="AM8" s="682"/>
      <c r="AN8" s="682"/>
      <c r="AO8" s="717"/>
      <c r="AP8" s="675" t="s">
        <v>236</v>
      </c>
      <c r="AQ8" s="676"/>
      <c r="AR8" s="676"/>
      <c r="AS8" s="676"/>
      <c r="AT8" s="676"/>
      <c r="AU8" s="676"/>
      <c r="AV8" s="676"/>
      <c r="AW8" s="676"/>
      <c r="AX8" s="676"/>
      <c r="AY8" s="676"/>
      <c r="AZ8" s="676"/>
      <c r="BA8" s="676"/>
      <c r="BB8" s="676"/>
      <c r="BC8" s="676"/>
      <c r="BD8" s="676"/>
      <c r="BE8" s="676"/>
      <c r="BF8" s="677"/>
      <c r="BG8" s="678">
        <v>184611</v>
      </c>
      <c r="BH8" s="679"/>
      <c r="BI8" s="679"/>
      <c r="BJ8" s="679"/>
      <c r="BK8" s="679"/>
      <c r="BL8" s="679"/>
      <c r="BM8" s="679"/>
      <c r="BN8" s="680"/>
      <c r="BO8" s="715">
        <v>1.2</v>
      </c>
      <c r="BP8" s="715"/>
      <c r="BQ8" s="715"/>
      <c r="BR8" s="715"/>
      <c r="BS8" s="684" t="s">
        <v>130</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12963339</v>
      </c>
      <c r="CS8" s="679"/>
      <c r="CT8" s="679"/>
      <c r="CU8" s="679"/>
      <c r="CV8" s="679"/>
      <c r="CW8" s="679"/>
      <c r="CX8" s="679"/>
      <c r="CY8" s="680"/>
      <c r="CZ8" s="715">
        <v>31.9</v>
      </c>
      <c r="DA8" s="715"/>
      <c r="DB8" s="715"/>
      <c r="DC8" s="715"/>
      <c r="DD8" s="684">
        <v>64033</v>
      </c>
      <c r="DE8" s="679"/>
      <c r="DF8" s="679"/>
      <c r="DG8" s="679"/>
      <c r="DH8" s="679"/>
      <c r="DI8" s="679"/>
      <c r="DJ8" s="679"/>
      <c r="DK8" s="679"/>
      <c r="DL8" s="679"/>
      <c r="DM8" s="679"/>
      <c r="DN8" s="679"/>
      <c r="DO8" s="679"/>
      <c r="DP8" s="680"/>
      <c r="DQ8" s="684">
        <v>6270236</v>
      </c>
      <c r="DR8" s="679"/>
      <c r="DS8" s="679"/>
      <c r="DT8" s="679"/>
      <c r="DU8" s="679"/>
      <c r="DV8" s="679"/>
      <c r="DW8" s="679"/>
      <c r="DX8" s="679"/>
      <c r="DY8" s="679"/>
      <c r="DZ8" s="679"/>
      <c r="EA8" s="679"/>
      <c r="EB8" s="679"/>
      <c r="EC8" s="722"/>
    </row>
    <row r="9" spans="2:143" ht="11.25" customHeight="1" x14ac:dyDescent="0.15">
      <c r="B9" s="675" t="s">
        <v>238</v>
      </c>
      <c r="C9" s="676"/>
      <c r="D9" s="676"/>
      <c r="E9" s="676"/>
      <c r="F9" s="676"/>
      <c r="G9" s="676"/>
      <c r="H9" s="676"/>
      <c r="I9" s="676"/>
      <c r="J9" s="676"/>
      <c r="K9" s="676"/>
      <c r="L9" s="676"/>
      <c r="M9" s="676"/>
      <c r="N9" s="676"/>
      <c r="O9" s="676"/>
      <c r="P9" s="676"/>
      <c r="Q9" s="677"/>
      <c r="R9" s="678">
        <v>38014</v>
      </c>
      <c r="S9" s="679"/>
      <c r="T9" s="679"/>
      <c r="U9" s="679"/>
      <c r="V9" s="679"/>
      <c r="W9" s="679"/>
      <c r="X9" s="679"/>
      <c r="Y9" s="680"/>
      <c r="Z9" s="715">
        <v>0.1</v>
      </c>
      <c r="AA9" s="715"/>
      <c r="AB9" s="715"/>
      <c r="AC9" s="715"/>
      <c r="AD9" s="716">
        <v>38014</v>
      </c>
      <c r="AE9" s="716"/>
      <c r="AF9" s="716"/>
      <c r="AG9" s="716"/>
      <c r="AH9" s="716"/>
      <c r="AI9" s="716"/>
      <c r="AJ9" s="716"/>
      <c r="AK9" s="716"/>
      <c r="AL9" s="681">
        <v>0.2</v>
      </c>
      <c r="AM9" s="682"/>
      <c r="AN9" s="682"/>
      <c r="AO9" s="717"/>
      <c r="AP9" s="675" t="s">
        <v>239</v>
      </c>
      <c r="AQ9" s="676"/>
      <c r="AR9" s="676"/>
      <c r="AS9" s="676"/>
      <c r="AT9" s="676"/>
      <c r="AU9" s="676"/>
      <c r="AV9" s="676"/>
      <c r="AW9" s="676"/>
      <c r="AX9" s="676"/>
      <c r="AY9" s="676"/>
      <c r="AZ9" s="676"/>
      <c r="BA9" s="676"/>
      <c r="BB9" s="676"/>
      <c r="BC9" s="676"/>
      <c r="BD9" s="676"/>
      <c r="BE9" s="676"/>
      <c r="BF9" s="677"/>
      <c r="BG9" s="678">
        <v>4939051</v>
      </c>
      <c r="BH9" s="679"/>
      <c r="BI9" s="679"/>
      <c r="BJ9" s="679"/>
      <c r="BK9" s="679"/>
      <c r="BL9" s="679"/>
      <c r="BM9" s="679"/>
      <c r="BN9" s="680"/>
      <c r="BO9" s="715">
        <v>33.299999999999997</v>
      </c>
      <c r="BP9" s="715"/>
      <c r="BQ9" s="715"/>
      <c r="BR9" s="715"/>
      <c r="BS9" s="684" t="s">
        <v>130</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5375512</v>
      </c>
      <c r="CS9" s="679"/>
      <c r="CT9" s="679"/>
      <c r="CU9" s="679"/>
      <c r="CV9" s="679"/>
      <c r="CW9" s="679"/>
      <c r="CX9" s="679"/>
      <c r="CY9" s="680"/>
      <c r="CZ9" s="715">
        <v>13.2</v>
      </c>
      <c r="DA9" s="715"/>
      <c r="DB9" s="715"/>
      <c r="DC9" s="715"/>
      <c r="DD9" s="684">
        <v>1251922</v>
      </c>
      <c r="DE9" s="679"/>
      <c r="DF9" s="679"/>
      <c r="DG9" s="679"/>
      <c r="DH9" s="679"/>
      <c r="DI9" s="679"/>
      <c r="DJ9" s="679"/>
      <c r="DK9" s="679"/>
      <c r="DL9" s="679"/>
      <c r="DM9" s="679"/>
      <c r="DN9" s="679"/>
      <c r="DO9" s="679"/>
      <c r="DP9" s="680"/>
      <c r="DQ9" s="684">
        <v>3392570</v>
      </c>
      <c r="DR9" s="679"/>
      <c r="DS9" s="679"/>
      <c r="DT9" s="679"/>
      <c r="DU9" s="679"/>
      <c r="DV9" s="679"/>
      <c r="DW9" s="679"/>
      <c r="DX9" s="679"/>
      <c r="DY9" s="679"/>
      <c r="DZ9" s="679"/>
      <c r="EA9" s="679"/>
      <c r="EB9" s="679"/>
      <c r="EC9" s="722"/>
    </row>
    <row r="10" spans="2:143" ht="11.25" customHeight="1" x14ac:dyDescent="0.15">
      <c r="B10" s="675" t="s">
        <v>241</v>
      </c>
      <c r="C10" s="676"/>
      <c r="D10" s="676"/>
      <c r="E10" s="676"/>
      <c r="F10" s="676"/>
      <c r="G10" s="676"/>
      <c r="H10" s="676"/>
      <c r="I10" s="676"/>
      <c r="J10" s="676"/>
      <c r="K10" s="676"/>
      <c r="L10" s="676"/>
      <c r="M10" s="676"/>
      <c r="N10" s="676"/>
      <c r="O10" s="676"/>
      <c r="P10" s="676"/>
      <c r="Q10" s="677"/>
      <c r="R10" s="678" t="s">
        <v>130</v>
      </c>
      <c r="S10" s="679"/>
      <c r="T10" s="679"/>
      <c r="U10" s="679"/>
      <c r="V10" s="679"/>
      <c r="W10" s="679"/>
      <c r="X10" s="679"/>
      <c r="Y10" s="680"/>
      <c r="Z10" s="715" t="s">
        <v>130</v>
      </c>
      <c r="AA10" s="715"/>
      <c r="AB10" s="715"/>
      <c r="AC10" s="715"/>
      <c r="AD10" s="716" t="s">
        <v>130</v>
      </c>
      <c r="AE10" s="716"/>
      <c r="AF10" s="716"/>
      <c r="AG10" s="716"/>
      <c r="AH10" s="716"/>
      <c r="AI10" s="716"/>
      <c r="AJ10" s="716"/>
      <c r="AK10" s="716"/>
      <c r="AL10" s="681" t="s">
        <v>130</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245335</v>
      </c>
      <c r="BH10" s="679"/>
      <c r="BI10" s="679"/>
      <c r="BJ10" s="679"/>
      <c r="BK10" s="679"/>
      <c r="BL10" s="679"/>
      <c r="BM10" s="679"/>
      <c r="BN10" s="680"/>
      <c r="BO10" s="715">
        <v>1.7</v>
      </c>
      <c r="BP10" s="715"/>
      <c r="BQ10" s="715"/>
      <c r="BR10" s="715"/>
      <c r="BS10" s="684" t="s">
        <v>130</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v>31857</v>
      </c>
      <c r="CS10" s="679"/>
      <c r="CT10" s="679"/>
      <c r="CU10" s="679"/>
      <c r="CV10" s="679"/>
      <c r="CW10" s="679"/>
      <c r="CX10" s="679"/>
      <c r="CY10" s="680"/>
      <c r="CZ10" s="715">
        <v>0.1</v>
      </c>
      <c r="DA10" s="715"/>
      <c r="DB10" s="715"/>
      <c r="DC10" s="715"/>
      <c r="DD10" s="684" t="s">
        <v>130</v>
      </c>
      <c r="DE10" s="679"/>
      <c r="DF10" s="679"/>
      <c r="DG10" s="679"/>
      <c r="DH10" s="679"/>
      <c r="DI10" s="679"/>
      <c r="DJ10" s="679"/>
      <c r="DK10" s="679"/>
      <c r="DL10" s="679"/>
      <c r="DM10" s="679"/>
      <c r="DN10" s="679"/>
      <c r="DO10" s="679"/>
      <c r="DP10" s="680"/>
      <c r="DQ10" s="684">
        <v>31857</v>
      </c>
      <c r="DR10" s="679"/>
      <c r="DS10" s="679"/>
      <c r="DT10" s="679"/>
      <c r="DU10" s="679"/>
      <c r="DV10" s="679"/>
      <c r="DW10" s="679"/>
      <c r="DX10" s="679"/>
      <c r="DY10" s="679"/>
      <c r="DZ10" s="679"/>
      <c r="EA10" s="679"/>
      <c r="EB10" s="679"/>
      <c r="EC10" s="722"/>
    </row>
    <row r="11" spans="2:143" ht="11.25" customHeight="1" x14ac:dyDescent="0.15">
      <c r="B11" s="675" t="s">
        <v>244</v>
      </c>
      <c r="C11" s="676"/>
      <c r="D11" s="676"/>
      <c r="E11" s="676"/>
      <c r="F11" s="676"/>
      <c r="G11" s="676"/>
      <c r="H11" s="676"/>
      <c r="I11" s="676"/>
      <c r="J11" s="676"/>
      <c r="K11" s="676"/>
      <c r="L11" s="676"/>
      <c r="M11" s="676"/>
      <c r="N11" s="676"/>
      <c r="O11" s="676"/>
      <c r="P11" s="676"/>
      <c r="Q11" s="677"/>
      <c r="R11" s="678">
        <v>1726940</v>
      </c>
      <c r="S11" s="679"/>
      <c r="T11" s="679"/>
      <c r="U11" s="679"/>
      <c r="V11" s="679"/>
      <c r="W11" s="679"/>
      <c r="X11" s="679"/>
      <c r="Y11" s="680"/>
      <c r="Z11" s="681">
        <v>4.0999999999999996</v>
      </c>
      <c r="AA11" s="682"/>
      <c r="AB11" s="682"/>
      <c r="AC11" s="683"/>
      <c r="AD11" s="684">
        <v>1726940</v>
      </c>
      <c r="AE11" s="679"/>
      <c r="AF11" s="679"/>
      <c r="AG11" s="679"/>
      <c r="AH11" s="679"/>
      <c r="AI11" s="679"/>
      <c r="AJ11" s="679"/>
      <c r="AK11" s="680"/>
      <c r="AL11" s="681">
        <v>8.1999999999999993</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548190</v>
      </c>
      <c r="BH11" s="679"/>
      <c r="BI11" s="679"/>
      <c r="BJ11" s="679"/>
      <c r="BK11" s="679"/>
      <c r="BL11" s="679"/>
      <c r="BM11" s="679"/>
      <c r="BN11" s="680"/>
      <c r="BO11" s="715">
        <v>3.7</v>
      </c>
      <c r="BP11" s="715"/>
      <c r="BQ11" s="715"/>
      <c r="BR11" s="715"/>
      <c r="BS11" s="684" t="s">
        <v>130</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1176955</v>
      </c>
      <c r="CS11" s="679"/>
      <c r="CT11" s="679"/>
      <c r="CU11" s="679"/>
      <c r="CV11" s="679"/>
      <c r="CW11" s="679"/>
      <c r="CX11" s="679"/>
      <c r="CY11" s="680"/>
      <c r="CZ11" s="715">
        <v>2.9</v>
      </c>
      <c r="DA11" s="715"/>
      <c r="DB11" s="715"/>
      <c r="DC11" s="715"/>
      <c r="DD11" s="684">
        <v>466531</v>
      </c>
      <c r="DE11" s="679"/>
      <c r="DF11" s="679"/>
      <c r="DG11" s="679"/>
      <c r="DH11" s="679"/>
      <c r="DI11" s="679"/>
      <c r="DJ11" s="679"/>
      <c r="DK11" s="679"/>
      <c r="DL11" s="679"/>
      <c r="DM11" s="679"/>
      <c r="DN11" s="679"/>
      <c r="DO11" s="679"/>
      <c r="DP11" s="680"/>
      <c r="DQ11" s="684">
        <v>678186</v>
      </c>
      <c r="DR11" s="679"/>
      <c r="DS11" s="679"/>
      <c r="DT11" s="679"/>
      <c r="DU11" s="679"/>
      <c r="DV11" s="679"/>
      <c r="DW11" s="679"/>
      <c r="DX11" s="679"/>
      <c r="DY11" s="679"/>
      <c r="DZ11" s="679"/>
      <c r="EA11" s="679"/>
      <c r="EB11" s="679"/>
      <c r="EC11" s="722"/>
    </row>
    <row r="12" spans="2:143" ht="11.25" customHeight="1" x14ac:dyDescent="0.15">
      <c r="B12" s="675" t="s">
        <v>247</v>
      </c>
      <c r="C12" s="676"/>
      <c r="D12" s="676"/>
      <c r="E12" s="676"/>
      <c r="F12" s="676"/>
      <c r="G12" s="676"/>
      <c r="H12" s="676"/>
      <c r="I12" s="676"/>
      <c r="J12" s="676"/>
      <c r="K12" s="676"/>
      <c r="L12" s="676"/>
      <c r="M12" s="676"/>
      <c r="N12" s="676"/>
      <c r="O12" s="676"/>
      <c r="P12" s="676"/>
      <c r="Q12" s="677"/>
      <c r="R12" s="678">
        <v>17446</v>
      </c>
      <c r="S12" s="679"/>
      <c r="T12" s="679"/>
      <c r="U12" s="679"/>
      <c r="V12" s="679"/>
      <c r="W12" s="679"/>
      <c r="X12" s="679"/>
      <c r="Y12" s="680"/>
      <c r="Z12" s="715">
        <v>0</v>
      </c>
      <c r="AA12" s="715"/>
      <c r="AB12" s="715"/>
      <c r="AC12" s="715"/>
      <c r="AD12" s="716">
        <v>17446</v>
      </c>
      <c r="AE12" s="716"/>
      <c r="AF12" s="716"/>
      <c r="AG12" s="716"/>
      <c r="AH12" s="716"/>
      <c r="AI12" s="716"/>
      <c r="AJ12" s="716"/>
      <c r="AK12" s="716"/>
      <c r="AL12" s="681">
        <v>0.1</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6868596</v>
      </c>
      <c r="BH12" s="679"/>
      <c r="BI12" s="679"/>
      <c r="BJ12" s="679"/>
      <c r="BK12" s="679"/>
      <c r="BL12" s="679"/>
      <c r="BM12" s="679"/>
      <c r="BN12" s="680"/>
      <c r="BO12" s="715">
        <v>46.4</v>
      </c>
      <c r="BP12" s="715"/>
      <c r="BQ12" s="715"/>
      <c r="BR12" s="715"/>
      <c r="BS12" s="684" t="s">
        <v>130</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739272</v>
      </c>
      <c r="CS12" s="679"/>
      <c r="CT12" s="679"/>
      <c r="CU12" s="679"/>
      <c r="CV12" s="679"/>
      <c r="CW12" s="679"/>
      <c r="CX12" s="679"/>
      <c r="CY12" s="680"/>
      <c r="CZ12" s="715">
        <v>1.8</v>
      </c>
      <c r="DA12" s="715"/>
      <c r="DB12" s="715"/>
      <c r="DC12" s="715"/>
      <c r="DD12" s="684">
        <v>67027</v>
      </c>
      <c r="DE12" s="679"/>
      <c r="DF12" s="679"/>
      <c r="DG12" s="679"/>
      <c r="DH12" s="679"/>
      <c r="DI12" s="679"/>
      <c r="DJ12" s="679"/>
      <c r="DK12" s="679"/>
      <c r="DL12" s="679"/>
      <c r="DM12" s="679"/>
      <c r="DN12" s="679"/>
      <c r="DO12" s="679"/>
      <c r="DP12" s="680"/>
      <c r="DQ12" s="684">
        <v>514304</v>
      </c>
      <c r="DR12" s="679"/>
      <c r="DS12" s="679"/>
      <c r="DT12" s="679"/>
      <c r="DU12" s="679"/>
      <c r="DV12" s="679"/>
      <c r="DW12" s="679"/>
      <c r="DX12" s="679"/>
      <c r="DY12" s="679"/>
      <c r="DZ12" s="679"/>
      <c r="EA12" s="679"/>
      <c r="EB12" s="679"/>
      <c r="EC12" s="722"/>
    </row>
    <row r="13" spans="2:143" ht="11.25" customHeight="1" x14ac:dyDescent="0.15">
      <c r="B13" s="675" t="s">
        <v>250</v>
      </c>
      <c r="C13" s="676"/>
      <c r="D13" s="676"/>
      <c r="E13" s="676"/>
      <c r="F13" s="676"/>
      <c r="G13" s="676"/>
      <c r="H13" s="676"/>
      <c r="I13" s="676"/>
      <c r="J13" s="676"/>
      <c r="K13" s="676"/>
      <c r="L13" s="676"/>
      <c r="M13" s="676"/>
      <c r="N13" s="676"/>
      <c r="O13" s="676"/>
      <c r="P13" s="676"/>
      <c r="Q13" s="677"/>
      <c r="R13" s="678" t="s">
        <v>130</v>
      </c>
      <c r="S13" s="679"/>
      <c r="T13" s="679"/>
      <c r="U13" s="679"/>
      <c r="V13" s="679"/>
      <c r="W13" s="679"/>
      <c r="X13" s="679"/>
      <c r="Y13" s="680"/>
      <c r="Z13" s="715" t="s">
        <v>130</v>
      </c>
      <c r="AA13" s="715"/>
      <c r="AB13" s="715"/>
      <c r="AC13" s="715"/>
      <c r="AD13" s="716" t="s">
        <v>130</v>
      </c>
      <c r="AE13" s="716"/>
      <c r="AF13" s="716"/>
      <c r="AG13" s="716"/>
      <c r="AH13" s="716"/>
      <c r="AI13" s="716"/>
      <c r="AJ13" s="716"/>
      <c r="AK13" s="716"/>
      <c r="AL13" s="681" t="s">
        <v>130</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6837604</v>
      </c>
      <c r="BH13" s="679"/>
      <c r="BI13" s="679"/>
      <c r="BJ13" s="679"/>
      <c r="BK13" s="679"/>
      <c r="BL13" s="679"/>
      <c r="BM13" s="679"/>
      <c r="BN13" s="680"/>
      <c r="BO13" s="715">
        <v>46.2</v>
      </c>
      <c r="BP13" s="715"/>
      <c r="BQ13" s="715"/>
      <c r="BR13" s="715"/>
      <c r="BS13" s="684" t="s">
        <v>130</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4396787</v>
      </c>
      <c r="CS13" s="679"/>
      <c r="CT13" s="679"/>
      <c r="CU13" s="679"/>
      <c r="CV13" s="679"/>
      <c r="CW13" s="679"/>
      <c r="CX13" s="679"/>
      <c r="CY13" s="680"/>
      <c r="CZ13" s="715">
        <v>10.8</v>
      </c>
      <c r="DA13" s="715"/>
      <c r="DB13" s="715"/>
      <c r="DC13" s="715"/>
      <c r="DD13" s="684">
        <v>2391689</v>
      </c>
      <c r="DE13" s="679"/>
      <c r="DF13" s="679"/>
      <c r="DG13" s="679"/>
      <c r="DH13" s="679"/>
      <c r="DI13" s="679"/>
      <c r="DJ13" s="679"/>
      <c r="DK13" s="679"/>
      <c r="DL13" s="679"/>
      <c r="DM13" s="679"/>
      <c r="DN13" s="679"/>
      <c r="DO13" s="679"/>
      <c r="DP13" s="680"/>
      <c r="DQ13" s="684">
        <v>2112579</v>
      </c>
      <c r="DR13" s="679"/>
      <c r="DS13" s="679"/>
      <c r="DT13" s="679"/>
      <c r="DU13" s="679"/>
      <c r="DV13" s="679"/>
      <c r="DW13" s="679"/>
      <c r="DX13" s="679"/>
      <c r="DY13" s="679"/>
      <c r="DZ13" s="679"/>
      <c r="EA13" s="679"/>
      <c r="EB13" s="679"/>
      <c r="EC13" s="722"/>
    </row>
    <row r="14" spans="2:143" ht="11.25" customHeight="1" x14ac:dyDescent="0.15">
      <c r="B14" s="675" t="s">
        <v>253</v>
      </c>
      <c r="C14" s="676"/>
      <c r="D14" s="676"/>
      <c r="E14" s="676"/>
      <c r="F14" s="676"/>
      <c r="G14" s="676"/>
      <c r="H14" s="676"/>
      <c r="I14" s="676"/>
      <c r="J14" s="676"/>
      <c r="K14" s="676"/>
      <c r="L14" s="676"/>
      <c r="M14" s="676"/>
      <c r="N14" s="676"/>
      <c r="O14" s="676"/>
      <c r="P14" s="676"/>
      <c r="Q14" s="677"/>
      <c r="R14" s="678">
        <v>67954</v>
      </c>
      <c r="S14" s="679"/>
      <c r="T14" s="679"/>
      <c r="U14" s="679"/>
      <c r="V14" s="679"/>
      <c r="W14" s="679"/>
      <c r="X14" s="679"/>
      <c r="Y14" s="680"/>
      <c r="Z14" s="715">
        <v>0.2</v>
      </c>
      <c r="AA14" s="715"/>
      <c r="AB14" s="715"/>
      <c r="AC14" s="715"/>
      <c r="AD14" s="716">
        <v>67954</v>
      </c>
      <c r="AE14" s="716"/>
      <c r="AF14" s="716"/>
      <c r="AG14" s="716"/>
      <c r="AH14" s="716"/>
      <c r="AI14" s="716"/>
      <c r="AJ14" s="716"/>
      <c r="AK14" s="716"/>
      <c r="AL14" s="681">
        <v>0.3</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324217</v>
      </c>
      <c r="BH14" s="679"/>
      <c r="BI14" s="679"/>
      <c r="BJ14" s="679"/>
      <c r="BK14" s="679"/>
      <c r="BL14" s="679"/>
      <c r="BM14" s="679"/>
      <c r="BN14" s="680"/>
      <c r="BO14" s="715">
        <v>2.2000000000000002</v>
      </c>
      <c r="BP14" s="715"/>
      <c r="BQ14" s="715"/>
      <c r="BR14" s="715"/>
      <c r="BS14" s="684" t="s">
        <v>225</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1652103</v>
      </c>
      <c r="CS14" s="679"/>
      <c r="CT14" s="679"/>
      <c r="CU14" s="679"/>
      <c r="CV14" s="679"/>
      <c r="CW14" s="679"/>
      <c r="CX14" s="679"/>
      <c r="CY14" s="680"/>
      <c r="CZ14" s="715">
        <v>4.0999999999999996</v>
      </c>
      <c r="DA14" s="715"/>
      <c r="DB14" s="715"/>
      <c r="DC14" s="715"/>
      <c r="DD14" s="684">
        <v>191226</v>
      </c>
      <c r="DE14" s="679"/>
      <c r="DF14" s="679"/>
      <c r="DG14" s="679"/>
      <c r="DH14" s="679"/>
      <c r="DI14" s="679"/>
      <c r="DJ14" s="679"/>
      <c r="DK14" s="679"/>
      <c r="DL14" s="679"/>
      <c r="DM14" s="679"/>
      <c r="DN14" s="679"/>
      <c r="DO14" s="679"/>
      <c r="DP14" s="680"/>
      <c r="DQ14" s="684">
        <v>1451125</v>
      </c>
      <c r="DR14" s="679"/>
      <c r="DS14" s="679"/>
      <c r="DT14" s="679"/>
      <c r="DU14" s="679"/>
      <c r="DV14" s="679"/>
      <c r="DW14" s="679"/>
      <c r="DX14" s="679"/>
      <c r="DY14" s="679"/>
      <c r="DZ14" s="679"/>
      <c r="EA14" s="679"/>
      <c r="EB14" s="679"/>
      <c r="EC14" s="722"/>
    </row>
    <row r="15" spans="2:143" ht="11.25" customHeight="1" x14ac:dyDescent="0.15">
      <c r="B15" s="675" t="s">
        <v>256</v>
      </c>
      <c r="C15" s="676"/>
      <c r="D15" s="676"/>
      <c r="E15" s="676"/>
      <c r="F15" s="676"/>
      <c r="G15" s="676"/>
      <c r="H15" s="676"/>
      <c r="I15" s="676"/>
      <c r="J15" s="676"/>
      <c r="K15" s="676"/>
      <c r="L15" s="676"/>
      <c r="M15" s="676"/>
      <c r="N15" s="676"/>
      <c r="O15" s="676"/>
      <c r="P15" s="676"/>
      <c r="Q15" s="677"/>
      <c r="R15" s="678" t="s">
        <v>225</v>
      </c>
      <c r="S15" s="679"/>
      <c r="T15" s="679"/>
      <c r="U15" s="679"/>
      <c r="V15" s="679"/>
      <c r="W15" s="679"/>
      <c r="X15" s="679"/>
      <c r="Y15" s="680"/>
      <c r="Z15" s="715" t="s">
        <v>130</v>
      </c>
      <c r="AA15" s="715"/>
      <c r="AB15" s="715"/>
      <c r="AC15" s="715"/>
      <c r="AD15" s="716" t="s">
        <v>225</v>
      </c>
      <c r="AE15" s="716"/>
      <c r="AF15" s="716"/>
      <c r="AG15" s="716"/>
      <c r="AH15" s="716"/>
      <c r="AI15" s="716"/>
      <c r="AJ15" s="716"/>
      <c r="AK15" s="716"/>
      <c r="AL15" s="681" t="s">
        <v>130</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492231</v>
      </c>
      <c r="BH15" s="679"/>
      <c r="BI15" s="679"/>
      <c r="BJ15" s="679"/>
      <c r="BK15" s="679"/>
      <c r="BL15" s="679"/>
      <c r="BM15" s="679"/>
      <c r="BN15" s="680"/>
      <c r="BO15" s="715">
        <v>3.3</v>
      </c>
      <c r="BP15" s="715"/>
      <c r="BQ15" s="715"/>
      <c r="BR15" s="715"/>
      <c r="BS15" s="684" t="s">
        <v>130</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5065770</v>
      </c>
      <c r="CS15" s="679"/>
      <c r="CT15" s="679"/>
      <c r="CU15" s="679"/>
      <c r="CV15" s="679"/>
      <c r="CW15" s="679"/>
      <c r="CX15" s="679"/>
      <c r="CY15" s="680"/>
      <c r="CZ15" s="715">
        <v>12.5</v>
      </c>
      <c r="DA15" s="715"/>
      <c r="DB15" s="715"/>
      <c r="DC15" s="715"/>
      <c r="DD15" s="684">
        <v>1630266</v>
      </c>
      <c r="DE15" s="679"/>
      <c r="DF15" s="679"/>
      <c r="DG15" s="679"/>
      <c r="DH15" s="679"/>
      <c r="DI15" s="679"/>
      <c r="DJ15" s="679"/>
      <c r="DK15" s="679"/>
      <c r="DL15" s="679"/>
      <c r="DM15" s="679"/>
      <c r="DN15" s="679"/>
      <c r="DO15" s="679"/>
      <c r="DP15" s="680"/>
      <c r="DQ15" s="684">
        <v>3218757</v>
      </c>
      <c r="DR15" s="679"/>
      <c r="DS15" s="679"/>
      <c r="DT15" s="679"/>
      <c r="DU15" s="679"/>
      <c r="DV15" s="679"/>
      <c r="DW15" s="679"/>
      <c r="DX15" s="679"/>
      <c r="DY15" s="679"/>
      <c r="DZ15" s="679"/>
      <c r="EA15" s="679"/>
      <c r="EB15" s="679"/>
      <c r="EC15" s="722"/>
    </row>
    <row r="16" spans="2:143" ht="11.25" customHeight="1" x14ac:dyDescent="0.15">
      <c r="B16" s="675" t="s">
        <v>259</v>
      </c>
      <c r="C16" s="676"/>
      <c r="D16" s="676"/>
      <c r="E16" s="676"/>
      <c r="F16" s="676"/>
      <c r="G16" s="676"/>
      <c r="H16" s="676"/>
      <c r="I16" s="676"/>
      <c r="J16" s="676"/>
      <c r="K16" s="676"/>
      <c r="L16" s="676"/>
      <c r="M16" s="676"/>
      <c r="N16" s="676"/>
      <c r="O16" s="676"/>
      <c r="P16" s="676"/>
      <c r="Q16" s="677"/>
      <c r="R16" s="678">
        <v>19465</v>
      </c>
      <c r="S16" s="679"/>
      <c r="T16" s="679"/>
      <c r="U16" s="679"/>
      <c r="V16" s="679"/>
      <c r="W16" s="679"/>
      <c r="X16" s="679"/>
      <c r="Y16" s="680"/>
      <c r="Z16" s="715">
        <v>0</v>
      </c>
      <c r="AA16" s="715"/>
      <c r="AB16" s="715"/>
      <c r="AC16" s="715"/>
      <c r="AD16" s="716">
        <v>19465</v>
      </c>
      <c r="AE16" s="716"/>
      <c r="AF16" s="716"/>
      <c r="AG16" s="716"/>
      <c r="AH16" s="716"/>
      <c r="AI16" s="716"/>
      <c r="AJ16" s="716"/>
      <c r="AK16" s="716"/>
      <c r="AL16" s="681">
        <v>0.1</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130</v>
      </c>
      <c r="BH16" s="679"/>
      <c r="BI16" s="679"/>
      <c r="BJ16" s="679"/>
      <c r="BK16" s="679"/>
      <c r="BL16" s="679"/>
      <c r="BM16" s="679"/>
      <c r="BN16" s="680"/>
      <c r="BO16" s="715" t="s">
        <v>130</v>
      </c>
      <c r="BP16" s="715"/>
      <c r="BQ16" s="715"/>
      <c r="BR16" s="715"/>
      <c r="BS16" s="684" t="s">
        <v>130</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v>115833</v>
      </c>
      <c r="CS16" s="679"/>
      <c r="CT16" s="679"/>
      <c r="CU16" s="679"/>
      <c r="CV16" s="679"/>
      <c r="CW16" s="679"/>
      <c r="CX16" s="679"/>
      <c r="CY16" s="680"/>
      <c r="CZ16" s="715">
        <v>0.3</v>
      </c>
      <c r="DA16" s="715"/>
      <c r="DB16" s="715"/>
      <c r="DC16" s="715"/>
      <c r="DD16" s="684" t="s">
        <v>130</v>
      </c>
      <c r="DE16" s="679"/>
      <c r="DF16" s="679"/>
      <c r="DG16" s="679"/>
      <c r="DH16" s="679"/>
      <c r="DI16" s="679"/>
      <c r="DJ16" s="679"/>
      <c r="DK16" s="679"/>
      <c r="DL16" s="679"/>
      <c r="DM16" s="679"/>
      <c r="DN16" s="679"/>
      <c r="DO16" s="679"/>
      <c r="DP16" s="680"/>
      <c r="DQ16" s="684">
        <v>53252</v>
      </c>
      <c r="DR16" s="679"/>
      <c r="DS16" s="679"/>
      <c r="DT16" s="679"/>
      <c r="DU16" s="679"/>
      <c r="DV16" s="679"/>
      <c r="DW16" s="679"/>
      <c r="DX16" s="679"/>
      <c r="DY16" s="679"/>
      <c r="DZ16" s="679"/>
      <c r="EA16" s="679"/>
      <c r="EB16" s="679"/>
      <c r="EC16" s="722"/>
    </row>
    <row r="17" spans="2:133" ht="11.25" customHeight="1" x14ac:dyDescent="0.15">
      <c r="B17" s="675" t="s">
        <v>262</v>
      </c>
      <c r="C17" s="676"/>
      <c r="D17" s="676"/>
      <c r="E17" s="676"/>
      <c r="F17" s="676"/>
      <c r="G17" s="676"/>
      <c r="H17" s="676"/>
      <c r="I17" s="676"/>
      <c r="J17" s="676"/>
      <c r="K17" s="676"/>
      <c r="L17" s="676"/>
      <c r="M17" s="676"/>
      <c r="N17" s="676"/>
      <c r="O17" s="676"/>
      <c r="P17" s="676"/>
      <c r="Q17" s="677"/>
      <c r="R17" s="678">
        <v>242154</v>
      </c>
      <c r="S17" s="679"/>
      <c r="T17" s="679"/>
      <c r="U17" s="679"/>
      <c r="V17" s="679"/>
      <c r="W17" s="679"/>
      <c r="X17" s="679"/>
      <c r="Y17" s="680"/>
      <c r="Z17" s="715">
        <v>0.6</v>
      </c>
      <c r="AA17" s="715"/>
      <c r="AB17" s="715"/>
      <c r="AC17" s="715"/>
      <c r="AD17" s="716">
        <v>242154</v>
      </c>
      <c r="AE17" s="716"/>
      <c r="AF17" s="716"/>
      <c r="AG17" s="716"/>
      <c r="AH17" s="716"/>
      <c r="AI17" s="716"/>
      <c r="AJ17" s="716"/>
      <c r="AK17" s="716"/>
      <c r="AL17" s="681">
        <v>1.1000000000000001</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130</v>
      </c>
      <c r="BH17" s="679"/>
      <c r="BI17" s="679"/>
      <c r="BJ17" s="679"/>
      <c r="BK17" s="679"/>
      <c r="BL17" s="679"/>
      <c r="BM17" s="679"/>
      <c r="BN17" s="680"/>
      <c r="BO17" s="715" t="s">
        <v>225</v>
      </c>
      <c r="BP17" s="715"/>
      <c r="BQ17" s="715"/>
      <c r="BR17" s="715"/>
      <c r="BS17" s="684" t="s">
        <v>130</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4622118</v>
      </c>
      <c r="CS17" s="679"/>
      <c r="CT17" s="679"/>
      <c r="CU17" s="679"/>
      <c r="CV17" s="679"/>
      <c r="CW17" s="679"/>
      <c r="CX17" s="679"/>
      <c r="CY17" s="680"/>
      <c r="CZ17" s="715">
        <v>11.4</v>
      </c>
      <c r="DA17" s="715"/>
      <c r="DB17" s="715"/>
      <c r="DC17" s="715"/>
      <c r="DD17" s="684" t="s">
        <v>130</v>
      </c>
      <c r="DE17" s="679"/>
      <c r="DF17" s="679"/>
      <c r="DG17" s="679"/>
      <c r="DH17" s="679"/>
      <c r="DI17" s="679"/>
      <c r="DJ17" s="679"/>
      <c r="DK17" s="679"/>
      <c r="DL17" s="679"/>
      <c r="DM17" s="679"/>
      <c r="DN17" s="679"/>
      <c r="DO17" s="679"/>
      <c r="DP17" s="680"/>
      <c r="DQ17" s="684">
        <v>4575411</v>
      </c>
      <c r="DR17" s="679"/>
      <c r="DS17" s="679"/>
      <c r="DT17" s="679"/>
      <c r="DU17" s="679"/>
      <c r="DV17" s="679"/>
      <c r="DW17" s="679"/>
      <c r="DX17" s="679"/>
      <c r="DY17" s="679"/>
      <c r="DZ17" s="679"/>
      <c r="EA17" s="679"/>
      <c r="EB17" s="679"/>
      <c r="EC17" s="722"/>
    </row>
    <row r="18" spans="2:133" ht="11.25" customHeight="1" x14ac:dyDescent="0.15">
      <c r="B18" s="675" t="s">
        <v>265</v>
      </c>
      <c r="C18" s="676"/>
      <c r="D18" s="676"/>
      <c r="E18" s="676"/>
      <c r="F18" s="676"/>
      <c r="G18" s="676"/>
      <c r="H18" s="676"/>
      <c r="I18" s="676"/>
      <c r="J18" s="676"/>
      <c r="K18" s="676"/>
      <c r="L18" s="676"/>
      <c r="M18" s="676"/>
      <c r="N18" s="676"/>
      <c r="O18" s="676"/>
      <c r="P18" s="676"/>
      <c r="Q18" s="677"/>
      <c r="R18" s="678">
        <v>112440</v>
      </c>
      <c r="S18" s="679"/>
      <c r="T18" s="679"/>
      <c r="U18" s="679"/>
      <c r="V18" s="679"/>
      <c r="W18" s="679"/>
      <c r="X18" s="679"/>
      <c r="Y18" s="680"/>
      <c r="Z18" s="715">
        <v>0.3</v>
      </c>
      <c r="AA18" s="715"/>
      <c r="AB18" s="715"/>
      <c r="AC18" s="715"/>
      <c r="AD18" s="716">
        <v>112440</v>
      </c>
      <c r="AE18" s="716"/>
      <c r="AF18" s="716"/>
      <c r="AG18" s="716"/>
      <c r="AH18" s="716"/>
      <c r="AI18" s="716"/>
      <c r="AJ18" s="716"/>
      <c r="AK18" s="716"/>
      <c r="AL18" s="681">
        <v>0.5</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130</v>
      </c>
      <c r="BH18" s="679"/>
      <c r="BI18" s="679"/>
      <c r="BJ18" s="679"/>
      <c r="BK18" s="679"/>
      <c r="BL18" s="679"/>
      <c r="BM18" s="679"/>
      <c r="BN18" s="680"/>
      <c r="BO18" s="715" t="s">
        <v>130</v>
      </c>
      <c r="BP18" s="715"/>
      <c r="BQ18" s="715"/>
      <c r="BR18" s="715"/>
      <c r="BS18" s="684" t="s">
        <v>130</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225</v>
      </c>
      <c r="CS18" s="679"/>
      <c r="CT18" s="679"/>
      <c r="CU18" s="679"/>
      <c r="CV18" s="679"/>
      <c r="CW18" s="679"/>
      <c r="CX18" s="679"/>
      <c r="CY18" s="680"/>
      <c r="CZ18" s="715" t="s">
        <v>130</v>
      </c>
      <c r="DA18" s="715"/>
      <c r="DB18" s="715"/>
      <c r="DC18" s="715"/>
      <c r="DD18" s="684" t="s">
        <v>130</v>
      </c>
      <c r="DE18" s="679"/>
      <c r="DF18" s="679"/>
      <c r="DG18" s="679"/>
      <c r="DH18" s="679"/>
      <c r="DI18" s="679"/>
      <c r="DJ18" s="679"/>
      <c r="DK18" s="679"/>
      <c r="DL18" s="679"/>
      <c r="DM18" s="679"/>
      <c r="DN18" s="679"/>
      <c r="DO18" s="679"/>
      <c r="DP18" s="680"/>
      <c r="DQ18" s="684" t="s">
        <v>130</v>
      </c>
      <c r="DR18" s="679"/>
      <c r="DS18" s="679"/>
      <c r="DT18" s="679"/>
      <c r="DU18" s="679"/>
      <c r="DV18" s="679"/>
      <c r="DW18" s="679"/>
      <c r="DX18" s="679"/>
      <c r="DY18" s="679"/>
      <c r="DZ18" s="679"/>
      <c r="EA18" s="679"/>
      <c r="EB18" s="679"/>
      <c r="EC18" s="722"/>
    </row>
    <row r="19" spans="2:133" ht="11.25" customHeight="1" x14ac:dyDescent="0.15">
      <c r="B19" s="675" t="s">
        <v>268</v>
      </c>
      <c r="C19" s="676"/>
      <c r="D19" s="676"/>
      <c r="E19" s="676"/>
      <c r="F19" s="676"/>
      <c r="G19" s="676"/>
      <c r="H19" s="676"/>
      <c r="I19" s="676"/>
      <c r="J19" s="676"/>
      <c r="K19" s="676"/>
      <c r="L19" s="676"/>
      <c r="M19" s="676"/>
      <c r="N19" s="676"/>
      <c r="O19" s="676"/>
      <c r="P19" s="676"/>
      <c r="Q19" s="677"/>
      <c r="R19" s="678">
        <v>10596</v>
      </c>
      <c r="S19" s="679"/>
      <c r="T19" s="679"/>
      <c r="U19" s="679"/>
      <c r="V19" s="679"/>
      <c r="W19" s="679"/>
      <c r="X19" s="679"/>
      <c r="Y19" s="680"/>
      <c r="Z19" s="715">
        <v>0</v>
      </c>
      <c r="AA19" s="715"/>
      <c r="AB19" s="715"/>
      <c r="AC19" s="715"/>
      <c r="AD19" s="716">
        <v>10596</v>
      </c>
      <c r="AE19" s="716"/>
      <c r="AF19" s="716"/>
      <c r="AG19" s="716"/>
      <c r="AH19" s="716"/>
      <c r="AI19" s="716"/>
      <c r="AJ19" s="716"/>
      <c r="AK19" s="716"/>
      <c r="AL19" s="681">
        <v>0.1</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v>1212223</v>
      </c>
      <c r="BH19" s="679"/>
      <c r="BI19" s="679"/>
      <c r="BJ19" s="679"/>
      <c r="BK19" s="679"/>
      <c r="BL19" s="679"/>
      <c r="BM19" s="679"/>
      <c r="BN19" s="680"/>
      <c r="BO19" s="715">
        <v>8.1999999999999993</v>
      </c>
      <c r="BP19" s="715"/>
      <c r="BQ19" s="715"/>
      <c r="BR19" s="715"/>
      <c r="BS19" s="684" t="s">
        <v>130</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130</v>
      </c>
      <c r="CS19" s="679"/>
      <c r="CT19" s="679"/>
      <c r="CU19" s="679"/>
      <c r="CV19" s="679"/>
      <c r="CW19" s="679"/>
      <c r="CX19" s="679"/>
      <c r="CY19" s="680"/>
      <c r="CZ19" s="715" t="s">
        <v>130</v>
      </c>
      <c r="DA19" s="715"/>
      <c r="DB19" s="715"/>
      <c r="DC19" s="715"/>
      <c r="DD19" s="684" t="s">
        <v>225</v>
      </c>
      <c r="DE19" s="679"/>
      <c r="DF19" s="679"/>
      <c r="DG19" s="679"/>
      <c r="DH19" s="679"/>
      <c r="DI19" s="679"/>
      <c r="DJ19" s="679"/>
      <c r="DK19" s="679"/>
      <c r="DL19" s="679"/>
      <c r="DM19" s="679"/>
      <c r="DN19" s="679"/>
      <c r="DO19" s="679"/>
      <c r="DP19" s="680"/>
      <c r="DQ19" s="684" t="s">
        <v>130</v>
      </c>
      <c r="DR19" s="679"/>
      <c r="DS19" s="679"/>
      <c r="DT19" s="679"/>
      <c r="DU19" s="679"/>
      <c r="DV19" s="679"/>
      <c r="DW19" s="679"/>
      <c r="DX19" s="679"/>
      <c r="DY19" s="679"/>
      <c r="DZ19" s="679"/>
      <c r="EA19" s="679"/>
      <c r="EB19" s="679"/>
      <c r="EC19" s="722"/>
    </row>
    <row r="20" spans="2:133" ht="11.25" customHeight="1" x14ac:dyDescent="0.15">
      <c r="B20" s="675" t="s">
        <v>271</v>
      </c>
      <c r="C20" s="676"/>
      <c r="D20" s="676"/>
      <c r="E20" s="676"/>
      <c r="F20" s="676"/>
      <c r="G20" s="676"/>
      <c r="H20" s="676"/>
      <c r="I20" s="676"/>
      <c r="J20" s="676"/>
      <c r="K20" s="676"/>
      <c r="L20" s="676"/>
      <c r="M20" s="676"/>
      <c r="N20" s="676"/>
      <c r="O20" s="676"/>
      <c r="P20" s="676"/>
      <c r="Q20" s="677"/>
      <c r="R20" s="678">
        <v>3273</v>
      </c>
      <c r="S20" s="679"/>
      <c r="T20" s="679"/>
      <c r="U20" s="679"/>
      <c r="V20" s="679"/>
      <c r="W20" s="679"/>
      <c r="X20" s="679"/>
      <c r="Y20" s="680"/>
      <c r="Z20" s="715">
        <v>0</v>
      </c>
      <c r="AA20" s="715"/>
      <c r="AB20" s="715"/>
      <c r="AC20" s="715"/>
      <c r="AD20" s="716">
        <v>3273</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v>1212223</v>
      </c>
      <c r="BH20" s="679"/>
      <c r="BI20" s="679"/>
      <c r="BJ20" s="679"/>
      <c r="BK20" s="679"/>
      <c r="BL20" s="679"/>
      <c r="BM20" s="679"/>
      <c r="BN20" s="680"/>
      <c r="BO20" s="715">
        <v>8.1999999999999993</v>
      </c>
      <c r="BP20" s="715"/>
      <c r="BQ20" s="715"/>
      <c r="BR20" s="715"/>
      <c r="BS20" s="684" t="s">
        <v>130</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40648503</v>
      </c>
      <c r="CS20" s="679"/>
      <c r="CT20" s="679"/>
      <c r="CU20" s="679"/>
      <c r="CV20" s="679"/>
      <c r="CW20" s="679"/>
      <c r="CX20" s="679"/>
      <c r="CY20" s="680"/>
      <c r="CZ20" s="715">
        <v>100</v>
      </c>
      <c r="DA20" s="715"/>
      <c r="DB20" s="715"/>
      <c r="DC20" s="715"/>
      <c r="DD20" s="684">
        <v>6272368</v>
      </c>
      <c r="DE20" s="679"/>
      <c r="DF20" s="679"/>
      <c r="DG20" s="679"/>
      <c r="DH20" s="679"/>
      <c r="DI20" s="679"/>
      <c r="DJ20" s="679"/>
      <c r="DK20" s="679"/>
      <c r="DL20" s="679"/>
      <c r="DM20" s="679"/>
      <c r="DN20" s="679"/>
      <c r="DO20" s="679"/>
      <c r="DP20" s="680"/>
      <c r="DQ20" s="684">
        <v>25690707</v>
      </c>
      <c r="DR20" s="679"/>
      <c r="DS20" s="679"/>
      <c r="DT20" s="679"/>
      <c r="DU20" s="679"/>
      <c r="DV20" s="679"/>
      <c r="DW20" s="679"/>
      <c r="DX20" s="679"/>
      <c r="DY20" s="679"/>
      <c r="DZ20" s="679"/>
      <c r="EA20" s="679"/>
      <c r="EB20" s="679"/>
      <c r="EC20" s="722"/>
    </row>
    <row r="21" spans="2:133" ht="11.25" customHeight="1" x14ac:dyDescent="0.15">
      <c r="B21" s="675" t="s">
        <v>274</v>
      </c>
      <c r="C21" s="676"/>
      <c r="D21" s="676"/>
      <c r="E21" s="676"/>
      <c r="F21" s="676"/>
      <c r="G21" s="676"/>
      <c r="H21" s="676"/>
      <c r="I21" s="676"/>
      <c r="J21" s="676"/>
      <c r="K21" s="676"/>
      <c r="L21" s="676"/>
      <c r="M21" s="676"/>
      <c r="N21" s="676"/>
      <c r="O21" s="676"/>
      <c r="P21" s="676"/>
      <c r="Q21" s="677"/>
      <c r="R21" s="678">
        <v>115845</v>
      </c>
      <c r="S21" s="679"/>
      <c r="T21" s="679"/>
      <c r="U21" s="679"/>
      <c r="V21" s="679"/>
      <c r="W21" s="679"/>
      <c r="X21" s="679"/>
      <c r="Y21" s="680"/>
      <c r="Z21" s="715">
        <v>0.3</v>
      </c>
      <c r="AA21" s="715"/>
      <c r="AB21" s="715"/>
      <c r="AC21" s="715"/>
      <c r="AD21" s="716">
        <v>115845</v>
      </c>
      <c r="AE21" s="716"/>
      <c r="AF21" s="716"/>
      <c r="AG21" s="716"/>
      <c r="AH21" s="716"/>
      <c r="AI21" s="716"/>
      <c r="AJ21" s="716"/>
      <c r="AK21" s="716"/>
      <c r="AL21" s="681">
        <v>0.5</v>
      </c>
      <c r="AM21" s="682"/>
      <c r="AN21" s="682"/>
      <c r="AO21" s="717"/>
      <c r="AP21" s="772" t="s">
        <v>275</v>
      </c>
      <c r="AQ21" s="780"/>
      <c r="AR21" s="780"/>
      <c r="AS21" s="780"/>
      <c r="AT21" s="780"/>
      <c r="AU21" s="780"/>
      <c r="AV21" s="780"/>
      <c r="AW21" s="780"/>
      <c r="AX21" s="780"/>
      <c r="AY21" s="780"/>
      <c r="AZ21" s="780"/>
      <c r="BA21" s="780"/>
      <c r="BB21" s="780"/>
      <c r="BC21" s="780"/>
      <c r="BD21" s="780"/>
      <c r="BE21" s="780"/>
      <c r="BF21" s="774"/>
      <c r="BG21" s="678">
        <v>72737</v>
      </c>
      <c r="BH21" s="679"/>
      <c r="BI21" s="679"/>
      <c r="BJ21" s="679"/>
      <c r="BK21" s="679"/>
      <c r="BL21" s="679"/>
      <c r="BM21" s="679"/>
      <c r="BN21" s="680"/>
      <c r="BO21" s="715">
        <v>0.5</v>
      </c>
      <c r="BP21" s="715"/>
      <c r="BQ21" s="715"/>
      <c r="BR21" s="715"/>
      <c r="BS21" s="684" t="s">
        <v>130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276</v>
      </c>
      <c r="C22" s="676"/>
      <c r="D22" s="676"/>
      <c r="E22" s="676"/>
      <c r="F22" s="676"/>
      <c r="G22" s="676"/>
      <c r="H22" s="676"/>
      <c r="I22" s="676"/>
      <c r="J22" s="676"/>
      <c r="K22" s="676"/>
      <c r="L22" s="676"/>
      <c r="M22" s="676"/>
      <c r="N22" s="676"/>
      <c r="O22" s="676"/>
      <c r="P22" s="676"/>
      <c r="Q22" s="677"/>
      <c r="R22" s="678">
        <v>5850827</v>
      </c>
      <c r="S22" s="679"/>
      <c r="T22" s="679"/>
      <c r="U22" s="679"/>
      <c r="V22" s="679"/>
      <c r="W22" s="679"/>
      <c r="X22" s="679"/>
      <c r="Y22" s="680"/>
      <c r="Z22" s="715">
        <v>14</v>
      </c>
      <c r="AA22" s="715"/>
      <c r="AB22" s="715"/>
      <c r="AC22" s="715"/>
      <c r="AD22" s="716">
        <v>4833781</v>
      </c>
      <c r="AE22" s="716"/>
      <c r="AF22" s="716"/>
      <c r="AG22" s="716"/>
      <c r="AH22" s="716"/>
      <c r="AI22" s="716"/>
      <c r="AJ22" s="716"/>
      <c r="AK22" s="716"/>
      <c r="AL22" s="681">
        <v>22.9</v>
      </c>
      <c r="AM22" s="682"/>
      <c r="AN22" s="682"/>
      <c r="AO22" s="717"/>
      <c r="AP22" s="772" t="s">
        <v>277</v>
      </c>
      <c r="AQ22" s="780"/>
      <c r="AR22" s="780"/>
      <c r="AS22" s="780"/>
      <c r="AT22" s="780"/>
      <c r="AU22" s="780"/>
      <c r="AV22" s="780"/>
      <c r="AW22" s="780"/>
      <c r="AX22" s="780"/>
      <c r="AY22" s="780"/>
      <c r="AZ22" s="780"/>
      <c r="BA22" s="780"/>
      <c r="BB22" s="780"/>
      <c r="BC22" s="780"/>
      <c r="BD22" s="780"/>
      <c r="BE22" s="780"/>
      <c r="BF22" s="774"/>
      <c r="BG22" s="678" t="s">
        <v>130</v>
      </c>
      <c r="BH22" s="679"/>
      <c r="BI22" s="679"/>
      <c r="BJ22" s="679"/>
      <c r="BK22" s="679"/>
      <c r="BL22" s="679"/>
      <c r="BM22" s="679"/>
      <c r="BN22" s="680"/>
      <c r="BO22" s="715" t="s">
        <v>130</v>
      </c>
      <c r="BP22" s="715"/>
      <c r="BQ22" s="715"/>
      <c r="BR22" s="715"/>
      <c r="BS22" s="684" t="s">
        <v>130</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279</v>
      </c>
      <c r="C23" s="676"/>
      <c r="D23" s="676"/>
      <c r="E23" s="676"/>
      <c r="F23" s="676"/>
      <c r="G23" s="676"/>
      <c r="H23" s="676"/>
      <c r="I23" s="676"/>
      <c r="J23" s="676"/>
      <c r="K23" s="676"/>
      <c r="L23" s="676"/>
      <c r="M23" s="676"/>
      <c r="N23" s="676"/>
      <c r="O23" s="676"/>
      <c r="P23" s="676"/>
      <c r="Q23" s="677"/>
      <c r="R23" s="678">
        <v>4833781</v>
      </c>
      <c r="S23" s="679"/>
      <c r="T23" s="679"/>
      <c r="U23" s="679"/>
      <c r="V23" s="679"/>
      <c r="W23" s="679"/>
      <c r="X23" s="679"/>
      <c r="Y23" s="680"/>
      <c r="Z23" s="715">
        <v>11.6</v>
      </c>
      <c r="AA23" s="715"/>
      <c r="AB23" s="715"/>
      <c r="AC23" s="715"/>
      <c r="AD23" s="716">
        <v>4833781</v>
      </c>
      <c r="AE23" s="716"/>
      <c r="AF23" s="716"/>
      <c r="AG23" s="716"/>
      <c r="AH23" s="716"/>
      <c r="AI23" s="716"/>
      <c r="AJ23" s="716"/>
      <c r="AK23" s="716"/>
      <c r="AL23" s="681">
        <v>22.9</v>
      </c>
      <c r="AM23" s="682"/>
      <c r="AN23" s="682"/>
      <c r="AO23" s="717"/>
      <c r="AP23" s="772" t="s">
        <v>280</v>
      </c>
      <c r="AQ23" s="780"/>
      <c r="AR23" s="780"/>
      <c r="AS23" s="780"/>
      <c r="AT23" s="780"/>
      <c r="AU23" s="780"/>
      <c r="AV23" s="780"/>
      <c r="AW23" s="780"/>
      <c r="AX23" s="780"/>
      <c r="AY23" s="780"/>
      <c r="AZ23" s="780"/>
      <c r="BA23" s="780"/>
      <c r="BB23" s="780"/>
      <c r="BC23" s="780"/>
      <c r="BD23" s="780"/>
      <c r="BE23" s="780"/>
      <c r="BF23" s="774"/>
      <c r="BG23" s="678">
        <v>1139486</v>
      </c>
      <c r="BH23" s="679"/>
      <c r="BI23" s="679"/>
      <c r="BJ23" s="679"/>
      <c r="BK23" s="679"/>
      <c r="BL23" s="679"/>
      <c r="BM23" s="679"/>
      <c r="BN23" s="680"/>
      <c r="BO23" s="715">
        <v>7.7</v>
      </c>
      <c r="BP23" s="715"/>
      <c r="BQ23" s="715"/>
      <c r="BR23" s="715"/>
      <c r="BS23" s="684" t="s">
        <v>130</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x14ac:dyDescent="0.15">
      <c r="B24" s="675" t="s">
        <v>286</v>
      </c>
      <c r="C24" s="676"/>
      <c r="D24" s="676"/>
      <c r="E24" s="676"/>
      <c r="F24" s="676"/>
      <c r="G24" s="676"/>
      <c r="H24" s="676"/>
      <c r="I24" s="676"/>
      <c r="J24" s="676"/>
      <c r="K24" s="676"/>
      <c r="L24" s="676"/>
      <c r="M24" s="676"/>
      <c r="N24" s="676"/>
      <c r="O24" s="676"/>
      <c r="P24" s="676"/>
      <c r="Q24" s="677"/>
      <c r="R24" s="678">
        <v>1017043</v>
      </c>
      <c r="S24" s="679"/>
      <c r="T24" s="679"/>
      <c r="U24" s="679"/>
      <c r="V24" s="679"/>
      <c r="W24" s="679"/>
      <c r="X24" s="679"/>
      <c r="Y24" s="680"/>
      <c r="Z24" s="715">
        <v>2.4</v>
      </c>
      <c r="AA24" s="715"/>
      <c r="AB24" s="715"/>
      <c r="AC24" s="715"/>
      <c r="AD24" s="716" t="s">
        <v>130</v>
      </c>
      <c r="AE24" s="716"/>
      <c r="AF24" s="716"/>
      <c r="AG24" s="716"/>
      <c r="AH24" s="716"/>
      <c r="AI24" s="716"/>
      <c r="AJ24" s="716"/>
      <c r="AK24" s="716"/>
      <c r="AL24" s="681" t="s">
        <v>225</v>
      </c>
      <c r="AM24" s="682"/>
      <c r="AN24" s="682"/>
      <c r="AO24" s="717"/>
      <c r="AP24" s="772" t="s">
        <v>287</v>
      </c>
      <c r="AQ24" s="780"/>
      <c r="AR24" s="780"/>
      <c r="AS24" s="780"/>
      <c r="AT24" s="780"/>
      <c r="AU24" s="780"/>
      <c r="AV24" s="780"/>
      <c r="AW24" s="780"/>
      <c r="AX24" s="780"/>
      <c r="AY24" s="780"/>
      <c r="AZ24" s="780"/>
      <c r="BA24" s="780"/>
      <c r="BB24" s="780"/>
      <c r="BC24" s="780"/>
      <c r="BD24" s="780"/>
      <c r="BE24" s="780"/>
      <c r="BF24" s="774"/>
      <c r="BG24" s="678" t="s">
        <v>225</v>
      </c>
      <c r="BH24" s="679"/>
      <c r="BI24" s="679"/>
      <c r="BJ24" s="679"/>
      <c r="BK24" s="679"/>
      <c r="BL24" s="679"/>
      <c r="BM24" s="679"/>
      <c r="BN24" s="680"/>
      <c r="BO24" s="715" t="s">
        <v>130</v>
      </c>
      <c r="BP24" s="715"/>
      <c r="BQ24" s="715"/>
      <c r="BR24" s="715"/>
      <c r="BS24" s="684" t="s">
        <v>130</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17939764</v>
      </c>
      <c r="CS24" s="734"/>
      <c r="CT24" s="734"/>
      <c r="CU24" s="734"/>
      <c r="CV24" s="734"/>
      <c r="CW24" s="734"/>
      <c r="CX24" s="734"/>
      <c r="CY24" s="777"/>
      <c r="CZ24" s="778">
        <v>44.1</v>
      </c>
      <c r="DA24" s="749"/>
      <c r="DB24" s="749"/>
      <c r="DC24" s="781"/>
      <c r="DD24" s="776">
        <v>11785465</v>
      </c>
      <c r="DE24" s="734"/>
      <c r="DF24" s="734"/>
      <c r="DG24" s="734"/>
      <c r="DH24" s="734"/>
      <c r="DI24" s="734"/>
      <c r="DJ24" s="734"/>
      <c r="DK24" s="777"/>
      <c r="DL24" s="776">
        <v>11658439</v>
      </c>
      <c r="DM24" s="734"/>
      <c r="DN24" s="734"/>
      <c r="DO24" s="734"/>
      <c r="DP24" s="734"/>
      <c r="DQ24" s="734"/>
      <c r="DR24" s="734"/>
      <c r="DS24" s="734"/>
      <c r="DT24" s="734"/>
      <c r="DU24" s="734"/>
      <c r="DV24" s="777"/>
      <c r="DW24" s="778">
        <v>51.9</v>
      </c>
      <c r="DX24" s="749"/>
      <c r="DY24" s="749"/>
      <c r="DZ24" s="749"/>
      <c r="EA24" s="749"/>
      <c r="EB24" s="749"/>
      <c r="EC24" s="779"/>
    </row>
    <row r="25" spans="2:133" ht="11.25" customHeight="1" x14ac:dyDescent="0.15">
      <c r="B25" s="675" t="s">
        <v>289</v>
      </c>
      <c r="C25" s="676"/>
      <c r="D25" s="676"/>
      <c r="E25" s="676"/>
      <c r="F25" s="676"/>
      <c r="G25" s="676"/>
      <c r="H25" s="676"/>
      <c r="I25" s="676"/>
      <c r="J25" s="676"/>
      <c r="K25" s="676"/>
      <c r="L25" s="676"/>
      <c r="M25" s="676"/>
      <c r="N25" s="676"/>
      <c r="O25" s="676"/>
      <c r="P25" s="676"/>
      <c r="Q25" s="677"/>
      <c r="R25" s="678">
        <v>3</v>
      </c>
      <c r="S25" s="679"/>
      <c r="T25" s="679"/>
      <c r="U25" s="679"/>
      <c r="V25" s="679"/>
      <c r="W25" s="679"/>
      <c r="X25" s="679"/>
      <c r="Y25" s="680"/>
      <c r="Z25" s="715">
        <v>0</v>
      </c>
      <c r="AA25" s="715"/>
      <c r="AB25" s="715"/>
      <c r="AC25" s="715"/>
      <c r="AD25" s="716" t="s">
        <v>130</v>
      </c>
      <c r="AE25" s="716"/>
      <c r="AF25" s="716"/>
      <c r="AG25" s="716"/>
      <c r="AH25" s="716"/>
      <c r="AI25" s="716"/>
      <c r="AJ25" s="716"/>
      <c r="AK25" s="716"/>
      <c r="AL25" s="681" t="s">
        <v>130</v>
      </c>
      <c r="AM25" s="682"/>
      <c r="AN25" s="682"/>
      <c r="AO25" s="717"/>
      <c r="AP25" s="772" t="s">
        <v>290</v>
      </c>
      <c r="AQ25" s="780"/>
      <c r="AR25" s="780"/>
      <c r="AS25" s="780"/>
      <c r="AT25" s="780"/>
      <c r="AU25" s="780"/>
      <c r="AV25" s="780"/>
      <c r="AW25" s="780"/>
      <c r="AX25" s="780"/>
      <c r="AY25" s="780"/>
      <c r="AZ25" s="780"/>
      <c r="BA25" s="780"/>
      <c r="BB25" s="780"/>
      <c r="BC25" s="780"/>
      <c r="BD25" s="780"/>
      <c r="BE25" s="780"/>
      <c r="BF25" s="774"/>
      <c r="BG25" s="678" t="s">
        <v>130</v>
      </c>
      <c r="BH25" s="679"/>
      <c r="BI25" s="679"/>
      <c r="BJ25" s="679"/>
      <c r="BK25" s="679"/>
      <c r="BL25" s="679"/>
      <c r="BM25" s="679"/>
      <c r="BN25" s="680"/>
      <c r="BO25" s="715" t="s">
        <v>130</v>
      </c>
      <c r="BP25" s="715"/>
      <c r="BQ25" s="715"/>
      <c r="BR25" s="715"/>
      <c r="BS25" s="684" t="s">
        <v>130</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5308095</v>
      </c>
      <c r="CS25" s="697"/>
      <c r="CT25" s="697"/>
      <c r="CU25" s="697"/>
      <c r="CV25" s="697"/>
      <c r="CW25" s="697"/>
      <c r="CX25" s="697"/>
      <c r="CY25" s="698"/>
      <c r="CZ25" s="681">
        <v>13.1</v>
      </c>
      <c r="DA25" s="699"/>
      <c r="DB25" s="699"/>
      <c r="DC25" s="700"/>
      <c r="DD25" s="684">
        <v>4745507</v>
      </c>
      <c r="DE25" s="697"/>
      <c r="DF25" s="697"/>
      <c r="DG25" s="697"/>
      <c r="DH25" s="697"/>
      <c r="DI25" s="697"/>
      <c r="DJ25" s="697"/>
      <c r="DK25" s="698"/>
      <c r="DL25" s="684">
        <v>4620157</v>
      </c>
      <c r="DM25" s="697"/>
      <c r="DN25" s="697"/>
      <c r="DO25" s="697"/>
      <c r="DP25" s="697"/>
      <c r="DQ25" s="697"/>
      <c r="DR25" s="697"/>
      <c r="DS25" s="697"/>
      <c r="DT25" s="697"/>
      <c r="DU25" s="697"/>
      <c r="DV25" s="698"/>
      <c r="DW25" s="681">
        <v>20.6</v>
      </c>
      <c r="DX25" s="699"/>
      <c r="DY25" s="699"/>
      <c r="DZ25" s="699"/>
      <c r="EA25" s="699"/>
      <c r="EB25" s="699"/>
      <c r="EC25" s="714"/>
    </row>
    <row r="26" spans="2:133" ht="11.25" customHeight="1" x14ac:dyDescent="0.15">
      <c r="B26" s="675" t="s">
        <v>292</v>
      </c>
      <c r="C26" s="676"/>
      <c r="D26" s="676"/>
      <c r="E26" s="676"/>
      <c r="F26" s="676"/>
      <c r="G26" s="676"/>
      <c r="H26" s="676"/>
      <c r="I26" s="676"/>
      <c r="J26" s="676"/>
      <c r="K26" s="676"/>
      <c r="L26" s="676"/>
      <c r="M26" s="676"/>
      <c r="N26" s="676"/>
      <c r="O26" s="676"/>
      <c r="P26" s="676"/>
      <c r="Q26" s="677"/>
      <c r="R26" s="678">
        <v>23219118</v>
      </c>
      <c r="S26" s="679"/>
      <c r="T26" s="679"/>
      <c r="U26" s="679"/>
      <c r="V26" s="679"/>
      <c r="W26" s="679"/>
      <c r="X26" s="679"/>
      <c r="Y26" s="680"/>
      <c r="Z26" s="715">
        <v>55.6</v>
      </c>
      <c r="AA26" s="715"/>
      <c r="AB26" s="715"/>
      <c r="AC26" s="715"/>
      <c r="AD26" s="716">
        <v>21062586</v>
      </c>
      <c r="AE26" s="716"/>
      <c r="AF26" s="716"/>
      <c r="AG26" s="716"/>
      <c r="AH26" s="716"/>
      <c r="AI26" s="716"/>
      <c r="AJ26" s="716"/>
      <c r="AK26" s="716"/>
      <c r="AL26" s="681">
        <v>99.7</v>
      </c>
      <c r="AM26" s="682"/>
      <c r="AN26" s="682"/>
      <c r="AO26" s="717"/>
      <c r="AP26" s="772" t="s">
        <v>293</v>
      </c>
      <c r="AQ26" s="773"/>
      <c r="AR26" s="773"/>
      <c r="AS26" s="773"/>
      <c r="AT26" s="773"/>
      <c r="AU26" s="773"/>
      <c r="AV26" s="773"/>
      <c r="AW26" s="773"/>
      <c r="AX26" s="773"/>
      <c r="AY26" s="773"/>
      <c r="AZ26" s="773"/>
      <c r="BA26" s="773"/>
      <c r="BB26" s="773"/>
      <c r="BC26" s="773"/>
      <c r="BD26" s="773"/>
      <c r="BE26" s="773"/>
      <c r="BF26" s="774"/>
      <c r="BG26" s="678" t="s">
        <v>130</v>
      </c>
      <c r="BH26" s="679"/>
      <c r="BI26" s="679"/>
      <c r="BJ26" s="679"/>
      <c r="BK26" s="679"/>
      <c r="BL26" s="679"/>
      <c r="BM26" s="679"/>
      <c r="BN26" s="680"/>
      <c r="BO26" s="715" t="s">
        <v>130</v>
      </c>
      <c r="BP26" s="715"/>
      <c r="BQ26" s="715"/>
      <c r="BR26" s="715"/>
      <c r="BS26" s="684" t="s">
        <v>130</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3283018</v>
      </c>
      <c r="CS26" s="679"/>
      <c r="CT26" s="679"/>
      <c r="CU26" s="679"/>
      <c r="CV26" s="679"/>
      <c r="CW26" s="679"/>
      <c r="CX26" s="679"/>
      <c r="CY26" s="680"/>
      <c r="CZ26" s="681">
        <v>8.1</v>
      </c>
      <c r="DA26" s="699"/>
      <c r="DB26" s="699"/>
      <c r="DC26" s="700"/>
      <c r="DD26" s="684">
        <v>2972346</v>
      </c>
      <c r="DE26" s="679"/>
      <c r="DF26" s="679"/>
      <c r="DG26" s="679"/>
      <c r="DH26" s="679"/>
      <c r="DI26" s="679"/>
      <c r="DJ26" s="679"/>
      <c r="DK26" s="680"/>
      <c r="DL26" s="684" t="s">
        <v>130</v>
      </c>
      <c r="DM26" s="679"/>
      <c r="DN26" s="679"/>
      <c r="DO26" s="679"/>
      <c r="DP26" s="679"/>
      <c r="DQ26" s="679"/>
      <c r="DR26" s="679"/>
      <c r="DS26" s="679"/>
      <c r="DT26" s="679"/>
      <c r="DU26" s="679"/>
      <c r="DV26" s="680"/>
      <c r="DW26" s="681" t="s">
        <v>130</v>
      </c>
      <c r="DX26" s="699"/>
      <c r="DY26" s="699"/>
      <c r="DZ26" s="699"/>
      <c r="EA26" s="699"/>
      <c r="EB26" s="699"/>
      <c r="EC26" s="714"/>
    </row>
    <row r="27" spans="2:133" ht="11.25" customHeight="1" x14ac:dyDescent="0.15">
      <c r="B27" s="675" t="s">
        <v>295</v>
      </c>
      <c r="C27" s="676"/>
      <c r="D27" s="676"/>
      <c r="E27" s="676"/>
      <c r="F27" s="676"/>
      <c r="G27" s="676"/>
      <c r="H27" s="676"/>
      <c r="I27" s="676"/>
      <c r="J27" s="676"/>
      <c r="K27" s="676"/>
      <c r="L27" s="676"/>
      <c r="M27" s="676"/>
      <c r="N27" s="676"/>
      <c r="O27" s="676"/>
      <c r="P27" s="676"/>
      <c r="Q27" s="677"/>
      <c r="R27" s="678">
        <v>17613</v>
      </c>
      <c r="S27" s="679"/>
      <c r="T27" s="679"/>
      <c r="U27" s="679"/>
      <c r="V27" s="679"/>
      <c r="W27" s="679"/>
      <c r="X27" s="679"/>
      <c r="Y27" s="680"/>
      <c r="Z27" s="715">
        <v>0</v>
      </c>
      <c r="AA27" s="715"/>
      <c r="AB27" s="715"/>
      <c r="AC27" s="715"/>
      <c r="AD27" s="716">
        <v>17613</v>
      </c>
      <c r="AE27" s="716"/>
      <c r="AF27" s="716"/>
      <c r="AG27" s="716"/>
      <c r="AH27" s="716"/>
      <c r="AI27" s="716"/>
      <c r="AJ27" s="716"/>
      <c r="AK27" s="716"/>
      <c r="AL27" s="681">
        <v>0.1</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14814454</v>
      </c>
      <c r="BH27" s="679"/>
      <c r="BI27" s="679"/>
      <c r="BJ27" s="679"/>
      <c r="BK27" s="679"/>
      <c r="BL27" s="679"/>
      <c r="BM27" s="679"/>
      <c r="BN27" s="680"/>
      <c r="BO27" s="715">
        <v>100</v>
      </c>
      <c r="BP27" s="715"/>
      <c r="BQ27" s="715"/>
      <c r="BR27" s="715"/>
      <c r="BS27" s="684" t="s">
        <v>225</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8009551</v>
      </c>
      <c r="CS27" s="697"/>
      <c r="CT27" s="697"/>
      <c r="CU27" s="697"/>
      <c r="CV27" s="697"/>
      <c r="CW27" s="697"/>
      <c r="CX27" s="697"/>
      <c r="CY27" s="698"/>
      <c r="CZ27" s="681">
        <v>19.7</v>
      </c>
      <c r="DA27" s="699"/>
      <c r="DB27" s="699"/>
      <c r="DC27" s="700"/>
      <c r="DD27" s="684">
        <v>2464547</v>
      </c>
      <c r="DE27" s="697"/>
      <c r="DF27" s="697"/>
      <c r="DG27" s="697"/>
      <c r="DH27" s="697"/>
      <c r="DI27" s="697"/>
      <c r="DJ27" s="697"/>
      <c r="DK27" s="698"/>
      <c r="DL27" s="684">
        <v>2462871</v>
      </c>
      <c r="DM27" s="697"/>
      <c r="DN27" s="697"/>
      <c r="DO27" s="697"/>
      <c r="DP27" s="697"/>
      <c r="DQ27" s="697"/>
      <c r="DR27" s="697"/>
      <c r="DS27" s="697"/>
      <c r="DT27" s="697"/>
      <c r="DU27" s="697"/>
      <c r="DV27" s="698"/>
      <c r="DW27" s="681">
        <v>11</v>
      </c>
      <c r="DX27" s="699"/>
      <c r="DY27" s="699"/>
      <c r="DZ27" s="699"/>
      <c r="EA27" s="699"/>
      <c r="EB27" s="699"/>
      <c r="EC27" s="714"/>
    </row>
    <row r="28" spans="2:133" ht="11.25" customHeight="1" x14ac:dyDescent="0.15">
      <c r="B28" s="675" t="s">
        <v>298</v>
      </c>
      <c r="C28" s="676"/>
      <c r="D28" s="676"/>
      <c r="E28" s="676"/>
      <c r="F28" s="676"/>
      <c r="G28" s="676"/>
      <c r="H28" s="676"/>
      <c r="I28" s="676"/>
      <c r="J28" s="676"/>
      <c r="K28" s="676"/>
      <c r="L28" s="676"/>
      <c r="M28" s="676"/>
      <c r="N28" s="676"/>
      <c r="O28" s="676"/>
      <c r="P28" s="676"/>
      <c r="Q28" s="677"/>
      <c r="R28" s="678">
        <v>862900</v>
      </c>
      <c r="S28" s="679"/>
      <c r="T28" s="679"/>
      <c r="U28" s="679"/>
      <c r="V28" s="679"/>
      <c r="W28" s="679"/>
      <c r="X28" s="679"/>
      <c r="Y28" s="680"/>
      <c r="Z28" s="715">
        <v>2.1</v>
      </c>
      <c r="AA28" s="715"/>
      <c r="AB28" s="715"/>
      <c r="AC28" s="715"/>
      <c r="AD28" s="716" t="s">
        <v>130</v>
      </c>
      <c r="AE28" s="716"/>
      <c r="AF28" s="716"/>
      <c r="AG28" s="716"/>
      <c r="AH28" s="716"/>
      <c r="AI28" s="716"/>
      <c r="AJ28" s="716"/>
      <c r="AK28" s="716"/>
      <c r="AL28" s="681" t="s">
        <v>130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4622118</v>
      </c>
      <c r="CS28" s="679"/>
      <c r="CT28" s="679"/>
      <c r="CU28" s="679"/>
      <c r="CV28" s="679"/>
      <c r="CW28" s="679"/>
      <c r="CX28" s="679"/>
      <c r="CY28" s="680"/>
      <c r="CZ28" s="681">
        <v>11.4</v>
      </c>
      <c r="DA28" s="699"/>
      <c r="DB28" s="699"/>
      <c r="DC28" s="700"/>
      <c r="DD28" s="684">
        <v>4575411</v>
      </c>
      <c r="DE28" s="679"/>
      <c r="DF28" s="679"/>
      <c r="DG28" s="679"/>
      <c r="DH28" s="679"/>
      <c r="DI28" s="679"/>
      <c r="DJ28" s="679"/>
      <c r="DK28" s="680"/>
      <c r="DL28" s="684">
        <v>4575411</v>
      </c>
      <c r="DM28" s="679"/>
      <c r="DN28" s="679"/>
      <c r="DO28" s="679"/>
      <c r="DP28" s="679"/>
      <c r="DQ28" s="679"/>
      <c r="DR28" s="679"/>
      <c r="DS28" s="679"/>
      <c r="DT28" s="679"/>
      <c r="DU28" s="679"/>
      <c r="DV28" s="680"/>
      <c r="DW28" s="681">
        <v>20.399999999999999</v>
      </c>
      <c r="DX28" s="699"/>
      <c r="DY28" s="699"/>
      <c r="DZ28" s="699"/>
      <c r="EA28" s="699"/>
      <c r="EB28" s="699"/>
      <c r="EC28" s="714"/>
    </row>
    <row r="29" spans="2:133" ht="11.25" customHeight="1" x14ac:dyDescent="0.15">
      <c r="B29" s="675" t="s">
        <v>300</v>
      </c>
      <c r="C29" s="676"/>
      <c r="D29" s="676"/>
      <c r="E29" s="676"/>
      <c r="F29" s="676"/>
      <c r="G29" s="676"/>
      <c r="H29" s="676"/>
      <c r="I29" s="676"/>
      <c r="J29" s="676"/>
      <c r="K29" s="676"/>
      <c r="L29" s="676"/>
      <c r="M29" s="676"/>
      <c r="N29" s="676"/>
      <c r="O29" s="676"/>
      <c r="P29" s="676"/>
      <c r="Q29" s="677"/>
      <c r="R29" s="678">
        <v>243320</v>
      </c>
      <c r="S29" s="679"/>
      <c r="T29" s="679"/>
      <c r="U29" s="679"/>
      <c r="V29" s="679"/>
      <c r="W29" s="679"/>
      <c r="X29" s="679"/>
      <c r="Y29" s="680"/>
      <c r="Z29" s="715">
        <v>0.6</v>
      </c>
      <c r="AA29" s="715"/>
      <c r="AB29" s="715"/>
      <c r="AC29" s="715"/>
      <c r="AD29" s="716">
        <v>54998</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301</v>
      </c>
      <c r="CE29" s="764"/>
      <c r="CF29" s="711" t="s">
        <v>302</v>
      </c>
      <c r="CG29" s="712"/>
      <c r="CH29" s="712"/>
      <c r="CI29" s="712"/>
      <c r="CJ29" s="712"/>
      <c r="CK29" s="712"/>
      <c r="CL29" s="712"/>
      <c r="CM29" s="712"/>
      <c r="CN29" s="712"/>
      <c r="CO29" s="712"/>
      <c r="CP29" s="712"/>
      <c r="CQ29" s="713"/>
      <c r="CR29" s="678">
        <v>4622118</v>
      </c>
      <c r="CS29" s="697"/>
      <c r="CT29" s="697"/>
      <c r="CU29" s="697"/>
      <c r="CV29" s="697"/>
      <c r="CW29" s="697"/>
      <c r="CX29" s="697"/>
      <c r="CY29" s="698"/>
      <c r="CZ29" s="681">
        <v>11.4</v>
      </c>
      <c r="DA29" s="699"/>
      <c r="DB29" s="699"/>
      <c r="DC29" s="700"/>
      <c r="DD29" s="684">
        <v>4575411</v>
      </c>
      <c r="DE29" s="697"/>
      <c r="DF29" s="697"/>
      <c r="DG29" s="697"/>
      <c r="DH29" s="697"/>
      <c r="DI29" s="697"/>
      <c r="DJ29" s="697"/>
      <c r="DK29" s="698"/>
      <c r="DL29" s="684">
        <v>4575411</v>
      </c>
      <c r="DM29" s="697"/>
      <c r="DN29" s="697"/>
      <c r="DO29" s="697"/>
      <c r="DP29" s="697"/>
      <c r="DQ29" s="697"/>
      <c r="DR29" s="697"/>
      <c r="DS29" s="697"/>
      <c r="DT29" s="697"/>
      <c r="DU29" s="697"/>
      <c r="DV29" s="698"/>
      <c r="DW29" s="681">
        <v>20.399999999999999</v>
      </c>
      <c r="DX29" s="699"/>
      <c r="DY29" s="699"/>
      <c r="DZ29" s="699"/>
      <c r="EA29" s="699"/>
      <c r="EB29" s="699"/>
      <c r="EC29" s="714"/>
    </row>
    <row r="30" spans="2:133" ht="11.25" customHeight="1" x14ac:dyDescent="0.15">
      <c r="B30" s="675" t="s">
        <v>303</v>
      </c>
      <c r="C30" s="676"/>
      <c r="D30" s="676"/>
      <c r="E30" s="676"/>
      <c r="F30" s="676"/>
      <c r="G30" s="676"/>
      <c r="H30" s="676"/>
      <c r="I30" s="676"/>
      <c r="J30" s="676"/>
      <c r="K30" s="676"/>
      <c r="L30" s="676"/>
      <c r="M30" s="676"/>
      <c r="N30" s="676"/>
      <c r="O30" s="676"/>
      <c r="P30" s="676"/>
      <c r="Q30" s="677"/>
      <c r="R30" s="678">
        <v>192487</v>
      </c>
      <c r="S30" s="679"/>
      <c r="T30" s="679"/>
      <c r="U30" s="679"/>
      <c r="V30" s="679"/>
      <c r="W30" s="679"/>
      <c r="X30" s="679"/>
      <c r="Y30" s="680"/>
      <c r="Z30" s="715">
        <v>0.5</v>
      </c>
      <c r="AA30" s="715"/>
      <c r="AB30" s="715"/>
      <c r="AC30" s="715"/>
      <c r="AD30" s="716" t="s">
        <v>130</v>
      </c>
      <c r="AE30" s="716"/>
      <c r="AF30" s="716"/>
      <c r="AG30" s="716"/>
      <c r="AH30" s="716"/>
      <c r="AI30" s="716"/>
      <c r="AJ30" s="716"/>
      <c r="AK30" s="716"/>
      <c r="AL30" s="681" t="s">
        <v>130</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304</v>
      </c>
      <c r="BH30" s="752"/>
      <c r="BI30" s="752"/>
      <c r="BJ30" s="752"/>
      <c r="BK30" s="752"/>
      <c r="BL30" s="752"/>
      <c r="BM30" s="752"/>
      <c r="BN30" s="752"/>
      <c r="BO30" s="752"/>
      <c r="BP30" s="752"/>
      <c r="BQ30" s="753"/>
      <c r="BR30" s="739" t="s">
        <v>305</v>
      </c>
      <c r="BS30" s="752"/>
      <c r="BT30" s="752"/>
      <c r="BU30" s="752"/>
      <c r="BV30" s="752"/>
      <c r="BW30" s="752"/>
      <c r="BX30" s="752"/>
      <c r="BY30" s="752"/>
      <c r="BZ30" s="752"/>
      <c r="CA30" s="752"/>
      <c r="CB30" s="753"/>
      <c r="CD30" s="765"/>
      <c r="CE30" s="766"/>
      <c r="CF30" s="711" t="s">
        <v>306</v>
      </c>
      <c r="CG30" s="712"/>
      <c r="CH30" s="712"/>
      <c r="CI30" s="712"/>
      <c r="CJ30" s="712"/>
      <c r="CK30" s="712"/>
      <c r="CL30" s="712"/>
      <c r="CM30" s="712"/>
      <c r="CN30" s="712"/>
      <c r="CO30" s="712"/>
      <c r="CP30" s="712"/>
      <c r="CQ30" s="713"/>
      <c r="CR30" s="678">
        <v>4373316</v>
      </c>
      <c r="CS30" s="679"/>
      <c r="CT30" s="679"/>
      <c r="CU30" s="679"/>
      <c r="CV30" s="679"/>
      <c r="CW30" s="679"/>
      <c r="CX30" s="679"/>
      <c r="CY30" s="680"/>
      <c r="CZ30" s="681">
        <v>10.8</v>
      </c>
      <c r="DA30" s="699"/>
      <c r="DB30" s="699"/>
      <c r="DC30" s="700"/>
      <c r="DD30" s="684">
        <v>4326609</v>
      </c>
      <c r="DE30" s="679"/>
      <c r="DF30" s="679"/>
      <c r="DG30" s="679"/>
      <c r="DH30" s="679"/>
      <c r="DI30" s="679"/>
      <c r="DJ30" s="679"/>
      <c r="DK30" s="680"/>
      <c r="DL30" s="684">
        <v>4326609</v>
      </c>
      <c r="DM30" s="679"/>
      <c r="DN30" s="679"/>
      <c r="DO30" s="679"/>
      <c r="DP30" s="679"/>
      <c r="DQ30" s="679"/>
      <c r="DR30" s="679"/>
      <c r="DS30" s="679"/>
      <c r="DT30" s="679"/>
      <c r="DU30" s="679"/>
      <c r="DV30" s="680"/>
      <c r="DW30" s="681">
        <v>19.3</v>
      </c>
      <c r="DX30" s="699"/>
      <c r="DY30" s="699"/>
      <c r="DZ30" s="699"/>
      <c r="EA30" s="699"/>
      <c r="EB30" s="699"/>
      <c r="EC30" s="714"/>
    </row>
    <row r="31" spans="2:133" ht="11.25" customHeight="1" x14ac:dyDescent="0.15">
      <c r="B31" s="675" t="s">
        <v>307</v>
      </c>
      <c r="C31" s="676"/>
      <c r="D31" s="676"/>
      <c r="E31" s="676"/>
      <c r="F31" s="676"/>
      <c r="G31" s="676"/>
      <c r="H31" s="676"/>
      <c r="I31" s="676"/>
      <c r="J31" s="676"/>
      <c r="K31" s="676"/>
      <c r="L31" s="676"/>
      <c r="M31" s="676"/>
      <c r="N31" s="676"/>
      <c r="O31" s="676"/>
      <c r="P31" s="676"/>
      <c r="Q31" s="677"/>
      <c r="R31" s="678">
        <v>5429223</v>
      </c>
      <c r="S31" s="679"/>
      <c r="T31" s="679"/>
      <c r="U31" s="679"/>
      <c r="V31" s="679"/>
      <c r="W31" s="679"/>
      <c r="X31" s="679"/>
      <c r="Y31" s="680"/>
      <c r="Z31" s="715">
        <v>13</v>
      </c>
      <c r="AA31" s="715"/>
      <c r="AB31" s="715"/>
      <c r="AC31" s="715"/>
      <c r="AD31" s="716" t="s">
        <v>130</v>
      </c>
      <c r="AE31" s="716"/>
      <c r="AF31" s="716"/>
      <c r="AG31" s="716"/>
      <c r="AH31" s="716"/>
      <c r="AI31" s="716"/>
      <c r="AJ31" s="716"/>
      <c r="AK31" s="716"/>
      <c r="AL31" s="681" t="s">
        <v>130</v>
      </c>
      <c r="AM31" s="682"/>
      <c r="AN31" s="682"/>
      <c r="AO31" s="717"/>
      <c r="AP31" s="754" t="s">
        <v>308</v>
      </c>
      <c r="AQ31" s="755"/>
      <c r="AR31" s="755"/>
      <c r="AS31" s="755"/>
      <c r="AT31" s="760" t="s">
        <v>309</v>
      </c>
      <c r="AU31" s="231"/>
      <c r="AV31" s="231"/>
      <c r="AW31" s="231"/>
      <c r="AX31" s="744" t="s">
        <v>186</v>
      </c>
      <c r="AY31" s="745"/>
      <c r="AZ31" s="745"/>
      <c r="BA31" s="745"/>
      <c r="BB31" s="745"/>
      <c r="BC31" s="745"/>
      <c r="BD31" s="745"/>
      <c r="BE31" s="745"/>
      <c r="BF31" s="746"/>
      <c r="BG31" s="747">
        <v>99.5</v>
      </c>
      <c r="BH31" s="748"/>
      <c r="BI31" s="748"/>
      <c r="BJ31" s="748"/>
      <c r="BK31" s="748"/>
      <c r="BL31" s="748"/>
      <c r="BM31" s="749">
        <v>98</v>
      </c>
      <c r="BN31" s="748"/>
      <c r="BO31" s="748"/>
      <c r="BP31" s="748"/>
      <c r="BQ31" s="750"/>
      <c r="BR31" s="747">
        <v>99.4</v>
      </c>
      <c r="BS31" s="748"/>
      <c r="BT31" s="748"/>
      <c r="BU31" s="748"/>
      <c r="BV31" s="748"/>
      <c r="BW31" s="748"/>
      <c r="BX31" s="749">
        <v>97.7</v>
      </c>
      <c r="BY31" s="748"/>
      <c r="BZ31" s="748"/>
      <c r="CA31" s="748"/>
      <c r="CB31" s="750"/>
      <c r="CD31" s="765"/>
      <c r="CE31" s="766"/>
      <c r="CF31" s="711" t="s">
        <v>310</v>
      </c>
      <c r="CG31" s="712"/>
      <c r="CH31" s="712"/>
      <c r="CI31" s="712"/>
      <c r="CJ31" s="712"/>
      <c r="CK31" s="712"/>
      <c r="CL31" s="712"/>
      <c r="CM31" s="712"/>
      <c r="CN31" s="712"/>
      <c r="CO31" s="712"/>
      <c r="CP31" s="712"/>
      <c r="CQ31" s="713"/>
      <c r="CR31" s="678">
        <v>248802</v>
      </c>
      <c r="CS31" s="697"/>
      <c r="CT31" s="697"/>
      <c r="CU31" s="697"/>
      <c r="CV31" s="697"/>
      <c r="CW31" s="697"/>
      <c r="CX31" s="697"/>
      <c r="CY31" s="698"/>
      <c r="CZ31" s="681">
        <v>0.6</v>
      </c>
      <c r="DA31" s="699"/>
      <c r="DB31" s="699"/>
      <c r="DC31" s="700"/>
      <c r="DD31" s="684">
        <v>248802</v>
      </c>
      <c r="DE31" s="697"/>
      <c r="DF31" s="697"/>
      <c r="DG31" s="697"/>
      <c r="DH31" s="697"/>
      <c r="DI31" s="697"/>
      <c r="DJ31" s="697"/>
      <c r="DK31" s="698"/>
      <c r="DL31" s="684">
        <v>248802</v>
      </c>
      <c r="DM31" s="697"/>
      <c r="DN31" s="697"/>
      <c r="DO31" s="697"/>
      <c r="DP31" s="697"/>
      <c r="DQ31" s="697"/>
      <c r="DR31" s="697"/>
      <c r="DS31" s="697"/>
      <c r="DT31" s="697"/>
      <c r="DU31" s="697"/>
      <c r="DV31" s="698"/>
      <c r="DW31" s="681">
        <v>1.1000000000000001</v>
      </c>
      <c r="DX31" s="699"/>
      <c r="DY31" s="699"/>
      <c r="DZ31" s="699"/>
      <c r="EA31" s="699"/>
      <c r="EB31" s="699"/>
      <c r="EC31" s="714"/>
    </row>
    <row r="32" spans="2:133" ht="11.25" customHeight="1" x14ac:dyDescent="0.15">
      <c r="B32" s="769" t="s">
        <v>311</v>
      </c>
      <c r="C32" s="770"/>
      <c r="D32" s="770"/>
      <c r="E32" s="770"/>
      <c r="F32" s="770"/>
      <c r="G32" s="770"/>
      <c r="H32" s="770"/>
      <c r="I32" s="770"/>
      <c r="J32" s="770"/>
      <c r="K32" s="770"/>
      <c r="L32" s="770"/>
      <c r="M32" s="770"/>
      <c r="N32" s="770"/>
      <c r="O32" s="770"/>
      <c r="P32" s="770"/>
      <c r="Q32" s="771"/>
      <c r="R32" s="678" t="s">
        <v>130</v>
      </c>
      <c r="S32" s="679"/>
      <c r="T32" s="679"/>
      <c r="U32" s="679"/>
      <c r="V32" s="679"/>
      <c r="W32" s="679"/>
      <c r="X32" s="679"/>
      <c r="Y32" s="680"/>
      <c r="Z32" s="715" t="s">
        <v>130</v>
      </c>
      <c r="AA32" s="715"/>
      <c r="AB32" s="715"/>
      <c r="AC32" s="715"/>
      <c r="AD32" s="716" t="s">
        <v>130</v>
      </c>
      <c r="AE32" s="716"/>
      <c r="AF32" s="716"/>
      <c r="AG32" s="716"/>
      <c r="AH32" s="716"/>
      <c r="AI32" s="716"/>
      <c r="AJ32" s="716"/>
      <c r="AK32" s="716"/>
      <c r="AL32" s="681" t="s">
        <v>130</v>
      </c>
      <c r="AM32" s="682"/>
      <c r="AN32" s="682"/>
      <c r="AO32" s="717"/>
      <c r="AP32" s="756"/>
      <c r="AQ32" s="757"/>
      <c r="AR32" s="757"/>
      <c r="AS32" s="757"/>
      <c r="AT32" s="761"/>
      <c r="AU32" s="230" t="s">
        <v>312</v>
      </c>
      <c r="AV32" s="230"/>
      <c r="AW32" s="230"/>
      <c r="AX32" s="675" t="s">
        <v>313</v>
      </c>
      <c r="AY32" s="676"/>
      <c r="AZ32" s="676"/>
      <c r="BA32" s="676"/>
      <c r="BB32" s="676"/>
      <c r="BC32" s="676"/>
      <c r="BD32" s="676"/>
      <c r="BE32" s="676"/>
      <c r="BF32" s="677"/>
      <c r="BG32" s="751">
        <v>99.3</v>
      </c>
      <c r="BH32" s="697"/>
      <c r="BI32" s="697"/>
      <c r="BJ32" s="697"/>
      <c r="BK32" s="697"/>
      <c r="BL32" s="697"/>
      <c r="BM32" s="682">
        <v>97.5</v>
      </c>
      <c r="BN32" s="743"/>
      <c r="BO32" s="743"/>
      <c r="BP32" s="743"/>
      <c r="BQ32" s="721"/>
      <c r="BR32" s="751">
        <v>99.2</v>
      </c>
      <c r="BS32" s="697"/>
      <c r="BT32" s="697"/>
      <c r="BU32" s="697"/>
      <c r="BV32" s="697"/>
      <c r="BW32" s="697"/>
      <c r="BX32" s="682">
        <v>97.1</v>
      </c>
      <c r="BY32" s="743"/>
      <c r="BZ32" s="743"/>
      <c r="CA32" s="743"/>
      <c r="CB32" s="721"/>
      <c r="CD32" s="767"/>
      <c r="CE32" s="768"/>
      <c r="CF32" s="711" t="s">
        <v>314</v>
      </c>
      <c r="CG32" s="712"/>
      <c r="CH32" s="712"/>
      <c r="CI32" s="712"/>
      <c r="CJ32" s="712"/>
      <c r="CK32" s="712"/>
      <c r="CL32" s="712"/>
      <c r="CM32" s="712"/>
      <c r="CN32" s="712"/>
      <c r="CO32" s="712"/>
      <c r="CP32" s="712"/>
      <c r="CQ32" s="713"/>
      <c r="CR32" s="678" t="s">
        <v>225</v>
      </c>
      <c r="CS32" s="679"/>
      <c r="CT32" s="679"/>
      <c r="CU32" s="679"/>
      <c r="CV32" s="679"/>
      <c r="CW32" s="679"/>
      <c r="CX32" s="679"/>
      <c r="CY32" s="680"/>
      <c r="CZ32" s="681" t="s">
        <v>130</v>
      </c>
      <c r="DA32" s="699"/>
      <c r="DB32" s="699"/>
      <c r="DC32" s="700"/>
      <c r="DD32" s="684" t="s">
        <v>225</v>
      </c>
      <c r="DE32" s="679"/>
      <c r="DF32" s="679"/>
      <c r="DG32" s="679"/>
      <c r="DH32" s="679"/>
      <c r="DI32" s="679"/>
      <c r="DJ32" s="679"/>
      <c r="DK32" s="680"/>
      <c r="DL32" s="684" t="s">
        <v>130</v>
      </c>
      <c r="DM32" s="679"/>
      <c r="DN32" s="679"/>
      <c r="DO32" s="679"/>
      <c r="DP32" s="679"/>
      <c r="DQ32" s="679"/>
      <c r="DR32" s="679"/>
      <c r="DS32" s="679"/>
      <c r="DT32" s="679"/>
      <c r="DU32" s="679"/>
      <c r="DV32" s="680"/>
      <c r="DW32" s="681" t="s">
        <v>130</v>
      </c>
      <c r="DX32" s="699"/>
      <c r="DY32" s="699"/>
      <c r="DZ32" s="699"/>
      <c r="EA32" s="699"/>
      <c r="EB32" s="699"/>
      <c r="EC32" s="714"/>
    </row>
    <row r="33" spans="2:133" ht="11.25" customHeight="1" x14ac:dyDescent="0.15">
      <c r="B33" s="675" t="s">
        <v>315</v>
      </c>
      <c r="C33" s="676"/>
      <c r="D33" s="676"/>
      <c r="E33" s="676"/>
      <c r="F33" s="676"/>
      <c r="G33" s="676"/>
      <c r="H33" s="676"/>
      <c r="I33" s="676"/>
      <c r="J33" s="676"/>
      <c r="K33" s="676"/>
      <c r="L33" s="676"/>
      <c r="M33" s="676"/>
      <c r="N33" s="676"/>
      <c r="O33" s="676"/>
      <c r="P33" s="676"/>
      <c r="Q33" s="677"/>
      <c r="R33" s="678">
        <v>3017052</v>
      </c>
      <c r="S33" s="679"/>
      <c r="T33" s="679"/>
      <c r="U33" s="679"/>
      <c r="V33" s="679"/>
      <c r="W33" s="679"/>
      <c r="X33" s="679"/>
      <c r="Y33" s="680"/>
      <c r="Z33" s="715">
        <v>7.2</v>
      </c>
      <c r="AA33" s="715"/>
      <c r="AB33" s="715"/>
      <c r="AC33" s="715"/>
      <c r="AD33" s="716" t="s">
        <v>130</v>
      </c>
      <c r="AE33" s="716"/>
      <c r="AF33" s="716"/>
      <c r="AG33" s="716"/>
      <c r="AH33" s="716"/>
      <c r="AI33" s="716"/>
      <c r="AJ33" s="716"/>
      <c r="AK33" s="716"/>
      <c r="AL33" s="681" t="s">
        <v>130</v>
      </c>
      <c r="AM33" s="682"/>
      <c r="AN33" s="682"/>
      <c r="AO33" s="717"/>
      <c r="AP33" s="758"/>
      <c r="AQ33" s="759"/>
      <c r="AR33" s="759"/>
      <c r="AS33" s="759"/>
      <c r="AT33" s="762"/>
      <c r="AU33" s="232"/>
      <c r="AV33" s="232"/>
      <c r="AW33" s="232"/>
      <c r="AX33" s="659" t="s">
        <v>316</v>
      </c>
      <c r="AY33" s="660"/>
      <c r="AZ33" s="660"/>
      <c r="BA33" s="660"/>
      <c r="BB33" s="660"/>
      <c r="BC33" s="660"/>
      <c r="BD33" s="660"/>
      <c r="BE33" s="660"/>
      <c r="BF33" s="661"/>
      <c r="BG33" s="742">
        <v>99.5</v>
      </c>
      <c r="BH33" s="663"/>
      <c r="BI33" s="663"/>
      <c r="BJ33" s="663"/>
      <c r="BK33" s="663"/>
      <c r="BL33" s="663"/>
      <c r="BM33" s="706">
        <v>98.3</v>
      </c>
      <c r="BN33" s="663"/>
      <c r="BO33" s="663"/>
      <c r="BP33" s="663"/>
      <c r="BQ33" s="727"/>
      <c r="BR33" s="742">
        <v>99.5</v>
      </c>
      <c r="BS33" s="663"/>
      <c r="BT33" s="663"/>
      <c r="BU33" s="663"/>
      <c r="BV33" s="663"/>
      <c r="BW33" s="663"/>
      <c r="BX33" s="706">
        <v>98.1</v>
      </c>
      <c r="BY33" s="663"/>
      <c r="BZ33" s="663"/>
      <c r="CA33" s="663"/>
      <c r="CB33" s="727"/>
      <c r="CD33" s="711" t="s">
        <v>317</v>
      </c>
      <c r="CE33" s="712"/>
      <c r="CF33" s="712"/>
      <c r="CG33" s="712"/>
      <c r="CH33" s="712"/>
      <c r="CI33" s="712"/>
      <c r="CJ33" s="712"/>
      <c r="CK33" s="712"/>
      <c r="CL33" s="712"/>
      <c r="CM33" s="712"/>
      <c r="CN33" s="712"/>
      <c r="CO33" s="712"/>
      <c r="CP33" s="712"/>
      <c r="CQ33" s="713"/>
      <c r="CR33" s="678">
        <v>16320538</v>
      </c>
      <c r="CS33" s="697"/>
      <c r="CT33" s="697"/>
      <c r="CU33" s="697"/>
      <c r="CV33" s="697"/>
      <c r="CW33" s="697"/>
      <c r="CX33" s="697"/>
      <c r="CY33" s="698"/>
      <c r="CZ33" s="681">
        <v>40.200000000000003</v>
      </c>
      <c r="DA33" s="699"/>
      <c r="DB33" s="699"/>
      <c r="DC33" s="700"/>
      <c r="DD33" s="684">
        <v>12246705</v>
      </c>
      <c r="DE33" s="697"/>
      <c r="DF33" s="697"/>
      <c r="DG33" s="697"/>
      <c r="DH33" s="697"/>
      <c r="DI33" s="697"/>
      <c r="DJ33" s="697"/>
      <c r="DK33" s="698"/>
      <c r="DL33" s="684">
        <v>9052952</v>
      </c>
      <c r="DM33" s="697"/>
      <c r="DN33" s="697"/>
      <c r="DO33" s="697"/>
      <c r="DP33" s="697"/>
      <c r="DQ33" s="697"/>
      <c r="DR33" s="697"/>
      <c r="DS33" s="697"/>
      <c r="DT33" s="697"/>
      <c r="DU33" s="697"/>
      <c r="DV33" s="698"/>
      <c r="DW33" s="681">
        <v>40.299999999999997</v>
      </c>
      <c r="DX33" s="699"/>
      <c r="DY33" s="699"/>
      <c r="DZ33" s="699"/>
      <c r="EA33" s="699"/>
      <c r="EB33" s="699"/>
      <c r="EC33" s="714"/>
    </row>
    <row r="34" spans="2:133" ht="11.25" customHeight="1" x14ac:dyDescent="0.15">
      <c r="B34" s="675" t="s">
        <v>318</v>
      </c>
      <c r="C34" s="676"/>
      <c r="D34" s="676"/>
      <c r="E34" s="676"/>
      <c r="F34" s="676"/>
      <c r="G34" s="676"/>
      <c r="H34" s="676"/>
      <c r="I34" s="676"/>
      <c r="J34" s="676"/>
      <c r="K34" s="676"/>
      <c r="L34" s="676"/>
      <c r="M34" s="676"/>
      <c r="N34" s="676"/>
      <c r="O34" s="676"/>
      <c r="P34" s="676"/>
      <c r="Q34" s="677"/>
      <c r="R34" s="678">
        <v>114138</v>
      </c>
      <c r="S34" s="679"/>
      <c r="T34" s="679"/>
      <c r="U34" s="679"/>
      <c r="V34" s="679"/>
      <c r="W34" s="679"/>
      <c r="X34" s="679"/>
      <c r="Y34" s="680"/>
      <c r="Z34" s="715">
        <v>0.3</v>
      </c>
      <c r="AA34" s="715"/>
      <c r="AB34" s="715"/>
      <c r="AC34" s="715"/>
      <c r="AD34" s="716" t="s">
        <v>130</v>
      </c>
      <c r="AE34" s="716"/>
      <c r="AF34" s="716"/>
      <c r="AG34" s="716"/>
      <c r="AH34" s="716"/>
      <c r="AI34" s="716"/>
      <c r="AJ34" s="716"/>
      <c r="AK34" s="716"/>
      <c r="AL34" s="681" t="s">
        <v>130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7266921</v>
      </c>
      <c r="CS34" s="679"/>
      <c r="CT34" s="679"/>
      <c r="CU34" s="679"/>
      <c r="CV34" s="679"/>
      <c r="CW34" s="679"/>
      <c r="CX34" s="679"/>
      <c r="CY34" s="680"/>
      <c r="CZ34" s="681">
        <v>17.899999999999999</v>
      </c>
      <c r="DA34" s="699"/>
      <c r="DB34" s="699"/>
      <c r="DC34" s="700"/>
      <c r="DD34" s="684">
        <v>5782065</v>
      </c>
      <c r="DE34" s="679"/>
      <c r="DF34" s="679"/>
      <c r="DG34" s="679"/>
      <c r="DH34" s="679"/>
      <c r="DI34" s="679"/>
      <c r="DJ34" s="679"/>
      <c r="DK34" s="680"/>
      <c r="DL34" s="684">
        <v>4681607</v>
      </c>
      <c r="DM34" s="679"/>
      <c r="DN34" s="679"/>
      <c r="DO34" s="679"/>
      <c r="DP34" s="679"/>
      <c r="DQ34" s="679"/>
      <c r="DR34" s="679"/>
      <c r="DS34" s="679"/>
      <c r="DT34" s="679"/>
      <c r="DU34" s="679"/>
      <c r="DV34" s="680"/>
      <c r="DW34" s="681">
        <v>20.8</v>
      </c>
      <c r="DX34" s="699"/>
      <c r="DY34" s="699"/>
      <c r="DZ34" s="699"/>
      <c r="EA34" s="699"/>
      <c r="EB34" s="699"/>
      <c r="EC34" s="714"/>
    </row>
    <row r="35" spans="2:133" ht="11.25" customHeight="1" x14ac:dyDescent="0.15">
      <c r="B35" s="675" t="s">
        <v>320</v>
      </c>
      <c r="C35" s="676"/>
      <c r="D35" s="676"/>
      <c r="E35" s="676"/>
      <c r="F35" s="676"/>
      <c r="G35" s="676"/>
      <c r="H35" s="676"/>
      <c r="I35" s="676"/>
      <c r="J35" s="676"/>
      <c r="K35" s="676"/>
      <c r="L35" s="676"/>
      <c r="M35" s="676"/>
      <c r="N35" s="676"/>
      <c r="O35" s="676"/>
      <c r="P35" s="676"/>
      <c r="Q35" s="677"/>
      <c r="R35" s="678">
        <v>133242</v>
      </c>
      <c r="S35" s="679"/>
      <c r="T35" s="679"/>
      <c r="U35" s="679"/>
      <c r="V35" s="679"/>
      <c r="W35" s="679"/>
      <c r="X35" s="679"/>
      <c r="Y35" s="680"/>
      <c r="Z35" s="715">
        <v>0.3</v>
      </c>
      <c r="AA35" s="715"/>
      <c r="AB35" s="715"/>
      <c r="AC35" s="715"/>
      <c r="AD35" s="716" t="s">
        <v>130</v>
      </c>
      <c r="AE35" s="716"/>
      <c r="AF35" s="716"/>
      <c r="AG35" s="716"/>
      <c r="AH35" s="716"/>
      <c r="AI35" s="716"/>
      <c r="AJ35" s="716"/>
      <c r="AK35" s="716"/>
      <c r="AL35" s="681" t="s">
        <v>130</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153494</v>
      </c>
      <c r="CS35" s="697"/>
      <c r="CT35" s="697"/>
      <c r="CU35" s="697"/>
      <c r="CV35" s="697"/>
      <c r="CW35" s="697"/>
      <c r="CX35" s="697"/>
      <c r="CY35" s="698"/>
      <c r="CZ35" s="681">
        <v>0.4</v>
      </c>
      <c r="DA35" s="699"/>
      <c r="DB35" s="699"/>
      <c r="DC35" s="700"/>
      <c r="DD35" s="684">
        <v>133430</v>
      </c>
      <c r="DE35" s="697"/>
      <c r="DF35" s="697"/>
      <c r="DG35" s="697"/>
      <c r="DH35" s="697"/>
      <c r="DI35" s="697"/>
      <c r="DJ35" s="697"/>
      <c r="DK35" s="698"/>
      <c r="DL35" s="684">
        <v>105553</v>
      </c>
      <c r="DM35" s="697"/>
      <c r="DN35" s="697"/>
      <c r="DO35" s="697"/>
      <c r="DP35" s="697"/>
      <c r="DQ35" s="697"/>
      <c r="DR35" s="697"/>
      <c r="DS35" s="697"/>
      <c r="DT35" s="697"/>
      <c r="DU35" s="697"/>
      <c r="DV35" s="698"/>
      <c r="DW35" s="681">
        <v>0.5</v>
      </c>
      <c r="DX35" s="699"/>
      <c r="DY35" s="699"/>
      <c r="DZ35" s="699"/>
      <c r="EA35" s="699"/>
      <c r="EB35" s="699"/>
      <c r="EC35" s="714"/>
    </row>
    <row r="36" spans="2:133" ht="11.25" customHeight="1" x14ac:dyDescent="0.15">
      <c r="B36" s="675" t="s">
        <v>324</v>
      </c>
      <c r="C36" s="676"/>
      <c r="D36" s="676"/>
      <c r="E36" s="676"/>
      <c r="F36" s="676"/>
      <c r="G36" s="676"/>
      <c r="H36" s="676"/>
      <c r="I36" s="676"/>
      <c r="J36" s="676"/>
      <c r="K36" s="676"/>
      <c r="L36" s="676"/>
      <c r="M36" s="676"/>
      <c r="N36" s="676"/>
      <c r="O36" s="676"/>
      <c r="P36" s="676"/>
      <c r="Q36" s="677"/>
      <c r="R36" s="678">
        <v>1891453</v>
      </c>
      <c r="S36" s="679"/>
      <c r="T36" s="679"/>
      <c r="U36" s="679"/>
      <c r="V36" s="679"/>
      <c r="W36" s="679"/>
      <c r="X36" s="679"/>
      <c r="Y36" s="680"/>
      <c r="Z36" s="715">
        <v>4.5</v>
      </c>
      <c r="AA36" s="715"/>
      <c r="AB36" s="715"/>
      <c r="AC36" s="715"/>
      <c r="AD36" s="716" t="s">
        <v>130</v>
      </c>
      <c r="AE36" s="716"/>
      <c r="AF36" s="716"/>
      <c r="AG36" s="716"/>
      <c r="AH36" s="716"/>
      <c r="AI36" s="716"/>
      <c r="AJ36" s="716"/>
      <c r="AK36" s="716"/>
      <c r="AL36" s="681" t="s">
        <v>130</v>
      </c>
      <c r="AM36" s="682"/>
      <c r="AN36" s="682"/>
      <c r="AO36" s="717"/>
      <c r="AP36" s="235"/>
      <c r="AQ36" s="730" t="s">
        <v>325</v>
      </c>
      <c r="AR36" s="731"/>
      <c r="AS36" s="731"/>
      <c r="AT36" s="731"/>
      <c r="AU36" s="731"/>
      <c r="AV36" s="731"/>
      <c r="AW36" s="731"/>
      <c r="AX36" s="731"/>
      <c r="AY36" s="732"/>
      <c r="AZ36" s="733">
        <v>6063061</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643366</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2614960</v>
      </c>
      <c r="CS36" s="679"/>
      <c r="CT36" s="679"/>
      <c r="CU36" s="679"/>
      <c r="CV36" s="679"/>
      <c r="CW36" s="679"/>
      <c r="CX36" s="679"/>
      <c r="CY36" s="680"/>
      <c r="CZ36" s="681">
        <v>6.4</v>
      </c>
      <c r="DA36" s="699"/>
      <c r="DB36" s="699"/>
      <c r="DC36" s="700"/>
      <c r="DD36" s="684">
        <v>2071231</v>
      </c>
      <c r="DE36" s="679"/>
      <c r="DF36" s="679"/>
      <c r="DG36" s="679"/>
      <c r="DH36" s="679"/>
      <c r="DI36" s="679"/>
      <c r="DJ36" s="679"/>
      <c r="DK36" s="680"/>
      <c r="DL36" s="684">
        <v>1519600</v>
      </c>
      <c r="DM36" s="679"/>
      <c r="DN36" s="679"/>
      <c r="DO36" s="679"/>
      <c r="DP36" s="679"/>
      <c r="DQ36" s="679"/>
      <c r="DR36" s="679"/>
      <c r="DS36" s="679"/>
      <c r="DT36" s="679"/>
      <c r="DU36" s="679"/>
      <c r="DV36" s="680"/>
      <c r="DW36" s="681">
        <v>6.8</v>
      </c>
      <c r="DX36" s="699"/>
      <c r="DY36" s="699"/>
      <c r="DZ36" s="699"/>
      <c r="EA36" s="699"/>
      <c r="EB36" s="699"/>
      <c r="EC36" s="714"/>
    </row>
    <row r="37" spans="2:133" ht="11.25" customHeight="1" x14ac:dyDescent="0.15">
      <c r="B37" s="675" t="s">
        <v>328</v>
      </c>
      <c r="C37" s="676"/>
      <c r="D37" s="676"/>
      <c r="E37" s="676"/>
      <c r="F37" s="676"/>
      <c r="G37" s="676"/>
      <c r="H37" s="676"/>
      <c r="I37" s="676"/>
      <c r="J37" s="676"/>
      <c r="K37" s="676"/>
      <c r="L37" s="676"/>
      <c r="M37" s="676"/>
      <c r="N37" s="676"/>
      <c r="O37" s="676"/>
      <c r="P37" s="676"/>
      <c r="Q37" s="677"/>
      <c r="R37" s="678">
        <v>1546973</v>
      </c>
      <c r="S37" s="679"/>
      <c r="T37" s="679"/>
      <c r="U37" s="679"/>
      <c r="V37" s="679"/>
      <c r="W37" s="679"/>
      <c r="X37" s="679"/>
      <c r="Y37" s="680"/>
      <c r="Z37" s="715">
        <v>3.7</v>
      </c>
      <c r="AA37" s="715"/>
      <c r="AB37" s="715"/>
      <c r="AC37" s="715"/>
      <c r="AD37" s="716" t="s">
        <v>130</v>
      </c>
      <c r="AE37" s="716"/>
      <c r="AF37" s="716"/>
      <c r="AG37" s="716"/>
      <c r="AH37" s="716"/>
      <c r="AI37" s="716"/>
      <c r="AJ37" s="716"/>
      <c r="AK37" s="716"/>
      <c r="AL37" s="681" t="s">
        <v>130</v>
      </c>
      <c r="AM37" s="682"/>
      <c r="AN37" s="682"/>
      <c r="AO37" s="717"/>
      <c r="AQ37" s="718" t="s">
        <v>329</v>
      </c>
      <c r="AR37" s="719"/>
      <c r="AS37" s="719"/>
      <c r="AT37" s="719"/>
      <c r="AU37" s="719"/>
      <c r="AV37" s="719"/>
      <c r="AW37" s="719"/>
      <c r="AX37" s="719"/>
      <c r="AY37" s="720"/>
      <c r="AZ37" s="678">
        <v>1558569</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607399</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32455</v>
      </c>
      <c r="CS37" s="697"/>
      <c r="CT37" s="697"/>
      <c r="CU37" s="697"/>
      <c r="CV37" s="697"/>
      <c r="CW37" s="697"/>
      <c r="CX37" s="697"/>
      <c r="CY37" s="698"/>
      <c r="CZ37" s="681">
        <v>0.1</v>
      </c>
      <c r="DA37" s="699"/>
      <c r="DB37" s="699"/>
      <c r="DC37" s="700"/>
      <c r="DD37" s="684">
        <v>32455</v>
      </c>
      <c r="DE37" s="697"/>
      <c r="DF37" s="697"/>
      <c r="DG37" s="697"/>
      <c r="DH37" s="697"/>
      <c r="DI37" s="697"/>
      <c r="DJ37" s="697"/>
      <c r="DK37" s="698"/>
      <c r="DL37" s="684">
        <v>30292</v>
      </c>
      <c r="DM37" s="697"/>
      <c r="DN37" s="697"/>
      <c r="DO37" s="697"/>
      <c r="DP37" s="697"/>
      <c r="DQ37" s="697"/>
      <c r="DR37" s="697"/>
      <c r="DS37" s="697"/>
      <c r="DT37" s="697"/>
      <c r="DU37" s="697"/>
      <c r="DV37" s="698"/>
      <c r="DW37" s="681">
        <v>0.1</v>
      </c>
      <c r="DX37" s="699"/>
      <c r="DY37" s="699"/>
      <c r="DZ37" s="699"/>
      <c r="EA37" s="699"/>
      <c r="EB37" s="699"/>
      <c r="EC37" s="714"/>
    </row>
    <row r="38" spans="2:133" ht="11.25" customHeight="1" x14ac:dyDescent="0.15">
      <c r="B38" s="675" t="s">
        <v>332</v>
      </c>
      <c r="C38" s="676"/>
      <c r="D38" s="676"/>
      <c r="E38" s="676"/>
      <c r="F38" s="676"/>
      <c r="G38" s="676"/>
      <c r="H38" s="676"/>
      <c r="I38" s="676"/>
      <c r="J38" s="676"/>
      <c r="K38" s="676"/>
      <c r="L38" s="676"/>
      <c r="M38" s="676"/>
      <c r="N38" s="676"/>
      <c r="O38" s="676"/>
      <c r="P38" s="676"/>
      <c r="Q38" s="677"/>
      <c r="R38" s="678">
        <v>577344</v>
      </c>
      <c r="S38" s="679"/>
      <c r="T38" s="679"/>
      <c r="U38" s="679"/>
      <c r="V38" s="679"/>
      <c r="W38" s="679"/>
      <c r="X38" s="679"/>
      <c r="Y38" s="680"/>
      <c r="Z38" s="715">
        <v>1.4</v>
      </c>
      <c r="AA38" s="715"/>
      <c r="AB38" s="715"/>
      <c r="AC38" s="715"/>
      <c r="AD38" s="716">
        <v>94</v>
      </c>
      <c r="AE38" s="716"/>
      <c r="AF38" s="716"/>
      <c r="AG38" s="716"/>
      <c r="AH38" s="716"/>
      <c r="AI38" s="716"/>
      <c r="AJ38" s="716"/>
      <c r="AK38" s="716"/>
      <c r="AL38" s="681">
        <v>0</v>
      </c>
      <c r="AM38" s="682"/>
      <c r="AN38" s="682"/>
      <c r="AO38" s="717"/>
      <c r="AQ38" s="718" t="s">
        <v>333</v>
      </c>
      <c r="AR38" s="719"/>
      <c r="AS38" s="719"/>
      <c r="AT38" s="719"/>
      <c r="AU38" s="719"/>
      <c r="AV38" s="719"/>
      <c r="AW38" s="719"/>
      <c r="AX38" s="719"/>
      <c r="AY38" s="720"/>
      <c r="AZ38" s="678">
        <v>594624</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12731</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4460418</v>
      </c>
      <c r="CS38" s="679"/>
      <c r="CT38" s="679"/>
      <c r="CU38" s="679"/>
      <c r="CV38" s="679"/>
      <c r="CW38" s="679"/>
      <c r="CX38" s="679"/>
      <c r="CY38" s="680"/>
      <c r="CZ38" s="681">
        <v>11</v>
      </c>
      <c r="DA38" s="699"/>
      <c r="DB38" s="699"/>
      <c r="DC38" s="700"/>
      <c r="DD38" s="684">
        <v>3251520</v>
      </c>
      <c r="DE38" s="679"/>
      <c r="DF38" s="679"/>
      <c r="DG38" s="679"/>
      <c r="DH38" s="679"/>
      <c r="DI38" s="679"/>
      <c r="DJ38" s="679"/>
      <c r="DK38" s="680"/>
      <c r="DL38" s="684">
        <v>2746192</v>
      </c>
      <c r="DM38" s="679"/>
      <c r="DN38" s="679"/>
      <c r="DO38" s="679"/>
      <c r="DP38" s="679"/>
      <c r="DQ38" s="679"/>
      <c r="DR38" s="679"/>
      <c r="DS38" s="679"/>
      <c r="DT38" s="679"/>
      <c r="DU38" s="679"/>
      <c r="DV38" s="680"/>
      <c r="DW38" s="681">
        <v>12.2</v>
      </c>
      <c r="DX38" s="699"/>
      <c r="DY38" s="699"/>
      <c r="DZ38" s="699"/>
      <c r="EA38" s="699"/>
      <c r="EB38" s="699"/>
      <c r="EC38" s="714"/>
    </row>
    <row r="39" spans="2:133" ht="11.25" customHeight="1" x14ac:dyDescent="0.15">
      <c r="B39" s="675" t="s">
        <v>336</v>
      </c>
      <c r="C39" s="676"/>
      <c r="D39" s="676"/>
      <c r="E39" s="676"/>
      <c r="F39" s="676"/>
      <c r="G39" s="676"/>
      <c r="H39" s="676"/>
      <c r="I39" s="676"/>
      <c r="J39" s="676"/>
      <c r="K39" s="676"/>
      <c r="L39" s="676"/>
      <c r="M39" s="676"/>
      <c r="N39" s="676"/>
      <c r="O39" s="676"/>
      <c r="P39" s="676"/>
      <c r="Q39" s="677"/>
      <c r="R39" s="678">
        <v>4547100</v>
      </c>
      <c r="S39" s="679"/>
      <c r="T39" s="679"/>
      <c r="U39" s="679"/>
      <c r="V39" s="679"/>
      <c r="W39" s="679"/>
      <c r="X39" s="679"/>
      <c r="Y39" s="680"/>
      <c r="Z39" s="715">
        <v>10.9</v>
      </c>
      <c r="AA39" s="715"/>
      <c r="AB39" s="715"/>
      <c r="AC39" s="715"/>
      <c r="AD39" s="716" t="s">
        <v>130</v>
      </c>
      <c r="AE39" s="716"/>
      <c r="AF39" s="716"/>
      <c r="AG39" s="716"/>
      <c r="AH39" s="716"/>
      <c r="AI39" s="716"/>
      <c r="AJ39" s="716"/>
      <c r="AK39" s="716"/>
      <c r="AL39" s="681" t="s">
        <v>130</v>
      </c>
      <c r="AM39" s="682"/>
      <c r="AN39" s="682"/>
      <c r="AO39" s="717"/>
      <c r="AQ39" s="718" t="s">
        <v>337</v>
      </c>
      <c r="AR39" s="719"/>
      <c r="AS39" s="719"/>
      <c r="AT39" s="719"/>
      <c r="AU39" s="719"/>
      <c r="AV39" s="719"/>
      <c r="AW39" s="719"/>
      <c r="AX39" s="719"/>
      <c r="AY39" s="720"/>
      <c r="AZ39" s="678">
        <v>57141</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20291</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950422</v>
      </c>
      <c r="CS39" s="697"/>
      <c r="CT39" s="697"/>
      <c r="CU39" s="697"/>
      <c r="CV39" s="697"/>
      <c r="CW39" s="697"/>
      <c r="CX39" s="697"/>
      <c r="CY39" s="698"/>
      <c r="CZ39" s="681">
        <v>2.2999999999999998</v>
      </c>
      <c r="DA39" s="699"/>
      <c r="DB39" s="699"/>
      <c r="DC39" s="700"/>
      <c r="DD39" s="684">
        <v>683711</v>
      </c>
      <c r="DE39" s="697"/>
      <c r="DF39" s="697"/>
      <c r="DG39" s="697"/>
      <c r="DH39" s="697"/>
      <c r="DI39" s="697"/>
      <c r="DJ39" s="697"/>
      <c r="DK39" s="698"/>
      <c r="DL39" s="684" t="s">
        <v>130</v>
      </c>
      <c r="DM39" s="697"/>
      <c r="DN39" s="697"/>
      <c r="DO39" s="697"/>
      <c r="DP39" s="697"/>
      <c r="DQ39" s="697"/>
      <c r="DR39" s="697"/>
      <c r="DS39" s="697"/>
      <c r="DT39" s="697"/>
      <c r="DU39" s="697"/>
      <c r="DV39" s="698"/>
      <c r="DW39" s="681" t="s">
        <v>130</v>
      </c>
      <c r="DX39" s="699"/>
      <c r="DY39" s="699"/>
      <c r="DZ39" s="699"/>
      <c r="EA39" s="699"/>
      <c r="EB39" s="699"/>
      <c r="EC39" s="714"/>
    </row>
    <row r="40" spans="2:133" ht="11.25" customHeight="1" x14ac:dyDescent="0.15">
      <c r="B40" s="675" t="s">
        <v>340</v>
      </c>
      <c r="C40" s="676"/>
      <c r="D40" s="676"/>
      <c r="E40" s="676"/>
      <c r="F40" s="676"/>
      <c r="G40" s="676"/>
      <c r="H40" s="676"/>
      <c r="I40" s="676"/>
      <c r="J40" s="676"/>
      <c r="K40" s="676"/>
      <c r="L40" s="676"/>
      <c r="M40" s="676"/>
      <c r="N40" s="676"/>
      <c r="O40" s="676"/>
      <c r="P40" s="676"/>
      <c r="Q40" s="677"/>
      <c r="R40" s="678" t="s">
        <v>130</v>
      </c>
      <c r="S40" s="679"/>
      <c r="T40" s="679"/>
      <c r="U40" s="679"/>
      <c r="V40" s="679"/>
      <c r="W40" s="679"/>
      <c r="X40" s="679"/>
      <c r="Y40" s="680"/>
      <c r="Z40" s="715" t="s">
        <v>130</v>
      </c>
      <c r="AA40" s="715"/>
      <c r="AB40" s="715"/>
      <c r="AC40" s="715"/>
      <c r="AD40" s="716" t="s">
        <v>225</v>
      </c>
      <c r="AE40" s="716"/>
      <c r="AF40" s="716"/>
      <c r="AG40" s="716"/>
      <c r="AH40" s="716"/>
      <c r="AI40" s="716"/>
      <c r="AJ40" s="716"/>
      <c r="AK40" s="716"/>
      <c r="AL40" s="681" t="s">
        <v>130</v>
      </c>
      <c r="AM40" s="682"/>
      <c r="AN40" s="682"/>
      <c r="AO40" s="717"/>
      <c r="AQ40" s="718" t="s">
        <v>341</v>
      </c>
      <c r="AR40" s="719"/>
      <c r="AS40" s="719"/>
      <c r="AT40" s="719"/>
      <c r="AU40" s="719"/>
      <c r="AV40" s="719"/>
      <c r="AW40" s="719"/>
      <c r="AX40" s="719"/>
      <c r="AY40" s="720"/>
      <c r="AZ40" s="678">
        <v>44074</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96</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874323</v>
      </c>
      <c r="CS40" s="679"/>
      <c r="CT40" s="679"/>
      <c r="CU40" s="679"/>
      <c r="CV40" s="679"/>
      <c r="CW40" s="679"/>
      <c r="CX40" s="679"/>
      <c r="CY40" s="680"/>
      <c r="CZ40" s="681">
        <v>2.2000000000000002</v>
      </c>
      <c r="DA40" s="699"/>
      <c r="DB40" s="699"/>
      <c r="DC40" s="700"/>
      <c r="DD40" s="684">
        <v>324748</v>
      </c>
      <c r="DE40" s="679"/>
      <c r="DF40" s="679"/>
      <c r="DG40" s="679"/>
      <c r="DH40" s="679"/>
      <c r="DI40" s="679"/>
      <c r="DJ40" s="679"/>
      <c r="DK40" s="680"/>
      <c r="DL40" s="684" t="s">
        <v>130</v>
      </c>
      <c r="DM40" s="679"/>
      <c r="DN40" s="679"/>
      <c r="DO40" s="679"/>
      <c r="DP40" s="679"/>
      <c r="DQ40" s="679"/>
      <c r="DR40" s="679"/>
      <c r="DS40" s="679"/>
      <c r="DT40" s="679"/>
      <c r="DU40" s="679"/>
      <c r="DV40" s="680"/>
      <c r="DW40" s="681" t="s">
        <v>130</v>
      </c>
      <c r="DX40" s="699"/>
      <c r="DY40" s="699"/>
      <c r="DZ40" s="699"/>
      <c r="EA40" s="699"/>
      <c r="EB40" s="699"/>
      <c r="EC40" s="714"/>
    </row>
    <row r="41" spans="2:133" ht="11.25" customHeight="1" x14ac:dyDescent="0.15">
      <c r="B41" s="675" t="s">
        <v>345</v>
      </c>
      <c r="C41" s="676"/>
      <c r="D41" s="676"/>
      <c r="E41" s="676"/>
      <c r="F41" s="676"/>
      <c r="G41" s="676"/>
      <c r="H41" s="676"/>
      <c r="I41" s="676"/>
      <c r="J41" s="676"/>
      <c r="K41" s="676"/>
      <c r="L41" s="676"/>
      <c r="M41" s="676"/>
      <c r="N41" s="676"/>
      <c r="O41" s="676"/>
      <c r="P41" s="676"/>
      <c r="Q41" s="677"/>
      <c r="R41" s="678">
        <v>1319700</v>
      </c>
      <c r="S41" s="679"/>
      <c r="T41" s="679"/>
      <c r="U41" s="679"/>
      <c r="V41" s="679"/>
      <c r="W41" s="679"/>
      <c r="X41" s="679"/>
      <c r="Y41" s="680"/>
      <c r="Z41" s="715">
        <v>3.2</v>
      </c>
      <c r="AA41" s="715"/>
      <c r="AB41" s="715"/>
      <c r="AC41" s="715"/>
      <c r="AD41" s="716" t="s">
        <v>225</v>
      </c>
      <c r="AE41" s="716"/>
      <c r="AF41" s="716"/>
      <c r="AG41" s="716"/>
      <c r="AH41" s="716"/>
      <c r="AI41" s="716"/>
      <c r="AJ41" s="716"/>
      <c r="AK41" s="716"/>
      <c r="AL41" s="681" t="s">
        <v>130</v>
      </c>
      <c r="AM41" s="682"/>
      <c r="AN41" s="682"/>
      <c r="AO41" s="717"/>
      <c r="AQ41" s="718" t="s">
        <v>346</v>
      </c>
      <c r="AR41" s="719"/>
      <c r="AS41" s="719"/>
      <c r="AT41" s="719"/>
      <c r="AU41" s="719"/>
      <c r="AV41" s="719"/>
      <c r="AW41" s="719"/>
      <c r="AX41" s="719"/>
      <c r="AY41" s="720"/>
      <c r="AZ41" s="678">
        <v>659913</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130</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130</v>
      </c>
      <c r="CS41" s="697"/>
      <c r="CT41" s="697"/>
      <c r="CU41" s="697"/>
      <c r="CV41" s="697"/>
      <c r="CW41" s="697"/>
      <c r="CX41" s="697"/>
      <c r="CY41" s="698"/>
      <c r="CZ41" s="681" t="s">
        <v>130</v>
      </c>
      <c r="DA41" s="699"/>
      <c r="DB41" s="699"/>
      <c r="DC41" s="700"/>
      <c r="DD41" s="684" t="s">
        <v>130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349</v>
      </c>
      <c r="C42" s="660"/>
      <c r="D42" s="660"/>
      <c r="E42" s="660"/>
      <c r="F42" s="660"/>
      <c r="G42" s="660"/>
      <c r="H42" s="660"/>
      <c r="I42" s="660"/>
      <c r="J42" s="660"/>
      <c r="K42" s="660"/>
      <c r="L42" s="660"/>
      <c r="M42" s="660"/>
      <c r="N42" s="660"/>
      <c r="O42" s="660"/>
      <c r="P42" s="660"/>
      <c r="Q42" s="661"/>
      <c r="R42" s="662">
        <v>41791963</v>
      </c>
      <c r="S42" s="701"/>
      <c r="T42" s="701"/>
      <c r="U42" s="701"/>
      <c r="V42" s="701"/>
      <c r="W42" s="701"/>
      <c r="X42" s="701"/>
      <c r="Y42" s="703"/>
      <c r="Z42" s="704">
        <v>100</v>
      </c>
      <c r="AA42" s="704"/>
      <c r="AB42" s="704"/>
      <c r="AC42" s="704"/>
      <c r="AD42" s="705">
        <v>21135291</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3148740</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318</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6388201</v>
      </c>
      <c r="CS42" s="679"/>
      <c r="CT42" s="679"/>
      <c r="CU42" s="679"/>
      <c r="CV42" s="679"/>
      <c r="CW42" s="679"/>
      <c r="CX42" s="679"/>
      <c r="CY42" s="680"/>
      <c r="CZ42" s="681">
        <v>15.7</v>
      </c>
      <c r="DA42" s="682"/>
      <c r="DB42" s="682"/>
      <c r="DC42" s="683"/>
      <c r="DD42" s="684">
        <v>1658537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491994</v>
      </c>
      <c r="CS43" s="697"/>
      <c r="CT43" s="697"/>
      <c r="CU43" s="697"/>
      <c r="CV43" s="697"/>
      <c r="CW43" s="697"/>
      <c r="CX43" s="697"/>
      <c r="CY43" s="698"/>
      <c r="CZ43" s="681">
        <v>1.2</v>
      </c>
      <c r="DA43" s="699"/>
      <c r="DB43" s="699"/>
      <c r="DC43" s="700"/>
      <c r="DD43" s="684">
        <v>491994</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301</v>
      </c>
      <c r="CE44" s="692"/>
      <c r="CF44" s="675" t="s">
        <v>354</v>
      </c>
      <c r="CG44" s="676"/>
      <c r="CH44" s="676"/>
      <c r="CI44" s="676"/>
      <c r="CJ44" s="676"/>
      <c r="CK44" s="676"/>
      <c r="CL44" s="676"/>
      <c r="CM44" s="676"/>
      <c r="CN44" s="676"/>
      <c r="CO44" s="676"/>
      <c r="CP44" s="676"/>
      <c r="CQ44" s="677"/>
      <c r="CR44" s="678">
        <v>6272368</v>
      </c>
      <c r="CS44" s="679"/>
      <c r="CT44" s="679"/>
      <c r="CU44" s="679"/>
      <c r="CV44" s="679"/>
      <c r="CW44" s="679"/>
      <c r="CX44" s="679"/>
      <c r="CY44" s="680"/>
      <c r="CZ44" s="681">
        <v>15.4</v>
      </c>
      <c r="DA44" s="682"/>
      <c r="DB44" s="682"/>
      <c r="DC44" s="683"/>
      <c r="DD44" s="684">
        <v>1605285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355</v>
      </c>
      <c r="CG45" s="676"/>
      <c r="CH45" s="676"/>
      <c r="CI45" s="676"/>
      <c r="CJ45" s="676"/>
      <c r="CK45" s="676"/>
      <c r="CL45" s="676"/>
      <c r="CM45" s="676"/>
      <c r="CN45" s="676"/>
      <c r="CO45" s="676"/>
      <c r="CP45" s="676"/>
      <c r="CQ45" s="677"/>
      <c r="CR45" s="678">
        <v>3318521</v>
      </c>
      <c r="CS45" s="697"/>
      <c r="CT45" s="697"/>
      <c r="CU45" s="697"/>
      <c r="CV45" s="697"/>
      <c r="CW45" s="697"/>
      <c r="CX45" s="697"/>
      <c r="CY45" s="698"/>
      <c r="CZ45" s="681">
        <v>8.1999999999999993</v>
      </c>
      <c r="DA45" s="699"/>
      <c r="DB45" s="699"/>
      <c r="DC45" s="700"/>
      <c r="DD45" s="684">
        <v>522394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2915999</v>
      </c>
      <c r="CS46" s="679"/>
      <c r="CT46" s="679"/>
      <c r="CU46" s="679"/>
      <c r="CV46" s="679"/>
      <c r="CW46" s="679"/>
      <c r="CX46" s="679"/>
      <c r="CY46" s="680"/>
      <c r="CZ46" s="681">
        <v>7.2</v>
      </c>
      <c r="DA46" s="682"/>
      <c r="DB46" s="682"/>
      <c r="DC46" s="683"/>
      <c r="DD46" s="684">
        <v>1062943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115833</v>
      </c>
      <c r="CS47" s="697"/>
      <c r="CT47" s="697"/>
      <c r="CU47" s="697"/>
      <c r="CV47" s="697"/>
      <c r="CW47" s="697"/>
      <c r="CX47" s="697"/>
      <c r="CY47" s="698"/>
      <c r="CZ47" s="681">
        <v>0.3</v>
      </c>
      <c r="DA47" s="699"/>
      <c r="DB47" s="699"/>
      <c r="DC47" s="700"/>
      <c r="DD47" s="684">
        <v>53252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360</v>
      </c>
      <c r="CD48" s="695"/>
      <c r="CE48" s="696"/>
      <c r="CF48" s="675" t="s">
        <v>361</v>
      </c>
      <c r="CG48" s="676"/>
      <c r="CH48" s="676"/>
      <c r="CI48" s="676"/>
      <c r="CJ48" s="676"/>
      <c r="CK48" s="676"/>
      <c r="CL48" s="676"/>
      <c r="CM48" s="676"/>
      <c r="CN48" s="676"/>
      <c r="CO48" s="676"/>
      <c r="CP48" s="676"/>
      <c r="CQ48" s="677"/>
      <c r="CR48" s="678" t="s">
        <v>225</v>
      </c>
      <c r="CS48" s="679"/>
      <c r="CT48" s="679"/>
      <c r="CU48" s="679"/>
      <c r="CV48" s="679"/>
      <c r="CW48" s="679"/>
      <c r="CX48" s="679"/>
      <c r="CY48" s="680"/>
      <c r="CZ48" s="681" t="s">
        <v>130</v>
      </c>
      <c r="DA48" s="682"/>
      <c r="DB48" s="682"/>
      <c r="DC48" s="683"/>
      <c r="DD48" s="684" t="s">
        <v>130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362</v>
      </c>
      <c r="CE49" s="660"/>
      <c r="CF49" s="660"/>
      <c r="CG49" s="660"/>
      <c r="CH49" s="660"/>
      <c r="CI49" s="660"/>
      <c r="CJ49" s="660"/>
      <c r="CK49" s="660"/>
      <c r="CL49" s="660"/>
      <c r="CM49" s="660"/>
      <c r="CN49" s="660"/>
      <c r="CO49" s="660"/>
      <c r="CP49" s="660"/>
      <c r="CQ49" s="661"/>
      <c r="CR49" s="662">
        <v>40648503</v>
      </c>
      <c r="CS49" s="663"/>
      <c r="CT49" s="663"/>
      <c r="CU49" s="663"/>
      <c r="CV49" s="663"/>
      <c r="CW49" s="663"/>
      <c r="CX49" s="663"/>
      <c r="CY49" s="664"/>
      <c r="CZ49" s="665">
        <v>100</v>
      </c>
      <c r="DA49" s="666"/>
      <c r="DB49" s="666"/>
      <c r="DC49" s="667"/>
      <c r="DD49" s="668">
        <v>25690707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JT1G9TsMlSaNw0/0zDrWv3zCVfma9jVZS4ej538q5ox0ZGGLFLUCk3O83fK9pOlXhhN/PkNLT/P8yUOFoD/FZg==" saltValue="goAI0InfbTnCM4bH2aACK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364</v>
      </c>
      <c r="DK2" s="1204"/>
      <c r="DL2" s="1204"/>
      <c r="DM2" s="1204"/>
      <c r="DN2" s="1204"/>
      <c r="DO2" s="1205"/>
      <c r="DP2" s="250"/>
      <c r="DQ2" s="1203" t="s">
        <v>365</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368</v>
      </c>
      <c r="B5" s="1089"/>
      <c r="C5" s="1089"/>
      <c r="D5" s="1089"/>
      <c r="E5" s="1089"/>
      <c r="F5" s="1089"/>
      <c r="G5" s="1089"/>
      <c r="H5" s="1089"/>
      <c r="I5" s="1089"/>
      <c r="J5" s="1089"/>
      <c r="K5" s="1089"/>
      <c r="L5" s="1089"/>
      <c r="M5" s="1089"/>
      <c r="N5" s="1089"/>
      <c r="O5" s="1089"/>
      <c r="P5" s="1090"/>
      <c r="Q5" s="1094" t="s">
        <v>369</v>
      </c>
      <c r="R5" s="1095"/>
      <c r="S5" s="1095"/>
      <c r="T5" s="1095"/>
      <c r="U5" s="1096"/>
      <c r="V5" s="1094" t="s">
        <v>370</v>
      </c>
      <c r="W5" s="1095"/>
      <c r="X5" s="1095"/>
      <c r="Y5" s="1095"/>
      <c r="Z5" s="1096"/>
      <c r="AA5" s="1094" t="s">
        <v>371</v>
      </c>
      <c r="AB5" s="1095"/>
      <c r="AC5" s="1095"/>
      <c r="AD5" s="1095"/>
      <c r="AE5" s="1095"/>
      <c r="AF5" s="1206" t="s">
        <v>372</v>
      </c>
      <c r="AG5" s="1095"/>
      <c r="AH5" s="1095"/>
      <c r="AI5" s="1095"/>
      <c r="AJ5" s="1110"/>
      <c r="AK5" s="1095" t="s">
        <v>373</v>
      </c>
      <c r="AL5" s="1095"/>
      <c r="AM5" s="1095"/>
      <c r="AN5" s="1095"/>
      <c r="AO5" s="1096"/>
      <c r="AP5" s="1094" t="s">
        <v>374</v>
      </c>
      <c r="AQ5" s="1095"/>
      <c r="AR5" s="1095"/>
      <c r="AS5" s="1095"/>
      <c r="AT5" s="1096"/>
      <c r="AU5" s="1094" t="s">
        <v>375</v>
      </c>
      <c r="AV5" s="1095"/>
      <c r="AW5" s="1095"/>
      <c r="AX5" s="1095"/>
      <c r="AY5" s="1110"/>
      <c r="AZ5" s="257"/>
      <c r="BA5" s="257"/>
      <c r="BB5" s="257"/>
      <c r="BC5" s="257"/>
      <c r="BD5" s="257"/>
      <c r="BE5" s="258"/>
      <c r="BF5" s="258"/>
      <c r="BG5" s="258"/>
      <c r="BH5" s="258"/>
      <c r="BI5" s="258"/>
      <c r="BJ5" s="258"/>
      <c r="BK5" s="258"/>
      <c r="BL5" s="258"/>
      <c r="BM5" s="258"/>
      <c r="BN5" s="258"/>
      <c r="BO5" s="258"/>
      <c r="BP5" s="258"/>
      <c r="BQ5" s="1088" t="s">
        <v>376</v>
      </c>
      <c r="BR5" s="1089"/>
      <c r="BS5" s="1089"/>
      <c r="BT5" s="1089"/>
      <c r="BU5" s="1089"/>
      <c r="BV5" s="1089"/>
      <c r="BW5" s="1089"/>
      <c r="BX5" s="1089"/>
      <c r="BY5" s="1089"/>
      <c r="BZ5" s="1089"/>
      <c r="CA5" s="1089"/>
      <c r="CB5" s="1089"/>
      <c r="CC5" s="1089"/>
      <c r="CD5" s="1089"/>
      <c r="CE5" s="1089"/>
      <c r="CF5" s="1089"/>
      <c r="CG5" s="1090"/>
      <c r="CH5" s="1094" t="s">
        <v>377</v>
      </c>
      <c r="CI5" s="1095"/>
      <c r="CJ5" s="1095"/>
      <c r="CK5" s="1095"/>
      <c r="CL5" s="1096"/>
      <c r="CM5" s="1094" t="s">
        <v>378</v>
      </c>
      <c r="CN5" s="1095"/>
      <c r="CO5" s="1095"/>
      <c r="CP5" s="1095"/>
      <c r="CQ5" s="1096"/>
      <c r="CR5" s="1094" t="s">
        <v>379</v>
      </c>
      <c r="CS5" s="1095"/>
      <c r="CT5" s="1095"/>
      <c r="CU5" s="1095"/>
      <c r="CV5" s="1096"/>
      <c r="CW5" s="1094" t="s">
        <v>380</v>
      </c>
      <c r="CX5" s="1095"/>
      <c r="CY5" s="1095"/>
      <c r="CZ5" s="1095"/>
      <c r="DA5" s="1096"/>
      <c r="DB5" s="1094" t="s">
        <v>381</v>
      </c>
      <c r="DC5" s="1095"/>
      <c r="DD5" s="1095"/>
      <c r="DE5" s="1095"/>
      <c r="DF5" s="1096"/>
      <c r="DG5" s="1191" t="s">
        <v>382</v>
      </c>
      <c r="DH5" s="1192"/>
      <c r="DI5" s="1192"/>
      <c r="DJ5" s="1192"/>
      <c r="DK5" s="1193"/>
      <c r="DL5" s="1191" t="s">
        <v>383</v>
      </c>
      <c r="DM5" s="1192"/>
      <c r="DN5" s="1192"/>
      <c r="DO5" s="1192"/>
      <c r="DP5" s="1193"/>
      <c r="DQ5" s="1094" t="s">
        <v>384</v>
      </c>
      <c r="DR5" s="1095"/>
      <c r="DS5" s="1095"/>
      <c r="DT5" s="1095"/>
      <c r="DU5" s="1096"/>
      <c r="DV5" s="1094" t="s">
        <v>375</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385</v>
      </c>
      <c r="C7" s="1144"/>
      <c r="D7" s="1144"/>
      <c r="E7" s="1144"/>
      <c r="F7" s="1144"/>
      <c r="G7" s="1144"/>
      <c r="H7" s="1144"/>
      <c r="I7" s="1144"/>
      <c r="J7" s="1144"/>
      <c r="K7" s="1144"/>
      <c r="L7" s="1144"/>
      <c r="M7" s="1144"/>
      <c r="N7" s="1144"/>
      <c r="O7" s="1144"/>
      <c r="P7" s="1145"/>
      <c r="Q7" s="1197">
        <v>41042</v>
      </c>
      <c r="R7" s="1198"/>
      <c r="S7" s="1198"/>
      <c r="T7" s="1198"/>
      <c r="U7" s="1198"/>
      <c r="V7" s="1198">
        <v>39912</v>
      </c>
      <c r="W7" s="1198"/>
      <c r="X7" s="1198"/>
      <c r="Y7" s="1198"/>
      <c r="Z7" s="1198"/>
      <c r="AA7" s="1198">
        <v>1130</v>
      </c>
      <c r="AB7" s="1198"/>
      <c r="AC7" s="1198"/>
      <c r="AD7" s="1198"/>
      <c r="AE7" s="1199"/>
      <c r="AF7" s="1200">
        <v>832</v>
      </c>
      <c r="AG7" s="1201"/>
      <c r="AH7" s="1201"/>
      <c r="AI7" s="1201"/>
      <c r="AJ7" s="1202"/>
      <c r="AK7" s="1184">
        <v>1221</v>
      </c>
      <c r="AL7" s="1185"/>
      <c r="AM7" s="1185"/>
      <c r="AN7" s="1185"/>
      <c r="AO7" s="1185"/>
      <c r="AP7" s="1185">
        <v>37990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600</v>
      </c>
      <c r="BS7" s="1188" t="s">
        <v>601</v>
      </c>
      <c r="BT7" s="1189"/>
      <c r="BU7" s="1189"/>
      <c r="BV7" s="1189"/>
      <c r="BW7" s="1189"/>
      <c r="BX7" s="1189"/>
      <c r="BY7" s="1189"/>
      <c r="BZ7" s="1189"/>
      <c r="CA7" s="1189"/>
      <c r="CB7" s="1189"/>
      <c r="CC7" s="1189"/>
      <c r="CD7" s="1189"/>
      <c r="CE7" s="1189"/>
      <c r="CF7" s="1189"/>
      <c r="CG7" s="1190"/>
      <c r="CH7" s="1181">
        <v>-9</v>
      </c>
      <c r="CI7" s="1182"/>
      <c r="CJ7" s="1182"/>
      <c r="CK7" s="1182"/>
      <c r="CL7" s="1183"/>
      <c r="CM7" s="1181">
        <v>263</v>
      </c>
      <c r="CN7" s="1182"/>
      <c r="CO7" s="1182"/>
      <c r="CP7" s="1182"/>
      <c r="CQ7" s="1183"/>
      <c r="CR7" s="1181">
        <v>3</v>
      </c>
      <c r="CS7" s="1182"/>
      <c r="CT7" s="1182"/>
      <c r="CU7" s="1182"/>
      <c r="CV7" s="1183"/>
      <c r="CW7" s="1181" t="s">
        <v>603</v>
      </c>
      <c r="CX7" s="1182"/>
      <c r="CY7" s="1182"/>
      <c r="CZ7" s="1182"/>
      <c r="DA7" s="1183"/>
      <c r="DB7" s="1181">
        <v>74</v>
      </c>
      <c r="DC7" s="1182"/>
      <c r="DD7" s="1182"/>
      <c r="DE7" s="1182"/>
      <c r="DF7" s="1183"/>
      <c r="DG7" s="1181">
        <v>1929</v>
      </c>
      <c r="DH7" s="1182"/>
      <c r="DI7" s="1182"/>
      <c r="DJ7" s="1182"/>
      <c r="DK7" s="1183"/>
      <c r="DL7" s="1181" t="s">
        <v>603</v>
      </c>
      <c r="DM7" s="1182"/>
      <c r="DN7" s="1182"/>
      <c r="DO7" s="1182"/>
      <c r="DP7" s="1183"/>
      <c r="DQ7" s="1181" t="s">
        <v>603</v>
      </c>
      <c r="DR7" s="1182"/>
      <c r="DS7" s="1182"/>
      <c r="DT7" s="1182"/>
      <c r="DU7" s="1183"/>
      <c r="DV7" s="1208"/>
      <c r="DW7" s="1209"/>
      <c r="DX7" s="1209"/>
      <c r="DY7" s="1209"/>
      <c r="DZ7" s="1210"/>
      <c r="EA7" s="255"/>
    </row>
    <row r="8" spans="1:131" s="256" customFormat="1" ht="26.25" customHeight="1" x14ac:dyDescent="0.15">
      <c r="A8" s="262">
        <v>2</v>
      </c>
      <c r="B8" s="1130" t="s">
        <v>386</v>
      </c>
      <c r="C8" s="1131"/>
      <c r="D8" s="1131"/>
      <c r="E8" s="1131"/>
      <c r="F8" s="1131"/>
      <c r="G8" s="1131"/>
      <c r="H8" s="1131"/>
      <c r="I8" s="1131"/>
      <c r="J8" s="1131"/>
      <c r="K8" s="1131"/>
      <c r="L8" s="1131"/>
      <c r="M8" s="1131"/>
      <c r="N8" s="1131"/>
      <c r="O8" s="1131"/>
      <c r="P8" s="1132"/>
      <c r="Q8" s="1136">
        <v>739</v>
      </c>
      <c r="R8" s="1137"/>
      <c r="S8" s="1137"/>
      <c r="T8" s="1137"/>
      <c r="U8" s="1137"/>
      <c r="V8" s="1137">
        <v>739</v>
      </c>
      <c r="W8" s="1137"/>
      <c r="X8" s="1137"/>
      <c r="Y8" s="1137"/>
      <c r="Z8" s="1137"/>
      <c r="AA8" s="1137" t="s">
        <v>591</v>
      </c>
      <c r="AB8" s="1137"/>
      <c r="AC8" s="1137"/>
      <c r="AD8" s="1137"/>
      <c r="AE8" s="1138"/>
      <c r="AF8" s="1112" t="s">
        <v>387</v>
      </c>
      <c r="AG8" s="1113"/>
      <c r="AH8" s="1113"/>
      <c r="AI8" s="1113"/>
      <c r="AJ8" s="1114"/>
      <c r="AK8" s="1179">
        <v>670</v>
      </c>
      <c r="AL8" s="1180"/>
      <c r="AM8" s="1180"/>
      <c r="AN8" s="1180"/>
      <c r="AO8" s="1180"/>
      <c r="AP8" s="1180" t="s">
        <v>591</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602</v>
      </c>
      <c r="BT8" s="1108"/>
      <c r="BU8" s="1108"/>
      <c r="BV8" s="1108"/>
      <c r="BW8" s="1108"/>
      <c r="BX8" s="1108"/>
      <c r="BY8" s="1108"/>
      <c r="BZ8" s="1108"/>
      <c r="CA8" s="1108"/>
      <c r="CB8" s="1108"/>
      <c r="CC8" s="1108"/>
      <c r="CD8" s="1108"/>
      <c r="CE8" s="1108"/>
      <c r="CF8" s="1108"/>
      <c r="CG8" s="1109"/>
      <c r="CH8" s="1082">
        <v>-11</v>
      </c>
      <c r="CI8" s="1083"/>
      <c r="CJ8" s="1083"/>
      <c r="CK8" s="1083"/>
      <c r="CL8" s="1084"/>
      <c r="CM8" s="1082">
        <v>69</v>
      </c>
      <c r="CN8" s="1083"/>
      <c r="CO8" s="1083"/>
      <c r="CP8" s="1083"/>
      <c r="CQ8" s="1084"/>
      <c r="CR8" s="1082">
        <v>27</v>
      </c>
      <c r="CS8" s="1083"/>
      <c r="CT8" s="1083"/>
      <c r="CU8" s="1083"/>
      <c r="CV8" s="1084"/>
      <c r="CW8" s="1082" t="s">
        <v>603</v>
      </c>
      <c r="CX8" s="1083"/>
      <c r="CY8" s="1083"/>
      <c r="CZ8" s="1083"/>
      <c r="DA8" s="1084"/>
      <c r="DB8" s="1082" t="s">
        <v>603</v>
      </c>
      <c r="DC8" s="1083"/>
      <c r="DD8" s="1083"/>
      <c r="DE8" s="1083"/>
      <c r="DF8" s="1084"/>
      <c r="DG8" s="1082" t="s">
        <v>603</v>
      </c>
      <c r="DH8" s="1083"/>
      <c r="DI8" s="1083"/>
      <c r="DJ8" s="1083"/>
      <c r="DK8" s="1084"/>
      <c r="DL8" s="1082" t="s">
        <v>603</v>
      </c>
      <c r="DM8" s="1083"/>
      <c r="DN8" s="1083"/>
      <c r="DO8" s="1083"/>
      <c r="DP8" s="1084"/>
      <c r="DQ8" s="1082" t="s">
        <v>603</v>
      </c>
      <c r="DR8" s="1083"/>
      <c r="DS8" s="1083"/>
      <c r="DT8" s="1083"/>
      <c r="DU8" s="1084"/>
      <c r="DV8" s="1085"/>
      <c r="DW8" s="1086"/>
      <c r="DX8" s="1086"/>
      <c r="DY8" s="1086"/>
      <c r="DZ8" s="1087"/>
      <c r="EA8" s="255"/>
    </row>
    <row r="9" spans="1:131" s="256" customFormat="1" ht="26.25" customHeight="1" x14ac:dyDescent="0.15">
      <c r="A9" s="262">
        <v>3</v>
      </c>
      <c r="B9" s="1130" t="s">
        <v>388</v>
      </c>
      <c r="C9" s="1131"/>
      <c r="D9" s="1131"/>
      <c r="E9" s="1131"/>
      <c r="F9" s="1131"/>
      <c r="G9" s="1131"/>
      <c r="H9" s="1131"/>
      <c r="I9" s="1131"/>
      <c r="J9" s="1131"/>
      <c r="K9" s="1131"/>
      <c r="L9" s="1131"/>
      <c r="M9" s="1131"/>
      <c r="N9" s="1131"/>
      <c r="O9" s="1131"/>
      <c r="P9" s="1132"/>
      <c r="Q9" s="1136">
        <v>33</v>
      </c>
      <c r="R9" s="1137"/>
      <c r="S9" s="1137"/>
      <c r="T9" s="1137"/>
      <c r="U9" s="1137"/>
      <c r="V9" s="1137">
        <v>19</v>
      </c>
      <c r="W9" s="1137"/>
      <c r="X9" s="1137"/>
      <c r="Y9" s="1137"/>
      <c r="Z9" s="1137"/>
      <c r="AA9" s="1137">
        <v>14</v>
      </c>
      <c r="AB9" s="1137"/>
      <c r="AC9" s="1137"/>
      <c r="AD9" s="1137"/>
      <c r="AE9" s="1138"/>
      <c r="AF9" s="1112">
        <v>14</v>
      </c>
      <c r="AG9" s="1113"/>
      <c r="AH9" s="1113"/>
      <c r="AI9" s="1113"/>
      <c r="AJ9" s="1114"/>
      <c r="AK9" s="1179" t="s">
        <v>591</v>
      </c>
      <c r="AL9" s="1180"/>
      <c r="AM9" s="1180"/>
      <c r="AN9" s="1180"/>
      <c r="AO9" s="1180"/>
      <c r="AP9" s="1180" t="s">
        <v>592</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1">
        <v>41792</v>
      </c>
      <c r="R23" s="1162"/>
      <c r="S23" s="1162"/>
      <c r="T23" s="1162"/>
      <c r="U23" s="1162"/>
      <c r="V23" s="1162">
        <v>40649</v>
      </c>
      <c r="W23" s="1162"/>
      <c r="X23" s="1162"/>
      <c r="Y23" s="1162"/>
      <c r="Z23" s="1162"/>
      <c r="AA23" s="1162">
        <v>1143</v>
      </c>
      <c r="AB23" s="1162"/>
      <c r="AC23" s="1162"/>
      <c r="AD23" s="1162"/>
      <c r="AE23" s="1163"/>
      <c r="AF23" s="1164">
        <v>846</v>
      </c>
      <c r="AG23" s="1162"/>
      <c r="AH23" s="1162"/>
      <c r="AI23" s="1162"/>
      <c r="AJ23" s="1165"/>
      <c r="AK23" s="1166"/>
      <c r="AL23" s="1167"/>
      <c r="AM23" s="1167"/>
      <c r="AN23" s="1167"/>
      <c r="AO23" s="1167"/>
      <c r="AP23" s="1162">
        <v>37990</v>
      </c>
      <c r="AQ23" s="1162"/>
      <c r="AR23" s="1162"/>
      <c r="AS23" s="1162"/>
      <c r="AT23" s="1162"/>
      <c r="AU23" s="1168"/>
      <c r="AV23" s="1168"/>
      <c r="AW23" s="1168"/>
      <c r="AX23" s="1168"/>
      <c r="AY23" s="1169"/>
      <c r="AZ23" s="1158" t="s">
        <v>392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368</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403</v>
      </c>
      <c r="C28" s="1144"/>
      <c r="D28" s="1144"/>
      <c r="E28" s="1144"/>
      <c r="F28" s="1144"/>
      <c r="G28" s="1144"/>
      <c r="H28" s="1144"/>
      <c r="I28" s="1144"/>
      <c r="J28" s="1144"/>
      <c r="K28" s="1144"/>
      <c r="L28" s="1144"/>
      <c r="M28" s="1144"/>
      <c r="N28" s="1144"/>
      <c r="O28" s="1144"/>
      <c r="P28" s="1145"/>
      <c r="Q28" s="1146">
        <v>9961</v>
      </c>
      <c r="R28" s="1147"/>
      <c r="S28" s="1147"/>
      <c r="T28" s="1147"/>
      <c r="U28" s="1147"/>
      <c r="V28" s="1147">
        <v>9318</v>
      </c>
      <c r="W28" s="1147"/>
      <c r="X28" s="1147"/>
      <c r="Y28" s="1147"/>
      <c r="Z28" s="1147"/>
      <c r="AA28" s="1147">
        <v>643</v>
      </c>
      <c r="AB28" s="1147"/>
      <c r="AC28" s="1147"/>
      <c r="AD28" s="1147"/>
      <c r="AE28" s="1148"/>
      <c r="AF28" s="1149">
        <v>643</v>
      </c>
      <c r="AG28" s="1147"/>
      <c r="AH28" s="1147"/>
      <c r="AI28" s="1147"/>
      <c r="AJ28" s="1150"/>
      <c r="AK28" s="1151">
        <v>660</v>
      </c>
      <c r="AL28" s="1139"/>
      <c r="AM28" s="1139"/>
      <c r="AN28" s="1139"/>
      <c r="AO28" s="1139"/>
      <c r="AP28" s="1139" t="s">
        <v>591</v>
      </c>
      <c r="AQ28" s="1139"/>
      <c r="AR28" s="1139"/>
      <c r="AS28" s="1139"/>
      <c r="AT28" s="1139"/>
      <c r="AU28" s="1139" t="s">
        <v>591</v>
      </c>
      <c r="AV28" s="1139"/>
      <c r="AW28" s="1139"/>
      <c r="AX28" s="1139"/>
      <c r="AY28" s="1139"/>
      <c r="AZ28" s="1140" t="s">
        <v>591</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404</v>
      </c>
      <c r="C29" s="1131"/>
      <c r="D29" s="1131"/>
      <c r="E29" s="1131"/>
      <c r="F29" s="1131"/>
      <c r="G29" s="1131"/>
      <c r="H29" s="1131"/>
      <c r="I29" s="1131"/>
      <c r="J29" s="1131"/>
      <c r="K29" s="1131"/>
      <c r="L29" s="1131"/>
      <c r="M29" s="1131"/>
      <c r="N29" s="1131"/>
      <c r="O29" s="1131"/>
      <c r="P29" s="1132"/>
      <c r="Q29" s="1136">
        <v>8452</v>
      </c>
      <c r="R29" s="1137"/>
      <c r="S29" s="1137"/>
      <c r="T29" s="1137"/>
      <c r="U29" s="1137"/>
      <c r="V29" s="1137">
        <v>8270</v>
      </c>
      <c r="W29" s="1137"/>
      <c r="X29" s="1137"/>
      <c r="Y29" s="1137"/>
      <c r="Z29" s="1137"/>
      <c r="AA29" s="1137">
        <v>183</v>
      </c>
      <c r="AB29" s="1137"/>
      <c r="AC29" s="1137"/>
      <c r="AD29" s="1137"/>
      <c r="AE29" s="1138"/>
      <c r="AF29" s="1112">
        <v>183</v>
      </c>
      <c r="AG29" s="1113"/>
      <c r="AH29" s="1113"/>
      <c r="AI29" s="1113"/>
      <c r="AJ29" s="1114"/>
      <c r="AK29" s="1073">
        <v>1246</v>
      </c>
      <c r="AL29" s="1064"/>
      <c r="AM29" s="1064"/>
      <c r="AN29" s="1064"/>
      <c r="AO29" s="1064"/>
      <c r="AP29" s="1064" t="s">
        <v>591</v>
      </c>
      <c r="AQ29" s="1064"/>
      <c r="AR29" s="1064"/>
      <c r="AS29" s="1064"/>
      <c r="AT29" s="1064"/>
      <c r="AU29" s="1064" t="s">
        <v>591</v>
      </c>
      <c r="AV29" s="1064"/>
      <c r="AW29" s="1064"/>
      <c r="AX29" s="1064"/>
      <c r="AY29" s="1064"/>
      <c r="AZ29" s="1135" t="s">
        <v>591</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405</v>
      </c>
      <c r="C30" s="1131"/>
      <c r="D30" s="1131"/>
      <c r="E30" s="1131"/>
      <c r="F30" s="1131"/>
      <c r="G30" s="1131"/>
      <c r="H30" s="1131"/>
      <c r="I30" s="1131"/>
      <c r="J30" s="1131"/>
      <c r="K30" s="1131"/>
      <c r="L30" s="1131"/>
      <c r="M30" s="1131"/>
      <c r="N30" s="1131"/>
      <c r="O30" s="1131"/>
      <c r="P30" s="1132"/>
      <c r="Q30" s="1136">
        <v>1236</v>
      </c>
      <c r="R30" s="1137"/>
      <c r="S30" s="1137"/>
      <c r="T30" s="1137"/>
      <c r="U30" s="1137"/>
      <c r="V30" s="1137">
        <v>1233</v>
      </c>
      <c r="W30" s="1137"/>
      <c r="X30" s="1137"/>
      <c r="Y30" s="1137"/>
      <c r="Z30" s="1137"/>
      <c r="AA30" s="1137">
        <v>3</v>
      </c>
      <c r="AB30" s="1137"/>
      <c r="AC30" s="1137"/>
      <c r="AD30" s="1137"/>
      <c r="AE30" s="1138"/>
      <c r="AF30" s="1112">
        <v>3</v>
      </c>
      <c r="AG30" s="1113"/>
      <c r="AH30" s="1113"/>
      <c r="AI30" s="1113"/>
      <c r="AJ30" s="1114"/>
      <c r="AK30" s="1073">
        <v>251</v>
      </c>
      <c r="AL30" s="1064"/>
      <c r="AM30" s="1064"/>
      <c r="AN30" s="1064"/>
      <c r="AO30" s="1064"/>
      <c r="AP30" s="1064" t="s">
        <v>591</v>
      </c>
      <c r="AQ30" s="1064"/>
      <c r="AR30" s="1064"/>
      <c r="AS30" s="1064"/>
      <c r="AT30" s="1064"/>
      <c r="AU30" s="1064" t="s">
        <v>591</v>
      </c>
      <c r="AV30" s="1064"/>
      <c r="AW30" s="1064"/>
      <c r="AX30" s="1064"/>
      <c r="AY30" s="1064"/>
      <c r="AZ30" s="1135" t="s">
        <v>591</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406</v>
      </c>
      <c r="C31" s="1131"/>
      <c r="D31" s="1131"/>
      <c r="E31" s="1131"/>
      <c r="F31" s="1131"/>
      <c r="G31" s="1131"/>
      <c r="H31" s="1131"/>
      <c r="I31" s="1131"/>
      <c r="J31" s="1131"/>
      <c r="K31" s="1131"/>
      <c r="L31" s="1131"/>
      <c r="M31" s="1131"/>
      <c r="N31" s="1131"/>
      <c r="O31" s="1131"/>
      <c r="P31" s="1132"/>
      <c r="Q31" s="1136">
        <v>72</v>
      </c>
      <c r="R31" s="1137"/>
      <c r="S31" s="1137"/>
      <c r="T31" s="1137"/>
      <c r="U31" s="1137"/>
      <c r="V31" s="1137">
        <v>64</v>
      </c>
      <c r="W31" s="1137"/>
      <c r="X31" s="1137"/>
      <c r="Y31" s="1137"/>
      <c r="Z31" s="1137"/>
      <c r="AA31" s="1137">
        <v>8</v>
      </c>
      <c r="AB31" s="1137"/>
      <c r="AC31" s="1137"/>
      <c r="AD31" s="1137"/>
      <c r="AE31" s="1138"/>
      <c r="AF31" s="1112">
        <v>8</v>
      </c>
      <c r="AG31" s="1113"/>
      <c r="AH31" s="1113"/>
      <c r="AI31" s="1113"/>
      <c r="AJ31" s="1114"/>
      <c r="AK31" s="1073">
        <v>2</v>
      </c>
      <c r="AL31" s="1064"/>
      <c r="AM31" s="1064"/>
      <c r="AN31" s="1064"/>
      <c r="AO31" s="1064"/>
      <c r="AP31" s="1064" t="s">
        <v>593</v>
      </c>
      <c r="AQ31" s="1064"/>
      <c r="AR31" s="1064"/>
      <c r="AS31" s="1064"/>
      <c r="AT31" s="1064"/>
      <c r="AU31" s="1064" t="s">
        <v>591</v>
      </c>
      <c r="AV31" s="1064"/>
      <c r="AW31" s="1064"/>
      <c r="AX31" s="1064"/>
      <c r="AY31" s="1064"/>
      <c r="AZ31" s="1135" t="s">
        <v>591</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407</v>
      </c>
      <c r="C32" s="1131"/>
      <c r="D32" s="1131"/>
      <c r="E32" s="1131"/>
      <c r="F32" s="1131"/>
      <c r="G32" s="1131"/>
      <c r="H32" s="1131"/>
      <c r="I32" s="1131"/>
      <c r="J32" s="1131"/>
      <c r="K32" s="1131"/>
      <c r="L32" s="1131"/>
      <c r="M32" s="1131"/>
      <c r="N32" s="1131"/>
      <c r="O32" s="1131"/>
      <c r="P32" s="1132"/>
      <c r="Q32" s="1136">
        <v>1114</v>
      </c>
      <c r="R32" s="1137"/>
      <c r="S32" s="1137"/>
      <c r="T32" s="1137"/>
      <c r="U32" s="1137"/>
      <c r="V32" s="1137">
        <v>950</v>
      </c>
      <c r="W32" s="1137"/>
      <c r="X32" s="1137"/>
      <c r="Y32" s="1137"/>
      <c r="Z32" s="1137"/>
      <c r="AA32" s="1137">
        <v>164</v>
      </c>
      <c r="AB32" s="1137"/>
      <c r="AC32" s="1137"/>
      <c r="AD32" s="1137"/>
      <c r="AE32" s="1138"/>
      <c r="AF32" s="1112">
        <v>1258</v>
      </c>
      <c r="AG32" s="1113"/>
      <c r="AH32" s="1113"/>
      <c r="AI32" s="1113"/>
      <c r="AJ32" s="1114"/>
      <c r="AK32" s="1073">
        <v>18</v>
      </c>
      <c r="AL32" s="1064"/>
      <c r="AM32" s="1064"/>
      <c r="AN32" s="1064"/>
      <c r="AO32" s="1064"/>
      <c r="AP32" s="1064">
        <v>1948</v>
      </c>
      <c r="AQ32" s="1064"/>
      <c r="AR32" s="1064"/>
      <c r="AS32" s="1064"/>
      <c r="AT32" s="1064"/>
      <c r="AU32" s="1064" t="s">
        <v>591</v>
      </c>
      <c r="AV32" s="1064"/>
      <c r="AW32" s="1064"/>
      <c r="AX32" s="1064"/>
      <c r="AY32" s="1064"/>
      <c r="AZ32" s="1135" t="s">
        <v>591</v>
      </c>
      <c r="BA32" s="1135"/>
      <c r="BB32" s="1135"/>
      <c r="BC32" s="1135"/>
      <c r="BD32" s="1135"/>
      <c r="BE32" s="1125" t="s">
        <v>408</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409</v>
      </c>
      <c r="C33" s="1131"/>
      <c r="D33" s="1131"/>
      <c r="E33" s="1131"/>
      <c r="F33" s="1131"/>
      <c r="G33" s="1131"/>
      <c r="H33" s="1131"/>
      <c r="I33" s="1131"/>
      <c r="J33" s="1131"/>
      <c r="K33" s="1131"/>
      <c r="L33" s="1131"/>
      <c r="M33" s="1131"/>
      <c r="N33" s="1131"/>
      <c r="O33" s="1131"/>
      <c r="P33" s="1132"/>
      <c r="Q33" s="1136">
        <v>11761</v>
      </c>
      <c r="R33" s="1137"/>
      <c r="S33" s="1137"/>
      <c r="T33" s="1137"/>
      <c r="U33" s="1137"/>
      <c r="V33" s="1137">
        <v>12937</v>
      </c>
      <c r="W33" s="1137"/>
      <c r="X33" s="1137"/>
      <c r="Y33" s="1137"/>
      <c r="Z33" s="1137"/>
      <c r="AA33" s="1137">
        <v>-1175</v>
      </c>
      <c r="AB33" s="1137"/>
      <c r="AC33" s="1137"/>
      <c r="AD33" s="1137"/>
      <c r="AE33" s="1138"/>
      <c r="AF33" s="1112">
        <v>3239</v>
      </c>
      <c r="AG33" s="1113"/>
      <c r="AH33" s="1113"/>
      <c r="AI33" s="1113"/>
      <c r="AJ33" s="1114"/>
      <c r="AK33" s="1073">
        <v>1559</v>
      </c>
      <c r="AL33" s="1064"/>
      <c r="AM33" s="1064"/>
      <c r="AN33" s="1064"/>
      <c r="AO33" s="1064"/>
      <c r="AP33" s="1064">
        <v>3231</v>
      </c>
      <c r="AQ33" s="1064"/>
      <c r="AR33" s="1064"/>
      <c r="AS33" s="1064"/>
      <c r="AT33" s="1064"/>
      <c r="AU33" s="1064">
        <v>1732</v>
      </c>
      <c r="AV33" s="1064"/>
      <c r="AW33" s="1064"/>
      <c r="AX33" s="1064"/>
      <c r="AY33" s="1064"/>
      <c r="AZ33" s="1135" t="s">
        <v>591</v>
      </c>
      <c r="BA33" s="1135"/>
      <c r="BB33" s="1135"/>
      <c r="BC33" s="1135"/>
      <c r="BD33" s="1135"/>
      <c r="BE33" s="1125" t="s">
        <v>410</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411</v>
      </c>
      <c r="C34" s="1131"/>
      <c r="D34" s="1131"/>
      <c r="E34" s="1131"/>
      <c r="F34" s="1131"/>
      <c r="G34" s="1131"/>
      <c r="H34" s="1131"/>
      <c r="I34" s="1131"/>
      <c r="J34" s="1131"/>
      <c r="K34" s="1131"/>
      <c r="L34" s="1131"/>
      <c r="M34" s="1131"/>
      <c r="N34" s="1131"/>
      <c r="O34" s="1131"/>
      <c r="P34" s="1132"/>
      <c r="Q34" s="1136">
        <v>606</v>
      </c>
      <c r="R34" s="1137"/>
      <c r="S34" s="1137"/>
      <c r="T34" s="1137"/>
      <c r="U34" s="1137"/>
      <c r="V34" s="1137">
        <v>603</v>
      </c>
      <c r="W34" s="1137"/>
      <c r="X34" s="1137"/>
      <c r="Y34" s="1137"/>
      <c r="Z34" s="1137"/>
      <c r="AA34" s="1137">
        <v>3</v>
      </c>
      <c r="AB34" s="1137"/>
      <c r="AC34" s="1137"/>
      <c r="AD34" s="1137"/>
      <c r="AE34" s="1138"/>
      <c r="AF34" s="1112">
        <v>3</v>
      </c>
      <c r="AG34" s="1113"/>
      <c r="AH34" s="1113"/>
      <c r="AI34" s="1113"/>
      <c r="AJ34" s="1114"/>
      <c r="AK34" s="1073">
        <v>57</v>
      </c>
      <c r="AL34" s="1064"/>
      <c r="AM34" s="1064"/>
      <c r="AN34" s="1064"/>
      <c r="AO34" s="1064"/>
      <c r="AP34" s="1064">
        <v>981</v>
      </c>
      <c r="AQ34" s="1064"/>
      <c r="AR34" s="1064"/>
      <c r="AS34" s="1064"/>
      <c r="AT34" s="1064"/>
      <c r="AU34" s="1064">
        <v>490</v>
      </c>
      <c r="AV34" s="1064"/>
      <c r="AW34" s="1064"/>
      <c r="AX34" s="1064"/>
      <c r="AY34" s="1064"/>
      <c r="AZ34" s="1135" t="s">
        <v>591</v>
      </c>
      <c r="BA34" s="1135"/>
      <c r="BB34" s="1135"/>
      <c r="BC34" s="1135"/>
      <c r="BD34" s="1135"/>
      <c r="BE34" s="1125" t="s">
        <v>412</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413</v>
      </c>
      <c r="C35" s="1131"/>
      <c r="D35" s="1131"/>
      <c r="E35" s="1131"/>
      <c r="F35" s="1131"/>
      <c r="G35" s="1131"/>
      <c r="H35" s="1131"/>
      <c r="I35" s="1131"/>
      <c r="J35" s="1131"/>
      <c r="K35" s="1131"/>
      <c r="L35" s="1131"/>
      <c r="M35" s="1131"/>
      <c r="N35" s="1131"/>
      <c r="O35" s="1131"/>
      <c r="P35" s="1132"/>
      <c r="Q35" s="1136">
        <v>1324</v>
      </c>
      <c r="R35" s="1137"/>
      <c r="S35" s="1137"/>
      <c r="T35" s="1137"/>
      <c r="U35" s="1137"/>
      <c r="V35" s="1137">
        <v>1300</v>
      </c>
      <c r="W35" s="1137"/>
      <c r="X35" s="1137"/>
      <c r="Y35" s="1137"/>
      <c r="Z35" s="1137"/>
      <c r="AA35" s="1137">
        <v>24</v>
      </c>
      <c r="AB35" s="1137"/>
      <c r="AC35" s="1137"/>
      <c r="AD35" s="1137"/>
      <c r="AE35" s="1138"/>
      <c r="AF35" s="1112">
        <v>24</v>
      </c>
      <c r="AG35" s="1113"/>
      <c r="AH35" s="1113"/>
      <c r="AI35" s="1113"/>
      <c r="AJ35" s="1114"/>
      <c r="AK35" s="1073">
        <v>595</v>
      </c>
      <c r="AL35" s="1064"/>
      <c r="AM35" s="1064"/>
      <c r="AN35" s="1064"/>
      <c r="AO35" s="1064"/>
      <c r="AP35" s="1064">
        <v>3673</v>
      </c>
      <c r="AQ35" s="1064"/>
      <c r="AR35" s="1064"/>
      <c r="AS35" s="1064"/>
      <c r="AT35" s="1064"/>
      <c r="AU35" s="1064">
        <v>3673</v>
      </c>
      <c r="AV35" s="1064"/>
      <c r="AW35" s="1064"/>
      <c r="AX35" s="1064"/>
      <c r="AY35" s="1064"/>
      <c r="AZ35" s="1135" t="s">
        <v>591</v>
      </c>
      <c r="BA35" s="1135"/>
      <c r="BB35" s="1135"/>
      <c r="BC35" s="1135"/>
      <c r="BD35" s="1135"/>
      <c r="BE35" s="1125" t="s">
        <v>414</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415</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390</v>
      </c>
      <c r="B63" s="1037" t="s">
        <v>416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5360</v>
      </c>
      <c r="AG63" s="1052"/>
      <c r="AH63" s="1052"/>
      <c r="AI63" s="1052"/>
      <c r="AJ63" s="1123"/>
      <c r="AK63" s="1124"/>
      <c r="AL63" s="1056"/>
      <c r="AM63" s="1056"/>
      <c r="AN63" s="1056"/>
      <c r="AO63" s="1056"/>
      <c r="AP63" s="1052">
        <v>9832</v>
      </c>
      <c r="AQ63" s="1052"/>
      <c r="AR63" s="1052"/>
      <c r="AS63" s="1052"/>
      <c r="AT63" s="1052"/>
      <c r="AU63" s="1052">
        <v>5895</v>
      </c>
      <c r="AV63" s="1052"/>
      <c r="AW63" s="1052"/>
      <c r="AX63" s="1052"/>
      <c r="AY63" s="1052"/>
      <c r="AZ63" s="1118"/>
      <c r="BA63" s="1118"/>
      <c r="BB63" s="1118"/>
      <c r="BC63" s="1118"/>
      <c r="BD63" s="1118"/>
      <c r="BE63" s="1053"/>
      <c r="BF63" s="1053"/>
      <c r="BG63" s="1053"/>
      <c r="BH63" s="1053"/>
      <c r="BI63" s="1054"/>
      <c r="BJ63" s="1119" t="s">
        <v>417</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419</v>
      </c>
      <c r="B66" s="1089"/>
      <c r="C66" s="1089"/>
      <c r="D66" s="1089"/>
      <c r="E66" s="1089"/>
      <c r="F66" s="1089"/>
      <c r="G66" s="1089"/>
      <c r="H66" s="1089"/>
      <c r="I66" s="1089"/>
      <c r="J66" s="1089"/>
      <c r="K66" s="1089"/>
      <c r="L66" s="1089"/>
      <c r="M66" s="1089"/>
      <c r="N66" s="1089"/>
      <c r="O66" s="1089"/>
      <c r="P66" s="1090"/>
      <c r="Q66" s="1094" t="s">
        <v>420</v>
      </c>
      <c r="R66" s="1095"/>
      <c r="S66" s="1095"/>
      <c r="T66" s="1095"/>
      <c r="U66" s="1096"/>
      <c r="V66" s="1094" t="s">
        <v>421</v>
      </c>
      <c r="W66" s="1095"/>
      <c r="X66" s="1095"/>
      <c r="Y66" s="1095"/>
      <c r="Z66" s="1096"/>
      <c r="AA66" s="1094" t="s">
        <v>422</v>
      </c>
      <c r="AB66" s="1095"/>
      <c r="AC66" s="1095"/>
      <c r="AD66" s="1095"/>
      <c r="AE66" s="1096"/>
      <c r="AF66" s="1100" t="s">
        <v>423</v>
      </c>
      <c r="AG66" s="1101"/>
      <c r="AH66" s="1101"/>
      <c r="AI66" s="1101"/>
      <c r="AJ66" s="1102"/>
      <c r="AK66" s="1094" t="s">
        <v>424</v>
      </c>
      <c r="AL66" s="1089"/>
      <c r="AM66" s="1089"/>
      <c r="AN66" s="1089"/>
      <c r="AO66" s="1090"/>
      <c r="AP66" s="1094" t="s">
        <v>425</v>
      </c>
      <c r="AQ66" s="1095"/>
      <c r="AR66" s="1095"/>
      <c r="AS66" s="1095"/>
      <c r="AT66" s="1096"/>
      <c r="AU66" s="1094" t="s">
        <v>426</v>
      </c>
      <c r="AV66" s="1095"/>
      <c r="AW66" s="1095"/>
      <c r="AX66" s="1095"/>
      <c r="AY66" s="1096"/>
      <c r="AZ66" s="1094" t="s">
        <v>375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594</v>
      </c>
      <c r="C68" s="1079"/>
      <c r="D68" s="1079"/>
      <c r="E68" s="1079"/>
      <c r="F68" s="1079"/>
      <c r="G68" s="1079"/>
      <c r="H68" s="1079"/>
      <c r="I68" s="1079"/>
      <c r="J68" s="1079"/>
      <c r="K68" s="1079"/>
      <c r="L68" s="1079"/>
      <c r="M68" s="1079"/>
      <c r="N68" s="1079"/>
      <c r="O68" s="1079"/>
      <c r="P68" s="1080"/>
      <c r="Q68" s="1081">
        <v>313</v>
      </c>
      <c r="R68" s="1075"/>
      <c r="S68" s="1075"/>
      <c r="T68" s="1075"/>
      <c r="U68" s="1075"/>
      <c r="V68" s="1075">
        <v>272</v>
      </c>
      <c r="W68" s="1075"/>
      <c r="X68" s="1075"/>
      <c r="Y68" s="1075"/>
      <c r="Z68" s="1075"/>
      <c r="AA68" s="1075">
        <v>41</v>
      </c>
      <c r="AB68" s="1075"/>
      <c r="AC68" s="1075"/>
      <c r="AD68" s="1075"/>
      <c r="AE68" s="1075"/>
      <c r="AF68" s="1075">
        <v>41</v>
      </c>
      <c r="AG68" s="1075"/>
      <c r="AH68" s="1075"/>
      <c r="AI68" s="1075"/>
      <c r="AJ68" s="1075"/>
      <c r="AK68" s="1075" t="s">
        <v>591</v>
      </c>
      <c r="AL68" s="1075"/>
      <c r="AM68" s="1075"/>
      <c r="AN68" s="1075"/>
      <c r="AO68" s="1075"/>
      <c r="AP68" s="1075" t="s">
        <v>591</v>
      </c>
      <c r="AQ68" s="1075"/>
      <c r="AR68" s="1075"/>
      <c r="AS68" s="1075"/>
      <c r="AT68" s="1075"/>
      <c r="AU68" s="1075" t="s">
        <v>591</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595</v>
      </c>
      <c r="C69" s="1068"/>
      <c r="D69" s="1068"/>
      <c r="E69" s="1068"/>
      <c r="F69" s="1068"/>
      <c r="G69" s="1068"/>
      <c r="H69" s="1068"/>
      <c r="I69" s="1068"/>
      <c r="J69" s="1068"/>
      <c r="K69" s="1068"/>
      <c r="L69" s="1068"/>
      <c r="M69" s="1068"/>
      <c r="N69" s="1068"/>
      <c r="O69" s="1068"/>
      <c r="P69" s="1069"/>
      <c r="Q69" s="1070">
        <v>1154</v>
      </c>
      <c r="R69" s="1064"/>
      <c r="S69" s="1064"/>
      <c r="T69" s="1064"/>
      <c r="U69" s="1064"/>
      <c r="V69" s="1064">
        <v>1146</v>
      </c>
      <c r="W69" s="1064"/>
      <c r="X69" s="1064"/>
      <c r="Y69" s="1064"/>
      <c r="Z69" s="1064"/>
      <c r="AA69" s="1064">
        <v>8</v>
      </c>
      <c r="AB69" s="1064"/>
      <c r="AC69" s="1064"/>
      <c r="AD69" s="1064"/>
      <c r="AE69" s="1064"/>
      <c r="AF69" s="1064">
        <v>8</v>
      </c>
      <c r="AG69" s="1064"/>
      <c r="AH69" s="1064"/>
      <c r="AI69" s="1064"/>
      <c r="AJ69" s="1064"/>
      <c r="AK69" s="1064" t="s">
        <v>591</v>
      </c>
      <c r="AL69" s="1064"/>
      <c r="AM69" s="1064"/>
      <c r="AN69" s="1064"/>
      <c r="AO69" s="1064"/>
      <c r="AP69" s="1064" t="s">
        <v>591</v>
      </c>
      <c r="AQ69" s="1064"/>
      <c r="AR69" s="1064"/>
      <c r="AS69" s="1064"/>
      <c r="AT69" s="1064"/>
      <c r="AU69" s="1064" t="s">
        <v>591</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596</v>
      </c>
      <c r="C70" s="1068"/>
      <c r="D70" s="1068"/>
      <c r="E70" s="1068"/>
      <c r="F70" s="1068"/>
      <c r="G70" s="1068"/>
      <c r="H70" s="1068"/>
      <c r="I70" s="1068"/>
      <c r="J70" s="1068"/>
      <c r="K70" s="1068"/>
      <c r="L70" s="1068"/>
      <c r="M70" s="1068"/>
      <c r="N70" s="1068"/>
      <c r="O70" s="1068"/>
      <c r="P70" s="1069"/>
      <c r="Q70" s="1070">
        <v>316</v>
      </c>
      <c r="R70" s="1064"/>
      <c r="S70" s="1064"/>
      <c r="T70" s="1064"/>
      <c r="U70" s="1064"/>
      <c r="V70" s="1064">
        <v>304</v>
      </c>
      <c r="W70" s="1064"/>
      <c r="X70" s="1064"/>
      <c r="Y70" s="1064"/>
      <c r="Z70" s="1064"/>
      <c r="AA70" s="1064">
        <v>12</v>
      </c>
      <c r="AB70" s="1064"/>
      <c r="AC70" s="1064"/>
      <c r="AD70" s="1064"/>
      <c r="AE70" s="1064"/>
      <c r="AF70" s="1064">
        <v>12</v>
      </c>
      <c r="AG70" s="1064"/>
      <c r="AH70" s="1064"/>
      <c r="AI70" s="1064"/>
      <c r="AJ70" s="1064"/>
      <c r="AK70" s="1064">
        <v>6</v>
      </c>
      <c r="AL70" s="1064"/>
      <c r="AM70" s="1064"/>
      <c r="AN70" s="1064"/>
      <c r="AO70" s="1064"/>
      <c r="AP70" s="1064" t="s">
        <v>591</v>
      </c>
      <c r="AQ70" s="1064"/>
      <c r="AR70" s="1064"/>
      <c r="AS70" s="1064"/>
      <c r="AT70" s="1064"/>
      <c r="AU70" s="1064" t="s">
        <v>591</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597</v>
      </c>
      <c r="C71" s="1068"/>
      <c r="D71" s="1068"/>
      <c r="E71" s="1068"/>
      <c r="F71" s="1068"/>
      <c r="G71" s="1068"/>
      <c r="H71" s="1068"/>
      <c r="I71" s="1068"/>
      <c r="J71" s="1068"/>
      <c r="K71" s="1068"/>
      <c r="L71" s="1068"/>
      <c r="M71" s="1068"/>
      <c r="N71" s="1068"/>
      <c r="O71" s="1068"/>
      <c r="P71" s="1069"/>
      <c r="Q71" s="1070">
        <v>438691</v>
      </c>
      <c r="R71" s="1064"/>
      <c r="S71" s="1064"/>
      <c r="T71" s="1064"/>
      <c r="U71" s="1064"/>
      <c r="V71" s="1064">
        <v>428211</v>
      </c>
      <c r="W71" s="1064"/>
      <c r="X71" s="1064"/>
      <c r="Y71" s="1064"/>
      <c r="Z71" s="1064"/>
      <c r="AA71" s="1064">
        <v>10481</v>
      </c>
      <c r="AB71" s="1064"/>
      <c r="AC71" s="1064"/>
      <c r="AD71" s="1064"/>
      <c r="AE71" s="1064"/>
      <c r="AF71" s="1064">
        <v>10481</v>
      </c>
      <c r="AG71" s="1064"/>
      <c r="AH71" s="1064"/>
      <c r="AI71" s="1064"/>
      <c r="AJ71" s="1064"/>
      <c r="AK71" s="1064">
        <v>1023</v>
      </c>
      <c r="AL71" s="1064"/>
      <c r="AM71" s="1064"/>
      <c r="AN71" s="1064"/>
      <c r="AO71" s="1064"/>
      <c r="AP71" s="1064" t="s">
        <v>591</v>
      </c>
      <c r="AQ71" s="1064"/>
      <c r="AR71" s="1064"/>
      <c r="AS71" s="1064"/>
      <c r="AT71" s="1064"/>
      <c r="AU71" s="1064" t="s">
        <v>591</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598</v>
      </c>
      <c r="C72" s="1068"/>
      <c r="D72" s="1068"/>
      <c r="E72" s="1068"/>
      <c r="F72" s="1068"/>
      <c r="G72" s="1068"/>
      <c r="H72" s="1068"/>
      <c r="I72" s="1068"/>
      <c r="J72" s="1068"/>
      <c r="K72" s="1068"/>
      <c r="L72" s="1068"/>
      <c r="M72" s="1068"/>
      <c r="N72" s="1068"/>
      <c r="O72" s="1068"/>
      <c r="P72" s="1069"/>
      <c r="Q72" s="1070">
        <v>326</v>
      </c>
      <c r="R72" s="1064"/>
      <c r="S72" s="1064"/>
      <c r="T72" s="1064"/>
      <c r="U72" s="1064"/>
      <c r="V72" s="1064">
        <v>295</v>
      </c>
      <c r="W72" s="1064"/>
      <c r="X72" s="1064"/>
      <c r="Y72" s="1064"/>
      <c r="Z72" s="1064"/>
      <c r="AA72" s="1064">
        <v>31</v>
      </c>
      <c r="AB72" s="1064"/>
      <c r="AC72" s="1064"/>
      <c r="AD72" s="1064"/>
      <c r="AE72" s="1064"/>
      <c r="AF72" s="1064">
        <v>577</v>
      </c>
      <c r="AG72" s="1064"/>
      <c r="AH72" s="1064"/>
      <c r="AI72" s="1064"/>
      <c r="AJ72" s="1064"/>
      <c r="AK72" s="1064">
        <v>2</v>
      </c>
      <c r="AL72" s="1064"/>
      <c r="AM72" s="1064"/>
      <c r="AN72" s="1064"/>
      <c r="AO72" s="1064"/>
      <c r="AP72" s="1064">
        <v>263</v>
      </c>
      <c r="AQ72" s="1064"/>
      <c r="AR72" s="1064"/>
      <c r="AS72" s="1064"/>
      <c r="AT72" s="1064"/>
      <c r="AU72" s="1064" t="s">
        <v>591</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599</v>
      </c>
      <c r="C73" s="1068"/>
      <c r="D73" s="1068"/>
      <c r="E73" s="1068"/>
      <c r="F73" s="1068"/>
      <c r="G73" s="1068"/>
      <c r="H73" s="1068"/>
      <c r="I73" s="1068"/>
      <c r="J73" s="1068"/>
      <c r="K73" s="1068"/>
      <c r="L73" s="1068"/>
      <c r="M73" s="1068"/>
      <c r="N73" s="1068"/>
      <c r="O73" s="1068"/>
      <c r="P73" s="1069"/>
      <c r="Q73" s="1070">
        <v>4002</v>
      </c>
      <c r="R73" s="1064"/>
      <c r="S73" s="1064"/>
      <c r="T73" s="1064"/>
      <c r="U73" s="1064"/>
      <c r="V73" s="1064">
        <v>3696</v>
      </c>
      <c r="W73" s="1064"/>
      <c r="X73" s="1064"/>
      <c r="Y73" s="1064"/>
      <c r="Z73" s="1064"/>
      <c r="AA73" s="1064">
        <v>306</v>
      </c>
      <c r="AB73" s="1064"/>
      <c r="AC73" s="1064"/>
      <c r="AD73" s="1064"/>
      <c r="AE73" s="1064"/>
      <c r="AF73" s="1064">
        <v>3798</v>
      </c>
      <c r="AG73" s="1064"/>
      <c r="AH73" s="1064"/>
      <c r="AI73" s="1064"/>
      <c r="AJ73" s="1064"/>
      <c r="AK73" s="1064" t="s">
        <v>591</v>
      </c>
      <c r="AL73" s="1064"/>
      <c r="AM73" s="1064"/>
      <c r="AN73" s="1064"/>
      <c r="AO73" s="1064"/>
      <c r="AP73" s="1064">
        <v>6393</v>
      </c>
      <c r="AQ73" s="1064"/>
      <c r="AR73" s="1064"/>
      <c r="AS73" s="1064"/>
      <c r="AT73" s="1064"/>
      <c r="AU73" s="1064" t="s">
        <v>591</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427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14917</v>
      </c>
      <c r="AG88" s="1052"/>
      <c r="AH88" s="1052"/>
      <c r="AI88" s="1052"/>
      <c r="AJ88" s="1052"/>
      <c r="AK88" s="1056"/>
      <c r="AL88" s="1056"/>
      <c r="AM88" s="1056"/>
      <c r="AN88" s="1056"/>
      <c r="AO88" s="1056"/>
      <c r="AP88" s="1052">
        <v>6656</v>
      </c>
      <c r="AQ88" s="1052"/>
      <c r="AR88" s="1052"/>
      <c r="AS88" s="1052"/>
      <c r="AT88" s="1052"/>
      <c r="AU88" s="1052" t="s">
        <v>611</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428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30</v>
      </c>
      <c r="CS102" s="1044"/>
      <c r="CT102" s="1044"/>
      <c r="CU102" s="1044"/>
      <c r="CV102" s="1045"/>
      <c r="CW102" s="1043" t="s">
        <v>610</v>
      </c>
      <c r="CX102" s="1044"/>
      <c r="CY102" s="1044"/>
      <c r="CZ102" s="1044"/>
      <c r="DA102" s="1045"/>
      <c r="DB102" s="1043">
        <v>74</v>
      </c>
      <c r="DC102" s="1044"/>
      <c r="DD102" s="1044"/>
      <c r="DE102" s="1044"/>
      <c r="DF102" s="1045"/>
      <c r="DG102" s="1043">
        <v>1929</v>
      </c>
      <c r="DH102" s="1044"/>
      <c r="DI102" s="1044"/>
      <c r="DJ102" s="1044"/>
      <c r="DK102" s="1045"/>
      <c r="DL102" s="1043" t="s">
        <v>610</v>
      </c>
      <c r="DM102" s="1044"/>
      <c r="DN102" s="1044"/>
      <c r="DO102" s="1044"/>
      <c r="DP102" s="1045"/>
      <c r="DQ102" s="1043" t="s">
        <v>610</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436</v>
      </c>
      <c r="AB109" s="987"/>
      <c r="AC109" s="987"/>
      <c r="AD109" s="987"/>
      <c r="AE109" s="988"/>
      <c r="AF109" s="989" t="s">
        <v>305</v>
      </c>
      <c r="AG109" s="987"/>
      <c r="AH109" s="987"/>
      <c r="AI109" s="987"/>
      <c r="AJ109" s="988"/>
      <c r="AK109" s="989" t="s">
        <v>304</v>
      </c>
      <c r="AL109" s="987"/>
      <c r="AM109" s="987"/>
      <c r="AN109" s="987"/>
      <c r="AO109" s="988"/>
      <c r="AP109" s="989" t="s">
        <v>437</v>
      </c>
      <c r="AQ109" s="987"/>
      <c r="AR109" s="987"/>
      <c r="AS109" s="987"/>
      <c r="AT109" s="1018"/>
      <c r="AU109" s="986" t="s">
        <v>435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436</v>
      </c>
      <c r="BR109" s="987"/>
      <c r="BS109" s="987"/>
      <c r="BT109" s="987"/>
      <c r="BU109" s="988"/>
      <c r="BV109" s="989" t="s">
        <v>305</v>
      </c>
      <c r="BW109" s="987"/>
      <c r="BX109" s="987"/>
      <c r="BY109" s="987"/>
      <c r="BZ109" s="988"/>
      <c r="CA109" s="989" t="s">
        <v>304</v>
      </c>
      <c r="CB109" s="987"/>
      <c r="CC109" s="987"/>
      <c r="CD109" s="987"/>
      <c r="CE109" s="988"/>
      <c r="CF109" s="1025" t="s">
        <v>437</v>
      </c>
      <c r="CG109" s="1025"/>
      <c r="CH109" s="1025"/>
      <c r="CI109" s="1025"/>
      <c r="CJ109" s="1025"/>
      <c r="CK109" s="989" t="s">
        <v>438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436</v>
      </c>
      <c r="DH109" s="987"/>
      <c r="DI109" s="987"/>
      <c r="DJ109" s="987"/>
      <c r="DK109" s="988"/>
      <c r="DL109" s="989" t="s">
        <v>305</v>
      </c>
      <c r="DM109" s="987"/>
      <c r="DN109" s="987"/>
      <c r="DO109" s="987"/>
      <c r="DP109" s="988"/>
      <c r="DQ109" s="989" t="s">
        <v>304</v>
      </c>
      <c r="DR109" s="987"/>
      <c r="DS109" s="987"/>
      <c r="DT109" s="987"/>
      <c r="DU109" s="988"/>
      <c r="DV109" s="989" t="s">
        <v>437</v>
      </c>
      <c r="DW109" s="987"/>
      <c r="DX109" s="987"/>
      <c r="DY109" s="987"/>
      <c r="DZ109" s="1018"/>
    </row>
    <row r="110" spans="1:131" s="247" customFormat="1" ht="26.25" customHeight="1" x14ac:dyDescent="0.15">
      <c r="A110" s="889" t="s">
        <v>439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4552492</v>
      </c>
      <c r="AB110" s="980"/>
      <c r="AC110" s="980"/>
      <c r="AD110" s="980"/>
      <c r="AE110" s="981"/>
      <c r="AF110" s="982">
        <v>4677826</v>
      </c>
      <c r="AG110" s="980"/>
      <c r="AH110" s="980"/>
      <c r="AI110" s="980"/>
      <c r="AJ110" s="981"/>
      <c r="AK110" s="982">
        <v>4622118</v>
      </c>
      <c r="AL110" s="980"/>
      <c r="AM110" s="980"/>
      <c r="AN110" s="980"/>
      <c r="AO110" s="981"/>
      <c r="AP110" s="983">
        <v>24.3</v>
      </c>
      <c r="AQ110" s="984"/>
      <c r="AR110" s="984"/>
      <c r="AS110" s="984"/>
      <c r="AT110" s="985"/>
      <c r="AU110" s="1019" t="s">
        <v>73</v>
      </c>
      <c r="AV110" s="1020"/>
      <c r="AW110" s="1020"/>
      <c r="AX110" s="1020"/>
      <c r="AY110" s="1020"/>
      <c r="AZ110" s="945" t="s">
        <v>440</v>
      </c>
      <c r="BA110" s="890"/>
      <c r="BB110" s="890"/>
      <c r="BC110" s="890"/>
      <c r="BD110" s="890"/>
      <c r="BE110" s="890"/>
      <c r="BF110" s="890"/>
      <c r="BG110" s="890"/>
      <c r="BH110" s="890"/>
      <c r="BI110" s="890"/>
      <c r="BJ110" s="890"/>
      <c r="BK110" s="890"/>
      <c r="BL110" s="890"/>
      <c r="BM110" s="890"/>
      <c r="BN110" s="890"/>
      <c r="BO110" s="890"/>
      <c r="BP110" s="891"/>
      <c r="BQ110" s="946">
        <v>39208554</v>
      </c>
      <c r="BR110" s="927"/>
      <c r="BS110" s="927"/>
      <c r="BT110" s="927"/>
      <c r="BU110" s="927"/>
      <c r="BV110" s="927">
        <v>37816361</v>
      </c>
      <c r="BW110" s="927"/>
      <c r="BX110" s="927"/>
      <c r="BY110" s="927"/>
      <c r="BZ110" s="927"/>
      <c r="CA110" s="927">
        <v>37990145</v>
      </c>
      <c r="CB110" s="927"/>
      <c r="CC110" s="927"/>
      <c r="CD110" s="927"/>
      <c r="CE110" s="927"/>
      <c r="CF110" s="951">
        <v>200</v>
      </c>
      <c r="CG110" s="952"/>
      <c r="CH110" s="952"/>
      <c r="CI110" s="952"/>
      <c r="CJ110" s="952"/>
      <c r="CK110" s="1015" t="s">
        <v>441</v>
      </c>
      <c r="CL110" s="901"/>
      <c r="CM110" s="976" t="s">
        <v>442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443</v>
      </c>
      <c r="DH110" s="927"/>
      <c r="DI110" s="927"/>
      <c r="DJ110" s="927"/>
      <c r="DK110" s="927"/>
      <c r="DL110" s="927" t="s">
        <v>443</v>
      </c>
      <c r="DM110" s="927"/>
      <c r="DN110" s="927"/>
      <c r="DO110" s="927"/>
      <c r="DP110" s="927"/>
      <c r="DQ110" s="927" t="s">
        <v>443</v>
      </c>
      <c r="DR110" s="927"/>
      <c r="DS110" s="927"/>
      <c r="DT110" s="927"/>
      <c r="DU110" s="927"/>
      <c r="DV110" s="928" t="s">
        <v>443</v>
      </c>
      <c r="DW110" s="928"/>
      <c r="DX110" s="928"/>
      <c r="DY110" s="928"/>
      <c r="DZ110" s="929"/>
    </row>
    <row r="111" spans="1:131" s="247" customFormat="1" ht="26.25" customHeight="1" x14ac:dyDescent="0.15">
      <c r="A111" s="856" t="s">
        <v>444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130</v>
      </c>
      <c r="AB111" s="1008"/>
      <c r="AC111" s="1008"/>
      <c r="AD111" s="1008"/>
      <c r="AE111" s="1009"/>
      <c r="AF111" s="1010" t="s">
        <v>130</v>
      </c>
      <c r="AG111" s="1008"/>
      <c r="AH111" s="1008"/>
      <c r="AI111" s="1008"/>
      <c r="AJ111" s="1009"/>
      <c r="AK111" s="1010" t="s">
        <v>130</v>
      </c>
      <c r="AL111" s="1008"/>
      <c r="AM111" s="1008"/>
      <c r="AN111" s="1008"/>
      <c r="AO111" s="1009"/>
      <c r="AP111" s="1011" t="s">
        <v>130</v>
      </c>
      <c r="AQ111" s="1012"/>
      <c r="AR111" s="1012"/>
      <c r="AS111" s="1012"/>
      <c r="AT111" s="1013"/>
      <c r="AU111" s="1021"/>
      <c r="AV111" s="1022"/>
      <c r="AW111" s="1022"/>
      <c r="AX111" s="1022"/>
      <c r="AY111" s="1022"/>
      <c r="AZ111" s="897" t="s">
        <v>445</v>
      </c>
      <c r="BA111" s="832"/>
      <c r="BB111" s="832"/>
      <c r="BC111" s="832"/>
      <c r="BD111" s="832"/>
      <c r="BE111" s="832"/>
      <c r="BF111" s="832"/>
      <c r="BG111" s="832"/>
      <c r="BH111" s="832"/>
      <c r="BI111" s="832"/>
      <c r="BJ111" s="832"/>
      <c r="BK111" s="832"/>
      <c r="BL111" s="832"/>
      <c r="BM111" s="832"/>
      <c r="BN111" s="832"/>
      <c r="BO111" s="832"/>
      <c r="BP111" s="833"/>
      <c r="BQ111" s="898">
        <v>275095</v>
      </c>
      <c r="BR111" s="899"/>
      <c r="BS111" s="899"/>
      <c r="BT111" s="899"/>
      <c r="BU111" s="899"/>
      <c r="BV111" s="899">
        <v>622597</v>
      </c>
      <c r="BW111" s="899"/>
      <c r="BX111" s="899"/>
      <c r="BY111" s="899"/>
      <c r="BZ111" s="899"/>
      <c r="CA111" s="899">
        <v>567014</v>
      </c>
      <c r="CB111" s="899"/>
      <c r="CC111" s="899"/>
      <c r="CD111" s="899"/>
      <c r="CE111" s="899"/>
      <c r="CF111" s="960">
        <v>3</v>
      </c>
      <c r="CG111" s="961"/>
      <c r="CH111" s="961"/>
      <c r="CI111" s="961"/>
      <c r="CJ111" s="961"/>
      <c r="CK111" s="1016"/>
      <c r="CL111" s="903"/>
      <c r="CM111" s="906" t="s">
        <v>446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447</v>
      </c>
      <c r="DH111" s="899"/>
      <c r="DI111" s="899"/>
      <c r="DJ111" s="899"/>
      <c r="DK111" s="899"/>
      <c r="DL111" s="899" t="s">
        <v>130</v>
      </c>
      <c r="DM111" s="899"/>
      <c r="DN111" s="899"/>
      <c r="DO111" s="899"/>
      <c r="DP111" s="899"/>
      <c r="DQ111" s="899" t="s">
        <v>130</v>
      </c>
      <c r="DR111" s="899"/>
      <c r="DS111" s="899"/>
      <c r="DT111" s="899"/>
      <c r="DU111" s="899"/>
      <c r="DV111" s="876" t="s">
        <v>447</v>
      </c>
      <c r="DW111" s="876"/>
      <c r="DX111" s="876"/>
      <c r="DY111" s="876"/>
      <c r="DZ111" s="877"/>
    </row>
    <row r="112" spans="1:131" s="247" customFormat="1" ht="26.25" customHeight="1" x14ac:dyDescent="0.15">
      <c r="A112" s="1001" t="s">
        <v>448</v>
      </c>
      <c r="B112" s="1002"/>
      <c r="C112" s="832" t="s">
        <v>449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387</v>
      </c>
      <c r="AB112" s="862"/>
      <c r="AC112" s="862"/>
      <c r="AD112" s="862"/>
      <c r="AE112" s="863"/>
      <c r="AF112" s="864" t="s">
        <v>450</v>
      </c>
      <c r="AG112" s="862"/>
      <c r="AH112" s="862"/>
      <c r="AI112" s="862"/>
      <c r="AJ112" s="863"/>
      <c r="AK112" s="864" t="s">
        <v>387</v>
      </c>
      <c r="AL112" s="862"/>
      <c r="AM112" s="862"/>
      <c r="AN112" s="862"/>
      <c r="AO112" s="863"/>
      <c r="AP112" s="909" t="s">
        <v>451</v>
      </c>
      <c r="AQ112" s="910"/>
      <c r="AR112" s="910"/>
      <c r="AS112" s="910"/>
      <c r="AT112" s="911"/>
      <c r="AU112" s="1021"/>
      <c r="AV112" s="1022"/>
      <c r="AW112" s="1022"/>
      <c r="AX112" s="1022"/>
      <c r="AY112" s="1022"/>
      <c r="AZ112" s="897" t="s">
        <v>452</v>
      </c>
      <c r="BA112" s="832"/>
      <c r="BB112" s="832"/>
      <c r="BC112" s="832"/>
      <c r="BD112" s="832"/>
      <c r="BE112" s="832"/>
      <c r="BF112" s="832"/>
      <c r="BG112" s="832"/>
      <c r="BH112" s="832"/>
      <c r="BI112" s="832"/>
      <c r="BJ112" s="832"/>
      <c r="BK112" s="832"/>
      <c r="BL112" s="832"/>
      <c r="BM112" s="832"/>
      <c r="BN112" s="832"/>
      <c r="BO112" s="832"/>
      <c r="BP112" s="833"/>
      <c r="BQ112" s="898">
        <v>5308932</v>
      </c>
      <c r="BR112" s="899"/>
      <c r="BS112" s="899"/>
      <c r="BT112" s="899"/>
      <c r="BU112" s="899"/>
      <c r="BV112" s="899">
        <v>5635829</v>
      </c>
      <c r="BW112" s="899"/>
      <c r="BX112" s="899"/>
      <c r="BY112" s="899"/>
      <c r="BZ112" s="899"/>
      <c r="CA112" s="899">
        <v>5894985</v>
      </c>
      <c r="CB112" s="899"/>
      <c r="CC112" s="899"/>
      <c r="CD112" s="899"/>
      <c r="CE112" s="899"/>
      <c r="CF112" s="960">
        <v>31</v>
      </c>
      <c r="CG112" s="961"/>
      <c r="CH112" s="961"/>
      <c r="CI112" s="961"/>
      <c r="CJ112" s="961"/>
      <c r="CK112" s="1016"/>
      <c r="CL112" s="903"/>
      <c r="CM112" s="906" t="s">
        <v>453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454</v>
      </c>
      <c r="DH112" s="899"/>
      <c r="DI112" s="899"/>
      <c r="DJ112" s="899"/>
      <c r="DK112" s="899"/>
      <c r="DL112" s="899">
        <v>431531</v>
      </c>
      <c r="DM112" s="899"/>
      <c r="DN112" s="899"/>
      <c r="DO112" s="899"/>
      <c r="DP112" s="899"/>
      <c r="DQ112" s="899">
        <v>430684</v>
      </c>
      <c r="DR112" s="899"/>
      <c r="DS112" s="899"/>
      <c r="DT112" s="899"/>
      <c r="DU112" s="899"/>
      <c r="DV112" s="876">
        <v>2.2999999999999998</v>
      </c>
      <c r="DW112" s="876"/>
      <c r="DX112" s="876"/>
      <c r="DY112" s="876"/>
      <c r="DZ112" s="877"/>
    </row>
    <row r="113" spans="1:130" s="247" customFormat="1" ht="26.25" customHeight="1" x14ac:dyDescent="0.15">
      <c r="A113" s="1003"/>
      <c r="B113" s="1004"/>
      <c r="C113" s="832" t="s">
        <v>455</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491070</v>
      </c>
      <c r="AB113" s="1008"/>
      <c r="AC113" s="1008"/>
      <c r="AD113" s="1008"/>
      <c r="AE113" s="1009"/>
      <c r="AF113" s="1010">
        <v>584545</v>
      </c>
      <c r="AG113" s="1008"/>
      <c r="AH113" s="1008"/>
      <c r="AI113" s="1008"/>
      <c r="AJ113" s="1009"/>
      <c r="AK113" s="1010">
        <v>623527</v>
      </c>
      <c r="AL113" s="1008"/>
      <c r="AM113" s="1008"/>
      <c r="AN113" s="1008"/>
      <c r="AO113" s="1009"/>
      <c r="AP113" s="1011">
        <v>3.3</v>
      </c>
      <c r="AQ113" s="1012"/>
      <c r="AR113" s="1012"/>
      <c r="AS113" s="1012"/>
      <c r="AT113" s="1013"/>
      <c r="AU113" s="1021"/>
      <c r="AV113" s="1022"/>
      <c r="AW113" s="1022"/>
      <c r="AX113" s="1022"/>
      <c r="AY113" s="1022"/>
      <c r="AZ113" s="897" t="s">
        <v>456</v>
      </c>
      <c r="BA113" s="832"/>
      <c r="BB113" s="832"/>
      <c r="BC113" s="832"/>
      <c r="BD113" s="832"/>
      <c r="BE113" s="832"/>
      <c r="BF113" s="832"/>
      <c r="BG113" s="832"/>
      <c r="BH113" s="832"/>
      <c r="BI113" s="832"/>
      <c r="BJ113" s="832"/>
      <c r="BK113" s="832"/>
      <c r="BL113" s="832"/>
      <c r="BM113" s="832"/>
      <c r="BN113" s="832"/>
      <c r="BO113" s="832"/>
      <c r="BP113" s="833"/>
      <c r="BQ113" s="898">
        <v>1757</v>
      </c>
      <c r="BR113" s="899"/>
      <c r="BS113" s="899"/>
      <c r="BT113" s="899"/>
      <c r="BU113" s="899"/>
      <c r="BV113" s="899" t="s">
        <v>387</v>
      </c>
      <c r="BW113" s="899"/>
      <c r="BX113" s="899"/>
      <c r="BY113" s="899"/>
      <c r="BZ113" s="899"/>
      <c r="CA113" s="899" t="s">
        <v>387</v>
      </c>
      <c r="CB113" s="899"/>
      <c r="CC113" s="899"/>
      <c r="CD113" s="899"/>
      <c r="CE113" s="899"/>
      <c r="CF113" s="960" t="s">
        <v>457</v>
      </c>
      <c r="CG113" s="961"/>
      <c r="CH113" s="961"/>
      <c r="CI113" s="961"/>
      <c r="CJ113" s="961"/>
      <c r="CK113" s="1016"/>
      <c r="CL113" s="903"/>
      <c r="CM113" s="906" t="s">
        <v>458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447</v>
      </c>
      <c r="DH113" s="862"/>
      <c r="DI113" s="862"/>
      <c r="DJ113" s="862"/>
      <c r="DK113" s="863"/>
      <c r="DL113" s="864" t="s">
        <v>130</v>
      </c>
      <c r="DM113" s="862"/>
      <c r="DN113" s="862"/>
      <c r="DO113" s="862"/>
      <c r="DP113" s="863"/>
      <c r="DQ113" s="864" t="s">
        <v>387</v>
      </c>
      <c r="DR113" s="862"/>
      <c r="DS113" s="862"/>
      <c r="DT113" s="862"/>
      <c r="DU113" s="863"/>
      <c r="DV113" s="909" t="s">
        <v>447</v>
      </c>
      <c r="DW113" s="910"/>
      <c r="DX113" s="910"/>
      <c r="DY113" s="910"/>
      <c r="DZ113" s="911"/>
    </row>
    <row r="114" spans="1:130" s="247" customFormat="1" ht="26.25" customHeight="1" x14ac:dyDescent="0.15">
      <c r="A114" s="1003"/>
      <c r="B114" s="1004"/>
      <c r="C114" s="832" t="s">
        <v>459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32310</v>
      </c>
      <c r="AB114" s="862"/>
      <c r="AC114" s="862"/>
      <c r="AD114" s="862"/>
      <c r="AE114" s="863"/>
      <c r="AF114" s="864">
        <v>1798</v>
      </c>
      <c r="AG114" s="862"/>
      <c r="AH114" s="862"/>
      <c r="AI114" s="862"/>
      <c r="AJ114" s="863"/>
      <c r="AK114" s="864" t="s">
        <v>387</v>
      </c>
      <c r="AL114" s="862"/>
      <c r="AM114" s="862"/>
      <c r="AN114" s="862"/>
      <c r="AO114" s="863"/>
      <c r="AP114" s="909" t="s">
        <v>387</v>
      </c>
      <c r="AQ114" s="910"/>
      <c r="AR114" s="910"/>
      <c r="AS114" s="910"/>
      <c r="AT114" s="911"/>
      <c r="AU114" s="1021"/>
      <c r="AV114" s="1022"/>
      <c r="AW114" s="1022"/>
      <c r="AX114" s="1022"/>
      <c r="AY114" s="1022"/>
      <c r="AZ114" s="897" t="s">
        <v>460</v>
      </c>
      <c r="BA114" s="832"/>
      <c r="BB114" s="832"/>
      <c r="BC114" s="832"/>
      <c r="BD114" s="832"/>
      <c r="BE114" s="832"/>
      <c r="BF114" s="832"/>
      <c r="BG114" s="832"/>
      <c r="BH114" s="832"/>
      <c r="BI114" s="832"/>
      <c r="BJ114" s="832"/>
      <c r="BK114" s="832"/>
      <c r="BL114" s="832"/>
      <c r="BM114" s="832"/>
      <c r="BN114" s="832"/>
      <c r="BO114" s="832"/>
      <c r="BP114" s="833"/>
      <c r="BQ114" s="898">
        <v>5655381</v>
      </c>
      <c r="BR114" s="899"/>
      <c r="BS114" s="899"/>
      <c r="BT114" s="899"/>
      <c r="BU114" s="899"/>
      <c r="BV114" s="899">
        <v>5517621</v>
      </c>
      <c r="BW114" s="899"/>
      <c r="BX114" s="899"/>
      <c r="BY114" s="899"/>
      <c r="BZ114" s="899"/>
      <c r="CA114" s="899">
        <v>5480386</v>
      </c>
      <c r="CB114" s="899"/>
      <c r="CC114" s="899"/>
      <c r="CD114" s="899"/>
      <c r="CE114" s="899"/>
      <c r="CF114" s="960">
        <v>28.8</v>
      </c>
      <c r="CG114" s="961"/>
      <c r="CH114" s="961"/>
      <c r="CI114" s="961"/>
      <c r="CJ114" s="961"/>
      <c r="CK114" s="1016"/>
      <c r="CL114" s="903"/>
      <c r="CM114" s="906" t="s">
        <v>461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387</v>
      </c>
      <c r="DH114" s="862"/>
      <c r="DI114" s="862"/>
      <c r="DJ114" s="862"/>
      <c r="DK114" s="863"/>
      <c r="DL114" s="864" t="s">
        <v>454</v>
      </c>
      <c r="DM114" s="862"/>
      <c r="DN114" s="862"/>
      <c r="DO114" s="862"/>
      <c r="DP114" s="863"/>
      <c r="DQ114" s="864" t="s">
        <v>130</v>
      </c>
      <c r="DR114" s="862"/>
      <c r="DS114" s="862"/>
      <c r="DT114" s="862"/>
      <c r="DU114" s="863"/>
      <c r="DV114" s="909" t="s">
        <v>387</v>
      </c>
      <c r="DW114" s="910"/>
      <c r="DX114" s="910"/>
      <c r="DY114" s="910"/>
      <c r="DZ114" s="911"/>
    </row>
    <row r="115" spans="1:130" s="247" customFormat="1" ht="26.25" customHeight="1" x14ac:dyDescent="0.15">
      <c r="A115" s="1003"/>
      <c r="B115" s="1004"/>
      <c r="C115" s="832" t="s">
        <v>462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110306</v>
      </c>
      <c r="AB115" s="1008"/>
      <c r="AC115" s="1008"/>
      <c r="AD115" s="1008"/>
      <c r="AE115" s="1009"/>
      <c r="AF115" s="1010">
        <v>99904</v>
      </c>
      <c r="AG115" s="1008"/>
      <c r="AH115" s="1008"/>
      <c r="AI115" s="1008"/>
      <c r="AJ115" s="1009"/>
      <c r="AK115" s="1010">
        <v>68089</v>
      </c>
      <c r="AL115" s="1008"/>
      <c r="AM115" s="1008"/>
      <c r="AN115" s="1008"/>
      <c r="AO115" s="1009"/>
      <c r="AP115" s="1011">
        <v>0.4</v>
      </c>
      <c r="AQ115" s="1012"/>
      <c r="AR115" s="1012"/>
      <c r="AS115" s="1012"/>
      <c r="AT115" s="1013"/>
      <c r="AU115" s="1021"/>
      <c r="AV115" s="1022"/>
      <c r="AW115" s="1022"/>
      <c r="AX115" s="1022"/>
      <c r="AY115" s="1022"/>
      <c r="AZ115" s="897" t="s">
        <v>463</v>
      </c>
      <c r="BA115" s="832"/>
      <c r="BB115" s="832"/>
      <c r="BC115" s="832"/>
      <c r="BD115" s="832"/>
      <c r="BE115" s="832"/>
      <c r="BF115" s="832"/>
      <c r="BG115" s="832"/>
      <c r="BH115" s="832"/>
      <c r="BI115" s="832"/>
      <c r="BJ115" s="832"/>
      <c r="BK115" s="832"/>
      <c r="BL115" s="832"/>
      <c r="BM115" s="832"/>
      <c r="BN115" s="832"/>
      <c r="BO115" s="832"/>
      <c r="BP115" s="833"/>
      <c r="BQ115" s="898" t="s">
        <v>454</v>
      </c>
      <c r="BR115" s="899"/>
      <c r="BS115" s="899"/>
      <c r="BT115" s="899"/>
      <c r="BU115" s="899"/>
      <c r="BV115" s="899">
        <v>573548</v>
      </c>
      <c r="BW115" s="899"/>
      <c r="BX115" s="899"/>
      <c r="BY115" s="899"/>
      <c r="BZ115" s="899"/>
      <c r="CA115" s="899">
        <v>850354</v>
      </c>
      <c r="CB115" s="899"/>
      <c r="CC115" s="899"/>
      <c r="CD115" s="899"/>
      <c r="CE115" s="899"/>
      <c r="CF115" s="960">
        <v>4.5</v>
      </c>
      <c r="CG115" s="961"/>
      <c r="CH115" s="961"/>
      <c r="CI115" s="961"/>
      <c r="CJ115" s="961"/>
      <c r="CK115" s="1016"/>
      <c r="CL115" s="903"/>
      <c r="CM115" s="897" t="s">
        <v>464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387</v>
      </c>
      <c r="DH115" s="862"/>
      <c r="DI115" s="862"/>
      <c r="DJ115" s="862"/>
      <c r="DK115" s="863"/>
      <c r="DL115" s="864" t="s">
        <v>454</v>
      </c>
      <c r="DM115" s="862"/>
      <c r="DN115" s="862"/>
      <c r="DO115" s="862"/>
      <c r="DP115" s="863"/>
      <c r="DQ115" s="864" t="s">
        <v>130</v>
      </c>
      <c r="DR115" s="862"/>
      <c r="DS115" s="862"/>
      <c r="DT115" s="862"/>
      <c r="DU115" s="863"/>
      <c r="DV115" s="909" t="s">
        <v>465</v>
      </c>
      <c r="DW115" s="910"/>
      <c r="DX115" s="910"/>
      <c r="DY115" s="910"/>
      <c r="DZ115" s="911"/>
    </row>
    <row r="116" spans="1:130" s="247" customFormat="1" ht="26.25" customHeight="1" x14ac:dyDescent="0.15">
      <c r="A116" s="1005"/>
      <c r="B116" s="1006"/>
      <c r="C116" s="965" t="s">
        <v>466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387</v>
      </c>
      <c r="AB116" s="862"/>
      <c r="AC116" s="862"/>
      <c r="AD116" s="862"/>
      <c r="AE116" s="863"/>
      <c r="AF116" s="864" t="s">
        <v>454</v>
      </c>
      <c r="AG116" s="862"/>
      <c r="AH116" s="862"/>
      <c r="AI116" s="862"/>
      <c r="AJ116" s="863"/>
      <c r="AK116" s="864" t="s">
        <v>457</v>
      </c>
      <c r="AL116" s="862"/>
      <c r="AM116" s="862"/>
      <c r="AN116" s="862"/>
      <c r="AO116" s="863"/>
      <c r="AP116" s="909" t="s">
        <v>387</v>
      </c>
      <c r="AQ116" s="910"/>
      <c r="AR116" s="910"/>
      <c r="AS116" s="910"/>
      <c r="AT116" s="911"/>
      <c r="AU116" s="1021"/>
      <c r="AV116" s="1022"/>
      <c r="AW116" s="1022"/>
      <c r="AX116" s="1022"/>
      <c r="AY116" s="1022"/>
      <c r="AZ116" s="948" t="s">
        <v>467</v>
      </c>
      <c r="BA116" s="949"/>
      <c r="BB116" s="949"/>
      <c r="BC116" s="949"/>
      <c r="BD116" s="949"/>
      <c r="BE116" s="949"/>
      <c r="BF116" s="949"/>
      <c r="BG116" s="949"/>
      <c r="BH116" s="949"/>
      <c r="BI116" s="949"/>
      <c r="BJ116" s="949"/>
      <c r="BK116" s="949"/>
      <c r="BL116" s="949"/>
      <c r="BM116" s="949"/>
      <c r="BN116" s="949"/>
      <c r="BO116" s="949"/>
      <c r="BP116" s="950"/>
      <c r="BQ116" s="898" t="s">
        <v>130</v>
      </c>
      <c r="BR116" s="899"/>
      <c r="BS116" s="899"/>
      <c r="BT116" s="899"/>
      <c r="BU116" s="899"/>
      <c r="BV116" s="899" t="s">
        <v>387</v>
      </c>
      <c r="BW116" s="899"/>
      <c r="BX116" s="899"/>
      <c r="BY116" s="899"/>
      <c r="BZ116" s="899"/>
      <c r="CA116" s="899" t="s">
        <v>387</v>
      </c>
      <c r="CB116" s="899"/>
      <c r="CC116" s="899"/>
      <c r="CD116" s="899"/>
      <c r="CE116" s="899"/>
      <c r="CF116" s="960" t="s">
        <v>454</v>
      </c>
      <c r="CG116" s="961"/>
      <c r="CH116" s="961"/>
      <c r="CI116" s="961"/>
      <c r="CJ116" s="961"/>
      <c r="CK116" s="1016"/>
      <c r="CL116" s="903"/>
      <c r="CM116" s="906" t="s">
        <v>468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43560</v>
      </c>
      <c r="DH116" s="862"/>
      <c r="DI116" s="862"/>
      <c r="DJ116" s="862"/>
      <c r="DK116" s="863"/>
      <c r="DL116" s="864">
        <v>35950</v>
      </c>
      <c r="DM116" s="862"/>
      <c r="DN116" s="862"/>
      <c r="DO116" s="862"/>
      <c r="DP116" s="863"/>
      <c r="DQ116" s="864">
        <v>28760</v>
      </c>
      <c r="DR116" s="862"/>
      <c r="DS116" s="862"/>
      <c r="DT116" s="862"/>
      <c r="DU116" s="863"/>
      <c r="DV116" s="909">
        <v>0.2</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469</v>
      </c>
      <c r="Z117" s="988"/>
      <c r="AA117" s="993">
        <v>5186178</v>
      </c>
      <c r="AB117" s="994"/>
      <c r="AC117" s="994"/>
      <c r="AD117" s="994"/>
      <c r="AE117" s="995"/>
      <c r="AF117" s="996">
        <v>5364073</v>
      </c>
      <c r="AG117" s="994"/>
      <c r="AH117" s="994"/>
      <c r="AI117" s="994"/>
      <c r="AJ117" s="995"/>
      <c r="AK117" s="996">
        <v>5313734</v>
      </c>
      <c r="AL117" s="994"/>
      <c r="AM117" s="994"/>
      <c r="AN117" s="994"/>
      <c r="AO117" s="995"/>
      <c r="AP117" s="997"/>
      <c r="AQ117" s="998"/>
      <c r="AR117" s="998"/>
      <c r="AS117" s="998"/>
      <c r="AT117" s="999"/>
      <c r="AU117" s="1021"/>
      <c r="AV117" s="1022"/>
      <c r="AW117" s="1022"/>
      <c r="AX117" s="1022"/>
      <c r="AY117" s="1022"/>
      <c r="AZ117" s="948" t="s">
        <v>470</v>
      </c>
      <c r="BA117" s="949"/>
      <c r="BB117" s="949"/>
      <c r="BC117" s="949"/>
      <c r="BD117" s="949"/>
      <c r="BE117" s="949"/>
      <c r="BF117" s="949"/>
      <c r="BG117" s="949"/>
      <c r="BH117" s="949"/>
      <c r="BI117" s="949"/>
      <c r="BJ117" s="949"/>
      <c r="BK117" s="949"/>
      <c r="BL117" s="949"/>
      <c r="BM117" s="949"/>
      <c r="BN117" s="949"/>
      <c r="BO117" s="949"/>
      <c r="BP117" s="950"/>
      <c r="BQ117" s="898" t="s">
        <v>130</v>
      </c>
      <c r="BR117" s="899"/>
      <c r="BS117" s="899"/>
      <c r="BT117" s="899"/>
      <c r="BU117" s="899"/>
      <c r="BV117" s="899" t="s">
        <v>130</v>
      </c>
      <c r="BW117" s="899"/>
      <c r="BX117" s="899"/>
      <c r="BY117" s="899"/>
      <c r="BZ117" s="899"/>
      <c r="CA117" s="899" t="s">
        <v>130</v>
      </c>
      <c r="CB117" s="899"/>
      <c r="CC117" s="899"/>
      <c r="CD117" s="899"/>
      <c r="CE117" s="899"/>
      <c r="CF117" s="960" t="s">
        <v>387</v>
      </c>
      <c r="CG117" s="961"/>
      <c r="CH117" s="961"/>
      <c r="CI117" s="961"/>
      <c r="CJ117" s="961"/>
      <c r="CK117" s="1016"/>
      <c r="CL117" s="903"/>
      <c r="CM117" s="906" t="s">
        <v>471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387</v>
      </c>
      <c r="DH117" s="862"/>
      <c r="DI117" s="862"/>
      <c r="DJ117" s="862"/>
      <c r="DK117" s="863"/>
      <c r="DL117" s="864" t="s">
        <v>454</v>
      </c>
      <c r="DM117" s="862"/>
      <c r="DN117" s="862"/>
      <c r="DO117" s="862"/>
      <c r="DP117" s="863"/>
      <c r="DQ117" s="864" t="s">
        <v>387</v>
      </c>
      <c r="DR117" s="862"/>
      <c r="DS117" s="862"/>
      <c r="DT117" s="862"/>
      <c r="DU117" s="863"/>
      <c r="DV117" s="909" t="s">
        <v>130</v>
      </c>
      <c r="DW117" s="910"/>
      <c r="DX117" s="910"/>
      <c r="DY117" s="910"/>
      <c r="DZ117" s="911"/>
    </row>
    <row r="118" spans="1:130" s="247" customFormat="1" ht="26.25" customHeight="1" x14ac:dyDescent="0.15">
      <c r="A118" s="986" t="s">
        <v>438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436</v>
      </c>
      <c r="AB118" s="987"/>
      <c r="AC118" s="987"/>
      <c r="AD118" s="987"/>
      <c r="AE118" s="988"/>
      <c r="AF118" s="989" t="s">
        <v>305</v>
      </c>
      <c r="AG118" s="987"/>
      <c r="AH118" s="987"/>
      <c r="AI118" s="987"/>
      <c r="AJ118" s="988"/>
      <c r="AK118" s="989" t="s">
        <v>304</v>
      </c>
      <c r="AL118" s="987"/>
      <c r="AM118" s="987"/>
      <c r="AN118" s="987"/>
      <c r="AO118" s="988"/>
      <c r="AP118" s="990" t="s">
        <v>437</v>
      </c>
      <c r="AQ118" s="991"/>
      <c r="AR118" s="991"/>
      <c r="AS118" s="991"/>
      <c r="AT118" s="992"/>
      <c r="AU118" s="1021"/>
      <c r="AV118" s="1022"/>
      <c r="AW118" s="1022"/>
      <c r="AX118" s="1022"/>
      <c r="AY118" s="1022"/>
      <c r="AZ118" s="964" t="s">
        <v>472</v>
      </c>
      <c r="BA118" s="965"/>
      <c r="BB118" s="965"/>
      <c r="BC118" s="965"/>
      <c r="BD118" s="965"/>
      <c r="BE118" s="965"/>
      <c r="BF118" s="965"/>
      <c r="BG118" s="965"/>
      <c r="BH118" s="965"/>
      <c r="BI118" s="965"/>
      <c r="BJ118" s="965"/>
      <c r="BK118" s="965"/>
      <c r="BL118" s="965"/>
      <c r="BM118" s="965"/>
      <c r="BN118" s="965"/>
      <c r="BO118" s="965"/>
      <c r="BP118" s="966"/>
      <c r="BQ118" s="967" t="s">
        <v>454</v>
      </c>
      <c r="BR118" s="930"/>
      <c r="BS118" s="930"/>
      <c r="BT118" s="930"/>
      <c r="BU118" s="930"/>
      <c r="BV118" s="930" t="s">
        <v>130</v>
      </c>
      <c r="BW118" s="930"/>
      <c r="BX118" s="930"/>
      <c r="BY118" s="930"/>
      <c r="BZ118" s="930"/>
      <c r="CA118" s="930" t="s">
        <v>387</v>
      </c>
      <c r="CB118" s="930"/>
      <c r="CC118" s="930"/>
      <c r="CD118" s="930"/>
      <c r="CE118" s="930"/>
      <c r="CF118" s="960" t="s">
        <v>130</v>
      </c>
      <c r="CG118" s="961"/>
      <c r="CH118" s="961"/>
      <c r="CI118" s="961"/>
      <c r="CJ118" s="961"/>
      <c r="CK118" s="1016"/>
      <c r="CL118" s="903"/>
      <c r="CM118" s="906" t="s">
        <v>473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465</v>
      </c>
      <c r="DH118" s="862"/>
      <c r="DI118" s="862"/>
      <c r="DJ118" s="862"/>
      <c r="DK118" s="863"/>
      <c r="DL118" s="864" t="s">
        <v>454</v>
      </c>
      <c r="DM118" s="862"/>
      <c r="DN118" s="862"/>
      <c r="DO118" s="862"/>
      <c r="DP118" s="863"/>
      <c r="DQ118" s="864" t="s">
        <v>130</v>
      </c>
      <c r="DR118" s="862"/>
      <c r="DS118" s="862"/>
      <c r="DT118" s="862"/>
      <c r="DU118" s="863"/>
      <c r="DV118" s="909" t="s">
        <v>387</v>
      </c>
      <c r="DW118" s="910"/>
      <c r="DX118" s="910"/>
      <c r="DY118" s="910"/>
      <c r="DZ118" s="911"/>
    </row>
    <row r="119" spans="1:130" s="247" customFormat="1" ht="26.25" customHeight="1" x14ac:dyDescent="0.15">
      <c r="A119" s="900" t="s">
        <v>441</v>
      </c>
      <c r="B119" s="901"/>
      <c r="C119" s="976" t="s">
        <v>442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130</v>
      </c>
      <c r="AB119" s="980"/>
      <c r="AC119" s="980"/>
      <c r="AD119" s="980"/>
      <c r="AE119" s="981"/>
      <c r="AF119" s="982" t="s">
        <v>465</v>
      </c>
      <c r="AG119" s="980"/>
      <c r="AH119" s="980"/>
      <c r="AI119" s="980"/>
      <c r="AJ119" s="981"/>
      <c r="AK119" s="982" t="s">
        <v>130</v>
      </c>
      <c r="AL119" s="980"/>
      <c r="AM119" s="980"/>
      <c r="AN119" s="980"/>
      <c r="AO119" s="981"/>
      <c r="AP119" s="983" t="s">
        <v>387</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474</v>
      </c>
      <c r="BP119" s="963"/>
      <c r="BQ119" s="967">
        <v>50449719</v>
      </c>
      <c r="BR119" s="930"/>
      <c r="BS119" s="930"/>
      <c r="BT119" s="930"/>
      <c r="BU119" s="930"/>
      <c r="BV119" s="930">
        <v>50165956</v>
      </c>
      <c r="BW119" s="930"/>
      <c r="BX119" s="930"/>
      <c r="BY119" s="930"/>
      <c r="BZ119" s="930"/>
      <c r="CA119" s="930">
        <v>50782884</v>
      </c>
      <c r="CB119" s="930"/>
      <c r="CC119" s="930"/>
      <c r="CD119" s="930"/>
      <c r="CE119" s="930"/>
      <c r="CF119" s="828"/>
      <c r="CG119" s="829"/>
      <c r="CH119" s="829"/>
      <c r="CI119" s="829"/>
      <c r="CJ119" s="919"/>
      <c r="CK119" s="1017"/>
      <c r="CL119" s="905"/>
      <c r="CM119" s="923" t="s">
        <v>475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231535</v>
      </c>
      <c r="DH119" s="845"/>
      <c r="DI119" s="845"/>
      <c r="DJ119" s="845"/>
      <c r="DK119" s="846"/>
      <c r="DL119" s="847">
        <v>155116</v>
      </c>
      <c r="DM119" s="845"/>
      <c r="DN119" s="845"/>
      <c r="DO119" s="845"/>
      <c r="DP119" s="846"/>
      <c r="DQ119" s="847">
        <v>107570</v>
      </c>
      <c r="DR119" s="845"/>
      <c r="DS119" s="845"/>
      <c r="DT119" s="845"/>
      <c r="DU119" s="846"/>
      <c r="DV119" s="933">
        <v>0.6</v>
      </c>
      <c r="DW119" s="934"/>
      <c r="DX119" s="934"/>
      <c r="DY119" s="934"/>
      <c r="DZ119" s="935"/>
    </row>
    <row r="120" spans="1:130" s="247" customFormat="1" ht="26.25" customHeight="1" x14ac:dyDescent="0.15">
      <c r="A120" s="902"/>
      <c r="B120" s="903"/>
      <c r="C120" s="906" t="s">
        <v>446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387</v>
      </c>
      <c r="AB120" s="862"/>
      <c r="AC120" s="862"/>
      <c r="AD120" s="862"/>
      <c r="AE120" s="863"/>
      <c r="AF120" s="864" t="s">
        <v>387</v>
      </c>
      <c r="AG120" s="862"/>
      <c r="AH120" s="862"/>
      <c r="AI120" s="862"/>
      <c r="AJ120" s="863"/>
      <c r="AK120" s="864" t="s">
        <v>387</v>
      </c>
      <c r="AL120" s="862"/>
      <c r="AM120" s="862"/>
      <c r="AN120" s="862"/>
      <c r="AO120" s="863"/>
      <c r="AP120" s="909" t="s">
        <v>465</v>
      </c>
      <c r="AQ120" s="910"/>
      <c r="AR120" s="910"/>
      <c r="AS120" s="910"/>
      <c r="AT120" s="911"/>
      <c r="AU120" s="968" t="s">
        <v>476</v>
      </c>
      <c r="AV120" s="969"/>
      <c r="AW120" s="969"/>
      <c r="AX120" s="969"/>
      <c r="AY120" s="970"/>
      <c r="AZ120" s="945" t="s">
        <v>477</v>
      </c>
      <c r="BA120" s="890"/>
      <c r="BB120" s="890"/>
      <c r="BC120" s="890"/>
      <c r="BD120" s="890"/>
      <c r="BE120" s="890"/>
      <c r="BF120" s="890"/>
      <c r="BG120" s="890"/>
      <c r="BH120" s="890"/>
      <c r="BI120" s="890"/>
      <c r="BJ120" s="890"/>
      <c r="BK120" s="890"/>
      <c r="BL120" s="890"/>
      <c r="BM120" s="890"/>
      <c r="BN120" s="890"/>
      <c r="BO120" s="890"/>
      <c r="BP120" s="891"/>
      <c r="BQ120" s="946">
        <v>13057066</v>
      </c>
      <c r="BR120" s="927"/>
      <c r="BS120" s="927"/>
      <c r="BT120" s="927"/>
      <c r="BU120" s="927"/>
      <c r="BV120" s="927">
        <v>13819971</v>
      </c>
      <c r="BW120" s="927"/>
      <c r="BX120" s="927"/>
      <c r="BY120" s="927"/>
      <c r="BZ120" s="927"/>
      <c r="CA120" s="927">
        <v>13766517</v>
      </c>
      <c r="CB120" s="927"/>
      <c r="CC120" s="927"/>
      <c r="CD120" s="927"/>
      <c r="CE120" s="927"/>
      <c r="CF120" s="951">
        <v>72.5</v>
      </c>
      <c r="CG120" s="952"/>
      <c r="CH120" s="952"/>
      <c r="CI120" s="952"/>
      <c r="CJ120" s="952"/>
      <c r="CK120" s="953" t="s">
        <v>478</v>
      </c>
      <c r="CL120" s="937"/>
      <c r="CM120" s="937"/>
      <c r="CN120" s="937"/>
      <c r="CO120" s="938"/>
      <c r="CP120" s="957" t="s">
        <v>479</v>
      </c>
      <c r="CQ120" s="958"/>
      <c r="CR120" s="958"/>
      <c r="CS120" s="958"/>
      <c r="CT120" s="958"/>
      <c r="CU120" s="958"/>
      <c r="CV120" s="958"/>
      <c r="CW120" s="958"/>
      <c r="CX120" s="958"/>
      <c r="CY120" s="958"/>
      <c r="CZ120" s="958"/>
      <c r="DA120" s="958"/>
      <c r="DB120" s="958"/>
      <c r="DC120" s="958"/>
      <c r="DD120" s="958"/>
      <c r="DE120" s="958"/>
      <c r="DF120" s="959"/>
      <c r="DG120" s="946">
        <v>3772082</v>
      </c>
      <c r="DH120" s="927"/>
      <c r="DI120" s="927"/>
      <c r="DJ120" s="927"/>
      <c r="DK120" s="927"/>
      <c r="DL120" s="927">
        <v>3682117</v>
      </c>
      <c r="DM120" s="927"/>
      <c r="DN120" s="927"/>
      <c r="DO120" s="927"/>
      <c r="DP120" s="927"/>
      <c r="DQ120" s="927">
        <v>3672941</v>
      </c>
      <c r="DR120" s="927"/>
      <c r="DS120" s="927"/>
      <c r="DT120" s="927"/>
      <c r="DU120" s="927"/>
      <c r="DV120" s="928">
        <v>19.3</v>
      </c>
      <c r="DW120" s="928"/>
      <c r="DX120" s="928"/>
      <c r="DY120" s="928"/>
      <c r="DZ120" s="929"/>
    </row>
    <row r="121" spans="1:130" s="247" customFormat="1" ht="26.25" customHeight="1" x14ac:dyDescent="0.15">
      <c r="A121" s="902"/>
      <c r="B121" s="903"/>
      <c r="C121" s="948" t="s">
        <v>480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451</v>
      </c>
      <c r="AB121" s="862"/>
      <c r="AC121" s="862"/>
      <c r="AD121" s="862"/>
      <c r="AE121" s="863"/>
      <c r="AF121" s="864" t="s">
        <v>454</v>
      </c>
      <c r="AG121" s="862"/>
      <c r="AH121" s="862"/>
      <c r="AI121" s="862"/>
      <c r="AJ121" s="863"/>
      <c r="AK121" s="864">
        <v>848</v>
      </c>
      <c r="AL121" s="862"/>
      <c r="AM121" s="862"/>
      <c r="AN121" s="862"/>
      <c r="AO121" s="863"/>
      <c r="AP121" s="909">
        <v>0</v>
      </c>
      <c r="AQ121" s="910"/>
      <c r="AR121" s="910"/>
      <c r="AS121" s="910"/>
      <c r="AT121" s="911"/>
      <c r="AU121" s="971"/>
      <c r="AV121" s="972"/>
      <c r="AW121" s="972"/>
      <c r="AX121" s="972"/>
      <c r="AY121" s="973"/>
      <c r="AZ121" s="897" t="s">
        <v>481</v>
      </c>
      <c r="BA121" s="832"/>
      <c r="BB121" s="832"/>
      <c r="BC121" s="832"/>
      <c r="BD121" s="832"/>
      <c r="BE121" s="832"/>
      <c r="BF121" s="832"/>
      <c r="BG121" s="832"/>
      <c r="BH121" s="832"/>
      <c r="BI121" s="832"/>
      <c r="BJ121" s="832"/>
      <c r="BK121" s="832"/>
      <c r="BL121" s="832"/>
      <c r="BM121" s="832"/>
      <c r="BN121" s="832"/>
      <c r="BO121" s="832"/>
      <c r="BP121" s="833"/>
      <c r="BQ121" s="898">
        <v>8152240</v>
      </c>
      <c r="BR121" s="899"/>
      <c r="BS121" s="899"/>
      <c r="BT121" s="899"/>
      <c r="BU121" s="899"/>
      <c r="BV121" s="899">
        <v>7945543</v>
      </c>
      <c r="BW121" s="899"/>
      <c r="BX121" s="899"/>
      <c r="BY121" s="899"/>
      <c r="BZ121" s="899"/>
      <c r="CA121" s="899">
        <v>8094904</v>
      </c>
      <c r="CB121" s="899"/>
      <c r="CC121" s="899"/>
      <c r="CD121" s="899"/>
      <c r="CE121" s="899"/>
      <c r="CF121" s="960">
        <v>42.6</v>
      </c>
      <c r="CG121" s="961"/>
      <c r="CH121" s="961"/>
      <c r="CI121" s="961"/>
      <c r="CJ121" s="961"/>
      <c r="CK121" s="954"/>
      <c r="CL121" s="940"/>
      <c r="CM121" s="940"/>
      <c r="CN121" s="940"/>
      <c r="CO121" s="941"/>
      <c r="CP121" s="920" t="s">
        <v>482</v>
      </c>
      <c r="CQ121" s="921"/>
      <c r="CR121" s="921"/>
      <c r="CS121" s="921"/>
      <c r="CT121" s="921"/>
      <c r="CU121" s="921"/>
      <c r="CV121" s="921"/>
      <c r="CW121" s="921"/>
      <c r="CX121" s="921"/>
      <c r="CY121" s="921"/>
      <c r="CZ121" s="921"/>
      <c r="DA121" s="921"/>
      <c r="DB121" s="921"/>
      <c r="DC121" s="921"/>
      <c r="DD121" s="921"/>
      <c r="DE121" s="921"/>
      <c r="DF121" s="922"/>
      <c r="DG121" s="898">
        <v>1384453</v>
      </c>
      <c r="DH121" s="899"/>
      <c r="DI121" s="899"/>
      <c r="DJ121" s="899"/>
      <c r="DK121" s="899"/>
      <c r="DL121" s="899">
        <v>1689339</v>
      </c>
      <c r="DM121" s="899"/>
      <c r="DN121" s="899"/>
      <c r="DO121" s="899"/>
      <c r="DP121" s="899"/>
      <c r="DQ121" s="899">
        <v>1731603</v>
      </c>
      <c r="DR121" s="899"/>
      <c r="DS121" s="899"/>
      <c r="DT121" s="899"/>
      <c r="DU121" s="899"/>
      <c r="DV121" s="876">
        <v>9.1</v>
      </c>
      <c r="DW121" s="876"/>
      <c r="DX121" s="876"/>
      <c r="DY121" s="876"/>
      <c r="DZ121" s="877"/>
    </row>
    <row r="122" spans="1:130" s="247" customFormat="1" ht="26.25" customHeight="1" x14ac:dyDescent="0.15">
      <c r="A122" s="902"/>
      <c r="B122" s="903"/>
      <c r="C122" s="906" t="s">
        <v>461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130</v>
      </c>
      <c r="AB122" s="862"/>
      <c r="AC122" s="862"/>
      <c r="AD122" s="862"/>
      <c r="AE122" s="863"/>
      <c r="AF122" s="864" t="s">
        <v>130</v>
      </c>
      <c r="AG122" s="862"/>
      <c r="AH122" s="862"/>
      <c r="AI122" s="862"/>
      <c r="AJ122" s="863"/>
      <c r="AK122" s="864" t="s">
        <v>387</v>
      </c>
      <c r="AL122" s="862"/>
      <c r="AM122" s="862"/>
      <c r="AN122" s="862"/>
      <c r="AO122" s="863"/>
      <c r="AP122" s="909" t="s">
        <v>387</v>
      </c>
      <c r="AQ122" s="910"/>
      <c r="AR122" s="910"/>
      <c r="AS122" s="910"/>
      <c r="AT122" s="911"/>
      <c r="AU122" s="971"/>
      <c r="AV122" s="972"/>
      <c r="AW122" s="972"/>
      <c r="AX122" s="972"/>
      <c r="AY122" s="973"/>
      <c r="AZ122" s="964" t="s">
        <v>483</v>
      </c>
      <c r="BA122" s="965"/>
      <c r="BB122" s="965"/>
      <c r="BC122" s="965"/>
      <c r="BD122" s="965"/>
      <c r="BE122" s="965"/>
      <c r="BF122" s="965"/>
      <c r="BG122" s="965"/>
      <c r="BH122" s="965"/>
      <c r="BI122" s="965"/>
      <c r="BJ122" s="965"/>
      <c r="BK122" s="965"/>
      <c r="BL122" s="965"/>
      <c r="BM122" s="965"/>
      <c r="BN122" s="965"/>
      <c r="BO122" s="965"/>
      <c r="BP122" s="966"/>
      <c r="BQ122" s="967">
        <v>31232460</v>
      </c>
      <c r="BR122" s="930"/>
      <c r="BS122" s="930"/>
      <c r="BT122" s="930"/>
      <c r="BU122" s="930"/>
      <c r="BV122" s="930">
        <v>31420148</v>
      </c>
      <c r="BW122" s="930"/>
      <c r="BX122" s="930"/>
      <c r="BY122" s="930"/>
      <c r="BZ122" s="930"/>
      <c r="CA122" s="930">
        <v>33018918</v>
      </c>
      <c r="CB122" s="930"/>
      <c r="CC122" s="930"/>
      <c r="CD122" s="930"/>
      <c r="CE122" s="930"/>
      <c r="CF122" s="931">
        <v>173.8</v>
      </c>
      <c r="CG122" s="932"/>
      <c r="CH122" s="932"/>
      <c r="CI122" s="932"/>
      <c r="CJ122" s="932"/>
      <c r="CK122" s="954"/>
      <c r="CL122" s="940"/>
      <c r="CM122" s="940"/>
      <c r="CN122" s="940"/>
      <c r="CO122" s="941"/>
      <c r="CP122" s="920" t="s">
        <v>484</v>
      </c>
      <c r="CQ122" s="921"/>
      <c r="CR122" s="921"/>
      <c r="CS122" s="921"/>
      <c r="CT122" s="921"/>
      <c r="CU122" s="921"/>
      <c r="CV122" s="921"/>
      <c r="CW122" s="921"/>
      <c r="CX122" s="921"/>
      <c r="CY122" s="921"/>
      <c r="CZ122" s="921"/>
      <c r="DA122" s="921"/>
      <c r="DB122" s="921"/>
      <c r="DC122" s="921"/>
      <c r="DD122" s="921"/>
      <c r="DE122" s="921"/>
      <c r="DF122" s="922"/>
      <c r="DG122" s="898">
        <v>152397</v>
      </c>
      <c r="DH122" s="899"/>
      <c r="DI122" s="899"/>
      <c r="DJ122" s="899"/>
      <c r="DK122" s="899"/>
      <c r="DL122" s="899">
        <v>264373</v>
      </c>
      <c r="DM122" s="899"/>
      <c r="DN122" s="899"/>
      <c r="DO122" s="899"/>
      <c r="DP122" s="899"/>
      <c r="DQ122" s="899">
        <v>490441</v>
      </c>
      <c r="DR122" s="899"/>
      <c r="DS122" s="899"/>
      <c r="DT122" s="899"/>
      <c r="DU122" s="899"/>
      <c r="DV122" s="876">
        <v>2.6</v>
      </c>
      <c r="DW122" s="876"/>
      <c r="DX122" s="876"/>
      <c r="DY122" s="876"/>
      <c r="DZ122" s="877"/>
    </row>
    <row r="123" spans="1:130" s="247" customFormat="1" ht="26.25" customHeight="1" x14ac:dyDescent="0.15">
      <c r="A123" s="902"/>
      <c r="B123" s="903"/>
      <c r="C123" s="906" t="s">
        <v>468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7610</v>
      </c>
      <c r="AB123" s="862"/>
      <c r="AC123" s="862"/>
      <c r="AD123" s="862"/>
      <c r="AE123" s="863"/>
      <c r="AF123" s="864">
        <v>7610</v>
      </c>
      <c r="AG123" s="862"/>
      <c r="AH123" s="862"/>
      <c r="AI123" s="862"/>
      <c r="AJ123" s="863"/>
      <c r="AK123" s="864">
        <v>7190</v>
      </c>
      <c r="AL123" s="862"/>
      <c r="AM123" s="862"/>
      <c r="AN123" s="862"/>
      <c r="AO123" s="863"/>
      <c r="AP123" s="909">
        <v>0</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485</v>
      </c>
      <c r="BP123" s="963"/>
      <c r="BQ123" s="917">
        <v>52441766</v>
      </c>
      <c r="BR123" s="918"/>
      <c r="BS123" s="918"/>
      <c r="BT123" s="918"/>
      <c r="BU123" s="918"/>
      <c r="BV123" s="918">
        <v>53185662</v>
      </c>
      <c r="BW123" s="918"/>
      <c r="BX123" s="918"/>
      <c r="BY123" s="918"/>
      <c r="BZ123" s="918"/>
      <c r="CA123" s="918">
        <v>54880339</v>
      </c>
      <c r="CB123" s="918"/>
      <c r="CC123" s="918"/>
      <c r="CD123" s="918"/>
      <c r="CE123" s="918"/>
      <c r="CF123" s="828"/>
      <c r="CG123" s="829"/>
      <c r="CH123" s="829"/>
      <c r="CI123" s="829"/>
      <c r="CJ123" s="919"/>
      <c r="CK123" s="954"/>
      <c r="CL123" s="940"/>
      <c r="CM123" s="940"/>
      <c r="CN123" s="940"/>
      <c r="CO123" s="941"/>
      <c r="CP123" s="920" t="s">
        <v>486</v>
      </c>
      <c r="CQ123" s="921"/>
      <c r="CR123" s="921"/>
      <c r="CS123" s="921"/>
      <c r="CT123" s="921"/>
      <c r="CU123" s="921"/>
      <c r="CV123" s="921"/>
      <c r="CW123" s="921"/>
      <c r="CX123" s="921"/>
      <c r="CY123" s="921"/>
      <c r="CZ123" s="921"/>
      <c r="DA123" s="921"/>
      <c r="DB123" s="921"/>
      <c r="DC123" s="921"/>
      <c r="DD123" s="921"/>
      <c r="DE123" s="921"/>
      <c r="DF123" s="922"/>
      <c r="DG123" s="861" t="s">
        <v>387</v>
      </c>
      <c r="DH123" s="862"/>
      <c r="DI123" s="862"/>
      <c r="DJ123" s="862"/>
      <c r="DK123" s="863"/>
      <c r="DL123" s="864" t="s">
        <v>130</v>
      </c>
      <c r="DM123" s="862"/>
      <c r="DN123" s="862"/>
      <c r="DO123" s="862"/>
      <c r="DP123" s="863"/>
      <c r="DQ123" s="864" t="s">
        <v>451</v>
      </c>
      <c r="DR123" s="862"/>
      <c r="DS123" s="862"/>
      <c r="DT123" s="862"/>
      <c r="DU123" s="863"/>
      <c r="DV123" s="909" t="s">
        <v>387</v>
      </c>
      <c r="DW123" s="910"/>
      <c r="DX123" s="910"/>
      <c r="DY123" s="910"/>
      <c r="DZ123" s="911"/>
    </row>
    <row r="124" spans="1:130" s="247" customFormat="1" ht="26.25" customHeight="1" thickBot="1" x14ac:dyDescent="0.2">
      <c r="A124" s="902"/>
      <c r="B124" s="903"/>
      <c r="C124" s="906" t="s">
        <v>471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387</v>
      </c>
      <c r="AB124" s="862"/>
      <c r="AC124" s="862"/>
      <c r="AD124" s="862"/>
      <c r="AE124" s="863"/>
      <c r="AF124" s="864" t="s">
        <v>387</v>
      </c>
      <c r="AG124" s="862"/>
      <c r="AH124" s="862"/>
      <c r="AI124" s="862"/>
      <c r="AJ124" s="863"/>
      <c r="AK124" s="864" t="s">
        <v>454</v>
      </c>
      <c r="AL124" s="862"/>
      <c r="AM124" s="862"/>
      <c r="AN124" s="862"/>
      <c r="AO124" s="863"/>
      <c r="AP124" s="909" t="s">
        <v>387</v>
      </c>
      <c r="AQ124" s="910"/>
      <c r="AR124" s="910"/>
      <c r="AS124" s="910"/>
      <c r="AT124" s="911"/>
      <c r="AU124" s="912" t="s">
        <v>487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387</v>
      </c>
      <c r="BR124" s="916"/>
      <c r="BS124" s="916"/>
      <c r="BT124" s="916"/>
      <c r="BU124" s="916"/>
      <c r="BV124" s="916" t="s">
        <v>465</v>
      </c>
      <c r="BW124" s="916"/>
      <c r="BX124" s="916"/>
      <c r="BY124" s="916"/>
      <c r="BZ124" s="916"/>
      <c r="CA124" s="916" t="s">
        <v>130</v>
      </c>
      <c r="CB124" s="916"/>
      <c r="CC124" s="916"/>
      <c r="CD124" s="916"/>
      <c r="CE124" s="916"/>
      <c r="CF124" s="806"/>
      <c r="CG124" s="807"/>
      <c r="CH124" s="807"/>
      <c r="CI124" s="807"/>
      <c r="CJ124" s="947"/>
      <c r="CK124" s="955"/>
      <c r="CL124" s="955"/>
      <c r="CM124" s="955"/>
      <c r="CN124" s="955"/>
      <c r="CO124" s="956"/>
      <c r="CP124" s="920" t="s">
        <v>488</v>
      </c>
      <c r="CQ124" s="921"/>
      <c r="CR124" s="921"/>
      <c r="CS124" s="921"/>
      <c r="CT124" s="921"/>
      <c r="CU124" s="921"/>
      <c r="CV124" s="921"/>
      <c r="CW124" s="921"/>
      <c r="CX124" s="921"/>
      <c r="CY124" s="921"/>
      <c r="CZ124" s="921"/>
      <c r="DA124" s="921"/>
      <c r="DB124" s="921"/>
      <c r="DC124" s="921"/>
      <c r="DD124" s="921"/>
      <c r="DE124" s="921"/>
      <c r="DF124" s="922"/>
      <c r="DG124" s="844" t="s">
        <v>387</v>
      </c>
      <c r="DH124" s="845"/>
      <c r="DI124" s="845"/>
      <c r="DJ124" s="845"/>
      <c r="DK124" s="846"/>
      <c r="DL124" s="847" t="s">
        <v>457</v>
      </c>
      <c r="DM124" s="845"/>
      <c r="DN124" s="845"/>
      <c r="DO124" s="845"/>
      <c r="DP124" s="846"/>
      <c r="DQ124" s="847" t="s">
        <v>387</v>
      </c>
      <c r="DR124" s="845"/>
      <c r="DS124" s="845"/>
      <c r="DT124" s="845"/>
      <c r="DU124" s="846"/>
      <c r="DV124" s="933" t="s">
        <v>387</v>
      </c>
      <c r="DW124" s="934"/>
      <c r="DX124" s="934"/>
      <c r="DY124" s="934"/>
      <c r="DZ124" s="935"/>
    </row>
    <row r="125" spans="1:130" s="247" customFormat="1" ht="26.25" customHeight="1" x14ac:dyDescent="0.15">
      <c r="A125" s="902"/>
      <c r="B125" s="903"/>
      <c r="C125" s="906" t="s">
        <v>473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387</v>
      </c>
      <c r="AB125" s="862"/>
      <c r="AC125" s="862"/>
      <c r="AD125" s="862"/>
      <c r="AE125" s="863"/>
      <c r="AF125" s="864" t="s">
        <v>451</v>
      </c>
      <c r="AG125" s="862"/>
      <c r="AH125" s="862"/>
      <c r="AI125" s="862"/>
      <c r="AJ125" s="863"/>
      <c r="AK125" s="864" t="s">
        <v>387</v>
      </c>
      <c r="AL125" s="862"/>
      <c r="AM125" s="862"/>
      <c r="AN125" s="862"/>
      <c r="AO125" s="863"/>
      <c r="AP125" s="909" t="s">
        <v>130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489</v>
      </c>
      <c r="CL125" s="937"/>
      <c r="CM125" s="937"/>
      <c r="CN125" s="937"/>
      <c r="CO125" s="938"/>
      <c r="CP125" s="945" t="s">
        <v>490</v>
      </c>
      <c r="CQ125" s="890"/>
      <c r="CR125" s="890"/>
      <c r="CS125" s="890"/>
      <c r="CT125" s="890"/>
      <c r="CU125" s="890"/>
      <c r="CV125" s="890"/>
      <c r="CW125" s="890"/>
      <c r="CX125" s="890"/>
      <c r="CY125" s="890"/>
      <c r="CZ125" s="890"/>
      <c r="DA125" s="890"/>
      <c r="DB125" s="890"/>
      <c r="DC125" s="890"/>
      <c r="DD125" s="890"/>
      <c r="DE125" s="890"/>
      <c r="DF125" s="891"/>
      <c r="DG125" s="946" t="s">
        <v>387</v>
      </c>
      <c r="DH125" s="927"/>
      <c r="DI125" s="927"/>
      <c r="DJ125" s="927"/>
      <c r="DK125" s="927"/>
      <c r="DL125" s="927" t="s">
        <v>454</v>
      </c>
      <c r="DM125" s="927"/>
      <c r="DN125" s="927"/>
      <c r="DO125" s="927"/>
      <c r="DP125" s="927"/>
      <c r="DQ125" s="927" t="s">
        <v>454</v>
      </c>
      <c r="DR125" s="927"/>
      <c r="DS125" s="927"/>
      <c r="DT125" s="927"/>
      <c r="DU125" s="927"/>
      <c r="DV125" s="928" t="s">
        <v>451</v>
      </c>
      <c r="DW125" s="928"/>
      <c r="DX125" s="928"/>
      <c r="DY125" s="928"/>
      <c r="DZ125" s="929"/>
    </row>
    <row r="126" spans="1:130" s="247" customFormat="1" ht="26.25" customHeight="1" thickBot="1" x14ac:dyDescent="0.2">
      <c r="A126" s="902"/>
      <c r="B126" s="903"/>
      <c r="C126" s="906" t="s">
        <v>475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89564</v>
      </c>
      <c r="AB126" s="862"/>
      <c r="AC126" s="862"/>
      <c r="AD126" s="862"/>
      <c r="AE126" s="863"/>
      <c r="AF126" s="864">
        <v>81337</v>
      </c>
      <c r="AG126" s="862"/>
      <c r="AH126" s="862"/>
      <c r="AI126" s="862"/>
      <c r="AJ126" s="863"/>
      <c r="AK126" s="864">
        <v>51284</v>
      </c>
      <c r="AL126" s="862"/>
      <c r="AM126" s="862"/>
      <c r="AN126" s="862"/>
      <c r="AO126" s="863"/>
      <c r="AP126" s="909">
        <v>0.3</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491</v>
      </c>
      <c r="CQ126" s="832"/>
      <c r="CR126" s="832"/>
      <c r="CS126" s="832"/>
      <c r="CT126" s="832"/>
      <c r="CU126" s="832"/>
      <c r="CV126" s="832"/>
      <c r="CW126" s="832"/>
      <c r="CX126" s="832"/>
      <c r="CY126" s="832"/>
      <c r="CZ126" s="832"/>
      <c r="DA126" s="832"/>
      <c r="DB126" s="832"/>
      <c r="DC126" s="832"/>
      <c r="DD126" s="832"/>
      <c r="DE126" s="832"/>
      <c r="DF126" s="833"/>
      <c r="DG126" s="898" t="s">
        <v>387</v>
      </c>
      <c r="DH126" s="899"/>
      <c r="DI126" s="899"/>
      <c r="DJ126" s="899"/>
      <c r="DK126" s="899"/>
      <c r="DL126" s="899">
        <v>573548</v>
      </c>
      <c r="DM126" s="899"/>
      <c r="DN126" s="899"/>
      <c r="DO126" s="899"/>
      <c r="DP126" s="899"/>
      <c r="DQ126" s="899">
        <v>850354</v>
      </c>
      <c r="DR126" s="899"/>
      <c r="DS126" s="899"/>
      <c r="DT126" s="899"/>
      <c r="DU126" s="899"/>
      <c r="DV126" s="876">
        <v>4.5</v>
      </c>
      <c r="DW126" s="876"/>
      <c r="DX126" s="876"/>
      <c r="DY126" s="876"/>
      <c r="DZ126" s="877"/>
    </row>
    <row r="127" spans="1:130" s="247" customFormat="1" ht="26.25" customHeight="1" x14ac:dyDescent="0.15">
      <c r="A127" s="904"/>
      <c r="B127" s="905"/>
      <c r="C127" s="923" t="s">
        <v>492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13132</v>
      </c>
      <c r="AB127" s="862"/>
      <c r="AC127" s="862"/>
      <c r="AD127" s="862"/>
      <c r="AE127" s="863"/>
      <c r="AF127" s="864">
        <v>10957</v>
      </c>
      <c r="AG127" s="862"/>
      <c r="AH127" s="862"/>
      <c r="AI127" s="862"/>
      <c r="AJ127" s="863"/>
      <c r="AK127" s="864">
        <v>8767</v>
      </c>
      <c r="AL127" s="862"/>
      <c r="AM127" s="862"/>
      <c r="AN127" s="862"/>
      <c r="AO127" s="863"/>
      <c r="AP127" s="909">
        <v>0</v>
      </c>
      <c r="AQ127" s="910"/>
      <c r="AR127" s="910"/>
      <c r="AS127" s="910"/>
      <c r="AT127" s="911"/>
      <c r="AU127" s="283"/>
      <c r="AV127" s="283"/>
      <c r="AW127" s="283"/>
      <c r="AX127" s="926" t="s">
        <v>493</v>
      </c>
      <c r="AY127" s="894"/>
      <c r="AZ127" s="894"/>
      <c r="BA127" s="894"/>
      <c r="BB127" s="894"/>
      <c r="BC127" s="894"/>
      <c r="BD127" s="894"/>
      <c r="BE127" s="895"/>
      <c r="BF127" s="893" t="s">
        <v>494</v>
      </c>
      <c r="BG127" s="894"/>
      <c r="BH127" s="894"/>
      <c r="BI127" s="894"/>
      <c r="BJ127" s="894"/>
      <c r="BK127" s="894"/>
      <c r="BL127" s="895"/>
      <c r="BM127" s="893" t="s">
        <v>495</v>
      </c>
      <c r="BN127" s="894"/>
      <c r="BO127" s="894"/>
      <c r="BP127" s="894"/>
      <c r="BQ127" s="894"/>
      <c r="BR127" s="894"/>
      <c r="BS127" s="895"/>
      <c r="BT127" s="893" t="s">
        <v>496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497</v>
      </c>
      <c r="CQ127" s="832"/>
      <c r="CR127" s="832"/>
      <c r="CS127" s="832"/>
      <c r="CT127" s="832"/>
      <c r="CU127" s="832"/>
      <c r="CV127" s="832"/>
      <c r="CW127" s="832"/>
      <c r="CX127" s="832"/>
      <c r="CY127" s="832"/>
      <c r="CZ127" s="832"/>
      <c r="DA127" s="832"/>
      <c r="DB127" s="832"/>
      <c r="DC127" s="832"/>
      <c r="DD127" s="832"/>
      <c r="DE127" s="832"/>
      <c r="DF127" s="833"/>
      <c r="DG127" s="898" t="s">
        <v>451</v>
      </c>
      <c r="DH127" s="899"/>
      <c r="DI127" s="899"/>
      <c r="DJ127" s="899"/>
      <c r="DK127" s="899"/>
      <c r="DL127" s="899" t="s">
        <v>454</v>
      </c>
      <c r="DM127" s="899"/>
      <c r="DN127" s="899"/>
      <c r="DO127" s="899"/>
      <c r="DP127" s="899"/>
      <c r="DQ127" s="899" t="s">
        <v>387</v>
      </c>
      <c r="DR127" s="899"/>
      <c r="DS127" s="899"/>
      <c r="DT127" s="899"/>
      <c r="DU127" s="899"/>
      <c r="DV127" s="876" t="s">
        <v>457</v>
      </c>
      <c r="DW127" s="876"/>
      <c r="DX127" s="876"/>
      <c r="DY127" s="876"/>
      <c r="DZ127" s="877"/>
    </row>
    <row r="128" spans="1:130" s="247" customFormat="1" ht="26.25" customHeight="1" thickBot="1" x14ac:dyDescent="0.2">
      <c r="A128" s="878" t="s">
        <v>498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499</v>
      </c>
      <c r="X128" s="880"/>
      <c r="Y128" s="880"/>
      <c r="Z128" s="881"/>
      <c r="AA128" s="882">
        <v>870282</v>
      </c>
      <c r="AB128" s="883"/>
      <c r="AC128" s="883"/>
      <c r="AD128" s="883"/>
      <c r="AE128" s="884"/>
      <c r="AF128" s="885">
        <v>921274</v>
      </c>
      <c r="AG128" s="883"/>
      <c r="AH128" s="883"/>
      <c r="AI128" s="883"/>
      <c r="AJ128" s="884"/>
      <c r="AK128" s="885">
        <v>906693</v>
      </c>
      <c r="AL128" s="883"/>
      <c r="AM128" s="883"/>
      <c r="AN128" s="883"/>
      <c r="AO128" s="884"/>
      <c r="AP128" s="886"/>
      <c r="AQ128" s="887"/>
      <c r="AR128" s="887"/>
      <c r="AS128" s="887"/>
      <c r="AT128" s="888"/>
      <c r="AU128" s="283"/>
      <c r="AV128" s="283"/>
      <c r="AW128" s="283"/>
      <c r="AX128" s="889" t="s">
        <v>500</v>
      </c>
      <c r="AY128" s="890"/>
      <c r="AZ128" s="890"/>
      <c r="BA128" s="890"/>
      <c r="BB128" s="890"/>
      <c r="BC128" s="890"/>
      <c r="BD128" s="890"/>
      <c r="BE128" s="891"/>
      <c r="BF128" s="868" t="s">
        <v>130</v>
      </c>
      <c r="BG128" s="869"/>
      <c r="BH128" s="869"/>
      <c r="BI128" s="869"/>
      <c r="BJ128" s="869"/>
      <c r="BK128" s="869"/>
      <c r="BL128" s="892"/>
      <c r="BM128" s="868">
        <v>12.31</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501</v>
      </c>
      <c r="CQ128" s="810"/>
      <c r="CR128" s="810"/>
      <c r="CS128" s="810"/>
      <c r="CT128" s="810"/>
      <c r="CU128" s="810"/>
      <c r="CV128" s="810"/>
      <c r="CW128" s="810"/>
      <c r="CX128" s="810"/>
      <c r="CY128" s="810"/>
      <c r="CZ128" s="810"/>
      <c r="DA128" s="810"/>
      <c r="DB128" s="810"/>
      <c r="DC128" s="810"/>
      <c r="DD128" s="810"/>
      <c r="DE128" s="810"/>
      <c r="DF128" s="811"/>
      <c r="DG128" s="872" t="s">
        <v>502</v>
      </c>
      <c r="DH128" s="873"/>
      <c r="DI128" s="873"/>
      <c r="DJ128" s="873"/>
      <c r="DK128" s="873"/>
      <c r="DL128" s="873" t="s">
        <v>454</v>
      </c>
      <c r="DM128" s="873"/>
      <c r="DN128" s="873"/>
      <c r="DO128" s="873"/>
      <c r="DP128" s="873"/>
      <c r="DQ128" s="873" t="s">
        <v>387</v>
      </c>
      <c r="DR128" s="873"/>
      <c r="DS128" s="873"/>
      <c r="DT128" s="873"/>
      <c r="DU128" s="873"/>
      <c r="DV128" s="874" t="s">
        <v>454</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503</v>
      </c>
      <c r="X129" s="859"/>
      <c r="Y129" s="859"/>
      <c r="Z129" s="860"/>
      <c r="AA129" s="861">
        <v>21660412</v>
      </c>
      <c r="AB129" s="862"/>
      <c r="AC129" s="862"/>
      <c r="AD129" s="862"/>
      <c r="AE129" s="863"/>
      <c r="AF129" s="864">
        <v>21952141</v>
      </c>
      <c r="AG129" s="862"/>
      <c r="AH129" s="862"/>
      <c r="AI129" s="862"/>
      <c r="AJ129" s="863"/>
      <c r="AK129" s="864">
        <v>22054696</v>
      </c>
      <c r="AL129" s="862"/>
      <c r="AM129" s="862"/>
      <c r="AN129" s="862"/>
      <c r="AO129" s="863"/>
      <c r="AP129" s="865"/>
      <c r="AQ129" s="866"/>
      <c r="AR129" s="866"/>
      <c r="AS129" s="866"/>
      <c r="AT129" s="867"/>
      <c r="AU129" s="285"/>
      <c r="AV129" s="285"/>
      <c r="AW129" s="285"/>
      <c r="AX129" s="831" t="s">
        <v>504</v>
      </c>
      <c r="AY129" s="832"/>
      <c r="AZ129" s="832"/>
      <c r="BA129" s="832"/>
      <c r="BB129" s="832"/>
      <c r="BC129" s="832"/>
      <c r="BD129" s="832"/>
      <c r="BE129" s="833"/>
      <c r="BF129" s="851" t="s">
        <v>387</v>
      </c>
      <c r="BG129" s="852"/>
      <c r="BH129" s="852"/>
      <c r="BI129" s="852"/>
      <c r="BJ129" s="852"/>
      <c r="BK129" s="852"/>
      <c r="BL129" s="853"/>
      <c r="BM129" s="851">
        <v>17.309999999999999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506</v>
      </c>
      <c r="X130" s="859"/>
      <c r="Y130" s="859"/>
      <c r="Z130" s="860"/>
      <c r="AA130" s="861">
        <v>3058588</v>
      </c>
      <c r="AB130" s="862"/>
      <c r="AC130" s="862"/>
      <c r="AD130" s="862"/>
      <c r="AE130" s="863"/>
      <c r="AF130" s="864">
        <v>3078701</v>
      </c>
      <c r="AG130" s="862"/>
      <c r="AH130" s="862"/>
      <c r="AI130" s="862"/>
      <c r="AJ130" s="863"/>
      <c r="AK130" s="864">
        <v>3055333</v>
      </c>
      <c r="AL130" s="862"/>
      <c r="AM130" s="862"/>
      <c r="AN130" s="862"/>
      <c r="AO130" s="863"/>
      <c r="AP130" s="865"/>
      <c r="AQ130" s="866"/>
      <c r="AR130" s="866"/>
      <c r="AS130" s="866"/>
      <c r="AT130" s="867"/>
      <c r="AU130" s="285"/>
      <c r="AV130" s="285"/>
      <c r="AW130" s="285"/>
      <c r="AX130" s="831" t="s">
        <v>507</v>
      </c>
      <c r="AY130" s="832"/>
      <c r="AZ130" s="832"/>
      <c r="BA130" s="832"/>
      <c r="BB130" s="832"/>
      <c r="BC130" s="832"/>
      <c r="BD130" s="832"/>
      <c r="BE130" s="833"/>
      <c r="BF130" s="834">
        <v>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508</v>
      </c>
      <c r="X131" s="842"/>
      <c r="Y131" s="842"/>
      <c r="Z131" s="843"/>
      <c r="AA131" s="844">
        <v>18601824</v>
      </c>
      <c r="AB131" s="845"/>
      <c r="AC131" s="845"/>
      <c r="AD131" s="845"/>
      <c r="AE131" s="846"/>
      <c r="AF131" s="847">
        <v>18873440</v>
      </c>
      <c r="AG131" s="845"/>
      <c r="AH131" s="845"/>
      <c r="AI131" s="845"/>
      <c r="AJ131" s="846"/>
      <c r="AK131" s="847">
        <v>18999363</v>
      </c>
      <c r="AL131" s="845"/>
      <c r="AM131" s="845"/>
      <c r="AN131" s="845"/>
      <c r="AO131" s="846"/>
      <c r="AP131" s="848"/>
      <c r="AQ131" s="849"/>
      <c r="AR131" s="849"/>
      <c r="AS131" s="849"/>
      <c r="AT131" s="850"/>
      <c r="AU131" s="285"/>
      <c r="AV131" s="285"/>
      <c r="AW131" s="285"/>
      <c r="AX131" s="809" t="s">
        <v>509</v>
      </c>
      <c r="AY131" s="810"/>
      <c r="AZ131" s="810"/>
      <c r="BA131" s="810"/>
      <c r="BB131" s="810"/>
      <c r="BC131" s="810"/>
      <c r="BD131" s="810"/>
      <c r="BE131" s="811"/>
      <c r="BF131" s="812" t="s">
        <v>454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511</v>
      </c>
      <c r="W132" s="822"/>
      <c r="X132" s="822"/>
      <c r="Y132" s="822"/>
      <c r="Z132" s="823"/>
      <c r="AA132" s="824">
        <v>6.7590576059999998</v>
      </c>
      <c r="AB132" s="825"/>
      <c r="AC132" s="825"/>
      <c r="AD132" s="825"/>
      <c r="AE132" s="826"/>
      <c r="AF132" s="827">
        <v>7.227606626</v>
      </c>
      <c r="AG132" s="825"/>
      <c r="AH132" s="825"/>
      <c r="AI132" s="825"/>
      <c r="AJ132" s="826"/>
      <c r="AK132" s="827">
        <v>7.1144911540000004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512</v>
      </c>
      <c r="W133" s="801"/>
      <c r="X133" s="801"/>
      <c r="Y133" s="801"/>
      <c r="Z133" s="802"/>
      <c r="AA133" s="803">
        <v>7.4</v>
      </c>
      <c r="AB133" s="804"/>
      <c r="AC133" s="804"/>
      <c r="AD133" s="804"/>
      <c r="AE133" s="805"/>
      <c r="AF133" s="803">
        <v>7.2</v>
      </c>
      <c r="AG133" s="804"/>
      <c r="AH133" s="804"/>
      <c r="AI133" s="804"/>
      <c r="AJ133" s="805"/>
      <c r="AK133" s="803">
        <v>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tm8XBmw2TsaQlADIvn0SoKUKimfwghYDYIbw0qRkKmO5SOBXcQCppp1lO1O53EFbPYH0CVnu/m+zeKH3bdFi5Q==" saltValue="moLNFkmf7x+KA4N5g4XVG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YdCDxChATScWrfD0rzOL8jmKMrqKN+WhEsDRvt6QDGkWPD8n6IOcGHA3dQwx+t/z64AQ2HQ2RWRkG3HsMX0cWQ==" saltValue="Lxh3shOFIjAxdV9Fs/lE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Q115iaDucPPKNy5pil0sIJiVPjagqprAXWNk20fIs/t1vMRLxeJ5BbbaT8w3E3k9FF6Xrslg4guXg9fad5ptA==" saltValue="Sp//07X+rps3GmKm0AN8D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516</v>
      </c>
      <c r="AP7" s="304"/>
      <c r="AQ7" s="305" t="s">
        <v>517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518</v>
      </c>
      <c r="AQ8" s="311" t="s">
        <v>519</v>
      </c>
      <c r="AR8" s="312" t="s">
        <v>520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521</v>
      </c>
      <c r="AL9" s="1231"/>
      <c r="AM9" s="1231"/>
      <c r="AN9" s="1232"/>
      <c r="AO9" s="313">
        <v>5308095</v>
      </c>
      <c r="AP9" s="313">
        <v>54009</v>
      </c>
      <c r="AQ9" s="314">
        <v>63299</v>
      </c>
      <c r="AR9" s="315">
        <v>-14.7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522</v>
      </c>
      <c r="AL10" s="1231"/>
      <c r="AM10" s="1231"/>
      <c r="AN10" s="1232"/>
      <c r="AO10" s="316">
        <v>225278</v>
      </c>
      <c r="AP10" s="316">
        <v>2292</v>
      </c>
      <c r="AQ10" s="317">
        <v>6012</v>
      </c>
      <c r="AR10" s="318">
        <v>-61.9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523</v>
      </c>
      <c r="AL11" s="1231"/>
      <c r="AM11" s="1231"/>
      <c r="AN11" s="1232"/>
      <c r="AO11" s="316">
        <v>18745</v>
      </c>
      <c r="AP11" s="316">
        <v>191</v>
      </c>
      <c r="AQ11" s="317">
        <v>6006</v>
      </c>
      <c r="AR11" s="318">
        <v>-96.8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524</v>
      </c>
      <c r="AL12" s="1231"/>
      <c r="AM12" s="1231"/>
      <c r="AN12" s="1232"/>
      <c r="AO12" s="316">
        <v>210944</v>
      </c>
      <c r="AP12" s="316">
        <v>2146</v>
      </c>
      <c r="AQ12" s="317">
        <v>1513</v>
      </c>
      <c r="AR12" s="318">
        <v>41.8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525</v>
      </c>
      <c r="AL13" s="1231"/>
      <c r="AM13" s="1231"/>
      <c r="AN13" s="1232"/>
      <c r="AO13" s="316" t="s">
        <v>526</v>
      </c>
      <c r="AP13" s="316" t="s">
        <v>526</v>
      </c>
      <c r="AQ13" s="317">
        <v>6</v>
      </c>
      <c r="AR13" s="318" t="s">
        <v>526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527</v>
      </c>
      <c r="AL14" s="1231"/>
      <c r="AM14" s="1231"/>
      <c r="AN14" s="1232"/>
      <c r="AO14" s="316">
        <v>365592</v>
      </c>
      <c r="AP14" s="316">
        <v>3720</v>
      </c>
      <c r="AQ14" s="317">
        <v>2299</v>
      </c>
      <c r="AR14" s="318">
        <v>61.8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528</v>
      </c>
      <c r="AL15" s="1231"/>
      <c r="AM15" s="1231"/>
      <c r="AN15" s="1232"/>
      <c r="AO15" s="316">
        <v>491994</v>
      </c>
      <c r="AP15" s="316">
        <v>5006</v>
      </c>
      <c r="AQ15" s="317">
        <v>1728</v>
      </c>
      <c r="AR15" s="318">
        <v>189.7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529</v>
      </c>
      <c r="AL16" s="1234"/>
      <c r="AM16" s="1234"/>
      <c r="AN16" s="1235"/>
      <c r="AO16" s="316">
        <v>-540998</v>
      </c>
      <c r="AP16" s="316">
        <v>-5505</v>
      </c>
      <c r="AQ16" s="317">
        <v>-4986</v>
      </c>
      <c r="AR16" s="318">
        <v>10.4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6079650</v>
      </c>
      <c r="AP17" s="316">
        <v>61859</v>
      </c>
      <c r="AQ17" s="317">
        <v>75877</v>
      </c>
      <c r="AR17" s="318">
        <v>-18.5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531</v>
      </c>
      <c r="AP20" s="324" t="s">
        <v>532</v>
      </c>
      <c r="AQ20" s="325" t="s">
        <v>533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534</v>
      </c>
      <c r="AL21" s="1228"/>
      <c r="AM21" s="1228"/>
      <c r="AN21" s="1229"/>
      <c r="AO21" s="328">
        <v>6.39</v>
      </c>
      <c r="AP21" s="329">
        <v>7.41</v>
      </c>
      <c r="AQ21" s="330">
        <v>-1.02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535</v>
      </c>
      <c r="AL22" s="1228"/>
      <c r="AM22" s="1228"/>
      <c r="AN22" s="1229"/>
      <c r="AO22" s="333">
        <v>100.4</v>
      </c>
      <c r="AP22" s="334">
        <v>98.4</v>
      </c>
      <c r="AQ22" s="335">
        <v>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516</v>
      </c>
      <c r="AP30" s="304"/>
      <c r="AQ30" s="305" t="s">
        <v>517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518</v>
      </c>
      <c r="AQ31" s="311" t="s">
        <v>519</v>
      </c>
      <c r="AR31" s="312" t="s">
        <v>520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539</v>
      </c>
      <c r="AL32" s="1219"/>
      <c r="AM32" s="1219"/>
      <c r="AN32" s="1220"/>
      <c r="AO32" s="343">
        <v>4622118</v>
      </c>
      <c r="AP32" s="343">
        <v>47029</v>
      </c>
      <c r="AQ32" s="344">
        <v>39476</v>
      </c>
      <c r="AR32" s="345">
        <v>19.100000000000001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540</v>
      </c>
      <c r="AL33" s="1219"/>
      <c r="AM33" s="1219"/>
      <c r="AN33" s="1220"/>
      <c r="AO33" s="343" t="s">
        <v>526</v>
      </c>
      <c r="AP33" s="343" t="s">
        <v>526</v>
      </c>
      <c r="AQ33" s="344" t="s">
        <v>526</v>
      </c>
      <c r="AR33" s="345" t="s">
        <v>526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541</v>
      </c>
      <c r="AL34" s="1219"/>
      <c r="AM34" s="1219"/>
      <c r="AN34" s="1220"/>
      <c r="AO34" s="343" t="s">
        <v>526</v>
      </c>
      <c r="AP34" s="343" t="s">
        <v>526</v>
      </c>
      <c r="AQ34" s="344">
        <v>57</v>
      </c>
      <c r="AR34" s="345" t="s">
        <v>526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542</v>
      </c>
      <c r="AL35" s="1219"/>
      <c r="AM35" s="1219"/>
      <c r="AN35" s="1220"/>
      <c r="AO35" s="343">
        <v>623527</v>
      </c>
      <c r="AP35" s="343">
        <v>6344</v>
      </c>
      <c r="AQ35" s="344">
        <v>13586</v>
      </c>
      <c r="AR35" s="345">
        <v>-53.3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543</v>
      </c>
      <c r="AL36" s="1219"/>
      <c r="AM36" s="1219"/>
      <c r="AN36" s="1220"/>
      <c r="AO36" s="343" t="s">
        <v>526</v>
      </c>
      <c r="AP36" s="343" t="s">
        <v>526</v>
      </c>
      <c r="AQ36" s="344">
        <v>1761</v>
      </c>
      <c r="AR36" s="345" t="s">
        <v>526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544</v>
      </c>
      <c r="AL37" s="1219"/>
      <c r="AM37" s="1219"/>
      <c r="AN37" s="1220"/>
      <c r="AO37" s="343">
        <v>68089</v>
      </c>
      <c r="AP37" s="343">
        <v>693</v>
      </c>
      <c r="AQ37" s="344">
        <v>609</v>
      </c>
      <c r="AR37" s="345">
        <v>13.8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545</v>
      </c>
      <c r="AL38" s="1222"/>
      <c r="AM38" s="1222"/>
      <c r="AN38" s="1223"/>
      <c r="AO38" s="346" t="s">
        <v>526</v>
      </c>
      <c r="AP38" s="346" t="s">
        <v>526</v>
      </c>
      <c r="AQ38" s="347">
        <v>1</v>
      </c>
      <c r="AR38" s="335" t="s">
        <v>526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546</v>
      </c>
      <c r="AL39" s="1222"/>
      <c r="AM39" s="1222"/>
      <c r="AN39" s="1223"/>
      <c r="AO39" s="343">
        <v>-906693</v>
      </c>
      <c r="AP39" s="343">
        <v>-9225</v>
      </c>
      <c r="AQ39" s="344">
        <v>-5546</v>
      </c>
      <c r="AR39" s="345">
        <v>66.3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547</v>
      </c>
      <c r="AL40" s="1219"/>
      <c r="AM40" s="1219"/>
      <c r="AN40" s="1220"/>
      <c r="AO40" s="343">
        <v>-3055333</v>
      </c>
      <c r="AP40" s="343">
        <v>-31087</v>
      </c>
      <c r="AQ40" s="344">
        <v>-36890</v>
      </c>
      <c r="AR40" s="345">
        <v>-15.7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296</v>
      </c>
      <c r="AL41" s="1225"/>
      <c r="AM41" s="1225"/>
      <c r="AN41" s="1226"/>
      <c r="AO41" s="343">
        <v>1351708</v>
      </c>
      <c r="AP41" s="343">
        <v>13753</v>
      </c>
      <c r="AQ41" s="344">
        <v>13053</v>
      </c>
      <c r="AR41" s="345">
        <v>5.4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516</v>
      </c>
      <c r="AN49" s="1213" t="s">
        <v>551</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552</v>
      </c>
      <c r="AO50" s="360" t="s">
        <v>553</v>
      </c>
      <c r="AP50" s="361" t="s">
        <v>554</v>
      </c>
      <c r="AQ50" s="362" t="s">
        <v>555</v>
      </c>
      <c r="AR50" s="363" t="s">
        <v>556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557</v>
      </c>
      <c r="AL51" s="356"/>
      <c r="AM51" s="364">
        <v>4582514</v>
      </c>
      <c r="AN51" s="365">
        <v>45624</v>
      </c>
      <c r="AO51" s="366">
        <v>-25.4</v>
      </c>
      <c r="AP51" s="367">
        <v>54227</v>
      </c>
      <c r="AQ51" s="368">
        <v>-15.6</v>
      </c>
      <c r="AR51" s="369">
        <v>-9.8000000000000007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558</v>
      </c>
      <c r="AM52" s="372">
        <v>1486409</v>
      </c>
      <c r="AN52" s="373">
        <v>14799</v>
      </c>
      <c r="AO52" s="374">
        <v>-39.6</v>
      </c>
      <c r="AP52" s="375">
        <v>29694</v>
      </c>
      <c r="AQ52" s="376">
        <v>-27.7</v>
      </c>
      <c r="AR52" s="377">
        <v>-11.9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559</v>
      </c>
      <c r="AL53" s="356"/>
      <c r="AM53" s="364">
        <v>4708743</v>
      </c>
      <c r="AN53" s="365">
        <v>47101</v>
      </c>
      <c r="AO53" s="366">
        <v>3.2</v>
      </c>
      <c r="AP53" s="367">
        <v>57295</v>
      </c>
      <c r="AQ53" s="368">
        <v>5.7</v>
      </c>
      <c r="AR53" s="369">
        <v>-2.5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558</v>
      </c>
      <c r="AM54" s="372">
        <v>2330824</v>
      </c>
      <c r="AN54" s="373">
        <v>23315</v>
      </c>
      <c r="AO54" s="374">
        <v>57.5</v>
      </c>
      <c r="AP54" s="375">
        <v>32771</v>
      </c>
      <c r="AQ54" s="376">
        <v>10.4</v>
      </c>
      <c r="AR54" s="377">
        <v>47.1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560</v>
      </c>
      <c r="AL55" s="356"/>
      <c r="AM55" s="364">
        <v>4661776</v>
      </c>
      <c r="AN55" s="365">
        <v>46971</v>
      </c>
      <c r="AO55" s="366">
        <v>-0.3</v>
      </c>
      <c r="AP55" s="367">
        <v>54110</v>
      </c>
      <c r="AQ55" s="368">
        <v>-5.6</v>
      </c>
      <c r="AR55" s="369">
        <v>5.3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558</v>
      </c>
      <c r="AM56" s="372">
        <v>2200608</v>
      </c>
      <c r="AN56" s="373">
        <v>22173</v>
      </c>
      <c r="AO56" s="374">
        <v>-4.9000000000000004</v>
      </c>
      <c r="AP56" s="375">
        <v>30620</v>
      </c>
      <c r="AQ56" s="376">
        <v>-6.6</v>
      </c>
      <c r="AR56" s="377">
        <v>1.7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561</v>
      </c>
      <c r="AL57" s="356"/>
      <c r="AM57" s="364">
        <v>4327762</v>
      </c>
      <c r="AN57" s="365">
        <v>43822</v>
      </c>
      <c r="AO57" s="366">
        <v>-6.7</v>
      </c>
      <c r="AP57" s="367">
        <v>54684</v>
      </c>
      <c r="AQ57" s="368">
        <v>1.1000000000000001</v>
      </c>
      <c r="AR57" s="369">
        <v>-7.8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558</v>
      </c>
      <c r="AM58" s="372">
        <v>2694976</v>
      </c>
      <c r="AN58" s="373">
        <v>27289</v>
      </c>
      <c r="AO58" s="374">
        <v>23.1</v>
      </c>
      <c r="AP58" s="375">
        <v>32829</v>
      </c>
      <c r="AQ58" s="376">
        <v>7.2</v>
      </c>
      <c r="AR58" s="377">
        <v>15.9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562</v>
      </c>
      <c r="AL59" s="356"/>
      <c r="AM59" s="364">
        <v>6272368</v>
      </c>
      <c r="AN59" s="365">
        <v>63820</v>
      </c>
      <c r="AO59" s="366">
        <v>45.6</v>
      </c>
      <c r="AP59" s="367">
        <v>62383</v>
      </c>
      <c r="AQ59" s="368">
        <v>14.1</v>
      </c>
      <c r="AR59" s="369">
        <v>31.5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558</v>
      </c>
      <c r="AM60" s="372">
        <v>2915999</v>
      </c>
      <c r="AN60" s="373">
        <v>29670</v>
      </c>
      <c r="AO60" s="374">
        <v>8.6999999999999993</v>
      </c>
      <c r="AP60" s="375">
        <v>35325</v>
      </c>
      <c r="AQ60" s="376">
        <v>7.6</v>
      </c>
      <c r="AR60" s="377">
        <v>1.1000000000000001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563</v>
      </c>
      <c r="AL61" s="378"/>
      <c r="AM61" s="379">
        <v>4910633</v>
      </c>
      <c r="AN61" s="380">
        <v>49468</v>
      </c>
      <c r="AO61" s="381">
        <v>3.3</v>
      </c>
      <c r="AP61" s="382">
        <v>56540</v>
      </c>
      <c r="AQ61" s="383">
        <v>-0.1</v>
      </c>
      <c r="AR61" s="369">
        <v>3.4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558</v>
      </c>
      <c r="AM62" s="372">
        <v>2325763</v>
      </c>
      <c r="AN62" s="373">
        <v>23449</v>
      </c>
      <c r="AO62" s="374">
        <v>9</v>
      </c>
      <c r="AP62" s="375">
        <v>32248</v>
      </c>
      <c r="AQ62" s="376">
        <v>-1.8</v>
      </c>
      <c r="AR62" s="377">
        <v>10.8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UfxaWJQwb8Akw+4eh1rRWIDODAbSKY0sIDBploCK++sTS4CRJ15uFa5ziNVOSgfPUIXLAovOjsJfjTj7vjcfsQ==" saltValue="vDtwDiJOi2kDUHsvtdz1i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20" spans="125:125" ht="13.5" hidden="1" customHeight="1" x14ac:dyDescent="0.15"/>
    <row r="121" spans="125:125" ht="13.5" hidden="1" customHeight="1" x14ac:dyDescent="0.15">
      <c r="DU121" s="291"/>
    </row>
  </sheetData>
  <sheetProtection algorithmName="SHA-512" hashValue="Ka6OovW6gBoGM0iksiRIOoPJTCTeDTXyw2fEI4PqXAaNqWQjRT2Pf6Zw2/hCDGuFM8Hj4GLlCQp3sql6IktKtA==" saltValue="8J+fKpLrCw0xOZCw8Eza3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sheetData>
  <sheetProtection algorithmName="SHA-512" hashValue="5XxAD1MnuoF8ImlrMnL8zCrZi16kPjUF//sCEdppgkV8W3Ydu51k8ycGJZwmveLSB5X5vobQINcII/UVLr7kMA==" saltValue="3XKQimkrjuB//0d4UICA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36" t="s">
        <v>3</v>
      </c>
      <c r="D47" s="1236"/>
      <c r="E47" s="1237"/>
      <c r="F47" s="11">
        <v>30.11</v>
      </c>
      <c r="G47" s="12">
        <v>30.41</v>
      </c>
      <c r="H47" s="12">
        <v>30.53</v>
      </c>
      <c r="I47" s="12">
        <v>28.76</v>
      </c>
      <c r="J47" s="13">
        <v>26.36</v>
      </c>
    </row>
    <row r="48" spans="2:10" ht="57.75" customHeight="1" x14ac:dyDescent="0.15">
      <c r="B48" s="14"/>
      <c r="C48" s="1238" t="s">
        <v>4</v>
      </c>
      <c r="D48" s="1238"/>
      <c r="E48" s="1239"/>
      <c r="F48" s="15">
        <v>7.45</v>
      </c>
      <c r="G48" s="16">
        <v>7.97</v>
      </c>
      <c r="H48" s="16">
        <v>6.06</v>
      </c>
      <c r="I48" s="16">
        <v>5.92</v>
      </c>
      <c r="J48" s="17">
        <v>3.83</v>
      </c>
    </row>
    <row r="49" spans="2:10" ht="57.75" customHeight="1" thickBot="1" x14ac:dyDescent="0.2">
      <c r="B49" s="18"/>
      <c r="C49" s="1240" t="s">
        <v>5</v>
      </c>
      <c r="D49" s="1240"/>
      <c r="E49" s="1241"/>
      <c r="F49" s="19">
        <v>2.2999999999999998</v>
      </c>
      <c r="G49" s="20">
        <v>1.41</v>
      </c>
      <c r="H49" s="20" t="s">
        <v>572</v>
      </c>
      <c r="I49" s="20" t="s">
        <v>573</v>
      </c>
      <c r="J49" s="21" t="s">
        <v>574</v>
      </c>
    </row>
    <row r="50" spans="2:10" ht="13.5" customHeight="1" x14ac:dyDescent="0.15"/>
  </sheetData>
  <sheetProtection algorithmName="SHA-512" hashValue="c5fWyEoSL7tlBBKYgx9cO9jsck7Qp0CxxvpO3ZQwSsqRvUQGGVtUTcGP6/MR1bRLrQy81/BQSaZV7AI9oA2A8Q==" saltValue="/F7VeRXYJ1jUGpg55QjU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2021-10-20T11:04:30Z</cp:lastPrinted>
  <dcterms:created xsi:type="dcterms:W3CDTF">2021-02-05T02:50:53Z</dcterms:created>
  <dcterms:modified xsi:type="dcterms:W3CDTF">2021-10-20T11:15:33Z</dcterms:modified>
  <cp:category/>
</cp:coreProperties>
</file>