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J:\財政課\財政係\３１財政\決算統計\■01 R1財政状況資料集\◎追加調査（公会計）\031020 【1022〆切】財政状況資料集（令和元年度決算追加分）の作成について\回答\"/>
    </mc:Choice>
  </mc:AlternateContent>
  <xr:revisionPtr revIDLastSave="0" documentId="13_ncr:1_{3DF69387-D86F-482C-925A-A8928DA86AD8}"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AM38" i="10"/>
  <c r="U38" i="10"/>
  <c r="C38" i="10"/>
  <c r="AM37" i="10"/>
  <c r="U37" i="10"/>
  <c r="C37" i="10"/>
  <c r="AM36" i="10"/>
  <c r="AM35" i="10"/>
  <c r="CO34" i="10"/>
  <c r="CO35" i="10" s="1"/>
  <c r="CO36" i="10" s="1"/>
  <c r="CO37" i="10" s="1"/>
  <c r="CO38" i="10" s="1"/>
  <c r="CO39" i="10" s="1"/>
  <c r="CO40" i="10" s="1"/>
  <c r="CO41" i="10" s="1"/>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AM34" i="10"/>
  <c r="U34" i="10"/>
  <c r="U35" i="10" s="1"/>
  <c r="U36" i="10" s="1"/>
  <c r="BE34" i="10"/>
  <c r="BE35" i="10" s="1"/>
  <c r="BE36" i="10" s="1"/>
  <c r="BE37" i="10" s="1"/>
  <c r="BE38" i="10" s="1"/>
</calcChain>
</file>

<file path=xl/sharedStrings.xml><?xml version="1.0" encoding="utf-8"?>
<sst xmlns="http://schemas.openxmlformats.org/spreadsheetml/2006/main" count="1139" uniqueCount="624">
  <si>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</si>
  <si>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</si>
  <si>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</si>
  <si>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</si>
  <si>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</si>
  <si>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</si>
  <si>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</si>
  <si>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</si>
  <si>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</si>
  <si>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</si>
  <si>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</si>
  <si>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</si>
  <si>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</si>
  <si>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</si>
  <si>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</si>
  <si>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</si>
  <si>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</si>
  <si>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</si>
  <si>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</si>
  <si>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</si>
  <si>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</si>
  <si>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</si>
  <si>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</si>
  <si>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</si>
  <si>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</si>
  <si>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</si>
  <si>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</si>
  <si>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</si>
  <si>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</si>
  <si>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</si>
  <si>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</si>
  <si>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</si>
  <si>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</si>
  <si>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</si>
  <si>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</si>
  <si>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</si>
  <si>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</si>
  <si>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</si>
  <si>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</si>
  <si>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</si>
  <si>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</si>
  <si>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</si>
  <si>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</si>
  <si>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</si>
  <si>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</si>
  <si>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</si>
  <si>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</si>
  <si>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</si>
  <si>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</si>
  <si>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</si>
  <si>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</si>
  <si>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</si>
  <si>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</si>
  <si>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</si>
  <si>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</si>
  <si>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</si>
  <si>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</si>
  <si>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</si>
  <si>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</si>
  <si>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</si>
  <si>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</si>
  <si>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</si>
  <si>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</si>
  <si>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</si>
  <si>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</si>
  <si>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</si>
  <si>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</si>
  <si>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</si>
  <si>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</si>
  <si>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</si>
  <si>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</si>
  <si>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</si>
  <si>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</si>
  <si>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</si>
  <si>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</si>
  <si>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</si>
  <si>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</si>
  <si>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</si>
  <si>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</si>
  <si>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</si>
  <si>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</si>
  <si>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</si>
  <si>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</si>
  <si>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</si>
  <si>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</si>
  <si>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</si>
  <si>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</si>
  <si>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</si>
  <si>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</si>
  <si>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</si>
  <si>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</si>
  <si>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</si>
  <si>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</si>
  <si>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</si>
  <si>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</si>
  <si>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</si>
  <si>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</si>
  <si>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</si>
  <si>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掛川市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</si>
  <si>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</si>
  <si>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</si>
  <si>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</si>
  <si>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</si>
  <si>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</si>
  <si>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</si>
  <si>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</si>
  <si>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</si>
  <si>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</si>
  <si>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</si>
  <si>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</si>
  <si>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</si>
  <si>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</si>
  <si>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</si>
  <si>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</si>
  <si>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</si>
  <si>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</si>
  <si>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</si>
  <si>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</si>
  <si>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</si>
  <si>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</si>
  <si>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</si>
  <si>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</si>
  <si>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</si>
  <si>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</si>
  <si>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</si>
  <si>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</si>
  <si>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</si>
  <si>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</si>
  <si>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</si>
  <si>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</si>
  <si>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</si>
  <si>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</si>
  <si>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</si>
  <si>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</si>
  <si>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</si>
  <si>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</si>
  <si>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</si>
  <si>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</si>
  <si>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</si>
  <si>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</si>
  <si>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</si>
  <si>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</si>
  <si>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</si>
  <si>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</si>
  <si>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</si>
  <si>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</si>
  <si>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</si>
  <si>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</si>
  <si>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</si>
  <si>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</si>
  <si>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</si>
  <si>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</si>
  <si>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</si>
  <si>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</si>
  <si>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</si>
  <si>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</si>
  <si>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</si>
  <si>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</si>
  <si>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</si>
  <si>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</si>
  <si>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</si>
  <si>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</si>
  <si>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</si>
  <si>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</si>
  <si>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</si>
  <si>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</si>
  <si>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</si>
  <si>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</si>
  <si>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</si>
  <si>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</si>
  <si>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</si>
  <si>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</si>
  <si>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</si>
  <si>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</si>
  <si>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</si>
  <si>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</si>
  <si>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</si>
  <si>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</si>
  <si>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</si>
  <si>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</si>
  <si>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</si>
  <si>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</si>
  <si>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</si>
  <si>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</si>
  <si>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</si>
  <si>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</si>
  <si>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</si>
  <si>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</si>
  <si>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</si>
  <si>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</si>
  <si>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</si>
  <si>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</si>
  <si>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</si>
  <si>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</si>
  <si>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</si>
  <si>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</si>
  <si>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</si>
  <si>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</si>
  <si>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</si>
  <si>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</si>
  <si>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</si>
  <si>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</si>
  <si>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</si>
  <si>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</si>
  <si>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</si>
  <si>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</si>
  <si>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</si>
  <si>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</si>
  <si>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</si>
  <si>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</si>
  <si>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</si>
  <si>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</si>
  <si>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静岡県掛川市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</si>
  <si>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</si>
  <si>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</si>
  <si>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</si>
  <si>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</si>
  <si>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</si>
  <si>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</si>
  <si>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</si>
  <si>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</si>
  <si>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</si>
  <si>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</si>
  <si>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</si>
  <si>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</si>
  <si>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</si>
  <si>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</si>
  <si>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</si>
  <si>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</si>
  <si>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</si>
  <si>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</si>
  <si>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</si>
  <si>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</si>
  <si>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</si>
  <si>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</si>
  <si>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</si>
  <si>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</si>
  <si>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</si>
  <si>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</si>
  <si>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</si>
  <si>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</si>
  <si>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</si>
  <si>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</si>
  <si>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</si>
  <si>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</si>
  <si>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</si>
  <si>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</si>
  <si>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</si>
  <si>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</si>
  <si>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</si>
  <si>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</si>
  <si>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</si>
  <si>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</si>
  <si>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</si>
  <si>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</si>
  <si>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</si>
  <si>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</si>
  <si>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</si>
  <si>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</si>
  <si>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</si>
  <si>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</si>
  <si>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</si>
  <si>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</si>
  <si>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</si>
  <si>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</si>
  <si>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</si>
  <si>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</si>
  <si>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</si>
  <si>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</si>
  <si>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</si>
  <si>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</si>
  <si>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</si>
  <si>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</si>
  <si>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</si>
  <si>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</si>
  <si>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</si>
  <si>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</si>
  <si>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</si>
  <si>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</si>
  <si>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</si>
  <si>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</si>
  <si>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</si>
  <si>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</si>
  <si>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</si>
  <si>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</si>
  <si>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</si>
  <si>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</si>
  <si>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</si>
  <si>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</si>
  <si>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</si>
  <si>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</si>
  <si>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</si>
  <si>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</si>
  <si>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</si>
  <si>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</si>
  <si>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</si>
  <si>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</si>
  <si>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</si>
  <si>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</si>
  <si>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</si>
  <si>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</si>
  <si>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</si>
  <si>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</si>
  <si>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</si>
  <si>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</si>
  <si>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</si>
  <si>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</si>
  <si>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</si>
  <si>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</si>
  <si>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</si>
  <si>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</si>
  <si>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</si>
  <si>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</si>
  <si>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</si>
  <si>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</si>
  <si>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</si>
  <si>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</si>
  <si>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</si>
  <si>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</si>
  <si>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</si>
  <si>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</si>
  <si>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</si>
  <si>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</si>
  <si>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</si>
  <si>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</si>
  <si>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</si>
  <si>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</si>
  <si>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</si>
  <si>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</si>
  <si>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</si>
  <si>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</si>
  <si>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</si>
  <si>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</si>
  <si>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</si>
  <si>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</si>
  <si>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</si>
  <si>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</si>
  <si>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</si>
  <si>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</si>
  <si>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</si>
  <si>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</si>
  <si>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</si>
  <si>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</si>
  <si>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</si>
  <si>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</si>
  <si>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</si>
  <si>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</si>
  <si>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</si>
  <si>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</si>
  <si>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</si>
  <si>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</si>
  <si>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</si>
  <si>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</si>
  <si>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</si>
  <si>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</si>
  <si>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</si>
  <si>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</si>
  <si>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</si>
  <si>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</si>
  <si>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</si>
  <si>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</si>
  <si>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</si>
  <si>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</si>
  <si>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</si>
  <si>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</si>
  <si>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</si>
  <si>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静岡県掛川市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</si>
  <si>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</si>
  <si>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</si>
  <si>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</si>
  <si>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</si>
  <si>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</si>
  <si>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</si>
  <si>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</si>
  <si>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</si>
  <si>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</si>
  <si>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</si>
  <si>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</si>
  <si>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</si>
  <si>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</si>
  <si>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</si>
  <si>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</si>
  <si>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</si>
  <si>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</si>
  <si>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</si>
  <si>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</si>
  <si>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</si>
  <si>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公共用地取得特別会計</t>
    <phoneticPr fontId="5"/>
  </si>
  <si>
    <t>掛川駅周辺施設管理特別会計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</si>
  <si>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</si>
  <si>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</si>
  <si>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</si>
  <si>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</si>
  <si>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</si>
  <si>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</si>
  <si>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</si>
  <si>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</si>
  <si>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</si>
  <si>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</si>
  <si>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</si>
  <si>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</si>
  <si>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</si>
  <si>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</si>
  <si>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</si>
  <si>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</si>
  <si>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</si>
  <si>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</si>
  <si>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簡易水道特別会計</t>
    <phoneticPr fontId="5"/>
  </si>
  <si>
    <t>法非適用企業</t>
    <phoneticPr fontId="5"/>
  </si>
  <si>
    <t>公共下水道事業特別会計</t>
    <phoneticPr fontId="5"/>
  </si>
  <si>
    <t>法非適用企業</t>
    <phoneticPr fontId="5"/>
  </si>
  <si>
    <t>農業集落排水事業特別会計</t>
    <phoneticPr fontId="5"/>
  </si>
  <si>
    <t>-</t>
    <phoneticPr fontId="5"/>
  </si>
  <si>
    <t>法非適用企業</t>
    <phoneticPr fontId="5"/>
  </si>
  <si>
    <t>浄化槽市町村設置推進事業特別会計</t>
    <phoneticPr fontId="5"/>
  </si>
  <si>
    <t>大坂・土方工業用地整備事業特別会計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</si>
  <si>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</si>
  <si>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</si>
  <si>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</si>
  <si>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</si>
  <si>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</si>
  <si>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</si>
  <si>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</si>
  <si>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</si>
  <si>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</si>
  <si>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</si>
  <si>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</si>
  <si>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</si>
  <si>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</si>
  <si>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</si>
  <si>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</si>
  <si>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</si>
  <si>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</si>
  <si>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</si>
  <si>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</si>
  <si>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</si>
  <si>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</si>
  <si>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</si>
  <si>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</si>
  <si>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</si>
  <si>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</si>
  <si>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</si>
  <si>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</si>
  <si>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</si>
  <si>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</si>
  <si>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</si>
  <si>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</si>
  <si>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</si>
  <si>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</si>
  <si>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</si>
  <si>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</si>
  <si>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</si>
  <si>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</si>
  <si>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</si>
  <si>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</si>
  <si>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</si>
  <si>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</si>
  <si>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</si>
  <si>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</si>
  <si>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</si>
  <si>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</si>
  <si>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</si>
  <si>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</si>
  <si>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</si>
  <si>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</si>
  <si>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</si>
  <si>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</si>
  <si>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</si>
  <si>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</si>
  <si>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</si>
  <si>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</si>
  <si>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</si>
  <si>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</si>
  <si>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</si>
  <si>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</si>
  <si>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</si>
  <si>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</si>
  <si>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</si>
  <si>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</si>
  <si>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</si>
  <si>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</si>
  <si>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</si>
  <si>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</si>
  <si>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</si>
  <si>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</si>
  <si>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</si>
  <si>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</si>
  <si>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</si>
  <si>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</si>
  <si>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</si>
  <si>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</si>
  <si>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</si>
  <si>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</si>
  <si>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</si>
  <si>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</si>
  <si>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</si>
  <si>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</si>
  <si>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</si>
  <si>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</si>
  <si>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</si>
  <si>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</si>
  <si>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</si>
  <si>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</si>
  <si>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</si>
  <si>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</si>
  <si>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</si>
  <si>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</si>
  <si>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</si>
  <si>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</si>
  <si>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</si>
  <si>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</si>
  <si>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</si>
  <si>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</si>
  <si>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</si>
  <si>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</si>
  <si>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</si>
  <si>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</si>
  <si>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</si>
  <si>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</si>
  <si>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</si>
  <si>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</si>
  <si>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</si>
  <si>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</si>
  <si>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</si>
  <si>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</si>
  <si>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</si>
  <si>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</si>
  <si>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</si>
  <si>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</si>
  <si>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</si>
  <si>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</si>
  <si>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</si>
  <si>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</si>
  <si>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</si>
  <si>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</si>
  <si>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</si>
  <si>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</si>
  <si>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</si>
  <si>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</si>
  <si>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</si>
  <si>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</si>
  <si>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</si>
  <si>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</si>
  <si>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</si>
  <si>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</si>
  <si>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</si>
  <si>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</si>
  <si>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</si>
  <si>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</si>
  <si>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</si>
  <si>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</si>
  <si>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</si>
  <si>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</si>
  <si>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</si>
  <si>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</si>
  <si>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</si>
  <si>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</si>
  <si>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</si>
  <si>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</si>
  <si>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</si>
  <si>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</si>
  <si>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1.67</t>
  </si>
  <si>
    <t>▲ 0.70</t>
  </si>
  <si>
    <t>▲ 0.35</t>
  </si>
  <si>
    <t>水道事業会計</t>
  </si>
  <si>
    <t>一般会計</t>
  </si>
  <si>
    <t>公共用地取得特別会計</t>
  </si>
  <si>
    <t>国民健康保険特別会計</t>
  </si>
  <si>
    <t>介護保険特別会計</t>
  </si>
  <si>
    <t>簡易水道特別会計</t>
  </si>
  <si>
    <t>浄化槽市町村設置推進事業特別会計</t>
  </si>
  <si>
    <t>後期高齢者医療保険特別会計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</si>
  <si>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</si>
  <si>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</si>
  <si>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</si>
  <si>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</si>
  <si>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</si>
  <si>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</si>
  <si>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</si>
  <si>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</si>
  <si>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</si>
  <si>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太田川原野谷川治水水防組合
一般会計</t>
    <rPh sb="0" eb="3">
      <t>オオタガワ</t>
    </rPh>
    <rPh sb="3" eb="6">
      <t>ハラノヤ</t>
    </rPh>
    <rPh sb="6" eb="7">
      <t>カワ</t>
    </rPh>
    <rPh sb="7" eb="9">
      <t>チスイ</t>
    </rPh>
    <rPh sb="9" eb="10">
      <t>スイ</t>
    </rPh>
    <rPh sb="11" eb="13">
      <t>クミアイ</t>
    </rPh>
    <rPh sb="14" eb="16">
      <t>イッパン</t>
    </rPh>
    <rPh sb="16" eb="18">
      <t>カイケイ</t>
    </rPh>
    <phoneticPr fontId="5"/>
  </si>
  <si>
    <t>東遠広域施設組合
一般会計</t>
    <rPh sb="0" eb="2">
      <t>トウエン</t>
    </rPh>
    <rPh sb="2" eb="4">
      <t>コウイキ</t>
    </rPh>
    <rPh sb="4" eb="6">
      <t>シセツ</t>
    </rPh>
    <rPh sb="6" eb="8">
      <t>クミアイ</t>
    </rPh>
    <rPh sb="9" eb="11">
      <t>イッパン</t>
    </rPh>
    <rPh sb="11" eb="13">
      <t>カイケイ</t>
    </rPh>
    <phoneticPr fontId="5"/>
  </si>
  <si>
    <t>小笠老人ホーム施設組合
一般会計</t>
    <rPh sb="0" eb="2">
      <t>オガサ</t>
    </rPh>
    <rPh sb="2" eb="4">
      <t>ロウジン</t>
    </rPh>
    <rPh sb="7" eb="9">
      <t>シセツ</t>
    </rPh>
    <rPh sb="9" eb="11">
      <t>クミアイ</t>
    </rPh>
    <rPh sb="12" eb="14">
      <t>イッパン</t>
    </rPh>
    <rPh sb="14" eb="16">
      <t>カイケイ</t>
    </rPh>
    <phoneticPr fontId="5"/>
  </si>
  <si>
    <t>浅羽地域湛水防除施設組合
一般会計</t>
    <rPh sb="0" eb="2">
      <t>アサバ</t>
    </rPh>
    <rPh sb="2" eb="4">
      <t>チイキ</t>
    </rPh>
    <rPh sb="4" eb="6">
      <t>タンスイ</t>
    </rPh>
    <rPh sb="6" eb="8">
      <t>ボウジョ</t>
    </rPh>
    <rPh sb="8" eb="10">
      <t>シセツ</t>
    </rPh>
    <rPh sb="10" eb="12">
      <t>クミアイ</t>
    </rPh>
    <rPh sb="13" eb="15">
      <t>イッパン</t>
    </rPh>
    <rPh sb="15" eb="17">
      <t>カイケイ</t>
    </rPh>
    <phoneticPr fontId="5"/>
  </si>
  <si>
    <t>東遠学園組合
一般会計</t>
    <rPh sb="0" eb="2">
      <t>トウエン</t>
    </rPh>
    <rPh sb="2" eb="4">
      <t>ガクエン</t>
    </rPh>
    <rPh sb="4" eb="6">
      <t>クミアイ</t>
    </rPh>
    <rPh sb="7" eb="9">
      <t>イッパン</t>
    </rPh>
    <rPh sb="9" eb="11">
      <t>カイケイ</t>
    </rPh>
    <phoneticPr fontId="5"/>
  </si>
  <si>
    <t>東遠地区聖苑組合
一般会計</t>
    <rPh sb="0" eb="2">
      <t>トウエン</t>
    </rPh>
    <rPh sb="2" eb="4">
      <t>チク</t>
    </rPh>
    <rPh sb="4" eb="6">
      <t>セイエン</t>
    </rPh>
    <rPh sb="6" eb="8">
      <t>クミアイ</t>
    </rPh>
    <rPh sb="9" eb="11">
      <t>イッパン</t>
    </rPh>
    <rPh sb="11" eb="13">
      <t>カイケイ</t>
    </rPh>
    <phoneticPr fontId="5"/>
  </si>
  <si>
    <t>静岡県大井川広域水道企業団
静岡県大井川広域水道企業団水道用水供給事業会計</t>
    <rPh sb="0" eb="3">
      <t>シズオカケン</t>
    </rPh>
    <rPh sb="3" eb="6">
      <t>オオイガワ</t>
    </rPh>
    <rPh sb="6" eb="8">
      <t>コウイキ</t>
    </rPh>
    <rPh sb="8" eb="10">
      <t>スイドウ</t>
    </rPh>
    <rPh sb="10" eb="13">
      <t>キギョウダン</t>
    </rPh>
    <phoneticPr fontId="5"/>
  </si>
  <si>
    <t>中東遠看護専門学校組合
中東遠看護専門学校組合会計</t>
    <rPh sb="0" eb="2">
      <t>チュウトウ</t>
    </rPh>
    <rPh sb="2" eb="3">
      <t>エン</t>
    </rPh>
    <rPh sb="3" eb="5">
      <t>カンゴ</t>
    </rPh>
    <rPh sb="5" eb="7">
      <t>センモン</t>
    </rPh>
    <rPh sb="7" eb="9">
      <t>ガッコウ</t>
    </rPh>
    <rPh sb="9" eb="11">
      <t>クミアイ</t>
    </rPh>
    <rPh sb="12" eb="14">
      <t>チュウトウ</t>
    </rPh>
    <rPh sb="14" eb="15">
      <t>エン</t>
    </rPh>
    <rPh sb="15" eb="17">
      <t>カンゴ</t>
    </rPh>
    <rPh sb="17" eb="19">
      <t>センモン</t>
    </rPh>
    <rPh sb="19" eb="21">
      <t>ガッコウ</t>
    </rPh>
    <rPh sb="21" eb="23">
      <t>クミアイ</t>
    </rPh>
    <rPh sb="23" eb="25">
      <t>カイケイ</t>
    </rPh>
    <phoneticPr fontId="5"/>
  </si>
  <si>
    <t>掛川市・菊川市衛生施設組合
掛川市・菊川市衛生施設組合会計</t>
    <rPh sb="0" eb="3">
      <t>カケガワシ</t>
    </rPh>
    <rPh sb="4" eb="6">
      <t>キクガワ</t>
    </rPh>
    <rPh sb="6" eb="7">
      <t>シ</t>
    </rPh>
    <rPh sb="7" eb="9">
      <t>エイセイ</t>
    </rPh>
    <rPh sb="9" eb="11">
      <t>シセツ</t>
    </rPh>
    <rPh sb="11" eb="13">
      <t>クミアイ</t>
    </rPh>
    <rPh sb="14" eb="17">
      <t>カケガワシ</t>
    </rPh>
    <rPh sb="18" eb="20">
      <t>キクガワ</t>
    </rPh>
    <rPh sb="20" eb="21">
      <t>シ</t>
    </rPh>
    <rPh sb="21" eb="23">
      <t>エイセイ</t>
    </rPh>
    <rPh sb="23" eb="25">
      <t>シセツ</t>
    </rPh>
    <rPh sb="25" eb="27">
      <t>クミアイ</t>
    </rPh>
    <rPh sb="27" eb="29">
      <t>カイケイ</t>
    </rPh>
    <phoneticPr fontId="5"/>
  </si>
  <si>
    <t>東遠工業用水道企業団
東遠工業用水道事業会計</t>
    <rPh sb="0" eb="2">
      <t>トウエン</t>
    </rPh>
    <rPh sb="2" eb="5">
      <t>コウギョウヨウ</t>
    </rPh>
    <rPh sb="5" eb="7">
      <t>スイドウ</t>
    </rPh>
    <rPh sb="7" eb="10">
      <t>キギョウダン</t>
    </rPh>
    <rPh sb="11" eb="13">
      <t>トウエン</t>
    </rPh>
    <rPh sb="13" eb="15">
      <t>コウギョウ</t>
    </rPh>
    <rPh sb="15" eb="17">
      <t>ヨウスイ</t>
    </rPh>
    <rPh sb="17" eb="18">
      <t>ドウ</t>
    </rPh>
    <rPh sb="18" eb="20">
      <t>ジギョウ</t>
    </rPh>
    <rPh sb="20" eb="22">
      <t>カイケイ</t>
    </rPh>
    <phoneticPr fontId="5"/>
  </si>
  <si>
    <t>掛川市・袋井市病院企業団
掛川市・袋井市病院企業団病院事業会計</t>
    <rPh sb="0" eb="3">
      <t>カケガワシ</t>
    </rPh>
    <rPh sb="4" eb="7">
      <t>フクロイシ</t>
    </rPh>
    <rPh sb="7" eb="9">
      <t>ビョウイン</t>
    </rPh>
    <rPh sb="9" eb="12">
      <t>キギョウダン</t>
    </rPh>
    <rPh sb="13" eb="16">
      <t>カケガワシ</t>
    </rPh>
    <rPh sb="17" eb="20">
      <t>フクロイシ</t>
    </rPh>
    <rPh sb="20" eb="22">
      <t>ビョウイン</t>
    </rPh>
    <rPh sb="22" eb="25">
      <t>キギョウダン</t>
    </rPh>
    <rPh sb="25" eb="27">
      <t>ビョウイン</t>
    </rPh>
    <rPh sb="27" eb="29">
      <t>ジギョウ</t>
    </rPh>
    <rPh sb="29" eb="31">
      <t>カイケイ</t>
    </rPh>
    <phoneticPr fontId="5"/>
  </si>
  <si>
    <t>静岡県後期高齢者医療広域連合
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5"/>
  </si>
  <si>
    <t>静岡県後期高齢者医療広域連合
後期高齢者医療事業特別会計</t>
    <rPh sb="0" eb="3">
      <t>シズオカケン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</si>
  <si>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静岡地方税滞納整理機構
一般会計</t>
    <rPh sb="0" eb="2">
      <t>シズオカ</t>
    </rPh>
    <rPh sb="2" eb="5">
      <t>チホウゼイ</t>
    </rPh>
    <rPh sb="5" eb="7">
      <t>タイノウ</t>
    </rPh>
    <rPh sb="7" eb="9">
      <t>セイリ</t>
    </rPh>
    <rPh sb="9" eb="11">
      <t>キコウ</t>
    </rPh>
    <rPh sb="12" eb="14">
      <t>イッパン</t>
    </rPh>
    <rPh sb="14" eb="16">
      <t>カイケイ</t>
    </rPh>
    <phoneticPr fontId="5"/>
  </si>
  <si>
    <t>－</t>
  </si>
  <si>
    <t>かけがわ街づくり</t>
    <rPh sb="4" eb="5">
      <t>マチ</t>
    </rPh>
    <phoneticPr fontId="12"/>
  </si>
  <si>
    <t>－</t>
    <phoneticPr fontId="2"/>
  </si>
  <si>
    <t>これっしかどころ</t>
  </si>
  <si>
    <t>森の都ならここ</t>
    <rPh sb="0" eb="1">
      <t>モリ</t>
    </rPh>
    <rPh sb="2" eb="3">
      <t>ミヤコ</t>
    </rPh>
    <phoneticPr fontId="12"/>
  </si>
  <si>
    <t>掛川市生涯学習振興公社</t>
    <rPh sb="0" eb="3">
      <t>カケガワシ</t>
    </rPh>
    <rPh sb="3" eb="5">
      <t>ショウガイ</t>
    </rPh>
    <rPh sb="5" eb="7">
      <t>ガクシュウ</t>
    </rPh>
    <rPh sb="7" eb="9">
      <t>シンコウ</t>
    </rPh>
    <rPh sb="9" eb="11">
      <t>コウシャ</t>
    </rPh>
    <phoneticPr fontId="12"/>
  </si>
  <si>
    <t>大東マリーナ</t>
    <rPh sb="0" eb="2">
      <t>ダイトウ</t>
    </rPh>
    <phoneticPr fontId="12"/>
  </si>
  <si>
    <t>小笠掛川勤労者福祉サービスセンター</t>
    <rPh sb="0" eb="2">
      <t>オガサ</t>
    </rPh>
    <rPh sb="2" eb="4">
      <t>カケガワ</t>
    </rPh>
    <rPh sb="4" eb="7">
      <t>キンロウシャ</t>
    </rPh>
    <rPh sb="7" eb="9">
      <t>フクシ</t>
    </rPh>
    <phoneticPr fontId="12"/>
  </si>
  <si>
    <t>掛川市土地開発公社</t>
    <rPh sb="0" eb="3">
      <t>カケガワシ</t>
    </rPh>
    <rPh sb="3" eb="5">
      <t>トチ</t>
    </rPh>
    <rPh sb="5" eb="7">
      <t>カイハツ</t>
    </rPh>
    <rPh sb="7" eb="9">
      <t>コウシャ</t>
    </rPh>
    <phoneticPr fontId="12"/>
  </si>
  <si>
    <t>中東遠タスクフォースセンター</t>
    <rPh sb="0" eb="2">
      <t>チュウトウ</t>
    </rPh>
    <rPh sb="2" eb="3">
      <t>オン</t>
    </rPh>
    <phoneticPr fontId="12"/>
  </si>
  <si>
    <t>-</t>
    <phoneticPr fontId="2"/>
  </si>
  <si>
    <t>地域福祉基金</t>
    <rPh sb="0" eb="2">
      <t>チイキ</t>
    </rPh>
    <rPh sb="2" eb="4">
      <t>フクシ</t>
    </rPh>
    <rPh sb="4" eb="6">
      <t>キキン</t>
    </rPh>
    <phoneticPr fontId="2"/>
  </si>
  <si>
    <t>ふるさと応援基金</t>
    <rPh sb="4" eb="6">
      <t>オウエン</t>
    </rPh>
    <rPh sb="6" eb="8">
      <t>キキン</t>
    </rPh>
    <phoneticPr fontId="2"/>
  </si>
  <si>
    <t>生涯学習公園化基金</t>
    <rPh sb="0" eb="2">
      <t>ショウガイ</t>
    </rPh>
    <rPh sb="2" eb="4">
      <t>ガクシュウ</t>
    </rPh>
    <rPh sb="4" eb="6">
      <t>コウエン</t>
    </rPh>
    <rPh sb="6" eb="7">
      <t>カ</t>
    </rPh>
    <rPh sb="7" eb="9">
      <t>キキン</t>
    </rPh>
    <phoneticPr fontId="2"/>
  </si>
  <si>
    <t>地震・津波対策整備基金</t>
    <rPh sb="0" eb="2">
      <t>ジシン</t>
    </rPh>
    <rPh sb="3" eb="5">
      <t>ツナミ</t>
    </rPh>
    <rPh sb="5" eb="7">
      <t>タイサク</t>
    </rPh>
    <rPh sb="7" eb="9">
      <t>セイビ</t>
    </rPh>
    <rPh sb="9" eb="11">
      <t>キキン</t>
    </rPh>
    <phoneticPr fontId="2"/>
  </si>
  <si>
    <t>公共施設整備基金</t>
    <rPh sb="0" eb="2">
      <t>コウキョウ</t>
    </rPh>
    <rPh sb="2" eb="4">
      <t>シセツ</t>
    </rPh>
    <rPh sb="4" eb="6">
      <t>セイビ</t>
    </rPh>
    <rPh sb="6" eb="8">
      <t>キキン</t>
    </rPh>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</si>
  <si>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</si>
  <si>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</si>
  <si>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</si>
  <si>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</si>
  <si>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</si>
  <si>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</si>
  <si>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</si>
  <si>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</si>
  <si>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</si>
  <si>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</si>
  <si>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</si>
  <si>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本市の将来負担比率は類似団体内平均値を上回っている一方、有形固定資産減価償却率は類似団体内平均値を下回っている。
将来負担比率については、年々低下しているが、まだまだ高い水準にある。プライマリーバランスを意識し新規地方債の発行を抑制するなど、長期的な視点で負担抑制に努める。
一方で、過去、積極的にインフラ整備を行ってきたが、その更新が滞っているために有形固定資産減価償却率は上昇を続けている。今後は公共施設等総合管理計画に基づき、既存施設の長寿命化を推進していくとともに施設の総量を減らすことで、数値の改善を図る。</t>
    <rPh sb="14" eb="15">
      <t>ナイ</t>
    </rPh>
    <rPh sb="17" eb="18">
      <t>チ</t>
    </rPh>
    <rPh sb="44" eb="45">
      <t>ナイ</t>
    </rPh>
    <rPh sb="47" eb="48">
      <t>チ</t>
    </rPh>
    <rPh sb="69" eb="71">
      <t>ネンネン</t>
    </rPh>
    <rPh sb="71" eb="73">
      <t>テイカ</t>
    </rPh>
    <rPh sb="102" eb="104">
      <t>イシキ</t>
    </rPh>
    <rPh sb="105" eb="107">
      <t>シンキ</t>
    </rPh>
    <rPh sb="107" eb="110">
      <t>チホウサイ</t>
    </rPh>
    <rPh sb="111" eb="113">
      <t>ハッコウ</t>
    </rPh>
    <rPh sb="138" eb="140">
      <t>イッポウ</t>
    </rPh>
    <rPh sb="188" eb="190">
      <t>ジョウショウ</t>
    </rPh>
    <rPh sb="216" eb="218">
      <t>キゾン</t>
    </rPh>
    <rPh sb="218" eb="220">
      <t>シセツ</t>
    </rPh>
    <rPh sb="236" eb="238">
      <t>シセツ</t>
    </rPh>
    <rPh sb="239" eb="241">
      <t>ソウリョウ</t>
    </rPh>
    <rPh sb="242" eb="243">
      <t>ヘ</t>
    </rPh>
    <rPh sb="249" eb="251">
      <t>スウチ</t>
    </rPh>
    <rPh sb="252" eb="254">
      <t>カイゼン</t>
    </rPh>
    <rPh sb="255" eb="256">
      <t>ハカ</t>
    </rPh>
    <phoneticPr fontId="5"/>
  </si>
  <si>
    <t>将来負担比率・実質公債費比率については、どちらも前年度と比較して低下している。しかし、どちらも類似団体平均と比較して高い割合となっており、特に将来負担比率については48.5ポイント上回っている。今後は、さらなる必要経費の見直しを行っていくとともに、新規地方債の発行抑制に努めるなど、引き続き、財政の健全性確保を図る。</t>
    <rPh sb="32" eb="34">
      <t>テイカ</t>
    </rPh>
    <rPh sb="51" eb="53">
      <t>ヘイキン</t>
    </rPh>
    <rPh sb="105" eb="107">
      <t>ヒツヨウ</t>
    </rPh>
    <rPh sb="114" eb="115">
      <t>オコナ</t>
    </rPh>
    <rPh sb="124" eb="126">
      <t>シンキ</t>
    </rPh>
    <rPh sb="126" eb="129">
      <t>チホウサイ</t>
    </rPh>
    <rPh sb="130" eb="132">
      <t>ハッコウ</t>
    </rPh>
    <rPh sb="141" eb="142">
      <t>ヒ</t>
    </rPh>
    <rPh sb="143" eb="144">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</si>
</sst>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BA52F25-0ADB-428C-A0F5-C28F8C9368B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B955-44F9-BB19-CE914B5CCF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56506</c:v>
                </c:pt>
                <c:pt idx="1">
                  <c:v>65997</c:v>
                </c:pt>
                <c:pt idx="2">
                  <c:v>61808</c:v>
                </c:pt>
                <c:pt idx="3">
                  <c:v>60647</c:v>
                </c:pt>
                <c:pt idx="4">
                  <c:v>57928</c:v>
                </c:pt>
              </c:numCache>
            </c:numRef>
          </c:val>
          <c:smooth val="0"/>
          <c:extLst>
            <c:ext xmlns:c16="http://schemas.microsoft.com/office/drawing/2014/chart" uri="{C3380CC4-5D6E-409C-BE32-E72D297353CC}">
              <c16:uniqueId val="{00000001-B955-44F9-BB19-CE914B5CCF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4.99</c:v>
                </c:pt>
                <c:pt idx="1">
                  <c:v>3.72</c:v>
                </c:pt>
                <c:pt idx="2">
                  <c:v>4.43</c:v>
                </c:pt>
                <c:pt idx="3">
                  <c:v>5.08</c:v>
                </c:pt>
                <c:pt idx="4">
                  <c:v>5.34</c:v>
                </c:pt>
              </c:numCache>
            </c:numRef>
          </c:val>
          <c:extLst>
            <c:ext xmlns:c16="http://schemas.microsoft.com/office/drawing/2014/chart" uri="{C3380CC4-5D6E-409C-BE32-E72D297353CC}">
              <c16:uniqueId val="{00000000-AF0F-4863-B5E7-AB88D27AB0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17.02</c:v>
                </c:pt>
                <c:pt idx="1">
                  <c:v>16.66</c:v>
                </c:pt>
                <c:pt idx="2">
                  <c:v>15.32</c:v>
                </c:pt>
                <c:pt idx="3">
                  <c:v>14.67</c:v>
                </c:pt>
                <c:pt idx="4">
                  <c:v>13.88</c:v>
                </c:pt>
              </c:numCache>
            </c:numRef>
          </c:val>
          <c:extLst>
            <c:ext xmlns:c16="http://schemas.microsoft.com/office/drawing/2014/chart" uri="{C3380CC4-5D6E-409C-BE32-E72D297353CC}">
              <c16:uniqueId val="{00000001-AF0F-4863-B5E7-AB88D27AB0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1.06</c:v>
                </c:pt>
                <c:pt idx="1">
                  <c:v>-1.67</c:v>
                </c:pt>
                <c:pt idx="2">
                  <c:v>-0.7</c:v>
                </c:pt>
                <c:pt idx="3">
                  <c:v>0.03</c:v>
                </c:pt>
                <c:pt idx="4">
                  <c:v>-0.35</c:v>
                </c:pt>
              </c:numCache>
            </c:numRef>
          </c:val>
          <c:smooth val="0"/>
          <c:extLst>
            <c:ext xmlns:c16="http://schemas.microsoft.com/office/drawing/2014/chart" uri="{C3380CC4-5D6E-409C-BE32-E72D297353CC}">
              <c16:uniqueId val="{00000002-AF0F-4863-B5E7-AB88D27AB0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CE62-496E-B179-9367CF2459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62-496E-B179-9367CF2459CC}"/>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0.04</c:v>
                </c:pt>
                <c:pt idx="6">
                  <c:v>#N/A</c:v>
                </c:pt>
                <c:pt idx="7">
                  <c:v>0.03</c:v>
                </c:pt>
                <c:pt idx="8">
                  <c:v>#N/A</c:v>
                </c:pt>
                <c:pt idx="9">
                  <c:v>0.01</c:v>
                </c:pt>
              </c:numCache>
            </c:numRef>
          </c:val>
          <c:extLst>
            <c:ext xmlns:c16="http://schemas.microsoft.com/office/drawing/2014/chart" uri="{C3380CC4-5D6E-409C-BE32-E72D297353CC}">
              <c16:uniqueId val="{00000002-CE62-496E-B179-9367CF2459CC}"/>
            </c:ext>
          </c:extLst>
        </c:ser>
        <c:ser>
          <c:idx val="3"/>
          <c:order val="3"/>
          <c:tx>
            <c:strRef>
              <c:f>データシート!$A$30</c:f>
              <c:strCache>
                <c:ptCount val="1"/>
                <c:pt idx="0">
                  <c:v>浄化槽市町村設置推進事業特別会計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CE62-496E-B179-9367CF2459CC}"/>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c:v>
                </c:pt>
                <c:pt idx="6">
                  <c:v>#N/A</c:v>
                </c:pt>
                <c:pt idx="7">
                  <c:v>0.01</c:v>
                </c:pt>
                <c:pt idx="8">
                  <c:v>#N/A</c:v>
                </c:pt>
                <c:pt idx="9">
                  <c:v>0.09</c:v>
                </c:pt>
              </c:numCache>
            </c:numRef>
          </c:val>
          <c:extLst>
            <c:ext xmlns:c16="http://schemas.microsoft.com/office/drawing/2014/chart" uri="{C3380CC4-5D6E-409C-BE32-E72D297353CC}">
              <c16:uniqueId val="{00000004-CE62-496E-B179-9367CF2459C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c:v>
                </c:pt>
                <c:pt idx="2">
                  <c:v>#N/A</c:v>
                </c:pt>
                <c:pt idx="3">
                  <c:v>0.46</c:v>
                </c:pt>
                <c:pt idx="4">
                  <c:v>#N/A</c:v>
                </c:pt>
                <c:pt idx="5">
                  <c:v>0.48</c:v>
                </c:pt>
                <c:pt idx="6">
                  <c:v>#N/A</c:v>
                </c:pt>
                <c:pt idx="7">
                  <c:v>1.06</c:v>
                </c:pt>
                <c:pt idx="8">
                  <c:v>#N/A</c:v>
                </c:pt>
                <c:pt idx="9">
                  <c:v>0.56999999999999995</c:v>
                </c:pt>
              </c:numCache>
            </c:numRef>
          </c:val>
          <c:extLst>
            <c:ext xmlns:c16="http://schemas.microsoft.com/office/drawing/2014/chart" uri="{C3380CC4-5D6E-409C-BE32-E72D297353CC}">
              <c16:uniqueId val="{00000005-CE62-496E-B179-9367CF2459C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1.68</c:v>
                </c:pt>
                <c:pt idx="2">
                  <c:v>#N/A</c:v>
                </c:pt>
                <c:pt idx="3">
                  <c:v>2.4700000000000002</c:v>
                </c:pt>
                <c:pt idx="4">
                  <c:v>#N/A</c:v>
                </c:pt>
                <c:pt idx="5">
                  <c:v>2.27</c:v>
                </c:pt>
                <c:pt idx="6">
                  <c:v>#N/A</c:v>
                </c:pt>
                <c:pt idx="7">
                  <c:v>0.74</c:v>
                </c:pt>
                <c:pt idx="8">
                  <c:v>#N/A</c:v>
                </c:pt>
                <c:pt idx="9">
                  <c:v>0.94</c:v>
                </c:pt>
              </c:numCache>
            </c:numRef>
          </c:val>
          <c:extLst>
            <c:ext xmlns:c16="http://schemas.microsoft.com/office/drawing/2014/chart" uri="{C3380CC4-5D6E-409C-BE32-E72D297353CC}">
              <c16:uniqueId val="{00000006-CE62-496E-B179-9367CF2459CC}"/>
            </c:ext>
          </c:extLst>
        </c:ser>
        <c:ser>
          <c:idx val="7"/>
          <c:order val="7"/>
          <c:tx>
            <c:strRef>
              <c:f>データシート!$A$34</c:f>
              <c:strCache>
                <c:ptCount val="1"/>
                <c:pt idx="0">
                  <c:v>公共用地取得特別会計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1.39</c:v>
                </c:pt>
                <c:pt idx="2">
                  <c:v>#N/A</c:v>
                </c:pt>
                <c:pt idx="3">
                  <c:v>1.63</c:v>
                </c:pt>
                <c:pt idx="4">
                  <c:v>#N/A</c:v>
                </c:pt>
                <c:pt idx="5">
                  <c:v>1.81</c:v>
                </c:pt>
                <c:pt idx="6">
                  <c:v>#N/A</c:v>
                </c:pt>
                <c:pt idx="7">
                  <c:v>1.99</c:v>
                </c:pt>
                <c:pt idx="8">
                  <c:v>#N/A</c:v>
                </c:pt>
                <c:pt idx="9">
                  <c:v>1.98</c:v>
                </c:pt>
              </c:numCache>
            </c:numRef>
          </c:val>
          <c:extLst>
            <c:ext xmlns:c16="http://schemas.microsoft.com/office/drawing/2014/chart" uri="{C3380CC4-5D6E-409C-BE32-E72D297353CC}">
              <c16:uniqueId val="{00000007-CE62-496E-B179-9367CF2459C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4.9800000000000004</c:v>
                </c:pt>
                <c:pt idx="2">
                  <c:v>#N/A</c:v>
                </c:pt>
                <c:pt idx="3">
                  <c:v>3.7</c:v>
                </c:pt>
                <c:pt idx="4">
                  <c:v>#N/A</c:v>
                </c:pt>
                <c:pt idx="5">
                  <c:v>4.42</c:v>
                </c:pt>
                <c:pt idx="6">
                  <c:v>#N/A</c:v>
                </c:pt>
                <c:pt idx="7">
                  <c:v>5.0599999999999996</c:v>
                </c:pt>
                <c:pt idx="8">
                  <c:v>#N/A</c:v>
                </c:pt>
                <c:pt idx="9">
                  <c:v>5.34</c:v>
                </c:pt>
              </c:numCache>
            </c:numRef>
          </c:val>
          <c:extLst>
            <c:ext xmlns:c16="http://schemas.microsoft.com/office/drawing/2014/chart" uri="{C3380CC4-5D6E-409C-BE32-E72D297353CC}">
              <c16:uniqueId val="{00000008-CE62-496E-B179-9367CF2459C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4.22</c:v>
                </c:pt>
                <c:pt idx="2">
                  <c:v>#N/A</c:v>
                </c:pt>
                <c:pt idx="3">
                  <c:v>5.28</c:v>
                </c:pt>
                <c:pt idx="4">
                  <c:v>#N/A</c:v>
                </c:pt>
                <c:pt idx="5">
                  <c:v>5.65</c:v>
                </c:pt>
                <c:pt idx="6">
                  <c:v>#N/A</c:v>
                </c:pt>
                <c:pt idx="7">
                  <c:v>6.42</c:v>
                </c:pt>
                <c:pt idx="8">
                  <c:v>#N/A</c:v>
                </c:pt>
                <c:pt idx="9">
                  <c:v>7.53</c:v>
                </c:pt>
              </c:numCache>
            </c:numRef>
          </c:val>
          <c:extLst>
            <c:ext xmlns:c16="http://schemas.microsoft.com/office/drawing/2014/chart" uri="{C3380CC4-5D6E-409C-BE32-E72D297353CC}">
              <c16:uniqueId val="{00000009-CE62-496E-B179-9367CF2459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5518</c:v>
                </c:pt>
                <c:pt idx="5">
                  <c:v>5755</c:v>
                </c:pt>
                <c:pt idx="8">
                  <c:v>5928</c:v>
                </c:pt>
                <c:pt idx="11">
                  <c:v>5855</c:v>
                </c:pt>
                <c:pt idx="14">
                  <c:v>5908</c:v>
                </c:pt>
              </c:numCache>
            </c:numRef>
          </c:val>
          <c:extLst>
            <c:ext xmlns:c16="http://schemas.microsoft.com/office/drawing/2014/chart" uri="{C3380CC4-5D6E-409C-BE32-E72D297353CC}">
              <c16:uniqueId val="{00000000-0318-405F-8D36-2E10665AAD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18-405F-8D36-2E10665AAD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629</c:v>
                </c:pt>
                <c:pt idx="3">
                  <c:v>615</c:v>
                </c:pt>
                <c:pt idx="6">
                  <c:v>598</c:v>
                </c:pt>
                <c:pt idx="9">
                  <c:v>590</c:v>
                </c:pt>
                <c:pt idx="12">
                  <c:v>567</c:v>
                </c:pt>
              </c:numCache>
            </c:numRef>
          </c:val>
          <c:extLst>
            <c:ext xmlns:c16="http://schemas.microsoft.com/office/drawing/2014/chart" uri="{C3380CC4-5D6E-409C-BE32-E72D297353CC}">
              <c16:uniqueId val="{00000002-0318-405F-8D36-2E10665AAD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840</c:v>
                </c:pt>
                <c:pt idx="3">
                  <c:v>868</c:v>
                </c:pt>
                <c:pt idx="6">
                  <c:v>885</c:v>
                </c:pt>
                <c:pt idx="9">
                  <c:v>691</c:v>
                </c:pt>
                <c:pt idx="12">
                  <c:v>646</c:v>
                </c:pt>
              </c:numCache>
            </c:numRef>
          </c:val>
          <c:extLst>
            <c:ext xmlns:c16="http://schemas.microsoft.com/office/drawing/2014/chart" uri="{C3380CC4-5D6E-409C-BE32-E72D297353CC}">
              <c16:uniqueId val="{00000003-0318-405F-8D36-2E10665AAD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1011</c:v>
                </c:pt>
                <c:pt idx="3">
                  <c:v>1206</c:v>
                </c:pt>
                <c:pt idx="6">
                  <c:v>1105</c:v>
                </c:pt>
                <c:pt idx="9">
                  <c:v>1160</c:v>
                </c:pt>
                <c:pt idx="12">
                  <c:v>1173</c:v>
                </c:pt>
              </c:numCache>
            </c:numRef>
          </c:val>
          <c:extLst>
            <c:ext xmlns:c16="http://schemas.microsoft.com/office/drawing/2014/chart" uri="{C3380CC4-5D6E-409C-BE32-E72D297353CC}">
              <c16:uniqueId val="{00000004-0318-405F-8D36-2E10665AAD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18-405F-8D36-2E10665AAD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18-405F-8D36-2E10665AAD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5313</c:v>
                </c:pt>
                <c:pt idx="3">
                  <c:v>5239</c:v>
                </c:pt>
                <c:pt idx="6">
                  <c:v>5210</c:v>
                </c:pt>
                <c:pt idx="9">
                  <c:v>5186</c:v>
                </c:pt>
                <c:pt idx="12">
                  <c:v>5388</c:v>
                </c:pt>
              </c:numCache>
            </c:numRef>
          </c:val>
          <c:extLst>
            <c:ext xmlns:c16="http://schemas.microsoft.com/office/drawing/2014/chart" uri="{C3380CC4-5D6E-409C-BE32-E72D297353CC}">
              <c16:uniqueId val="{00000007-0318-405F-8D36-2E10665AADC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2275</c:v>
                </c:pt>
                <c:pt idx="2">
                  <c:v>#N/A</c:v>
                </c:pt>
                <c:pt idx="3">
                  <c:v>#N/A</c:v>
                </c:pt>
                <c:pt idx="4">
                  <c:v>2173</c:v>
                </c:pt>
                <c:pt idx="5">
                  <c:v>#N/A</c:v>
                </c:pt>
                <c:pt idx="6">
                  <c:v>#N/A</c:v>
                </c:pt>
                <c:pt idx="7">
                  <c:v>1870</c:v>
                </c:pt>
                <c:pt idx="8">
                  <c:v>#N/A</c:v>
                </c:pt>
                <c:pt idx="9">
                  <c:v>#N/A</c:v>
                </c:pt>
                <c:pt idx="10">
                  <c:v>1772</c:v>
                </c:pt>
                <c:pt idx="11">
                  <c:v>#N/A</c:v>
                </c:pt>
                <c:pt idx="12">
                  <c:v>#N/A</c:v>
                </c:pt>
                <c:pt idx="13">
                  <c:v>1866</c:v>
                </c:pt>
                <c:pt idx="14">
                  <c:v>#N/A</c:v>
                </c:pt>
              </c:numCache>
            </c:numRef>
          </c:val>
          <c:smooth val="0"/>
          <c:extLst>
            <c:ext xmlns:c16="http://schemas.microsoft.com/office/drawing/2014/chart" uri="{C3380CC4-5D6E-409C-BE32-E72D297353CC}">
              <c16:uniqueId val="{00000008-0318-405F-8D36-2E10665AADC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46289</c:v>
                </c:pt>
                <c:pt idx="5">
                  <c:v>46221</c:v>
                </c:pt>
                <c:pt idx="8">
                  <c:v>46237</c:v>
                </c:pt>
                <c:pt idx="11">
                  <c:v>46195</c:v>
                </c:pt>
                <c:pt idx="14">
                  <c:v>45517</c:v>
                </c:pt>
              </c:numCache>
            </c:numRef>
          </c:val>
          <c:extLst>
            <c:ext xmlns:c16="http://schemas.microsoft.com/office/drawing/2014/chart" uri="{C3380CC4-5D6E-409C-BE32-E72D297353CC}">
              <c16:uniqueId val="{00000000-BC72-4BDA-883F-7EE89AC127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12957</c:v>
                </c:pt>
                <c:pt idx="5">
                  <c:v>13060</c:v>
                </c:pt>
                <c:pt idx="8">
                  <c:v>13549</c:v>
                </c:pt>
                <c:pt idx="11">
                  <c:v>14219</c:v>
                </c:pt>
                <c:pt idx="14">
                  <c:v>13763</c:v>
                </c:pt>
              </c:numCache>
            </c:numRef>
          </c:val>
          <c:extLst>
            <c:ext xmlns:c16="http://schemas.microsoft.com/office/drawing/2014/chart" uri="{C3380CC4-5D6E-409C-BE32-E72D297353CC}">
              <c16:uniqueId val="{00000001-BC72-4BDA-883F-7EE89AC127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8393</c:v>
                </c:pt>
                <c:pt idx="5">
                  <c:v>7938</c:v>
                </c:pt>
                <c:pt idx="8">
                  <c:v>8069</c:v>
                </c:pt>
                <c:pt idx="11">
                  <c:v>7971</c:v>
                </c:pt>
                <c:pt idx="14">
                  <c:v>7730</c:v>
                </c:pt>
              </c:numCache>
            </c:numRef>
          </c:val>
          <c:extLst>
            <c:ext xmlns:c16="http://schemas.microsoft.com/office/drawing/2014/chart" uri="{C3380CC4-5D6E-409C-BE32-E72D297353CC}">
              <c16:uniqueId val="{00000002-BC72-4BDA-883F-7EE89AC127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72-4BDA-883F-7EE89AC127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72-4BDA-883F-7EE89AC127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996</c:v>
                </c:pt>
                <c:pt idx="3">
                  <c:v>745</c:v>
                </c:pt>
                <c:pt idx="6">
                  <c:v>702</c:v>
                </c:pt>
                <c:pt idx="9">
                  <c:v>0</c:v>
                </c:pt>
                <c:pt idx="12">
                  <c:v>0</c:v>
                </c:pt>
              </c:numCache>
            </c:numRef>
          </c:val>
          <c:extLst>
            <c:ext xmlns:c16="http://schemas.microsoft.com/office/drawing/2014/chart" uri="{C3380CC4-5D6E-409C-BE32-E72D297353CC}">
              <c16:uniqueId val="{00000005-BC72-4BDA-883F-7EE89AC127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6207</c:v>
                </c:pt>
                <c:pt idx="3">
                  <c:v>6329</c:v>
                </c:pt>
                <c:pt idx="6">
                  <c:v>6210</c:v>
                </c:pt>
                <c:pt idx="9">
                  <c:v>6102</c:v>
                </c:pt>
                <c:pt idx="12">
                  <c:v>6081</c:v>
                </c:pt>
              </c:numCache>
            </c:numRef>
          </c:val>
          <c:extLst>
            <c:ext xmlns:c16="http://schemas.microsoft.com/office/drawing/2014/chart" uri="{C3380CC4-5D6E-409C-BE32-E72D297353CC}">
              <c16:uniqueId val="{00000006-BC72-4BDA-883F-7EE89AC127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7995</c:v>
                </c:pt>
                <c:pt idx="3">
                  <c:v>7086</c:v>
                </c:pt>
                <c:pt idx="6">
                  <c:v>6427</c:v>
                </c:pt>
                <c:pt idx="9">
                  <c:v>6011</c:v>
                </c:pt>
                <c:pt idx="12">
                  <c:v>5985</c:v>
                </c:pt>
              </c:numCache>
            </c:numRef>
          </c:val>
          <c:extLst>
            <c:ext xmlns:c16="http://schemas.microsoft.com/office/drawing/2014/chart" uri="{C3380CC4-5D6E-409C-BE32-E72D297353CC}">
              <c16:uniqueId val="{00000007-BC72-4BDA-883F-7EE89AC127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16226</c:v>
                </c:pt>
                <c:pt idx="3">
                  <c:v>17078</c:v>
                </c:pt>
                <c:pt idx="6">
                  <c:v>16928</c:v>
                </c:pt>
                <c:pt idx="9">
                  <c:v>17337</c:v>
                </c:pt>
                <c:pt idx="12">
                  <c:v>16109</c:v>
                </c:pt>
              </c:numCache>
            </c:numRef>
          </c:val>
          <c:extLst>
            <c:ext xmlns:c16="http://schemas.microsoft.com/office/drawing/2014/chart" uri="{C3380CC4-5D6E-409C-BE32-E72D297353CC}">
              <c16:uniqueId val="{00000008-BC72-4BDA-883F-7EE89AC127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7736</c:v>
                </c:pt>
                <c:pt idx="3">
                  <c:v>7190</c:v>
                </c:pt>
                <c:pt idx="6">
                  <c:v>5680</c:v>
                </c:pt>
                <c:pt idx="9">
                  <c:v>5419</c:v>
                </c:pt>
                <c:pt idx="12">
                  <c:v>4900</c:v>
                </c:pt>
              </c:numCache>
            </c:numRef>
          </c:val>
          <c:extLst>
            <c:ext xmlns:c16="http://schemas.microsoft.com/office/drawing/2014/chart" uri="{C3380CC4-5D6E-409C-BE32-E72D297353CC}">
              <c16:uniqueId val="{00000009-BC72-4BDA-883F-7EE89AC127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46579</c:v>
                </c:pt>
                <c:pt idx="3">
                  <c:v>46051</c:v>
                </c:pt>
                <c:pt idx="6">
                  <c:v>45954</c:v>
                </c:pt>
                <c:pt idx="9">
                  <c:v>45502</c:v>
                </c:pt>
                <c:pt idx="12">
                  <c:v>44960</c:v>
                </c:pt>
              </c:numCache>
            </c:numRef>
          </c:val>
          <c:extLst>
            <c:ext xmlns:c16="http://schemas.microsoft.com/office/drawing/2014/chart" uri="{C3380CC4-5D6E-409C-BE32-E72D297353CC}">
              <c16:uniqueId val="{0000000A-BC72-4BDA-883F-7EE89AC1275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18099</c:v>
                </c:pt>
                <c:pt idx="2">
                  <c:v>#N/A</c:v>
                </c:pt>
                <c:pt idx="3">
                  <c:v>#N/A</c:v>
                </c:pt>
                <c:pt idx="4">
                  <c:v>17260</c:v>
                </c:pt>
                <c:pt idx="5">
                  <c:v>#N/A</c:v>
                </c:pt>
                <c:pt idx="6">
                  <c:v>#N/A</c:v>
                </c:pt>
                <c:pt idx="7">
                  <c:v>14046</c:v>
                </c:pt>
                <c:pt idx="8">
                  <c:v>#N/A</c:v>
                </c:pt>
                <c:pt idx="9">
                  <c:v>#N/A</c:v>
                </c:pt>
                <c:pt idx="10">
                  <c:v>11986</c:v>
                </c:pt>
                <c:pt idx="11">
                  <c:v>#N/A</c:v>
                </c:pt>
                <c:pt idx="12">
                  <c:v>#N/A</c:v>
                </c:pt>
                <c:pt idx="13">
                  <c:v>11025</c:v>
                </c:pt>
                <c:pt idx="14">
                  <c:v>#N/A</c:v>
                </c:pt>
              </c:numCache>
            </c:numRef>
          </c:val>
          <c:smooth val="0"/>
          <c:extLst>
            <c:ext xmlns:c16="http://schemas.microsoft.com/office/drawing/2014/chart" uri="{C3380CC4-5D6E-409C-BE32-E72D297353CC}">
              <c16:uniqueId val="{0000000B-BC72-4BDA-883F-7EE89AC1275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4086</c:v>
                </c:pt>
                <c:pt idx="1">
                  <c:v>3918</c:v>
                </c:pt>
                <c:pt idx="2">
                  <c:v>3740</c:v>
                </c:pt>
              </c:numCache>
            </c:numRef>
          </c:val>
          <c:extLst>
            <c:ext xmlns:c16="http://schemas.microsoft.com/office/drawing/2014/chart" uri="{C3380CC4-5D6E-409C-BE32-E72D297353CC}">
              <c16:uniqueId val="{00000000-544E-4B73-962A-CB57DA0CAE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44E-4B73-962A-CB57DA0CAE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2492</c:v>
                </c:pt>
                <c:pt idx="1">
                  <c:v>2428</c:v>
                </c:pt>
                <c:pt idx="2">
                  <c:v>2396</c:v>
                </c:pt>
              </c:numCache>
            </c:numRef>
          </c:val>
          <c:extLst>
            <c:ext xmlns:c16="http://schemas.microsoft.com/office/drawing/2014/chart" uri="{C3380CC4-5D6E-409C-BE32-E72D297353CC}">
              <c16:uniqueId val="{00000002-544E-4B73-962A-CB57DA0CAE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{BF9D6A84-99C5-4C84-B676-DAC628B39914}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E9E-49E2-84F7-1B61B71409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{601F10AD-B254-44BC-8969-0CA986754AB1}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9E-49E2-84F7-1B61B71409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{0D705636-3174-4ED4-8567-38F9A69A31F3}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9E-49E2-84F7-1B61B71409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{E4DFCF67-1AF7-4DAB-B779-7EA39D80589B}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9E-49E2-84F7-1B61B71409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{88BE1AE8-2DC7-453E-80E1-BFA58FD373EB}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9E-49E2-84F7-1B61B714099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{EFC98AD3-2C7E-46A1-BFD9-2A3505E7FA28}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E9E-49E2-84F7-1B61B714099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{2D2FEF1A-69EF-424F-AC2D-45F7AA196C2B}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E9E-49E2-84F7-1B61B714099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{DB6EE77B-086B-45F9-BFC4-FDF700504AF3}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E9E-49E2-84F7-1B61B714099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{B84490A2-407F-4FD0-9021-6D215DDF7D98}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E9E-49E2-84F7-1B61B71409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55.2</c:v>
                </c:pt>
                <c:pt idx="16">
                  <c:v>56.2</c:v>
                </c:pt>
                <c:pt idx="24">
                  <c:v>57.6</c:v>
                </c:pt>
                <c:pt idx="32">
                  <c:v>58.9</c:v>
                </c:pt>
              </c:numCache>
            </c:numRef>
          </c:xVal>
          <c:yVal>
            <c:numRef>
              <c:f>公会計指標分析・財政指標組合せ分析表!$BP$51:$DC$51</c:f>
              <c:numCache>
                <c:formatCode>#,##0.0;"▲ "#,##0.0</c:formatCode>
                <c:ptCount val="40"/>
                <c:pt idx="8">
                  <c:v>76.8</c:v>
                </c:pt>
                <c:pt idx="16">
                  <c:v>63</c:v>
                </c:pt>
                <c:pt idx="24">
                  <c:v>53.6</c:v>
                </c:pt>
                <c:pt idx="32">
                  <c:v>49</c:v>
                </c:pt>
              </c:numCache>
            </c:numRef>
          </c:yVal>
          <c:smooth val="0"/>
          <c:extLst>
            <c:ext xmlns:c16="http://schemas.microsoft.com/office/drawing/2014/chart" uri="{C3380CC4-5D6E-409C-BE32-E72D297353CC}">
              <c16:uniqueId val="{00000009-EE9E-49E2-84F7-1B61B71409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{E3FE72C0-B6BA-4FBB-BF28-7EADE28BD650}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E9E-49E2-84F7-1B61B714099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{91D7D699-CA23-4B10-B06C-8AEB8581332B}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9E-49E2-84F7-1B61B71409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{BBD13271-13A4-48C7-88C6-80DACAC1B4A8}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9E-49E2-84F7-1B61B71409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{3A279C35-FEAC-474D-BFDC-4F35B668B717}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9E-49E2-84F7-1B61B71409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{BE58A5BA-0E60-4E25-B3C7-93AAB7C79BF9}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9E-49E2-84F7-1B61B714099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{204365ED-7671-43C9-A172-03414A498984}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E9E-49E2-84F7-1B61B714099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{72512456-62BC-4083-AB56-840844E67B7C}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E9E-49E2-84F7-1B61B7140992}"/>
                </c:ext>
              </c:extLst>
            </c:dLbl>
            <c:dLbl>
              <c:idx val="24"/>
              <c:layout>
                <c:manualLayout>
                  <c:x val="-4.5732844695455237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{D1B8BCFD-AE02-4B3B-BE9C-56237CD0B45A}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E9E-49E2-84F7-1B61B7140992}"/>
                </c:ext>
              </c:extLst>
            </c:dLbl>
            <c:dLbl>
              <c:idx val="32"/>
              <c:layout>
                <c:manualLayout>
                  <c:x val="-1.8428106424351495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{F793F751-5A27-484B-94AB-845199A5C534}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E9E-49E2-84F7-1B61B71409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58.6</c:v>
                </c:pt>
                <c:pt idx="24">
                  <c:v>60.2</c:v>
                </c:pt>
                <c:pt idx="32">
                  <c:v>60.2</c:v>
                </c:pt>
              </c:numCache>
            </c:numRef>
          </c:xVal>
          <c:yVal>
            <c:numRef>
              <c:f>公会計指標分析・財政指標組合せ分析表!$BP$55:$DC$55</c:f>
              <c:numCache>
                <c:formatCode>#,##0.0;"▲ "#,##0.0</c:formatCode>
                <c:ptCount val="40"/>
                <c:pt idx="8">
                  <c:v>6.5</c:v>
                </c:pt>
                <c:pt idx="16">
                  <c:v>5.8</c:v>
                </c:pt>
                <c:pt idx="24">
                  <c:v>2.7</c:v>
                </c:pt>
                <c:pt idx="32">
                  <c:v>0.5</c:v>
                </c:pt>
              </c:numCache>
            </c:numRef>
          </c:yVal>
          <c:smooth val="0"/>
          <c:extLst>
            <c:ext xmlns:c16="http://schemas.microsoft.com/office/drawing/2014/chart" uri="{C3380CC4-5D6E-409C-BE32-E72D297353CC}">
              <c16:uniqueId val="{00000013-EE9E-49E2-84F7-1B61B7140992}"/>
            </c:ext>
          </c:extLst>
        </c:ser>
        <c:dLbls>
          <c:showLegendKey val="0"/>
          <c:showVal val="1"/>
          <c:showCatName val="0"/>
          <c:showSerName val="0"/>
          <c:showPercent val="0"/>
          <c:showBubbleSize val="0"/>
        </c:dLbls>
        <c:axId val="46179840"/>
        <c:axId val="46181760"/>
      </c:scatterChart>
      <c:valAx>
        <c:axId val="46179840"/>
        <c:scaling>
          <c:orientation val="minMax"/>
          <c:max val="60.7"/>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{0611C900-39AC-41CF-9A08-9C3CAE3839B2}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907-4D9A-A535-F9F4943599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{51CEBC68-449B-40D4-8BC9-AAB7EED4BD02}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07-4D9A-A535-F9F4943599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{8D58E5A4-373C-4A76-94B3-3AA1B786EFE3}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07-4D9A-A535-F9F4943599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{230F8CDE-AF0F-489E-8E3A-CA7DF543037B}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07-4D9A-A535-F9F4943599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{BE837514-D0B6-45FA-8ADB-FA0F8ECBD7D3}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07-4D9A-A535-F9F49435995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{E8692B5C-A9DF-4C1E-B015-3D828CDD4847}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907-4D9A-A535-F9F49435995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{83F3F873-139E-467B-B4C3-FCD76E7437A4}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907-4D9A-A535-F9F49435995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{0C4A8D92-9093-43AA-AFDC-81B8DE979D9F}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907-4D9A-A535-F9F49435995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{22BD9FEB-E0FB-4D81-AABF-814094382D5D}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907-4D9A-A535-F9F4943599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9.9</c:v>
                </c:pt>
                <c:pt idx="16">
                  <c:v>9.3000000000000007</c:v>
                </c:pt>
                <c:pt idx="24">
                  <c:v>8.6</c:v>
                </c:pt>
                <c:pt idx="32">
                  <c:v>8.1999999999999993</c:v>
                </c:pt>
              </c:numCache>
            </c:numRef>
          </c:xVal>
          <c:yVal>
            <c:numRef>
              <c:f>公会計指標分析・財政指標組合せ分析表!$BP$73:$DC$73</c:f>
              <c:numCache>
                <c:formatCode>#,##0.0;"▲ "#,##0.0</c:formatCode>
                <c:ptCount val="40"/>
                <c:pt idx="0">
                  <c:v>80</c:v>
                </c:pt>
                <c:pt idx="8">
                  <c:v>76.8</c:v>
                </c:pt>
                <c:pt idx="16">
                  <c:v>63</c:v>
                </c:pt>
                <c:pt idx="24">
                  <c:v>53.6</c:v>
                </c:pt>
                <c:pt idx="32">
                  <c:v>49</c:v>
                </c:pt>
              </c:numCache>
            </c:numRef>
          </c:yVal>
          <c:smooth val="0"/>
          <c:extLst>
            <c:ext xmlns:c16="http://schemas.microsoft.com/office/drawing/2014/chart" uri="{C3380CC4-5D6E-409C-BE32-E72D297353CC}">
              <c16:uniqueId val="{00000009-B907-4D9A-A535-F9F4943599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{8E8C88EE-9E59-4639-8FD7-A39CAECAD133}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907-4D9A-A535-F9F4943599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{BBED587B-9792-46BF-B660-40DE5556F2D1}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07-4D9A-A535-F9F4943599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{21FFC939-30DA-490C-ADD5-0DD685F94F51}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07-4D9A-A535-F9F4943599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{5B97F053-A39F-416F-8388-CC76610B14FC}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07-4D9A-A535-F9F4943599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{2C1BED1A-8F18-4727-AD04-77D0F8548B43}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07-4D9A-A535-F9F49435995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{A54D1ACC-3928-4F6B-A0A8-88D8ED9B1C8D}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907-4D9A-A535-F9F49435995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{722CA177-B190-47E2-ABAD-3B3BB0189FE2}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907-4D9A-A535-F9F49435995B}"/>
                </c:ext>
              </c:extLst>
            </c:dLbl>
            <c:dLbl>
              <c:idx val="24"/>
              <c:layout>
                <c:manualLayout>
                  <c:x val="-3.7914018921328077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{2FAD39C4-A74B-45F8-82A8-D11611F83EAA}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907-4D9A-A535-F9F49435995B}"/>
                </c:ext>
              </c:extLst>
            </c:dLbl>
            <c:dLbl>
              <c:idx val="32"/>
              <c:layout>
                <c:manualLayout>
                  <c:x val="-2.5354315422858174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{0DA0F5C4-92C4-4CCA-A160-78170617260A}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907-4D9A-A535-F9F4943599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B907-4D9A-A535-F9F49435995B}"/>
            </c:ext>
          </c:extLst>
        </c:ser>
        <c:dLbls>
          <c:showLegendKey val="0"/>
          <c:showVal val="1"/>
          <c:showCatName val="0"/>
          <c:showSerName val="0"/>
          <c:showPercent val="0"/>
          <c:showBubbleSize val="0"/>
        </c:dLbls>
        <c:axId val="84219776"/>
        <c:axId val="84234240"/>
      </c:scatterChart>
      <c:valAx>
        <c:axId val="84219776"/>
        <c:scaling>
          <c:orientation val="minMax"/>
          <c:max val="10.6"/>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元利償還金について、新規起債の抑制による地方債残高の減少とともに平成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年度までは減少を続けていたが、令和元年度は同年度に償還を開始した元利償還金の増加により、</a:t>
          </a:r>
          <a:r>
            <a:rPr kumimoji="1" lang="en-US" altLang="ja-JP" sz="1400">
              <a:latin typeface="ＭＳ ゴシック" pitchFamily="49" charset="-128"/>
              <a:ea typeface="ＭＳ ゴシック" pitchFamily="49" charset="-128"/>
            </a:rPr>
            <a:t>202</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組合等が起こした地方債の元利償還金に対する負担金等について、掛川市・菊川市衛生施設組合の償還が進んだことにより、</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予算策定時点に、新規起債額が地方債の元利償還金を上回らないよう、新規起債を抑制しており、新たな元利償還金の発生を抑制するよう努めている。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地方債の償還が進んだことにより、一般会計等に係る地方債の現在高は減少している。また、幼保園建設に係る償還が進んだことにより、債務負担行為に基づく支出予定額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総合計画では将来負担額を令和元年度に</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億円、令和７年度に</a:t>
          </a:r>
          <a:r>
            <a:rPr kumimoji="1" lang="en-US" altLang="ja-JP" sz="1400">
              <a:latin typeface="ＭＳ ゴシック" pitchFamily="49" charset="-128"/>
              <a:ea typeface="ＭＳ ゴシック" pitchFamily="49" charset="-128"/>
            </a:rPr>
            <a:t>750</a:t>
          </a:r>
          <a:r>
            <a:rPr kumimoji="1" lang="ja-JP" altLang="en-US" sz="1400">
              <a:latin typeface="ＭＳ ゴシック" pitchFamily="49" charset="-128"/>
              <a:ea typeface="ＭＳ ゴシック" pitchFamily="49" charset="-128"/>
            </a:rPr>
            <a:t>億円とする目標を設定しており、令和元年度時点の目標は達成している。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今後も起債や債務負担行為の抑制に努めることで将来負担額を減少させる。また、計画的に基金への積み立てを行い、充当可能財源等の確保に努めることで、将来負担比率の分子の減少を図る。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静岡県掛川市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れは、扶助費の増加に対応するため、財政調整基金の取崩額が大きかったことや、市内幼稚園、小学校及び中学校への空調設備整備事業や職員の退職手当支給に対応するため、その他特定目的基金の取崩を行っ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財政調整基金については、企業誘致等、市税収入の増収施策を展開し、自主財源の確保に努めることで市税収入の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％を目処に基金残高を確保することで、今後の財政需要等や急激な税収減などに備える。また、その他特定目的基金についても、将来を見据えた積立を行うことで健全な財政運営に資する。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主なものは、高齢者保健福祉等における民間活動の活発化を図り、地域福祉の向上に資するために設置した「地域福祉基金」や、掛川市を応援するために寄せられた寄附金を活用し、寄附者の思いを実現するための事業に要する経費に充てるために設置した「ふるさと応援基金」や、全市生涯学習公園化計画を効果的に推進するために設置した「生涯学習公園化基金」や、地震・津波対策の整備に要する経費に充てるために設置した「地震・津波対策整備基金」や、健康、福祉、教育及び環境施設の整備を図るために設置した「公共施設整備基金」等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ふるさと応援基金については、後年度の事業に充てるために積み立てを行い、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令和元年度のその他特定目的基金残高は、前年度と比較して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が、これは「教育施設整備基金」を市内全小中学校の空調設備整備事業に充てるための取り崩しを行ったこと、待機児童解消対策や子育て支援事業に充てるため「こども希望基金」を取り崩したこと、職員の退職手当に充てるために「職員退職手当基金」を取り崩したことなどが主な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教育施設整備基金」について、小学校及び中学校の再編による需要に対応するため、計画的に取り崩す予定である。また、「公共施設整備基金」について、公共施設マネジメントを推進していくことで発生する再配置に伴う需要に備え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令和元年度の財政調整基金残高は、前年度と比較して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百万円の減となった。これは、扶助費の増加に対応するため、財政調整基金を取り崩したことによる。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今後も企業誘致等、市税収入の増収施策を展開し、自主財源の確保に努める。また、リーマンショックのような急激な税収の減など不足の事態に対応するため、市税収入の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％を目処に基金残高の確保に努める。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減債基金については、これまで積立を行っていない。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現時点で積立を行う予定はない。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8B0F85D-6D7E-4D80-9D2B-82046B9F64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D2432BC-5327-4736-A4C3-D9A8703DDB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CBACB4C-9CDB-471D-A22F-BE0E0BB04B6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551A21F-6CB8-4937-BCE2-25B66C93447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4888D08-9B58-40BA-8008-E998CBFC1D8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EB19F9F-9C16-41D6-9AF4-FEEDC045C4A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8853E76-052B-480F-8573-0EF4AE447EA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CF6FDB3-483B-41A9-A32B-5F1A9858BAF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7A34E58-358C-412A-A024-12D9A21F38D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DF39941-A570-4189-A2D6-DA1CC7D5C9A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A571698-B10F-4A72-8614-B6BDD002961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80D61E2-1C96-47F2-8A3F-3FA397F7571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117,804
113,119
265.69
48,131,257
46,496,618
1,440,012
26,943,541
44,959,604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3AFF885-C9C7-420C-97F5-06D2B6185E6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0206FB3-95E9-4955-8FE2-90530B3BCBC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2465B06-1A34-48AA-9D9A-05CF69DBACC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9DD9535-DF6A-4A86-B185-1E8E87352BA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47D9055-33B7-4C00-99E7-1DC9A205529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A339F4B-411F-4776-BD1E-B63D05E65D9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7638F95-B32D-4CF5-8AFD-7FBBBB6BAEB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4027D29-9FB2-43CC-B465-54DDC35E307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F45E573-AFE9-4D52-864B-E6E826FDCBA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CDFBE8A-9459-4195-8AEE-DE743B038C5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7BD78D6-5B20-42BF-A6F3-A248C1C703A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EB13CAC-932F-4D9D-9227-34230691F77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487C5DD-AABC-4751-A02C-609EAD6DDEF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C853578-2B6C-422C-84DA-FD9FB53C26A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C87557E-2C08-47DC-A1DC-1763A52D412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17215BD-2F85-401F-9E7C-33AE434351A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4F617AC-2DAC-4CD2-85A0-9101D48596F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B962E26-EC07-4A55-99E3-17CFCEDB9D1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06C921B-72B9-4749-8F24-8937B43C10C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76F87F31-3FC2-41D3-BA30-29EB8150318E}"/>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B3DF7C6-E2D3-4410-86E2-FB81AEF662E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9B9B1E4-7DA4-4464-BF3E-A83047C0FD4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C77A0A0-F85B-4937-92F7-A56C67EFE18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5A53E7F-A976-4E0E-93B2-5E0B6E89899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FCFBC35-EFFB-4833-A316-2375AD84B3B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EB8181E-FD86-431B-86A7-DD7F57710A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525C9E1-1FD0-4857-BF3A-1821E186217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5EB869C-327A-460F-AFCA-CA48DEC0A7F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4269807-CD12-4B45-8D42-C61785A9566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1E2853D-AA1F-4686-BC9E-BAC4C8DD73D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15F458D-01C0-4996-A258-C69129DA36B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C9FA412-D0D5-470C-8BA4-B7EBF005E73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CE4FCC2-97CA-4038-B4ED-F11DCAABE39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4173728-3A0E-4F37-935F-3A17F2810C7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2F0EA4C-C687-4DA4-88AD-5329877732C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本市の</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有形固定資産減価償却率は</a:t>
          </a:r>
          <a:r>
            <a:rPr kumimoji="1" lang="en-US" altLang="ja-JP" sz="1100" b="0" i="0" baseline="0">
              <a:solidFill>
                <a:schemeClr val="dk1"/>
              </a:solidFill>
              <a:effectLst/>
              <a:latin typeface="+mn-lt"/>
              <a:ea typeface="+mn-ea"/>
              <a:cs typeface="+mn-cs"/>
            </a:rPr>
            <a:t>58.9</a:t>
          </a:r>
          <a:r>
            <a:rPr kumimoji="1" lang="ja-JP" altLang="ja-JP" sz="1100" b="0" i="0" baseline="0">
              <a:solidFill>
                <a:schemeClr val="dk1"/>
              </a:solidFill>
              <a:effectLst/>
              <a:latin typeface="+mn-lt"/>
              <a:ea typeface="+mn-ea"/>
              <a:cs typeface="+mn-cs"/>
            </a:rPr>
            <a:t>％であり、類似団体</a:t>
          </a:r>
          <a:r>
            <a:rPr kumimoji="1" lang="ja-JP" altLang="en-US" sz="1100" b="0" i="0" baseline="0">
              <a:solidFill>
                <a:schemeClr val="dk1"/>
              </a:solidFill>
              <a:effectLst/>
              <a:latin typeface="+mn-lt"/>
              <a:ea typeface="+mn-ea"/>
              <a:cs typeface="+mn-cs"/>
            </a:rPr>
            <a:t>内</a:t>
          </a:r>
          <a:r>
            <a:rPr kumimoji="1" lang="ja-JP" altLang="ja-JP" sz="1100" b="0" i="0" baseline="0">
              <a:solidFill>
                <a:schemeClr val="dk1"/>
              </a:solidFill>
              <a:effectLst/>
              <a:latin typeface="+mn-lt"/>
              <a:ea typeface="+mn-ea"/>
              <a:cs typeface="+mn-cs"/>
            </a:rPr>
            <a:t>平均</a:t>
          </a:r>
          <a:r>
            <a:rPr kumimoji="1" lang="ja-JP" altLang="en-US" sz="1100" b="0" i="0" baseline="0">
              <a:solidFill>
                <a:schemeClr val="dk1"/>
              </a:solidFill>
              <a:effectLst/>
              <a:latin typeface="+mn-lt"/>
              <a:ea typeface="+mn-ea"/>
              <a:cs typeface="+mn-cs"/>
            </a:rPr>
            <a:t>値より</a:t>
          </a:r>
          <a:r>
            <a:rPr kumimoji="1" lang="en-US" altLang="ja-JP" sz="1100" b="0" i="0" baseline="0">
              <a:solidFill>
                <a:schemeClr val="dk1"/>
              </a:solidFill>
              <a:effectLst/>
              <a:latin typeface="+mn-lt"/>
              <a:ea typeface="+mn-ea"/>
              <a:cs typeface="+mn-cs"/>
            </a:rPr>
            <a:t>1.3</a:t>
          </a:r>
          <a:r>
            <a:rPr kumimoji="1" lang="ja-JP" altLang="en-US" sz="1100" b="0" i="0" baseline="0">
              <a:solidFill>
                <a:schemeClr val="dk1"/>
              </a:solidFill>
              <a:effectLst/>
              <a:latin typeface="+mn-lt"/>
              <a:ea typeface="+mn-ea"/>
              <a:cs typeface="+mn-cs"/>
            </a:rPr>
            <a:t>ポイント低い値となっているが、上昇傾向にある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公共施設の老朽化に伴い、</a:t>
          </a:r>
          <a:r>
            <a:rPr kumimoji="1" lang="ja-JP" altLang="ja-JP" sz="1100" b="0" i="0" baseline="0">
              <a:solidFill>
                <a:schemeClr val="dk1"/>
              </a:solidFill>
              <a:effectLst/>
              <a:latin typeface="+mn-lt"/>
              <a:ea typeface="+mn-ea"/>
              <a:cs typeface="+mn-cs"/>
            </a:rPr>
            <a:t>今後も有形固定資産減価償却率は</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していくと考えられる</a:t>
          </a:r>
          <a:r>
            <a:rPr kumimoji="1" lang="ja-JP" altLang="en-US" sz="1100" b="0" i="0" baseline="0">
              <a:solidFill>
                <a:schemeClr val="dk1"/>
              </a:solidFill>
              <a:effectLst/>
              <a:latin typeface="+mn-lt"/>
              <a:ea typeface="+mn-ea"/>
              <a:cs typeface="+mn-cs"/>
            </a:rPr>
            <a:t>が、既存施設の長寿命化と併せて施設の総量を減らすことで、上昇し続ける有形固定資産減価償却率を抑えるよう努める。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6367BC1-6547-4022-B413-33E8F607AFA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31A8F09-B59B-432C-B39A-8C1D9A6DA5F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C9506DB-4A18-4E78-8176-7C0C92BAD48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id="{781E0CFE-0F53-48DB-B1A4-A3E3EB3D0C36}"/>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id="{CC9BFB3A-7EC3-43E5-A0D7-EA54DA09DC9A}"/>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F3B12C31-8DB7-45F9-B528-248C772664F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76837894-519E-44F0-BC98-BDD3847FB8F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id="{0114577C-7EF2-4C92-A881-928F9C1C8319}"/>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id="{84E1F1E3-D170-42B6-B812-7A918C3CDF4C}"/>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9E718C82-8ABF-4A2D-BB55-683F5C8010A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678160F9-FEFC-42D8-83E0-8B089423BC9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27961762-9587-41F9-9E61-8A6AB3B64D8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61" name="直線コネクタ 60">
          <a:extLst>
            <a:ext uri="{FF2B5EF4-FFF2-40B4-BE49-F238E27FC236}">
              <a16:creationId xmlns:a16="http://schemas.microsoft.com/office/drawing/2014/main" id="{235E64DD-56E2-4713-81B2-13333126CF40}"/>
            </a:ext>
          </a:extLst>
        </xdr:cNvPr>
        <xdr:cNvCxnSpPr/>
      </xdr:nvCxnSpPr>
      <xdr:spPr>
        <a:xfrm flipV="1">
          <a:off x="4760595" y="5390197"/>
          <a:ext cx="1270" cy="115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62" name="有形固定資産減価償却率最小値テキスト">
          <a:extLst>
            <a:ext uri="{FF2B5EF4-FFF2-40B4-BE49-F238E27FC236}">
              <a16:creationId xmlns:a16="http://schemas.microsoft.com/office/drawing/2014/main" id="{F200D8A6-AFA2-4B01-B724-BA56CE4B4A40}"/>
            </a:ext>
          </a:extLst>
        </xdr:cNvPr>
        <xdr:cNvSpPr txBox="1"/>
      </xdr:nvSpPr>
      <xdr:spPr>
        <a:xfrm>
          <a:off x="4813300" y="654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63" name="直線コネクタ 62">
          <a:extLst>
            <a:ext uri="{FF2B5EF4-FFF2-40B4-BE49-F238E27FC236}">
              <a16:creationId xmlns:a16="http://schemas.microsoft.com/office/drawing/2014/main" id="{08B8708C-4392-49BD-AA11-742BAF7F53F4}"/>
            </a:ext>
          </a:extLst>
        </xdr:cNvPr>
        <xdr:cNvCxnSpPr/>
      </xdr:nvCxnSpPr>
      <xdr:spPr>
        <a:xfrm>
          <a:off x="4673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64" name="有形固定資産減価償却率最大値テキスト">
          <a:extLst>
            <a:ext uri="{FF2B5EF4-FFF2-40B4-BE49-F238E27FC236}">
              <a16:creationId xmlns:a16="http://schemas.microsoft.com/office/drawing/2014/main" id="{0859C204-549D-4EA9-802A-34D987CEC11E}"/>
            </a:ext>
          </a:extLst>
        </xdr:cNvPr>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65" name="直線コネクタ 64">
          <a:extLst>
            <a:ext uri="{FF2B5EF4-FFF2-40B4-BE49-F238E27FC236}">
              <a16:creationId xmlns:a16="http://schemas.microsoft.com/office/drawing/2014/main" id="{EE792B16-B49C-4654-9D71-B32E3058781F}"/>
            </a:ext>
          </a:extLst>
        </xdr:cNvPr>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66" name="有形固定資産減価償却率平均値テキスト">
          <a:extLst>
            <a:ext uri="{FF2B5EF4-FFF2-40B4-BE49-F238E27FC236}">
              <a16:creationId xmlns:a16="http://schemas.microsoft.com/office/drawing/2014/main" id="{FD5E0602-494D-4B39-B361-975776E35ADC}"/>
            </a:ext>
          </a:extLst>
        </xdr:cNvPr>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67" name="フローチャート: 判断 66">
          <a:extLst>
            <a:ext uri="{FF2B5EF4-FFF2-40B4-BE49-F238E27FC236}">
              <a16:creationId xmlns:a16="http://schemas.microsoft.com/office/drawing/2014/main" id="{CCE39CAC-E85C-4AC1-945C-E86E17D2A8D1}"/>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68" name="フローチャート: 判断 67">
          <a:extLst>
            <a:ext uri="{FF2B5EF4-FFF2-40B4-BE49-F238E27FC236}">
              <a16:creationId xmlns:a16="http://schemas.microsoft.com/office/drawing/2014/main" id="{539A0D07-A6A5-40BA-B7F3-97CE0A7C0E78}"/>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69" name="フローチャート: 判断 68">
          <a:extLst>
            <a:ext uri="{FF2B5EF4-FFF2-40B4-BE49-F238E27FC236}">
              <a16:creationId xmlns:a16="http://schemas.microsoft.com/office/drawing/2014/main" id="{0A28178B-7A9C-4DF5-9DCB-DB7E131061DA}"/>
            </a:ext>
          </a:extLst>
        </xdr:cNvPr>
        <xdr:cNvSpPr/>
      </xdr:nvSpPr>
      <xdr:spPr>
        <a:xfrm>
          <a:off x="3238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0" name="フローチャート: 判断 69">
          <a:extLst>
            <a:ext uri="{FF2B5EF4-FFF2-40B4-BE49-F238E27FC236}">
              <a16:creationId xmlns:a16="http://schemas.microsoft.com/office/drawing/2014/main" id="{4125FA48-C788-490E-9F79-8F9D1ABF8234}"/>
            </a:ext>
          </a:extLst>
        </xdr:cNvPr>
        <xdr:cNvSpPr/>
      </xdr:nvSpPr>
      <xdr:spPr>
        <a:xfrm>
          <a:off x="247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112713</xdr:rowOff>
    </xdr:from>
    <xdr:to>
      <xdr:col>7</xdr:col>
      <xdr:colOff>187325</xdr:colOff>
      <xdr:row>29</xdr:row>
      <xdr:rowOff>42863</xdr:rowOff>
    </xdr:to>
    <xdr:sp macro="" textlink="">
      <xdr:nvSpPr>
        <xdr:cNvPr id="71" name="フローチャート: 判断 70">
          <a:extLst>
            <a:ext uri="{FF2B5EF4-FFF2-40B4-BE49-F238E27FC236}">
              <a16:creationId xmlns:a16="http://schemas.microsoft.com/office/drawing/2014/main" id="{C06B54C1-6020-4A03-BC69-3B62B3A262A2}"/>
            </a:ext>
          </a:extLst>
        </xdr:cNvPr>
        <xdr:cNvSpPr/>
      </xdr:nvSpPr>
      <xdr:spPr>
        <a:xfrm>
          <a:off x="1714500" y="568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ED28E56E-980C-4274-8630-13C39352410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253F9480-06AF-45C2-9A15-5FC5F961B5B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D920F56-ECB5-49FF-BCD6-D8F9B11BC85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18014E6D-BDC2-457E-9C10-7FFEC7241F9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DCBB9C5-39FC-4BDB-B1EE-49A3C9D3FDD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7303</xdr:rowOff>
    </xdr:from>
    <xdr:to>
      <xdr:col>23</xdr:col>
      <xdr:colOff>136525</xdr:colOff>
      <xdr:row>30</xdr:row>
      <xdr:rowOff>108903</xdr:rowOff>
    </xdr:to>
    <xdr:sp macro="" textlink="">
      <xdr:nvSpPr>
        <xdr:cNvPr id="77" name="楕円 76">
          <a:extLst>
            <a:ext uri="{FF2B5EF4-FFF2-40B4-BE49-F238E27FC236}">
              <a16:creationId xmlns:a16="http://schemas.microsoft.com/office/drawing/2014/main" id="{E5209AB0-2386-4807-B26F-734C7DE2F54B}"/>
            </a:ext>
          </a:extLst>
        </xdr:cNvPr>
        <xdr:cNvSpPr/>
      </xdr:nvSpPr>
      <xdr:spPr>
        <a:xfrm>
          <a:off x="4711700" y="5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30180</xdr:rowOff>
    </xdr:from>
    <xdr:ext cx="405111" cy="259045"/>
    <xdr:sp macro="" textlink="">
      <xdr:nvSpPr>
        <xdr:cNvPr id="78" name="有形固定資産減価償却率該当値テキスト">
          <a:extLst>
            <a:ext uri="{FF2B5EF4-FFF2-40B4-BE49-F238E27FC236}">
              <a16:creationId xmlns:a16="http://schemas.microsoft.com/office/drawing/2014/main" id="{727D8F3E-E296-4E1F-9E8D-22692137B0E1}"/>
            </a:ext>
          </a:extLst>
        </xdr:cNvPr>
        <xdr:cNvSpPr txBox="1"/>
      </xdr:nvSpPr>
      <xdr:spPr>
        <a:xfrm>
          <a:off x="4813300" y="577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79" name="楕円 78">
          <a:extLst>
            <a:ext uri="{FF2B5EF4-FFF2-40B4-BE49-F238E27FC236}">
              <a16:creationId xmlns:a16="http://schemas.microsoft.com/office/drawing/2014/main" id="{A10E3247-35E4-43D6-A691-D38EED3FD18D}"/>
            </a:ext>
          </a:extLst>
        </xdr:cNvPr>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58103</xdr:rowOff>
    </xdr:to>
    <xdr:cxnSp macro="">
      <xdr:nvCxnSpPr>
        <xdr:cNvPr id="80" name="直線コネクタ 79">
          <a:extLst>
            <a:ext uri="{FF2B5EF4-FFF2-40B4-BE49-F238E27FC236}">
              <a16:creationId xmlns:a16="http://schemas.microsoft.com/office/drawing/2014/main" id="{D39938B8-BC95-4B74-817C-C6E59C0EDCF1}"/>
            </a:ext>
          </a:extLst>
        </xdr:cNvPr>
        <xdr:cNvCxnSpPr/>
      </xdr:nvCxnSpPr>
      <xdr:spPr>
        <a:xfrm>
          <a:off x="4051300" y="5902960"/>
          <a:ext cx="7112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33020</xdr:rowOff>
    </xdr:from>
    <xdr:to>
      <xdr:col>15</xdr:col>
      <xdr:colOff>187325</xdr:colOff>
      <xdr:row>29</xdr:row>
      <xdr:rowOff>134620</xdr:rowOff>
    </xdr:to>
    <xdr:sp macro="" textlink="">
      <xdr:nvSpPr>
        <xdr:cNvPr id="81" name="楕円 80">
          <a:extLst>
            <a:ext uri="{FF2B5EF4-FFF2-40B4-BE49-F238E27FC236}">
              <a16:creationId xmlns:a16="http://schemas.microsoft.com/office/drawing/2014/main" id="{1E36DE88-D203-4CAB-89D2-97F4FC3E11C2}"/>
            </a:ext>
          </a:extLst>
        </xdr:cNvPr>
        <xdr:cNvSpPr/>
      </xdr:nvSpPr>
      <xdr:spPr>
        <a:xfrm>
          <a:off x="3238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83820</xdr:rowOff>
    </xdr:from>
    <xdr:to>
      <xdr:col>19</xdr:col>
      <xdr:colOff>136525</xdr:colOff>
      <xdr:row>29</xdr:row>
      <xdr:rowOff>159385</xdr:rowOff>
    </xdr:to>
    <xdr:cxnSp macro="">
      <xdr:nvCxnSpPr>
        <xdr:cNvPr id="82" name="直線コネクタ 81">
          <a:extLst>
            <a:ext uri="{FF2B5EF4-FFF2-40B4-BE49-F238E27FC236}">
              <a16:creationId xmlns:a16="http://schemas.microsoft.com/office/drawing/2014/main" id="{EC6D1A9E-D12B-437A-B648-E336214F190A}"/>
            </a:ext>
          </a:extLst>
        </xdr:cNvPr>
        <xdr:cNvCxnSpPr/>
      </xdr:nvCxnSpPr>
      <xdr:spPr>
        <a:xfrm>
          <a:off x="3289300" y="5827395"/>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150495</xdr:rowOff>
    </xdr:from>
    <xdr:to>
      <xdr:col>11</xdr:col>
      <xdr:colOff>187325</xdr:colOff>
      <xdr:row>29</xdr:row>
      <xdr:rowOff>80645</xdr:rowOff>
    </xdr:to>
    <xdr:sp macro="" textlink="">
      <xdr:nvSpPr>
        <xdr:cNvPr id="83" name="楕円 82">
          <a:extLst>
            <a:ext uri="{FF2B5EF4-FFF2-40B4-BE49-F238E27FC236}">
              <a16:creationId xmlns:a16="http://schemas.microsoft.com/office/drawing/2014/main" id="{4877BB7A-2B7F-430B-A348-C51B9D3FC3E4}"/>
            </a:ext>
          </a:extLst>
        </xdr:cNvPr>
        <xdr:cNvSpPr/>
      </xdr:nvSpPr>
      <xdr:spPr>
        <a:xfrm>
          <a:off x="2476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29845</xdr:rowOff>
    </xdr:from>
    <xdr:to>
      <xdr:col>15</xdr:col>
      <xdr:colOff>136525</xdr:colOff>
      <xdr:row>29</xdr:row>
      <xdr:rowOff>83820</xdr:rowOff>
    </xdr:to>
    <xdr:cxnSp macro="">
      <xdr:nvCxnSpPr>
        <xdr:cNvPr id="84" name="直線コネクタ 83">
          <a:extLst>
            <a:ext uri="{FF2B5EF4-FFF2-40B4-BE49-F238E27FC236}">
              <a16:creationId xmlns:a16="http://schemas.microsoft.com/office/drawing/2014/main" id="{6EA083BA-60A1-4AEB-975A-59FBC7D33FE4}"/>
            </a:ext>
          </a:extLst>
        </xdr:cNvPr>
        <xdr:cNvCxnSpPr/>
      </xdr:nvCxnSpPr>
      <xdr:spPr>
        <a:xfrm>
          <a:off x="2527300" y="577342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85" name="n_1aveValue有形固定資産減価償却率">
          <a:extLst>
            <a:ext uri="{FF2B5EF4-FFF2-40B4-BE49-F238E27FC236}">
              <a16:creationId xmlns:a16="http://schemas.microsoft.com/office/drawing/2014/main" id="{63918D2A-6AD1-45DE-87A2-6064BA586813}"/>
            </a:ext>
          </a:extLst>
        </xdr:cNvPr>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83837</xdr:rowOff>
    </xdr:from>
    <xdr:ext cx="405111" cy="259045"/>
    <xdr:sp macro="" textlink="">
      <xdr:nvSpPr>
        <xdr:cNvPr id="86" name="n_2aveValue有形固定資産減価償却率">
          <a:extLst>
            <a:ext uri="{FF2B5EF4-FFF2-40B4-BE49-F238E27FC236}">
              <a16:creationId xmlns:a16="http://schemas.microsoft.com/office/drawing/2014/main" id="{1BB3B52C-0114-42D8-BC93-8D4CD7CB9D6A}"/>
            </a:ext>
          </a:extLst>
        </xdr:cNvPr>
        <xdr:cNvSpPr txBox="1"/>
      </xdr:nvSpPr>
      <xdr:spPr>
        <a:xfrm>
          <a:off x="3086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87" name="n_3aveValue有形固定資産減価償却率">
          <a:extLst>
            <a:ext uri="{FF2B5EF4-FFF2-40B4-BE49-F238E27FC236}">
              <a16:creationId xmlns:a16="http://schemas.microsoft.com/office/drawing/2014/main" id="{E7CFBB3B-1DEE-4880-8E7B-C02C88D49C40}"/>
            </a:ext>
          </a:extLst>
        </xdr:cNvPr>
        <xdr:cNvSpPr txBox="1"/>
      </xdr:nvSpPr>
      <xdr:spPr>
        <a:xfrm>
          <a:off x="2324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59390</xdr:rowOff>
    </xdr:from>
    <xdr:ext cx="405111" cy="259045"/>
    <xdr:sp macro="" textlink="">
      <xdr:nvSpPr>
        <xdr:cNvPr id="88" name="n_4aveValue有形固定資産減価償却率">
          <a:extLst>
            <a:ext uri="{FF2B5EF4-FFF2-40B4-BE49-F238E27FC236}">
              <a16:creationId xmlns:a16="http://schemas.microsoft.com/office/drawing/2014/main" id="{F98E41F0-C4A5-4AD2-81E4-15BE78B5DED8}"/>
            </a:ext>
          </a:extLst>
        </xdr:cNvPr>
        <xdr:cNvSpPr txBox="1"/>
      </xdr:nvSpPr>
      <xdr:spPr>
        <a:xfrm>
          <a:off x="1562744" y="546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55262</xdr:rowOff>
    </xdr:from>
    <xdr:ext cx="405111" cy="259045"/>
    <xdr:sp macro="" textlink="">
      <xdr:nvSpPr>
        <xdr:cNvPr id="89" name="n_1mainValue有形固定資産減価償却率">
          <a:extLst>
            <a:ext uri="{FF2B5EF4-FFF2-40B4-BE49-F238E27FC236}">
              <a16:creationId xmlns:a16="http://schemas.microsoft.com/office/drawing/2014/main" id="{5B9467F4-7428-4CBE-81BA-E5D80584D0F5}"/>
            </a:ext>
          </a:extLst>
        </xdr:cNvPr>
        <xdr:cNvSpPr txBox="1"/>
      </xdr:nvSpPr>
      <xdr:spPr>
        <a:xfrm>
          <a:off x="38360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151147</xdr:rowOff>
    </xdr:from>
    <xdr:ext cx="405111" cy="259045"/>
    <xdr:sp macro="" textlink="">
      <xdr:nvSpPr>
        <xdr:cNvPr id="90" name="n_2mainValue有形固定資産減価償却率">
          <a:extLst>
            <a:ext uri="{FF2B5EF4-FFF2-40B4-BE49-F238E27FC236}">
              <a16:creationId xmlns:a16="http://schemas.microsoft.com/office/drawing/2014/main" id="{F8FA8766-A85A-4D5E-8496-739F2A4C8559}"/>
            </a:ext>
          </a:extLst>
        </xdr:cNvPr>
        <xdr:cNvSpPr txBox="1"/>
      </xdr:nvSpPr>
      <xdr:spPr>
        <a:xfrm>
          <a:off x="3086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97172</xdr:rowOff>
    </xdr:from>
    <xdr:ext cx="405111" cy="259045"/>
    <xdr:sp macro="" textlink="">
      <xdr:nvSpPr>
        <xdr:cNvPr id="91" name="n_3mainValue有形固定資産減価償却率">
          <a:extLst>
            <a:ext uri="{FF2B5EF4-FFF2-40B4-BE49-F238E27FC236}">
              <a16:creationId xmlns:a16="http://schemas.microsoft.com/office/drawing/2014/main" id="{320AAEC1-F638-4B34-8B46-08A2DD437422}"/>
            </a:ext>
          </a:extLst>
        </xdr:cNvPr>
        <xdr:cNvSpPr txBox="1"/>
      </xdr:nvSpPr>
      <xdr:spPr>
        <a:xfrm>
          <a:off x="2324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ADDE1AC5-27AC-4E18-94A4-FA84137F255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E9178EF6-EEB0-4DCC-91BE-C0EAC15962F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D74F360-2C4B-4212-9A39-EAC4EDDEE21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BD5ABCD4-4213-4DE4-968F-829E3F3D001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AC7B575C-BD9A-438B-90A9-B3FC4EA42FC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837AE1D2-AD50-4B89-8209-A39106FA444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207A164A-5DDA-42CC-B43E-A02CCCC5B26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1E138C26-15AF-4C40-BA81-D63E645756D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A7B0F2B0-DF57-40A5-9BC1-89FE70CB9A7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701B0771-B928-4BDB-B5F5-4E60CCBE0D5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674A2EDA-534D-4734-98A9-7CE63750529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8B0D2249-AE28-402E-A62A-0BFBD5A1986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5A773C5F-F8D6-44F5-82E0-884265539D1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本市の</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年度債務償還比率は</a:t>
          </a:r>
          <a:r>
            <a:rPr kumimoji="1" lang="en-US" altLang="ja-JP" sz="1100" b="0" i="0" baseline="0">
              <a:solidFill>
                <a:schemeClr val="dk1"/>
              </a:solidFill>
              <a:effectLst/>
              <a:latin typeface="+mn-lt"/>
              <a:ea typeface="+mn-ea"/>
              <a:cs typeface="+mn-cs"/>
            </a:rPr>
            <a:t>531.9</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であり</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内平均値</a:t>
          </a:r>
          <a:r>
            <a:rPr kumimoji="1" lang="ja-JP" altLang="ja-JP" sz="1100" b="0" i="0" baseline="0">
              <a:solidFill>
                <a:schemeClr val="dk1"/>
              </a:solidFill>
              <a:effectLst/>
              <a:latin typeface="+mn-lt"/>
              <a:ea typeface="+mn-ea"/>
              <a:cs typeface="+mn-cs"/>
            </a:rPr>
            <a:t>や静岡県</a:t>
          </a:r>
          <a:r>
            <a:rPr kumimoji="1" lang="ja-JP" altLang="en-US" sz="1100" b="0" i="0" baseline="0">
              <a:solidFill>
                <a:schemeClr val="dk1"/>
              </a:solidFill>
              <a:effectLst/>
              <a:latin typeface="+mn-lt"/>
              <a:ea typeface="+mn-ea"/>
              <a:cs typeface="+mn-cs"/>
            </a:rPr>
            <a:t>平均及び</a:t>
          </a:r>
          <a:r>
            <a:rPr kumimoji="1" lang="ja-JP" altLang="ja-JP" sz="1100" b="0" i="0" baseline="0">
              <a:solidFill>
                <a:schemeClr val="dk1"/>
              </a:solidFill>
              <a:effectLst/>
              <a:latin typeface="+mn-lt"/>
              <a:ea typeface="+mn-ea"/>
              <a:cs typeface="+mn-cs"/>
            </a:rPr>
            <a:t>全国平均より</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低い値となっている。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将来負担額については、</a:t>
          </a:r>
          <a:r>
            <a:rPr kumimoji="1" lang="ja-JP" altLang="en-US" sz="1100" b="0" i="0" baseline="0">
              <a:solidFill>
                <a:schemeClr val="dk1"/>
              </a:solidFill>
              <a:effectLst/>
              <a:latin typeface="+mn-lt"/>
              <a:ea typeface="+mn-ea"/>
              <a:cs typeface="+mn-cs"/>
            </a:rPr>
            <a:t>公営企業等の地方債借入残高が減少したことによる公営企業等繰入見込額が減少したこと等</a:t>
          </a:r>
          <a:r>
            <a:rPr kumimoji="1" lang="ja-JP" altLang="ja-JP" sz="1100" b="0" i="0" baseline="0">
              <a:solidFill>
                <a:schemeClr val="dk1"/>
              </a:solidFill>
              <a:effectLst/>
              <a:latin typeface="+mn-lt"/>
              <a:ea typeface="+mn-ea"/>
              <a:cs typeface="+mn-cs"/>
            </a:rPr>
            <a:t>により減少した</a:t>
          </a:r>
          <a:r>
            <a:rPr kumimoji="1" lang="ja-JP" altLang="en-US" sz="1100" b="0" i="0" baseline="0">
              <a:solidFill>
                <a:schemeClr val="dk1"/>
              </a:solidFill>
              <a:effectLst/>
              <a:latin typeface="+mn-lt"/>
              <a:ea typeface="+mn-ea"/>
              <a:cs typeface="+mn-cs"/>
            </a:rPr>
            <a:t>が、今後も</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さらなる</a:t>
          </a:r>
          <a:r>
            <a:rPr kumimoji="1" lang="ja-JP" altLang="ja-JP" sz="1100" b="0" i="0" baseline="0">
              <a:solidFill>
                <a:schemeClr val="dk1"/>
              </a:solidFill>
              <a:effectLst/>
              <a:latin typeface="+mn-lt"/>
              <a:ea typeface="+mn-ea"/>
              <a:cs typeface="+mn-cs"/>
            </a:rPr>
            <a:t>債務の削減を進めることで、</a:t>
          </a:r>
          <a:r>
            <a:rPr kumimoji="1" lang="ja-JP" altLang="en-US" sz="1100" b="0" i="0" baseline="0">
              <a:solidFill>
                <a:schemeClr val="dk1"/>
              </a:solidFill>
              <a:effectLst/>
              <a:latin typeface="+mn-lt"/>
              <a:ea typeface="+mn-ea"/>
              <a:cs typeface="+mn-cs"/>
            </a:rPr>
            <a:t>債務償還比率及び</a:t>
          </a:r>
          <a:r>
            <a:rPr kumimoji="1" lang="ja-JP" altLang="ja-JP" sz="1100" b="0" i="0" baseline="0">
              <a:solidFill>
                <a:schemeClr val="dk1"/>
              </a:solidFill>
              <a:effectLst/>
              <a:latin typeface="+mn-lt"/>
              <a:ea typeface="+mn-ea"/>
              <a:cs typeface="+mn-cs"/>
            </a:rPr>
            <a:t>将来負担額の</a:t>
          </a:r>
          <a:r>
            <a:rPr kumimoji="1" lang="ja-JP" altLang="en-US" sz="1100" b="0" i="0" baseline="0">
              <a:solidFill>
                <a:schemeClr val="dk1"/>
              </a:solidFill>
              <a:effectLst/>
              <a:latin typeface="+mn-lt"/>
              <a:ea typeface="+mn-ea"/>
              <a:cs typeface="+mn-cs"/>
            </a:rPr>
            <a:t>さらなる</a:t>
          </a:r>
          <a:r>
            <a:rPr kumimoji="1" lang="ja-JP" altLang="ja-JP" sz="1100" b="0" i="0" baseline="0">
              <a:solidFill>
                <a:schemeClr val="dk1"/>
              </a:solidFill>
              <a:effectLst/>
              <a:latin typeface="+mn-lt"/>
              <a:ea typeface="+mn-ea"/>
              <a:cs typeface="+mn-cs"/>
            </a:rPr>
            <a:t>低減に努める。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D5EDEC62-EC4C-46D7-96B5-12C89780F8E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513C7EF1-74BE-4B0B-B61E-3855389F7CF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id="{2103CD0F-5330-4FA1-B65D-C8D62F9972F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1330B348-A589-47D2-A933-7C8C3A8FC9E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9" name="テキスト ボックス 108">
          <a:extLst>
            <a:ext uri="{FF2B5EF4-FFF2-40B4-BE49-F238E27FC236}">
              <a16:creationId xmlns:a16="http://schemas.microsoft.com/office/drawing/2014/main" id="{C6699C34-C422-4C4A-A6C6-E7315DCD99A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B8398EA2-920E-49C7-9036-6D65FEDC567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E6EF1552-49B9-482A-8546-38F6E6DC1D4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65A0C456-4838-4C84-9F22-5FC820868EF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A790FBC0-423B-489A-A9FF-A9016747D88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C87E78C0-6347-403F-B3D2-F8B5D49F8A5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B6B2E16B-4B76-454D-A86A-47AEB4DCDFF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6D239DC0-7D07-4019-8688-04D013E7E9D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7" name="テキスト ボックス 116">
          <a:extLst>
            <a:ext uri="{FF2B5EF4-FFF2-40B4-BE49-F238E27FC236}">
              <a16:creationId xmlns:a16="http://schemas.microsoft.com/office/drawing/2014/main" id="{618F1621-30B9-435E-B3FD-55F7A2017CD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741FCD4C-1614-475D-A67F-532FB90F339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3DFE8D46-A6FE-4310-B691-1B04CF3962A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0" name="直線コネクタ 119">
          <a:extLst>
            <a:ext uri="{FF2B5EF4-FFF2-40B4-BE49-F238E27FC236}">
              <a16:creationId xmlns:a16="http://schemas.microsoft.com/office/drawing/2014/main" id="{EC3B6D6A-1040-4F68-AFAF-FB8164D117C4}"/>
            </a:ext>
          </a:extLst>
        </xdr:cNvPr>
        <xdr:cNvCxnSpPr/>
      </xdr:nvCxnSpPr>
      <xdr:spPr>
        <a:xfrm flipV="1">
          <a:off x="14793595" y="5312833"/>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21" name="債務償還比率最小値テキスト">
          <a:extLst>
            <a:ext uri="{FF2B5EF4-FFF2-40B4-BE49-F238E27FC236}">
              <a16:creationId xmlns:a16="http://schemas.microsoft.com/office/drawing/2014/main" id="{CE826C13-D190-4B4F-99C0-3757CBBC0438}"/>
            </a:ext>
          </a:extLst>
        </xdr:cNvPr>
        <xdr:cNvSpPr txBox="1"/>
      </xdr:nvSpPr>
      <xdr:spPr>
        <a:xfrm>
          <a:off x="14846300" y="66270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22" name="直線コネクタ 121">
          <a:extLst>
            <a:ext uri="{FF2B5EF4-FFF2-40B4-BE49-F238E27FC236}">
              <a16:creationId xmlns:a16="http://schemas.microsoft.com/office/drawing/2014/main" id="{4D26747B-1B10-4A9D-A7E7-624F3CE9A413}"/>
            </a:ext>
          </a:extLst>
        </xdr:cNvPr>
        <xdr:cNvCxnSpPr/>
      </xdr:nvCxnSpPr>
      <xdr:spPr>
        <a:xfrm>
          <a:off x="14706600" y="66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3" name="債務償還比率最大値テキスト">
          <a:extLst>
            <a:ext uri="{FF2B5EF4-FFF2-40B4-BE49-F238E27FC236}">
              <a16:creationId xmlns:a16="http://schemas.microsoft.com/office/drawing/2014/main" id="{60EEE52F-C1F0-412E-9996-72B20E4E17C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4" name="直線コネクタ 123">
          <a:extLst>
            <a:ext uri="{FF2B5EF4-FFF2-40B4-BE49-F238E27FC236}">
              <a16:creationId xmlns:a16="http://schemas.microsoft.com/office/drawing/2014/main" id="{0283B211-931F-472F-A0CD-DE05DC2C78A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140028</xdr:rowOff>
    </xdr:from>
    <xdr:ext cx="469744" cy="259045"/>
    <xdr:sp macro="" textlink="">
      <xdr:nvSpPr>
        <xdr:cNvPr id="125" name="債務償還比率平均値テキスト">
          <a:extLst>
            <a:ext uri="{FF2B5EF4-FFF2-40B4-BE49-F238E27FC236}">
              <a16:creationId xmlns:a16="http://schemas.microsoft.com/office/drawing/2014/main" id="{EBA9CFAE-4097-4DB7-BAE4-C6C47E42A2CD}"/>
            </a:ext>
          </a:extLst>
        </xdr:cNvPr>
        <xdr:cNvSpPr txBox="1"/>
      </xdr:nvSpPr>
      <xdr:spPr>
        <a:xfrm>
          <a:off x="14846300" y="5883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26" name="フローチャート: 判断 125">
          <a:extLst>
            <a:ext uri="{FF2B5EF4-FFF2-40B4-BE49-F238E27FC236}">
              <a16:creationId xmlns:a16="http://schemas.microsoft.com/office/drawing/2014/main" id="{7A71BE16-57CD-4B99-B3AC-13DB8C5329FC}"/>
            </a:ext>
          </a:extLst>
        </xdr:cNvPr>
        <xdr:cNvSpPr/>
      </xdr:nvSpPr>
      <xdr:spPr>
        <a:xfrm>
          <a:off x="147447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27" name="フローチャート: 判断 126">
          <a:extLst>
            <a:ext uri="{FF2B5EF4-FFF2-40B4-BE49-F238E27FC236}">
              <a16:creationId xmlns:a16="http://schemas.microsoft.com/office/drawing/2014/main" id="{200AC34C-2B7B-4521-966A-012CE49DE4C5}"/>
            </a:ext>
          </a:extLst>
        </xdr:cNvPr>
        <xdr:cNvSpPr/>
      </xdr:nvSpPr>
      <xdr:spPr>
        <a:xfrm>
          <a:off x="14033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28" name="フローチャート: 判断 127">
          <a:extLst>
            <a:ext uri="{FF2B5EF4-FFF2-40B4-BE49-F238E27FC236}">
              <a16:creationId xmlns:a16="http://schemas.microsoft.com/office/drawing/2014/main" id="{D63A1897-D401-4C99-A595-C8F6F6D018F5}"/>
            </a:ext>
          </a:extLst>
        </xdr:cNvPr>
        <xdr:cNvSpPr/>
      </xdr:nvSpPr>
      <xdr:spPr>
        <a:xfrm>
          <a:off x="13271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29" name="フローチャート: 判断 128">
          <a:extLst>
            <a:ext uri="{FF2B5EF4-FFF2-40B4-BE49-F238E27FC236}">
              <a16:creationId xmlns:a16="http://schemas.microsoft.com/office/drawing/2014/main" id="{B69822A8-9CDE-477D-8153-08672BC55ADA}"/>
            </a:ext>
          </a:extLst>
        </xdr:cNvPr>
        <xdr:cNvSpPr/>
      </xdr:nvSpPr>
      <xdr:spPr>
        <a:xfrm>
          <a:off x="12509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30" name="フローチャート: 判断 129">
          <a:extLst>
            <a:ext uri="{FF2B5EF4-FFF2-40B4-BE49-F238E27FC236}">
              <a16:creationId xmlns:a16="http://schemas.microsoft.com/office/drawing/2014/main" id="{2BB77861-907D-46A2-9DA3-8049DA056604}"/>
            </a:ext>
          </a:extLst>
        </xdr:cNvPr>
        <xdr:cNvSpPr/>
      </xdr:nvSpPr>
      <xdr:spPr>
        <a:xfrm>
          <a:off x="11747500" y="59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746AFB3C-5F87-487E-BFBD-0D4ED797BA1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3301468-5E71-422B-84C7-EE2345C6506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A316866-9742-4EFF-A162-D93561E4CBF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1219ACBB-2748-4826-9AD2-D944CF4D192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530195EB-97E6-416F-A71E-D8A90A7B763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156443</xdr:rowOff>
    </xdr:from>
    <xdr:to>
      <xdr:col>76</xdr:col>
      <xdr:colOff>73025</xdr:colOff>
      <xdr:row>30</xdr:row>
      <xdr:rowOff>86593</xdr:rowOff>
    </xdr:to>
    <xdr:sp macro="" textlink="">
      <xdr:nvSpPr>
        <xdr:cNvPr id="136" name="楕円 135">
          <a:extLst>
            <a:ext uri="{FF2B5EF4-FFF2-40B4-BE49-F238E27FC236}">
              <a16:creationId xmlns:a16="http://schemas.microsoft.com/office/drawing/2014/main" id="{F85B0D0E-D776-40C4-9AAA-4DC9CD038221}"/>
            </a:ext>
          </a:extLst>
        </xdr:cNvPr>
        <xdr:cNvSpPr/>
      </xdr:nvSpPr>
      <xdr:spPr>
        <a:xfrm>
          <a:off x="14744700" y="59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7870</xdr:rowOff>
    </xdr:from>
    <xdr:ext cx="469744" cy="259045"/>
    <xdr:sp macro="" textlink="">
      <xdr:nvSpPr>
        <xdr:cNvPr id="137" name="債務償還比率該当値テキスト">
          <a:extLst>
            <a:ext uri="{FF2B5EF4-FFF2-40B4-BE49-F238E27FC236}">
              <a16:creationId xmlns:a16="http://schemas.microsoft.com/office/drawing/2014/main" id="{A46F367F-86B0-411D-B3CF-FBA6CBCA503A}"/>
            </a:ext>
          </a:extLst>
        </xdr:cNvPr>
        <xdr:cNvSpPr txBox="1"/>
      </xdr:nvSpPr>
      <xdr:spPr>
        <a:xfrm>
          <a:off x="14846300" y="57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23255</xdr:rowOff>
    </xdr:from>
    <xdr:to>
      <xdr:col>72</xdr:col>
      <xdr:colOff>123825</xdr:colOff>
      <xdr:row>30</xdr:row>
      <xdr:rowOff>124855</xdr:rowOff>
    </xdr:to>
    <xdr:sp macro="" textlink="">
      <xdr:nvSpPr>
        <xdr:cNvPr id="138" name="楕円 137">
          <a:extLst>
            <a:ext uri="{FF2B5EF4-FFF2-40B4-BE49-F238E27FC236}">
              <a16:creationId xmlns:a16="http://schemas.microsoft.com/office/drawing/2014/main" id="{05343F77-2A21-4289-A206-115E7A0315A9}"/>
            </a:ext>
          </a:extLst>
        </xdr:cNvPr>
        <xdr:cNvSpPr/>
      </xdr:nvSpPr>
      <xdr:spPr>
        <a:xfrm>
          <a:off x="14033500" y="593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35793</xdr:rowOff>
    </xdr:from>
    <xdr:to>
      <xdr:col>76</xdr:col>
      <xdr:colOff>22225</xdr:colOff>
      <xdr:row>30</xdr:row>
      <xdr:rowOff>74055</xdr:rowOff>
    </xdr:to>
    <xdr:cxnSp macro="">
      <xdr:nvCxnSpPr>
        <xdr:cNvPr id="139" name="直線コネクタ 138">
          <a:extLst>
            <a:ext uri="{FF2B5EF4-FFF2-40B4-BE49-F238E27FC236}">
              <a16:creationId xmlns:a16="http://schemas.microsoft.com/office/drawing/2014/main" id="{09777C16-C5DC-4D5B-AFD5-3A212DD844EE}"/>
            </a:ext>
          </a:extLst>
        </xdr:cNvPr>
        <xdr:cNvCxnSpPr/>
      </xdr:nvCxnSpPr>
      <xdr:spPr>
        <a:xfrm flipV="1">
          <a:off x="14084300" y="5950818"/>
          <a:ext cx="711200" cy="3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48204</xdr:rowOff>
    </xdr:from>
    <xdr:to>
      <xdr:col>68</xdr:col>
      <xdr:colOff>123825</xdr:colOff>
      <xdr:row>30</xdr:row>
      <xdr:rowOff>149804</xdr:rowOff>
    </xdr:to>
    <xdr:sp macro="" textlink="">
      <xdr:nvSpPr>
        <xdr:cNvPr id="140" name="楕円 139">
          <a:extLst>
            <a:ext uri="{FF2B5EF4-FFF2-40B4-BE49-F238E27FC236}">
              <a16:creationId xmlns:a16="http://schemas.microsoft.com/office/drawing/2014/main" id="{06A85ED8-DD98-420D-885E-519D7DA7D086}"/>
            </a:ext>
          </a:extLst>
        </xdr:cNvPr>
        <xdr:cNvSpPr/>
      </xdr:nvSpPr>
      <xdr:spPr>
        <a:xfrm>
          <a:off x="13271500" y="596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74055</xdr:rowOff>
    </xdr:from>
    <xdr:to>
      <xdr:col>72</xdr:col>
      <xdr:colOff>73025</xdr:colOff>
      <xdr:row>30</xdr:row>
      <xdr:rowOff>99004</xdr:rowOff>
    </xdr:to>
    <xdr:cxnSp macro="">
      <xdr:nvCxnSpPr>
        <xdr:cNvPr id="141" name="直線コネクタ 140">
          <a:extLst>
            <a:ext uri="{FF2B5EF4-FFF2-40B4-BE49-F238E27FC236}">
              <a16:creationId xmlns:a16="http://schemas.microsoft.com/office/drawing/2014/main" id="{CF648556-7FBD-437A-AB1A-4845E1201903}"/>
            </a:ext>
          </a:extLst>
        </xdr:cNvPr>
        <xdr:cNvCxnSpPr/>
      </xdr:nvCxnSpPr>
      <xdr:spPr>
        <a:xfrm flipV="1">
          <a:off x="13322300" y="5989080"/>
          <a:ext cx="7620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73032</xdr:rowOff>
    </xdr:from>
    <xdr:to>
      <xdr:col>64</xdr:col>
      <xdr:colOff>123825</xdr:colOff>
      <xdr:row>31</xdr:row>
      <xdr:rowOff>3182</xdr:rowOff>
    </xdr:to>
    <xdr:sp macro="" textlink="">
      <xdr:nvSpPr>
        <xdr:cNvPr id="142" name="楕円 141">
          <a:extLst>
            <a:ext uri="{FF2B5EF4-FFF2-40B4-BE49-F238E27FC236}">
              <a16:creationId xmlns:a16="http://schemas.microsoft.com/office/drawing/2014/main" id="{677CD35D-529B-4C01-B4B3-3DFFC7E55053}"/>
            </a:ext>
          </a:extLst>
        </xdr:cNvPr>
        <xdr:cNvSpPr/>
      </xdr:nvSpPr>
      <xdr:spPr>
        <a:xfrm>
          <a:off x="12509500" y="59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99004</xdr:rowOff>
    </xdr:from>
    <xdr:to>
      <xdr:col>68</xdr:col>
      <xdr:colOff>73025</xdr:colOff>
      <xdr:row>30</xdr:row>
      <xdr:rowOff>123832</xdr:rowOff>
    </xdr:to>
    <xdr:cxnSp macro="">
      <xdr:nvCxnSpPr>
        <xdr:cNvPr id="143" name="直線コネクタ 142">
          <a:extLst>
            <a:ext uri="{FF2B5EF4-FFF2-40B4-BE49-F238E27FC236}">
              <a16:creationId xmlns:a16="http://schemas.microsoft.com/office/drawing/2014/main" id="{2965D437-D715-4A54-98AC-D7E614022C8D}"/>
            </a:ext>
          </a:extLst>
        </xdr:cNvPr>
        <xdr:cNvCxnSpPr/>
      </xdr:nvCxnSpPr>
      <xdr:spPr>
        <a:xfrm flipV="1">
          <a:off x="12560300" y="6014029"/>
          <a:ext cx="762000" cy="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106</xdr:rowOff>
    </xdr:from>
    <xdr:to>
      <xdr:col>60</xdr:col>
      <xdr:colOff>123825</xdr:colOff>
      <xdr:row>30</xdr:row>
      <xdr:rowOff>101706</xdr:rowOff>
    </xdr:to>
    <xdr:sp macro="" textlink="">
      <xdr:nvSpPr>
        <xdr:cNvPr id="144" name="楕円 143">
          <a:extLst>
            <a:ext uri="{FF2B5EF4-FFF2-40B4-BE49-F238E27FC236}">
              <a16:creationId xmlns:a16="http://schemas.microsoft.com/office/drawing/2014/main" id="{6C3A308B-0B98-4892-9638-D0382335150C}"/>
            </a:ext>
          </a:extLst>
        </xdr:cNvPr>
        <xdr:cNvSpPr/>
      </xdr:nvSpPr>
      <xdr:spPr>
        <a:xfrm>
          <a:off x="11747500" y="59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50906</xdr:rowOff>
    </xdr:from>
    <xdr:to>
      <xdr:col>64</xdr:col>
      <xdr:colOff>73025</xdr:colOff>
      <xdr:row>30</xdr:row>
      <xdr:rowOff>123832</xdr:rowOff>
    </xdr:to>
    <xdr:cxnSp macro="">
      <xdr:nvCxnSpPr>
        <xdr:cNvPr id="145" name="直線コネクタ 144">
          <a:extLst>
            <a:ext uri="{FF2B5EF4-FFF2-40B4-BE49-F238E27FC236}">
              <a16:creationId xmlns:a16="http://schemas.microsoft.com/office/drawing/2014/main" id="{8A8CE20F-E5E4-45D4-82CD-EA4D8856701F}"/>
            </a:ext>
          </a:extLst>
        </xdr:cNvPr>
        <xdr:cNvCxnSpPr/>
      </xdr:nvCxnSpPr>
      <xdr:spPr>
        <a:xfrm>
          <a:off x="11798300" y="5965931"/>
          <a:ext cx="762000" cy="7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86448</xdr:rowOff>
    </xdr:from>
    <xdr:ext cx="469744" cy="259045"/>
    <xdr:sp macro="" textlink="">
      <xdr:nvSpPr>
        <xdr:cNvPr id="146" name="n_1aveValue債務償還比率">
          <a:extLst>
            <a:ext uri="{FF2B5EF4-FFF2-40B4-BE49-F238E27FC236}">
              <a16:creationId xmlns:a16="http://schemas.microsoft.com/office/drawing/2014/main" id="{9D3A6C52-0703-4E31-91B9-A811520CFC45}"/>
            </a:ext>
          </a:extLst>
        </xdr:cNvPr>
        <xdr:cNvSpPr txBox="1"/>
      </xdr:nvSpPr>
      <xdr:spPr>
        <a:xfrm>
          <a:off x="138367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110676</xdr:rowOff>
    </xdr:from>
    <xdr:ext cx="469744" cy="259045"/>
    <xdr:sp macro="" textlink="">
      <xdr:nvSpPr>
        <xdr:cNvPr id="147" name="n_2aveValue債務償還比率">
          <a:extLst>
            <a:ext uri="{FF2B5EF4-FFF2-40B4-BE49-F238E27FC236}">
              <a16:creationId xmlns:a16="http://schemas.microsoft.com/office/drawing/2014/main" id="{B8EE01BF-D82E-46BC-B5F4-0E2E56C38870}"/>
            </a:ext>
          </a:extLst>
        </xdr:cNvPr>
        <xdr:cNvSpPr txBox="1"/>
      </xdr:nvSpPr>
      <xdr:spPr>
        <a:xfrm>
          <a:off x="13087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126989</xdr:rowOff>
    </xdr:from>
    <xdr:ext cx="469744" cy="259045"/>
    <xdr:sp macro="" textlink="">
      <xdr:nvSpPr>
        <xdr:cNvPr id="148" name="n_3aveValue債務償還比率">
          <a:extLst>
            <a:ext uri="{FF2B5EF4-FFF2-40B4-BE49-F238E27FC236}">
              <a16:creationId xmlns:a16="http://schemas.microsoft.com/office/drawing/2014/main" id="{35A0F4E2-3733-49DB-B4ED-A1BA3B861097}"/>
            </a:ext>
          </a:extLst>
        </xdr:cNvPr>
        <xdr:cNvSpPr txBox="1"/>
      </xdr:nvSpPr>
      <xdr:spPr>
        <a:xfrm>
          <a:off x="12325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104439</xdr:rowOff>
    </xdr:from>
    <xdr:ext cx="469744" cy="259045"/>
    <xdr:sp macro="" textlink="">
      <xdr:nvSpPr>
        <xdr:cNvPr id="149" name="n_4aveValue債務償還比率">
          <a:extLst>
            <a:ext uri="{FF2B5EF4-FFF2-40B4-BE49-F238E27FC236}">
              <a16:creationId xmlns:a16="http://schemas.microsoft.com/office/drawing/2014/main" id="{1C15C482-6B5B-4E5E-BC5B-185E4B873266}"/>
            </a:ext>
          </a:extLst>
        </xdr:cNvPr>
        <xdr:cNvSpPr txBox="1"/>
      </xdr:nvSpPr>
      <xdr:spPr>
        <a:xfrm>
          <a:off x="11563427" y="56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115982</xdr:rowOff>
    </xdr:from>
    <xdr:ext cx="469744" cy="259045"/>
    <xdr:sp macro="" textlink="">
      <xdr:nvSpPr>
        <xdr:cNvPr id="150" name="n_1mainValue債務償還比率">
          <a:extLst>
            <a:ext uri="{FF2B5EF4-FFF2-40B4-BE49-F238E27FC236}">
              <a16:creationId xmlns:a16="http://schemas.microsoft.com/office/drawing/2014/main" id="{0C4A7651-3F27-4CF0-BE75-1E5C34A54A5E}"/>
            </a:ext>
          </a:extLst>
        </xdr:cNvPr>
        <xdr:cNvSpPr txBox="1"/>
      </xdr:nvSpPr>
      <xdr:spPr>
        <a:xfrm>
          <a:off x="13836727" y="603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140931</xdr:rowOff>
    </xdr:from>
    <xdr:ext cx="469744" cy="259045"/>
    <xdr:sp macro="" textlink="">
      <xdr:nvSpPr>
        <xdr:cNvPr id="151" name="n_2mainValue債務償還比率">
          <a:extLst>
            <a:ext uri="{FF2B5EF4-FFF2-40B4-BE49-F238E27FC236}">
              <a16:creationId xmlns:a16="http://schemas.microsoft.com/office/drawing/2014/main" id="{2A16ECBD-8B29-4C71-8838-62072330B095}"/>
            </a:ext>
          </a:extLst>
        </xdr:cNvPr>
        <xdr:cNvSpPr txBox="1"/>
      </xdr:nvSpPr>
      <xdr:spPr>
        <a:xfrm>
          <a:off x="13087427" y="605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165759</xdr:rowOff>
    </xdr:from>
    <xdr:ext cx="469744" cy="259045"/>
    <xdr:sp macro="" textlink="">
      <xdr:nvSpPr>
        <xdr:cNvPr id="152" name="n_3mainValue債務償還比率">
          <a:extLst>
            <a:ext uri="{FF2B5EF4-FFF2-40B4-BE49-F238E27FC236}">
              <a16:creationId xmlns:a16="http://schemas.microsoft.com/office/drawing/2014/main" id="{A1A37F6B-309D-47AB-BABA-63541B649880}"/>
            </a:ext>
          </a:extLst>
        </xdr:cNvPr>
        <xdr:cNvSpPr txBox="1"/>
      </xdr:nvSpPr>
      <xdr:spPr>
        <a:xfrm>
          <a:off x="12325427" y="608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92833</xdr:rowOff>
    </xdr:from>
    <xdr:ext cx="469744" cy="259045"/>
    <xdr:sp macro="" textlink="">
      <xdr:nvSpPr>
        <xdr:cNvPr id="153" name="n_4mainValue債務償還比率">
          <a:extLst>
            <a:ext uri="{FF2B5EF4-FFF2-40B4-BE49-F238E27FC236}">
              <a16:creationId xmlns:a16="http://schemas.microsoft.com/office/drawing/2014/main" id="{90FEF027-0380-4A83-973C-530E6839AB99}"/>
            </a:ext>
          </a:extLst>
        </xdr:cNvPr>
        <xdr:cNvSpPr txBox="1"/>
      </xdr:nvSpPr>
      <xdr:spPr>
        <a:xfrm>
          <a:off x="11563427" y="60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586432D7-CA3F-4ED3-8B65-1563E3B0627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5F9958A0-D0F1-4222-A8A5-160D767166F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37485FA8-D349-4B74-85A9-9D91CAF3AA0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8AC741C2-6F3C-4953-A4B8-BE315B3F426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27EB95B3-FE64-4141-9EFB-25C9D161C86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45FC0885-0197-4C82-8D7E-DBC9C6F149F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663C79F-4E7F-4720-9CC5-D6F4A0666D5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3D0A723-0B63-4F31-9CC5-8B64749EB2F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8F61F14-C823-46CC-AB72-B32401F0454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2B4C2C1-69CB-401D-9369-51F1C0C7BA8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464B150-96F0-42E2-B183-4977F391C05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BB640F-5A55-4366-AE2A-78C43BEA750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DD87D75-7022-42DC-A4CA-4DBBCF98AF8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9388A3E-7937-449F-841D-CAE4DD14E3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38682B-9CD3-4B98-9E2C-E345335A8F8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9D640E7-23ED-47F4-AE38-DEA3848CE9A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117,804
113,119
265.69
48,131,257
46,496,618
1,440,012
26,943,541
44,959,604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3211C87-F77D-4F6C-8B76-35F16BF11CE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29219A8-9FEF-4967-8DFA-2FC0AF6C335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728CF8-4DD4-447C-AAB7-B9077123729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69F6D2E-A67D-469B-8731-3507563BBE9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A079E79-A56C-47AF-A1E8-F4E6782A093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8BF2F3A-73C5-4016-87D3-55EAE42184D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92A039C-1C4E-4B44-B5FD-800DE16DA8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925761B-358E-48D0-93FE-B51F21B8250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477A625-BC7D-4F5F-B619-FC905C228FD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FAD1FD2-6EF7-4545-A7F0-8124EDFFA89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D5B7B8-64A4-40A5-94F1-32860C3355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3DEF12-3E58-4D4D-8013-E71088DB224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EFA30A0-4177-4804-8DDA-A0B4E116119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D130E3C-C331-41A2-96A6-5B1A9578809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E08B533-5334-4137-A9E4-6193A154C7A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0FB74A-E26C-4064-AC6F-E0A64C30DB7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5576AF3-D32E-44D8-99E5-EFE3872DEC5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26088AC-C3B9-4738-8684-38554550C2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A8B9ACA-E206-42D8-B286-0A3121F122B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C6A8053-8D1C-4204-84FD-1A5FCF4C7C2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3ADC401-A75A-41D0-B3B9-699FEF1A5D7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2EB6A43-3AFD-41F5-A42C-212A0051795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D811497-B462-44AB-AA66-32225A122CF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9C5BFD5-2F88-4D4C-8371-BE9CCA0AC3B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CE5B9D3-9AC6-4E8F-A879-05807A98CB3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FAEC274-7E68-4483-897B-B82E2508B61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A9952CD-12F5-48BE-94A9-944F750242C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0E98816-98A2-43A2-A4D2-B6E2D729557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282F985-D815-44BA-84F4-E8EBA7EA939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5F65E73-A344-4DFF-9EBC-72632D826CF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6732B32-0E7F-440F-AE18-C6F8524B00F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9108B9E-4544-4BD2-8734-AD8B4147F86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9D5F7315-2551-44B5-B2AB-17633DAAB9E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40B2BA6F-4E56-4B62-ABC0-07B343737DC6}"/>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8CBC4B4E-2956-4907-A59F-931697A7B3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FC0A6486-25AC-40C5-A112-3A771AEDBF1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3A15CEA-6A81-4E41-BCD3-613C43A413B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EB38D16-F879-47FB-B445-8D89C588809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B597534-3439-4610-A84B-3F433966D99F}"/>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B00CC9D0-16C4-46E5-9BAB-0BCADCCE3B8F}"/>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FAE0901E-D431-47CB-A6D3-97DE1611BAB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F137454B-53CE-4C16-A32A-8063D47FA84F}"/>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69451BC-D9C7-43DD-8E53-D2C631FA9BE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AD20815F-5C14-4112-A92C-3A592A975449}"/>
            </a:ext>
          </a:extLst>
        </xdr:cNvPr>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FAA72146-FE05-4FEC-9B9E-8A1381432C39}"/>
            </a:ext>
          </a:extLst>
        </xdr:cNvPr>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750A6EF2-7F47-4353-AE2A-FF6B2939BE6D}"/>
            </a:ext>
          </a:extLst>
        </xdr:cNvPr>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04AAB1C7-7373-47D2-936B-9D60E518CF8B}"/>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6452C389-73E4-4783-A7B7-1C866D448F6B}"/>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63263</xdr:rowOff>
    </xdr:from>
    <xdr:ext cx="405111" cy="259045"/>
    <xdr:sp macro="" textlink="">
      <xdr:nvSpPr>
        <xdr:cNvPr id="60" name="【道路】&#10;有形固定資産減価償却率平均値テキスト">
          <a:extLst>
            <a:ext uri="{FF2B5EF4-FFF2-40B4-BE49-F238E27FC236}">
              <a16:creationId xmlns:a16="http://schemas.microsoft.com/office/drawing/2014/main" id="{E42ACC11-98CD-4F24-93ED-A9FB0B9FD985}"/>
            </a:ext>
          </a:extLst>
        </xdr:cNvPr>
        <xdr:cNvSpPr txBox="1"/>
      </xdr:nvSpPr>
      <xdr:spPr>
        <a:xfrm>
          <a:off x="46736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a:extLst>
            <a:ext uri="{FF2B5EF4-FFF2-40B4-BE49-F238E27FC236}">
              <a16:creationId xmlns:a16="http://schemas.microsoft.com/office/drawing/2014/main" id="{1628BD42-3667-4CCF-ADF3-866E469ADFD8}"/>
            </a:ext>
          </a:extLst>
        </xdr:cNvPr>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a:extLst>
            <a:ext uri="{FF2B5EF4-FFF2-40B4-BE49-F238E27FC236}">
              <a16:creationId xmlns:a16="http://schemas.microsoft.com/office/drawing/2014/main" id="{C3C322CB-79BA-4C08-A315-13CCC38FAED2}"/>
            </a:ext>
          </a:extLst>
        </xdr:cNvPr>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a:extLst>
            <a:ext uri="{FF2B5EF4-FFF2-40B4-BE49-F238E27FC236}">
              <a16:creationId xmlns:a16="http://schemas.microsoft.com/office/drawing/2014/main" id="{43872D7E-03CC-4A7D-A78A-554BD07BED9C}"/>
            </a:ext>
          </a:extLst>
        </xdr:cNvPr>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a:extLst>
            <a:ext uri="{FF2B5EF4-FFF2-40B4-BE49-F238E27FC236}">
              <a16:creationId xmlns:a16="http://schemas.microsoft.com/office/drawing/2014/main" id="{7ED0A149-BFFB-4DA3-A8E6-4A8DFDEC255F}"/>
            </a:ext>
          </a:extLst>
        </xdr:cNvPr>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a:extLst>
            <a:ext uri="{FF2B5EF4-FFF2-40B4-BE49-F238E27FC236}">
              <a16:creationId xmlns:a16="http://schemas.microsoft.com/office/drawing/2014/main" id="{9F01DD35-C198-4571-8A0B-842FDC78D1F5}"/>
            </a:ext>
          </a:extLst>
        </xdr:cNvPr>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7D6B7FD-A5D0-48AE-A1C8-A341A68E96F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F6343FE-57C7-48BA-A28E-C6FE5FAECD6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67D5005-45F0-4EDE-B240-81457A7C32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B651CE5-51D2-4C86-96E0-7C55DB4FF5E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17AB76F-C025-4672-B030-E7D850DE9EB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162560</xdr:rowOff>
    </xdr:from>
    <xdr:to>
      <xdr:col>24</xdr:col>
      <xdr:colOff>114300</xdr:colOff>
      <xdr:row>36</xdr:row>
      <xdr:rowOff>92710</xdr:rowOff>
    </xdr:to>
    <xdr:sp macro="" textlink="">
      <xdr:nvSpPr>
        <xdr:cNvPr id="71" name="楕円 70">
          <a:extLst>
            <a:ext uri="{FF2B5EF4-FFF2-40B4-BE49-F238E27FC236}">
              <a16:creationId xmlns:a16="http://schemas.microsoft.com/office/drawing/2014/main" id="{2676A55E-99B5-4B56-996E-A7856D7C83A7}"/>
            </a:ext>
          </a:extLst>
        </xdr:cNvPr>
        <xdr:cNvSpPr/>
      </xdr:nvSpPr>
      <xdr:spPr>
        <a:xfrm>
          <a:off x="4584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13987</xdr:rowOff>
    </xdr:from>
    <xdr:ext cx="405111" cy="259045"/>
    <xdr:sp macro="" textlink="">
      <xdr:nvSpPr>
        <xdr:cNvPr id="72" name="【道路】&#10;有形固定資産減価償却率該当値テキスト">
          <a:extLst>
            <a:ext uri="{FF2B5EF4-FFF2-40B4-BE49-F238E27FC236}">
              <a16:creationId xmlns:a16="http://schemas.microsoft.com/office/drawing/2014/main" id="{961F4BEB-47E6-4748-AF0B-04D49D9E0B8F}"/>
            </a:ext>
          </a:extLst>
        </xdr:cNvPr>
        <xdr:cNvSpPr txBox="1"/>
      </xdr:nvSpPr>
      <xdr:spPr>
        <a:xfrm>
          <a:off x="4673600"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130556</xdr:rowOff>
    </xdr:from>
    <xdr:to>
      <xdr:col>20</xdr:col>
      <xdr:colOff>38100</xdr:colOff>
      <xdr:row>36</xdr:row>
      <xdr:rowOff>60706</xdr:rowOff>
    </xdr:to>
    <xdr:sp macro="" textlink="">
      <xdr:nvSpPr>
        <xdr:cNvPr id="73" name="楕円 72">
          <a:extLst>
            <a:ext uri="{FF2B5EF4-FFF2-40B4-BE49-F238E27FC236}">
              <a16:creationId xmlns:a16="http://schemas.microsoft.com/office/drawing/2014/main" id="{458CF8D5-8E2C-458F-81A8-A8FB4C48F0BC}"/>
            </a:ext>
          </a:extLst>
        </xdr:cNvPr>
        <xdr:cNvSpPr/>
      </xdr:nvSpPr>
      <xdr:spPr>
        <a:xfrm>
          <a:off x="374650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xdr:rowOff>
    </xdr:from>
    <xdr:to>
      <xdr:col>24</xdr:col>
      <xdr:colOff>63500</xdr:colOff>
      <xdr:row>36</xdr:row>
      <xdr:rowOff>41910</xdr:rowOff>
    </xdr:to>
    <xdr:cxnSp macro="">
      <xdr:nvCxnSpPr>
        <xdr:cNvPr id="74" name="直線コネクタ 73">
          <a:extLst>
            <a:ext uri="{FF2B5EF4-FFF2-40B4-BE49-F238E27FC236}">
              <a16:creationId xmlns:a16="http://schemas.microsoft.com/office/drawing/2014/main" id="{89158C19-C000-4F6B-9D55-7DC73007225D}"/>
            </a:ext>
          </a:extLst>
        </xdr:cNvPr>
        <xdr:cNvCxnSpPr/>
      </xdr:nvCxnSpPr>
      <xdr:spPr>
        <a:xfrm>
          <a:off x="3797300" y="618210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84836</xdr:rowOff>
    </xdr:from>
    <xdr:to>
      <xdr:col>15</xdr:col>
      <xdr:colOff>101600</xdr:colOff>
      <xdr:row>36</xdr:row>
      <xdr:rowOff>14986</xdr:rowOff>
    </xdr:to>
    <xdr:sp macro="" textlink="">
      <xdr:nvSpPr>
        <xdr:cNvPr id="75" name="楕円 74">
          <a:extLst>
            <a:ext uri="{FF2B5EF4-FFF2-40B4-BE49-F238E27FC236}">
              <a16:creationId xmlns:a16="http://schemas.microsoft.com/office/drawing/2014/main" id="{828220AC-542F-46B0-9E77-F256C28D6156}"/>
            </a:ext>
          </a:extLst>
        </xdr:cNvPr>
        <xdr:cNvSpPr/>
      </xdr:nvSpPr>
      <xdr:spPr>
        <a:xfrm>
          <a:off x="2857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135636</xdr:rowOff>
    </xdr:from>
    <xdr:to>
      <xdr:col>19</xdr:col>
      <xdr:colOff>177800</xdr:colOff>
      <xdr:row>36</xdr:row>
      <xdr:rowOff>9906</xdr:rowOff>
    </xdr:to>
    <xdr:cxnSp macro="">
      <xdr:nvCxnSpPr>
        <xdr:cNvPr id="76" name="直線コネクタ 75">
          <a:extLst>
            <a:ext uri="{FF2B5EF4-FFF2-40B4-BE49-F238E27FC236}">
              <a16:creationId xmlns:a16="http://schemas.microsoft.com/office/drawing/2014/main" id="{B1BDE7D8-6858-4576-900A-267FE8C73887}"/>
            </a:ext>
          </a:extLst>
        </xdr:cNvPr>
        <xdr:cNvCxnSpPr/>
      </xdr:nvCxnSpPr>
      <xdr:spPr>
        <a:xfrm>
          <a:off x="2908300" y="61363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43688</xdr:rowOff>
    </xdr:from>
    <xdr:to>
      <xdr:col>10</xdr:col>
      <xdr:colOff>165100</xdr:colOff>
      <xdr:row>35</xdr:row>
      <xdr:rowOff>145288</xdr:rowOff>
    </xdr:to>
    <xdr:sp macro="" textlink="">
      <xdr:nvSpPr>
        <xdr:cNvPr id="77" name="楕円 76">
          <a:extLst>
            <a:ext uri="{FF2B5EF4-FFF2-40B4-BE49-F238E27FC236}">
              <a16:creationId xmlns:a16="http://schemas.microsoft.com/office/drawing/2014/main" id="{7FE3EFC5-57A8-4ED0-9DA2-5A0D44E2CE45}"/>
            </a:ext>
          </a:extLst>
        </xdr:cNvPr>
        <xdr:cNvSpPr/>
      </xdr:nvSpPr>
      <xdr:spPr>
        <a:xfrm>
          <a:off x="19685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94488</xdr:rowOff>
    </xdr:from>
    <xdr:to>
      <xdr:col>15</xdr:col>
      <xdr:colOff>50800</xdr:colOff>
      <xdr:row>35</xdr:row>
      <xdr:rowOff>135636</xdr:rowOff>
    </xdr:to>
    <xdr:cxnSp macro="">
      <xdr:nvCxnSpPr>
        <xdr:cNvPr id="78" name="直線コネクタ 77">
          <a:extLst>
            <a:ext uri="{FF2B5EF4-FFF2-40B4-BE49-F238E27FC236}">
              <a16:creationId xmlns:a16="http://schemas.microsoft.com/office/drawing/2014/main" id="{0868BFD1-9D77-45AB-A397-28CE162A042A}"/>
            </a:ext>
          </a:extLst>
        </xdr:cNvPr>
        <xdr:cNvCxnSpPr/>
      </xdr:nvCxnSpPr>
      <xdr:spPr>
        <a:xfrm>
          <a:off x="2019300" y="609523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138701</xdr:rowOff>
    </xdr:from>
    <xdr:ext cx="405111" cy="259045"/>
    <xdr:sp macro="" textlink="">
      <xdr:nvSpPr>
        <xdr:cNvPr id="79" name="n_1aveValue【道路】&#10;有形固定資産減価償却率">
          <a:extLst>
            <a:ext uri="{FF2B5EF4-FFF2-40B4-BE49-F238E27FC236}">
              <a16:creationId xmlns:a16="http://schemas.microsoft.com/office/drawing/2014/main" id="{B7853802-CA92-4029-B33E-0F6E81A7C6D9}"/>
            </a:ext>
          </a:extLst>
        </xdr:cNvPr>
        <xdr:cNvSpPr txBox="1"/>
      </xdr:nvSpPr>
      <xdr:spPr>
        <a:xfrm>
          <a:off x="35820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99839</xdr:rowOff>
    </xdr:from>
    <xdr:ext cx="405111" cy="259045"/>
    <xdr:sp macro="" textlink="">
      <xdr:nvSpPr>
        <xdr:cNvPr id="80" name="n_2aveValue【道路】&#10;有形固定資産減価償却率">
          <a:extLst>
            <a:ext uri="{FF2B5EF4-FFF2-40B4-BE49-F238E27FC236}">
              <a16:creationId xmlns:a16="http://schemas.microsoft.com/office/drawing/2014/main" id="{63737C45-B798-4C96-8D40-6DE6F32D38B1}"/>
            </a:ext>
          </a:extLst>
        </xdr:cNvPr>
        <xdr:cNvSpPr txBox="1"/>
      </xdr:nvSpPr>
      <xdr:spPr>
        <a:xfrm>
          <a:off x="2705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1" name="n_3aveValue【道路】&#10;有形固定資産減価償却率">
          <a:extLst>
            <a:ext uri="{FF2B5EF4-FFF2-40B4-BE49-F238E27FC236}">
              <a16:creationId xmlns:a16="http://schemas.microsoft.com/office/drawing/2014/main" id="{D3D700B5-EA16-41F9-A7B3-A6C6BEA62975}"/>
            </a:ext>
          </a:extLst>
        </xdr:cNvPr>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2" name="n_4aveValue【道路】&#10;有形固定資産減価償却率">
          <a:extLst>
            <a:ext uri="{FF2B5EF4-FFF2-40B4-BE49-F238E27FC236}">
              <a16:creationId xmlns:a16="http://schemas.microsoft.com/office/drawing/2014/main" id="{C24AB15F-3A96-4D29-80B5-8F9C1C68DAAA}"/>
            </a:ext>
          </a:extLst>
        </xdr:cNvPr>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77233</xdr:rowOff>
    </xdr:from>
    <xdr:ext cx="405111" cy="259045"/>
    <xdr:sp macro="" textlink="">
      <xdr:nvSpPr>
        <xdr:cNvPr id="83" name="n_1mainValue【道路】&#10;有形固定資産減価償却率">
          <a:extLst>
            <a:ext uri="{FF2B5EF4-FFF2-40B4-BE49-F238E27FC236}">
              <a16:creationId xmlns:a16="http://schemas.microsoft.com/office/drawing/2014/main" id="{09F62C61-914B-4800-9E43-BD5B9623C829}"/>
            </a:ext>
          </a:extLst>
        </xdr:cNvPr>
        <xdr:cNvSpPr txBox="1"/>
      </xdr:nvSpPr>
      <xdr:spPr>
        <a:xfrm>
          <a:off x="3582044" y="590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31513</xdr:rowOff>
    </xdr:from>
    <xdr:ext cx="405111" cy="259045"/>
    <xdr:sp macro="" textlink="">
      <xdr:nvSpPr>
        <xdr:cNvPr id="84" name="n_2mainValue【道路】&#10;有形固定資産減価償却率">
          <a:extLst>
            <a:ext uri="{FF2B5EF4-FFF2-40B4-BE49-F238E27FC236}">
              <a16:creationId xmlns:a16="http://schemas.microsoft.com/office/drawing/2014/main" id="{8DCD59BA-3AFE-4440-9909-35B03DE6ADF2}"/>
            </a:ext>
          </a:extLst>
        </xdr:cNvPr>
        <xdr:cNvSpPr txBox="1"/>
      </xdr:nvSpPr>
      <xdr:spPr>
        <a:xfrm>
          <a:off x="2705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161815</xdr:rowOff>
    </xdr:from>
    <xdr:ext cx="405111" cy="259045"/>
    <xdr:sp macro="" textlink="">
      <xdr:nvSpPr>
        <xdr:cNvPr id="85" name="n_3mainValue【道路】&#10;有形固定資産減価償却率">
          <a:extLst>
            <a:ext uri="{FF2B5EF4-FFF2-40B4-BE49-F238E27FC236}">
              <a16:creationId xmlns:a16="http://schemas.microsoft.com/office/drawing/2014/main" id="{539AB2D8-F081-4B51-BF15-AB7033B8A54B}"/>
            </a:ext>
          </a:extLst>
        </xdr:cNvPr>
        <xdr:cNvSpPr txBox="1"/>
      </xdr:nvSpPr>
      <xdr:spPr>
        <a:xfrm>
          <a:off x="1816744" y="581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FE90F0D0-B6DA-4D63-9D4B-07E7B90095B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2BDB4728-F836-4024-B9B5-220F5505F64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E05546-3C70-4D83-A381-75F2065BFFD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8B8CD58B-4F9B-471A-BD7E-F9174AA6C66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A66744CD-4A76-4A7B-8501-2565572715D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86763750-8457-4238-9158-CBD8BEE75C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7CC21DD6-7D92-4016-85D7-F90D75DD16E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402F7D37-B24A-4ACA-BF2E-5A0AD8C3EF1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AC9656EB-9519-4805-9ABD-6FC37621F05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13505402-9959-4DFD-BC9F-D48AC8C980C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641C62A5-F654-4240-95F1-D6C36E7A2DD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E6AD0803-1865-44CE-8DCF-30A07CCA16F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18CBBE7B-0EE0-47EE-913D-4B94FB43815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5261F7D-48BD-45B4-8F99-5DB71F13E04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32E51554-968A-4C33-8FB4-CFC62654712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B10519AD-7FF8-449E-B1C6-D231B2E1671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7EF98846-023F-4FF7-8EB2-037F4E3DA28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AAE67387-4E35-41E1-B16F-77CF57F2C54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50BC7AFC-45E9-46B7-8B05-00BA6657154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EA44FEF-25A1-43CB-8FCF-F59E15B2B6C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6AAD588A-15C5-4530-AD43-0C61E96A836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D3C82720-554E-486D-BB56-95C2DE2BBAB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EB06B54-1FB9-44C0-8A71-2D39EF13AF1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09" name="直線コネクタ 108">
          <a:extLst>
            <a:ext uri="{FF2B5EF4-FFF2-40B4-BE49-F238E27FC236}">
              <a16:creationId xmlns:a16="http://schemas.microsoft.com/office/drawing/2014/main" id="{1840825A-A20F-40A9-AEB9-F46246932F9B}"/>
            </a:ext>
          </a:extLst>
        </xdr:cNvPr>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0" name="【道路】&#10;一人当たり延長最小値テキスト">
          <a:extLst>
            <a:ext uri="{FF2B5EF4-FFF2-40B4-BE49-F238E27FC236}">
              <a16:creationId xmlns:a16="http://schemas.microsoft.com/office/drawing/2014/main" id="{F146B071-B6F7-428F-8BAF-8DDF89958A53}"/>
            </a:ext>
          </a:extLst>
        </xdr:cNvPr>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1" name="直線コネクタ 110">
          <a:extLst>
            <a:ext uri="{FF2B5EF4-FFF2-40B4-BE49-F238E27FC236}">
              <a16:creationId xmlns:a16="http://schemas.microsoft.com/office/drawing/2014/main" id="{0293A848-8ACC-4C12-89A8-29567F4FE084}"/>
            </a:ext>
          </a:extLst>
        </xdr:cNvPr>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2" name="【道路】&#10;一人当たり延長最大値テキスト">
          <a:extLst>
            <a:ext uri="{FF2B5EF4-FFF2-40B4-BE49-F238E27FC236}">
              <a16:creationId xmlns:a16="http://schemas.microsoft.com/office/drawing/2014/main" id="{A20E728D-35A6-4C66-98D5-6FB3114CD148}"/>
            </a:ext>
          </a:extLst>
        </xdr:cNvPr>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3" name="直線コネクタ 112">
          <a:extLst>
            <a:ext uri="{FF2B5EF4-FFF2-40B4-BE49-F238E27FC236}">
              <a16:creationId xmlns:a16="http://schemas.microsoft.com/office/drawing/2014/main" id="{419DA870-B235-4075-BD4B-67BA5B5740F4}"/>
            </a:ext>
          </a:extLst>
        </xdr:cNvPr>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4" name="【道路】&#10;一人当たり延長平均値テキスト">
          <a:extLst>
            <a:ext uri="{FF2B5EF4-FFF2-40B4-BE49-F238E27FC236}">
              <a16:creationId xmlns:a16="http://schemas.microsoft.com/office/drawing/2014/main" id="{B169B9AC-D5FB-46B9-ADDA-559E7A5E1497}"/>
            </a:ext>
          </a:extLst>
        </xdr:cNvPr>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5" name="フローチャート: 判断 114">
          <a:extLst>
            <a:ext uri="{FF2B5EF4-FFF2-40B4-BE49-F238E27FC236}">
              <a16:creationId xmlns:a16="http://schemas.microsoft.com/office/drawing/2014/main" id="{C9C4D2F0-6759-4F00-9622-F6E8F1E28D4C}"/>
            </a:ext>
          </a:extLst>
        </xdr:cNvPr>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6" name="フローチャート: 判断 115">
          <a:extLst>
            <a:ext uri="{FF2B5EF4-FFF2-40B4-BE49-F238E27FC236}">
              <a16:creationId xmlns:a16="http://schemas.microsoft.com/office/drawing/2014/main" id="{1E5EA337-4808-475C-83BA-E11102343B31}"/>
            </a:ext>
          </a:extLst>
        </xdr:cNvPr>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17" name="フローチャート: 判断 116">
          <a:extLst>
            <a:ext uri="{FF2B5EF4-FFF2-40B4-BE49-F238E27FC236}">
              <a16:creationId xmlns:a16="http://schemas.microsoft.com/office/drawing/2014/main" id="{AE77FC71-DD04-4AC9-BBD7-1CDC81051818}"/>
            </a:ext>
          </a:extLst>
        </xdr:cNvPr>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18" name="フローチャート: 判断 117">
          <a:extLst>
            <a:ext uri="{FF2B5EF4-FFF2-40B4-BE49-F238E27FC236}">
              <a16:creationId xmlns:a16="http://schemas.microsoft.com/office/drawing/2014/main" id="{1C8FB852-FCF2-4550-9EA1-F99A6890F998}"/>
            </a:ext>
          </a:extLst>
        </xdr:cNvPr>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19" name="フローチャート: 判断 118">
          <a:extLst>
            <a:ext uri="{FF2B5EF4-FFF2-40B4-BE49-F238E27FC236}">
              <a16:creationId xmlns:a16="http://schemas.microsoft.com/office/drawing/2014/main" id="{D80A8797-1E65-41B4-A86B-F20B9675B185}"/>
            </a:ext>
          </a:extLst>
        </xdr:cNvPr>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2903E6C-3F62-4FBE-84F1-6A489E53694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821B527-1AAE-4E6B-AEA5-E2726F8C5DE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4B331BB-15AE-4C4F-99BB-F7164E55A2E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07EF73F-1C73-4483-8979-FF664001CB3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606723D-9A86-47C4-9177-F154206F94A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74549</xdr:rowOff>
    </xdr:from>
    <xdr:to>
      <xdr:col>55</xdr:col>
      <xdr:colOff>50800</xdr:colOff>
      <xdr:row>35</xdr:row>
      <xdr:rowOff>4699</xdr:rowOff>
    </xdr:to>
    <xdr:sp macro="" textlink="">
      <xdr:nvSpPr>
        <xdr:cNvPr id="125" name="楕円 124">
          <a:extLst>
            <a:ext uri="{FF2B5EF4-FFF2-40B4-BE49-F238E27FC236}">
              <a16:creationId xmlns:a16="http://schemas.microsoft.com/office/drawing/2014/main" id="{14499127-F0BC-40FD-9AC6-5AC48E384859}"/>
            </a:ext>
          </a:extLst>
        </xdr:cNvPr>
        <xdr:cNvSpPr/>
      </xdr:nvSpPr>
      <xdr:spPr>
        <a:xfrm>
          <a:off x="10426700" y="59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160926</xdr:rowOff>
    </xdr:from>
    <xdr:ext cx="534377" cy="259045"/>
    <xdr:sp macro="" textlink="">
      <xdr:nvSpPr>
        <xdr:cNvPr id="126" name="【道路】&#10;一人当たり延長該当値テキスト">
          <a:extLst>
            <a:ext uri="{FF2B5EF4-FFF2-40B4-BE49-F238E27FC236}">
              <a16:creationId xmlns:a16="http://schemas.microsoft.com/office/drawing/2014/main" id="{3F543083-DDB6-4B15-940B-745879A1A914}"/>
            </a:ext>
          </a:extLst>
        </xdr:cNvPr>
        <xdr:cNvSpPr txBox="1"/>
      </xdr:nvSpPr>
      <xdr:spPr>
        <a:xfrm>
          <a:off x="10515600" y="581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78511</xdr:rowOff>
    </xdr:from>
    <xdr:to>
      <xdr:col>50</xdr:col>
      <xdr:colOff>165100</xdr:colOff>
      <xdr:row>35</xdr:row>
      <xdr:rowOff>8661</xdr:rowOff>
    </xdr:to>
    <xdr:sp macro="" textlink="">
      <xdr:nvSpPr>
        <xdr:cNvPr id="127" name="楕円 126">
          <a:extLst>
            <a:ext uri="{FF2B5EF4-FFF2-40B4-BE49-F238E27FC236}">
              <a16:creationId xmlns:a16="http://schemas.microsoft.com/office/drawing/2014/main" id="{ABDD1AF0-4470-40EB-8992-F99B8C3E20C2}"/>
            </a:ext>
          </a:extLst>
        </xdr:cNvPr>
        <xdr:cNvSpPr/>
      </xdr:nvSpPr>
      <xdr:spPr>
        <a:xfrm>
          <a:off x="9588500" y="59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125349</xdr:rowOff>
    </xdr:from>
    <xdr:to>
      <xdr:col>55</xdr:col>
      <xdr:colOff>0</xdr:colOff>
      <xdr:row>34</xdr:row>
      <xdr:rowOff>129311</xdr:rowOff>
    </xdr:to>
    <xdr:cxnSp macro="">
      <xdr:nvCxnSpPr>
        <xdr:cNvPr id="128" name="直線コネクタ 127">
          <a:extLst>
            <a:ext uri="{FF2B5EF4-FFF2-40B4-BE49-F238E27FC236}">
              <a16:creationId xmlns:a16="http://schemas.microsoft.com/office/drawing/2014/main" id="{146725A6-1195-46A0-9579-91C748AC84E2}"/>
            </a:ext>
          </a:extLst>
        </xdr:cNvPr>
        <xdr:cNvCxnSpPr/>
      </xdr:nvCxnSpPr>
      <xdr:spPr>
        <a:xfrm flipV="1">
          <a:off x="9639300" y="5954649"/>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74016</xdr:rowOff>
    </xdr:from>
    <xdr:to>
      <xdr:col>46</xdr:col>
      <xdr:colOff>38100</xdr:colOff>
      <xdr:row>35</xdr:row>
      <xdr:rowOff>4166</xdr:rowOff>
    </xdr:to>
    <xdr:sp macro="" textlink="">
      <xdr:nvSpPr>
        <xdr:cNvPr id="129" name="楕円 128">
          <a:extLst>
            <a:ext uri="{FF2B5EF4-FFF2-40B4-BE49-F238E27FC236}">
              <a16:creationId xmlns:a16="http://schemas.microsoft.com/office/drawing/2014/main" id="{EBFD32A0-8D6A-4294-8C25-FFDCC259CB21}"/>
            </a:ext>
          </a:extLst>
        </xdr:cNvPr>
        <xdr:cNvSpPr/>
      </xdr:nvSpPr>
      <xdr:spPr>
        <a:xfrm>
          <a:off x="8699500" y="59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124816</xdr:rowOff>
    </xdr:from>
    <xdr:to>
      <xdr:col>50</xdr:col>
      <xdr:colOff>114300</xdr:colOff>
      <xdr:row>34</xdr:row>
      <xdr:rowOff>129311</xdr:rowOff>
    </xdr:to>
    <xdr:cxnSp macro="">
      <xdr:nvCxnSpPr>
        <xdr:cNvPr id="130" name="直線コネクタ 129">
          <a:extLst>
            <a:ext uri="{FF2B5EF4-FFF2-40B4-BE49-F238E27FC236}">
              <a16:creationId xmlns:a16="http://schemas.microsoft.com/office/drawing/2014/main" id="{38181902-1C1A-47BD-8D73-D3582D01EC00}"/>
            </a:ext>
          </a:extLst>
        </xdr:cNvPr>
        <xdr:cNvCxnSpPr/>
      </xdr:nvCxnSpPr>
      <xdr:spPr>
        <a:xfrm>
          <a:off x="8750300" y="5954116"/>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73558</xdr:rowOff>
    </xdr:from>
    <xdr:to>
      <xdr:col>41</xdr:col>
      <xdr:colOff>101600</xdr:colOff>
      <xdr:row>35</xdr:row>
      <xdr:rowOff>3708</xdr:rowOff>
    </xdr:to>
    <xdr:sp macro="" textlink="">
      <xdr:nvSpPr>
        <xdr:cNvPr id="131" name="楕円 130">
          <a:extLst>
            <a:ext uri="{FF2B5EF4-FFF2-40B4-BE49-F238E27FC236}">
              <a16:creationId xmlns:a16="http://schemas.microsoft.com/office/drawing/2014/main" id="{F42F610B-543C-4F69-A3D1-24867213872B}"/>
            </a:ext>
          </a:extLst>
        </xdr:cNvPr>
        <xdr:cNvSpPr/>
      </xdr:nvSpPr>
      <xdr:spPr>
        <a:xfrm>
          <a:off x="7810500" y="59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124358</xdr:rowOff>
    </xdr:from>
    <xdr:to>
      <xdr:col>45</xdr:col>
      <xdr:colOff>177800</xdr:colOff>
      <xdr:row>34</xdr:row>
      <xdr:rowOff>124816</xdr:rowOff>
    </xdr:to>
    <xdr:cxnSp macro="">
      <xdr:nvCxnSpPr>
        <xdr:cNvPr id="132" name="直線コネクタ 131">
          <a:extLst>
            <a:ext uri="{FF2B5EF4-FFF2-40B4-BE49-F238E27FC236}">
              <a16:creationId xmlns:a16="http://schemas.microsoft.com/office/drawing/2014/main" id="{71373184-730B-446D-8292-B1036405828C}"/>
            </a:ext>
          </a:extLst>
        </xdr:cNvPr>
        <xdr:cNvCxnSpPr/>
      </xdr:nvCxnSpPr>
      <xdr:spPr>
        <a:xfrm>
          <a:off x="7861300" y="595365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85209</xdr:rowOff>
    </xdr:from>
    <xdr:ext cx="469744" cy="259045"/>
    <xdr:sp macro="" textlink="">
      <xdr:nvSpPr>
        <xdr:cNvPr id="133" name="n_1aveValue【道路】&#10;一人当たり延長">
          <a:extLst>
            <a:ext uri="{FF2B5EF4-FFF2-40B4-BE49-F238E27FC236}">
              <a16:creationId xmlns:a16="http://schemas.microsoft.com/office/drawing/2014/main" id="{CDE4C4E8-F679-4178-8255-AE2603F8470C}"/>
            </a:ext>
          </a:extLst>
        </xdr:cNvPr>
        <xdr:cNvSpPr txBox="1"/>
      </xdr:nvSpPr>
      <xdr:spPr>
        <a:xfrm>
          <a:off x="93917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104488</xdr:rowOff>
    </xdr:from>
    <xdr:ext cx="469744" cy="259045"/>
    <xdr:sp macro="" textlink="">
      <xdr:nvSpPr>
        <xdr:cNvPr id="134" name="n_2aveValue【道路】&#10;一人当たり延長">
          <a:extLst>
            <a:ext uri="{FF2B5EF4-FFF2-40B4-BE49-F238E27FC236}">
              <a16:creationId xmlns:a16="http://schemas.microsoft.com/office/drawing/2014/main" id="{AECA16E0-CF48-495F-B4F2-23BC63343EDE}"/>
            </a:ext>
          </a:extLst>
        </xdr:cNvPr>
        <xdr:cNvSpPr txBox="1"/>
      </xdr:nvSpPr>
      <xdr:spPr>
        <a:xfrm>
          <a:off x="8515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46727</xdr:rowOff>
    </xdr:from>
    <xdr:ext cx="469744" cy="259045"/>
    <xdr:sp macro="" textlink="">
      <xdr:nvSpPr>
        <xdr:cNvPr id="135" name="n_3aveValue【道路】&#10;一人当たり延長">
          <a:extLst>
            <a:ext uri="{FF2B5EF4-FFF2-40B4-BE49-F238E27FC236}">
              <a16:creationId xmlns:a16="http://schemas.microsoft.com/office/drawing/2014/main" id="{B09E8A97-8648-4E31-8679-A79E9A0494E9}"/>
            </a:ext>
          </a:extLst>
        </xdr:cNvPr>
        <xdr:cNvSpPr txBox="1"/>
      </xdr:nvSpPr>
      <xdr:spPr>
        <a:xfrm>
          <a:off x="7626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36" name="n_4aveValue【道路】&#10;一人当たり延長">
          <a:extLst>
            <a:ext uri="{FF2B5EF4-FFF2-40B4-BE49-F238E27FC236}">
              <a16:creationId xmlns:a16="http://schemas.microsoft.com/office/drawing/2014/main" id="{D274911C-2185-406B-9451-5B05B7D00A70}"/>
            </a:ext>
          </a:extLst>
        </xdr:cNvPr>
        <xdr:cNvSpPr txBox="1"/>
      </xdr:nvSpPr>
      <xdr:spPr>
        <a:xfrm>
          <a:off x="6737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25188</xdr:rowOff>
    </xdr:from>
    <xdr:ext cx="534377" cy="259045"/>
    <xdr:sp macro="" textlink="">
      <xdr:nvSpPr>
        <xdr:cNvPr id="137" name="n_1mainValue【道路】&#10;一人当たり延長">
          <a:extLst>
            <a:ext uri="{FF2B5EF4-FFF2-40B4-BE49-F238E27FC236}">
              <a16:creationId xmlns:a16="http://schemas.microsoft.com/office/drawing/2014/main" id="{A1601261-2E92-4597-9996-FC8C280D8B70}"/>
            </a:ext>
          </a:extLst>
        </xdr:cNvPr>
        <xdr:cNvSpPr txBox="1"/>
      </xdr:nvSpPr>
      <xdr:spPr>
        <a:xfrm>
          <a:off x="9359411" y="56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20693</xdr:rowOff>
    </xdr:from>
    <xdr:ext cx="534377" cy="259045"/>
    <xdr:sp macro="" textlink="">
      <xdr:nvSpPr>
        <xdr:cNvPr id="138" name="n_2mainValue【道路】&#10;一人当たり延長">
          <a:extLst>
            <a:ext uri="{FF2B5EF4-FFF2-40B4-BE49-F238E27FC236}">
              <a16:creationId xmlns:a16="http://schemas.microsoft.com/office/drawing/2014/main" id="{AD72E088-5190-4309-93E0-012FB6CE5BE5}"/>
            </a:ext>
          </a:extLst>
        </xdr:cNvPr>
        <xdr:cNvSpPr txBox="1"/>
      </xdr:nvSpPr>
      <xdr:spPr>
        <a:xfrm>
          <a:off x="8483111" y="567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20235</xdr:rowOff>
    </xdr:from>
    <xdr:ext cx="534377" cy="259045"/>
    <xdr:sp macro="" textlink="">
      <xdr:nvSpPr>
        <xdr:cNvPr id="139" name="n_3mainValue【道路】&#10;一人当たり延長">
          <a:extLst>
            <a:ext uri="{FF2B5EF4-FFF2-40B4-BE49-F238E27FC236}">
              <a16:creationId xmlns:a16="http://schemas.microsoft.com/office/drawing/2014/main" id="{A603B4C1-5889-4030-A293-1EEF819E01EF}"/>
            </a:ext>
          </a:extLst>
        </xdr:cNvPr>
        <xdr:cNvSpPr txBox="1"/>
      </xdr:nvSpPr>
      <xdr:spPr>
        <a:xfrm>
          <a:off x="7594111" y="56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AE9AD66E-C52B-4CE6-B1DE-783EC45542C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2C86EBFA-90B3-4F2C-BAFE-0E7B2C7F484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E89E3E90-5800-4E4A-A1FE-250E6F5292D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C66B8071-2273-4F49-8C06-0EB9DEC4EA1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A62FF0CB-CC40-4673-A372-F95F943DF98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9C0F0C34-39A7-4E19-A4E6-EC1D22251B8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6AEB1D80-A6F8-4E0E-816F-0F395A11078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666E5679-1BC1-4321-842A-ABEED3395E0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26654D85-A947-49F1-B91A-E52A18DBB7B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58FCA175-18D9-428B-9BF9-29017D3EB1F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ACCE803A-52AD-4319-91BB-A13C49BD9C0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EC581F48-6FFB-4889-8D37-C68C439420C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2" name="テキスト ボックス 151">
          <a:extLst>
            <a:ext uri="{FF2B5EF4-FFF2-40B4-BE49-F238E27FC236}">
              <a16:creationId xmlns:a16="http://schemas.microsoft.com/office/drawing/2014/main" id="{FAB81319-DE02-4F79-9C12-ECE91253AED3}"/>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973FC228-20FC-44C8-8CB7-D3D16D27CD7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37C0A975-78BE-432A-935C-773125A75E9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E05306C0-BC85-46EC-B56C-4B38F667E3E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E7FF27CE-D710-46E2-BD91-138761DB3A4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28005304-CA57-456C-AE87-09D699A54AC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466E80DB-3966-4366-896D-4A6F9E256FE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816A3764-80EB-4450-B026-D17BF8F0633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EC293465-1772-430B-B8B5-6950A71BD4E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7A5D7F16-7F27-4100-954B-1DAAFEEDE80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2" name="テキスト ボックス 161">
          <a:extLst>
            <a:ext uri="{FF2B5EF4-FFF2-40B4-BE49-F238E27FC236}">
              <a16:creationId xmlns:a16="http://schemas.microsoft.com/office/drawing/2014/main" id="{9BF4306D-7C0F-47BB-B882-6D5B4A711341}"/>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ADED0D53-CBB5-4317-9A21-BB32BDC5141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a:extLst>
            <a:ext uri="{FF2B5EF4-FFF2-40B4-BE49-F238E27FC236}">
              <a16:creationId xmlns:a16="http://schemas.microsoft.com/office/drawing/2014/main" id="{DFC30841-F479-48BB-AC5E-289083FFC3B6}"/>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24A11C78-6F57-4603-BDEE-B0D60FA64E8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66" name="直線コネクタ 165">
          <a:extLst>
            <a:ext uri="{FF2B5EF4-FFF2-40B4-BE49-F238E27FC236}">
              <a16:creationId xmlns:a16="http://schemas.microsoft.com/office/drawing/2014/main" id="{4D62AD75-5DBC-49CD-B734-CBEC5D3285F0}"/>
            </a:ext>
          </a:extLst>
        </xdr:cNvPr>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7CC92906-9817-43C1-A4AF-B6F7B1094AD8}"/>
            </a:ext>
          </a:extLst>
        </xdr:cNvPr>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68" name="直線コネクタ 167">
          <a:extLst>
            <a:ext uri="{FF2B5EF4-FFF2-40B4-BE49-F238E27FC236}">
              <a16:creationId xmlns:a16="http://schemas.microsoft.com/office/drawing/2014/main" id="{6A07ADB7-58A8-4BCF-B73D-68B3CF3ED744}"/>
            </a:ext>
          </a:extLst>
        </xdr:cNvPr>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3B4882D4-5981-48DC-A231-C3839F173A34}"/>
            </a:ext>
          </a:extLst>
        </xdr:cNvPr>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0" name="直線コネクタ 169">
          <a:extLst>
            <a:ext uri="{FF2B5EF4-FFF2-40B4-BE49-F238E27FC236}">
              <a16:creationId xmlns:a16="http://schemas.microsoft.com/office/drawing/2014/main" id="{C3FF17E0-9FAC-4EB9-A5E0-3A55AE882DCC}"/>
            </a:ext>
          </a:extLst>
        </xdr:cNvPr>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58618</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AD3DECEE-12EF-443F-AFF0-A2C010E1EEBA}"/>
            </a:ext>
          </a:extLst>
        </xdr:cNvPr>
        <xdr:cNvSpPr txBox="1"/>
      </xdr:nvSpPr>
      <xdr:spPr>
        <a:xfrm>
          <a:off x="4673600" y="10002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2" name="フローチャート: 判断 171">
          <a:extLst>
            <a:ext uri="{FF2B5EF4-FFF2-40B4-BE49-F238E27FC236}">
              <a16:creationId xmlns:a16="http://schemas.microsoft.com/office/drawing/2014/main" id="{F5B87F99-0DFE-45D2-BF2B-F4D22FF46700}"/>
            </a:ext>
          </a:extLst>
        </xdr:cNvPr>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3" name="フローチャート: 判断 172">
          <a:extLst>
            <a:ext uri="{FF2B5EF4-FFF2-40B4-BE49-F238E27FC236}">
              <a16:creationId xmlns:a16="http://schemas.microsoft.com/office/drawing/2014/main" id="{A670A75F-8E40-47EB-AA77-7C18E2601DAE}"/>
            </a:ext>
          </a:extLst>
        </xdr:cNvPr>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74" name="フローチャート: 判断 173">
          <a:extLst>
            <a:ext uri="{FF2B5EF4-FFF2-40B4-BE49-F238E27FC236}">
              <a16:creationId xmlns:a16="http://schemas.microsoft.com/office/drawing/2014/main" id="{D363993C-A90D-43AC-9062-058D8233B6AC}"/>
            </a:ext>
          </a:extLst>
        </xdr:cNvPr>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75" name="フローチャート: 判断 174">
          <a:extLst>
            <a:ext uri="{FF2B5EF4-FFF2-40B4-BE49-F238E27FC236}">
              <a16:creationId xmlns:a16="http://schemas.microsoft.com/office/drawing/2014/main" id="{2079B24F-500A-4F75-995C-1C269A3D7825}"/>
            </a:ext>
          </a:extLst>
        </xdr:cNvPr>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76" name="フローチャート: 判断 175">
          <a:extLst>
            <a:ext uri="{FF2B5EF4-FFF2-40B4-BE49-F238E27FC236}">
              <a16:creationId xmlns:a16="http://schemas.microsoft.com/office/drawing/2014/main" id="{32BEE9A0-BCDB-404D-B049-0B5FCACAE40F}"/>
            </a:ext>
          </a:extLst>
        </xdr:cNvPr>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DB63036B-1FDF-46A8-9ACB-16044B84B41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670F5DE-E692-4354-AE29-9FE82C380A6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6AA574E-A78D-42EA-A053-E36EF8B2138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BF84857-BE4A-4BFA-B55B-A38F708D2A1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2A1B21E-A6D6-4E44-9C7C-EC6FF8B1E73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169635</xdr:rowOff>
    </xdr:from>
    <xdr:to>
      <xdr:col>24</xdr:col>
      <xdr:colOff>114300</xdr:colOff>
      <xdr:row>62</xdr:row>
      <xdr:rowOff>99785</xdr:rowOff>
    </xdr:to>
    <xdr:sp macro="" textlink="">
      <xdr:nvSpPr>
        <xdr:cNvPr id="182" name="楕円 181">
          <a:extLst>
            <a:ext uri="{FF2B5EF4-FFF2-40B4-BE49-F238E27FC236}">
              <a16:creationId xmlns:a16="http://schemas.microsoft.com/office/drawing/2014/main" id="{00F1600B-CB9F-4B2A-AD31-C52D543DB56B}"/>
            </a:ext>
          </a:extLst>
        </xdr:cNvPr>
        <xdr:cNvSpPr/>
      </xdr:nvSpPr>
      <xdr:spPr>
        <a:xfrm>
          <a:off x="4584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148062</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8EEF154E-6FFE-4BEB-A5BF-63BE85FA98A0}"/>
            </a:ext>
          </a:extLst>
        </xdr:cNvPr>
        <xdr:cNvSpPr txBox="1"/>
      </xdr:nvSpPr>
      <xdr:spPr>
        <a:xfrm>
          <a:off x="4673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150041</xdr:rowOff>
    </xdr:from>
    <xdr:to>
      <xdr:col>20</xdr:col>
      <xdr:colOff>38100</xdr:colOff>
      <xdr:row>62</xdr:row>
      <xdr:rowOff>80191</xdr:rowOff>
    </xdr:to>
    <xdr:sp macro="" textlink="">
      <xdr:nvSpPr>
        <xdr:cNvPr id="184" name="楕円 183">
          <a:extLst>
            <a:ext uri="{FF2B5EF4-FFF2-40B4-BE49-F238E27FC236}">
              <a16:creationId xmlns:a16="http://schemas.microsoft.com/office/drawing/2014/main" id="{DECA7000-58C4-4F52-97AD-3DD9F93843AA}"/>
            </a:ext>
          </a:extLst>
        </xdr:cNvPr>
        <xdr:cNvSpPr/>
      </xdr:nvSpPr>
      <xdr:spPr>
        <a:xfrm>
          <a:off x="3746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29391</xdr:rowOff>
    </xdr:from>
    <xdr:to>
      <xdr:col>24</xdr:col>
      <xdr:colOff>63500</xdr:colOff>
      <xdr:row>62</xdr:row>
      <xdr:rowOff>48985</xdr:rowOff>
    </xdr:to>
    <xdr:cxnSp macro="">
      <xdr:nvCxnSpPr>
        <xdr:cNvPr id="185" name="直線コネクタ 184">
          <a:extLst>
            <a:ext uri="{FF2B5EF4-FFF2-40B4-BE49-F238E27FC236}">
              <a16:creationId xmlns:a16="http://schemas.microsoft.com/office/drawing/2014/main" id="{E6B892C1-DAFC-4FA3-83D8-78A4F90D7AC5}"/>
            </a:ext>
          </a:extLst>
        </xdr:cNvPr>
        <xdr:cNvCxnSpPr/>
      </xdr:nvCxnSpPr>
      <xdr:spPr>
        <a:xfrm>
          <a:off x="3797300" y="1065929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114119</xdr:rowOff>
    </xdr:from>
    <xdr:to>
      <xdr:col>15</xdr:col>
      <xdr:colOff>101600</xdr:colOff>
      <xdr:row>62</xdr:row>
      <xdr:rowOff>44269</xdr:rowOff>
    </xdr:to>
    <xdr:sp macro="" textlink="">
      <xdr:nvSpPr>
        <xdr:cNvPr id="186" name="楕円 185">
          <a:extLst>
            <a:ext uri="{FF2B5EF4-FFF2-40B4-BE49-F238E27FC236}">
              <a16:creationId xmlns:a16="http://schemas.microsoft.com/office/drawing/2014/main" id="{0B14592C-A64D-4B2A-9D26-89EE6F4B465A}"/>
            </a:ext>
          </a:extLst>
        </xdr:cNvPr>
        <xdr:cNvSpPr/>
      </xdr:nvSpPr>
      <xdr:spPr>
        <a:xfrm>
          <a:off x="2857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164919</xdr:rowOff>
    </xdr:from>
    <xdr:to>
      <xdr:col>19</xdr:col>
      <xdr:colOff>177800</xdr:colOff>
      <xdr:row>62</xdr:row>
      <xdr:rowOff>29391</xdr:rowOff>
    </xdr:to>
    <xdr:cxnSp macro="">
      <xdr:nvCxnSpPr>
        <xdr:cNvPr id="187" name="直線コネクタ 186">
          <a:extLst>
            <a:ext uri="{FF2B5EF4-FFF2-40B4-BE49-F238E27FC236}">
              <a16:creationId xmlns:a16="http://schemas.microsoft.com/office/drawing/2014/main" id="{AB9ED5FB-F994-461E-9FA3-E65DEF1B40D9}"/>
            </a:ext>
          </a:extLst>
        </xdr:cNvPr>
        <xdr:cNvCxnSpPr/>
      </xdr:nvCxnSpPr>
      <xdr:spPr>
        <a:xfrm>
          <a:off x="2908300" y="106233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94524</xdr:rowOff>
    </xdr:from>
    <xdr:to>
      <xdr:col>10</xdr:col>
      <xdr:colOff>165100</xdr:colOff>
      <xdr:row>62</xdr:row>
      <xdr:rowOff>24674</xdr:rowOff>
    </xdr:to>
    <xdr:sp macro="" textlink="">
      <xdr:nvSpPr>
        <xdr:cNvPr id="188" name="楕円 187">
          <a:extLst>
            <a:ext uri="{FF2B5EF4-FFF2-40B4-BE49-F238E27FC236}">
              <a16:creationId xmlns:a16="http://schemas.microsoft.com/office/drawing/2014/main" id="{B91C6206-8F31-4004-B0B1-B45B1F9D36C8}"/>
            </a:ext>
          </a:extLst>
        </xdr:cNvPr>
        <xdr:cNvSpPr/>
      </xdr:nvSpPr>
      <xdr:spPr>
        <a:xfrm>
          <a:off x="1968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145324</xdr:rowOff>
    </xdr:from>
    <xdr:to>
      <xdr:col>15</xdr:col>
      <xdr:colOff>50800</xdr:colOff>
      <xdr:row>61</xdr:row>
      <xdr:rowOff>164919</xdr:rowOff>
    </xdr:to>
    <xdr:cxnSp macro="">
      <xdr:nvCxnSpPr>
        <xdr:cNvPr id="189" name="直線コネクタ 188">
          <a:extLst>
            <a:ext uri="{FF2B5EF4-FFF2-40B4-BE49-F238E27FC236}">
              <a16:creationId xmlns:a16="http://schemas.microsoft.com/office/drawing/2014/main" id="{6A3303E2-3587-4D5E-94BC-A69D5E1A6BEF}"/>
            </a:ext>
          </a:extLst>
        </xdr:cNvPr>
        <xdr:cNvCxnSpPr/>
      </xdr:nvCxnSpPr>
      <xdr:spPr>
        <a:xfrm>
          <a:off x="2019300" y="106037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65694</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4FFA7992-9C3D-4C56-9549-1C016D101B0B}"/>
            </a:ext>
          </a:extLst>
        </xdr:cNvPr>
        <xdr:cNvSpPr txBox="1"/>
      </xdr:nvSpPr>
      <xdr:spPr>
        <a:xfrm>
          <a:off x="3582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D038FD10-97C8-4B16-B0BE-937FF9269E5D}"/>
            </a:ext>
          </a:extLst>
        </xdr:cNvPr>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26505</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380CB1CC-F3DD-4175-B184-72AFEBA3A1C9}"/>
            </a:ext>
          </a:extLst>
        </xdr:cNvPr>
        <xdr:cNvSpPr txBox="1"/>
      </xdr:nvSpPr>
      <xdr:spPr>
        <a:xfrm>
          <a:off x="1816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EEA47E48-B900-4B1B-997A-C433736B2540}"/>
            </a:ext>
          </a:extLst>
        </xdr:cNvPr>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71318</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00D3960A-3FA9-4BBF-804F-C2AAD1EB9FE4}"/>
            </a:ext>
          </a:extLst>
        </xdr:cNvPr>
        <xdr:cNvSpPr txBox="1"/>
      </xdr:nvSpPr>
      <xdr:spPr>
        <a:xfrm>
          <a:off x="35820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35396</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AB39F9C5-8C2B-475A-B703-9AC0AAE680F3}"/>
            </a:ext>
          </a:extLst>
        </xdr:cNvPr>
        <xdr:cNvSpPr txBox="1"/>
      </xdr:nvSpPr>
      <xdr:spPr>
        <a:xfrm>
          <a:off x="2705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15801</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54A8B364-7259-4D8D-BA61-D3FA9BAE3C7C}"/>
            </a:ext>
          </a:extLst>
        </xdr:cNvPr>
        <xdr:cNvSpPr txBox="1"/>
      </xdr:nvSpPr>
      <xdr:spPr>
        <a:xfrm>
          <a:off x="1816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DD7B423F-17B2-447F-BA34-7FC653EF907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5A3CEC0E-CD62-48BC-8790-706E33D7803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320B6179-A9FC-41BD-9CC2-1943B787362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A09A6E16-6D80-4C88-9613-7414FE6B324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C5C98E85-4910-4FA6-9399-C125561ACEE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A16F76D-2ADD-43CB-8E41-19B69E8852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40671E6D-41F1-4F02-9509-27165D79C9C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BBD2CD94-3153-4F7A-A9CF-F86F0200784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AEC1F4C3-203E-401D-BF3C-510E5FC3118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1E602509-08AE-4E39-9454-8707163269B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126B0B98-219E-4199-ABA7-4D3A90DDD07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a:extLst>
            <a:ext uri="{FF2B5EF4-FFF2-40B4-BE49-F238E27FC236}">
              <a16:creationId xmlns:a16="http://schemas.microsoft.com/office/drawing/2014/main" id="{705DC1FF-AA41-4A83-B60F-01B6B8B2B2CB}"/>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969BC6A9-7BE7-4826-B967-256769DB228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a:extLst>
            <a:ext uri="{FF2B5EF4-FFF2-40B4-BE49-F238E27FC236}">
              <a16:creationId xmlns:a16="http://schemas.microsoft.com/office/drawing/2014/main" id="{33EEA2E5-C893-484B-AE32-85251A38487F}"/>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D10E2C3A-CFBA-4C3B-A965-39EC739AF78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a:extLst>
            <a:ext uri="{FF2B5EF4-FFF2-40B4-BE49-F238E27FC236}">
              <a16:creationId xmlns:a16="http://schemas.microsoft.com/office/drawing/2014/main" id="{A925A563-E750-4DB8-81BE-0239AFCD740D}"/>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D94F1AEF-7FD1-4761-A4FD-FE398012BFD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a:extLst>
            <a:ext uri="{FF2B5EF4-FFF2-40B4-BE49-F238E27FC236}">
              <a16:creationId xmlns:a16="http://schemas.microsoft.com/office/drawing/2014/main" id="{A092B103-FEF1-4A3C-A675-9DBDDB059708}"/>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639CC8BF-1CFC-4E56-BD98-3412C57D951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a:extLst>
            <a:ext uri="{FF2B5EF4-FFF2-40B4-BE49-F238E27FC236}">
              <a16:creationId xmlns:a16="http://schemas.microsoft.com/office/drawing/2014/main" id="{051FCADE-D0BC-4645-8A86-1B0B8C90C3CD}"/>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1E4458DD-D4D6-4FA3-B1EA-2186ECEFFB4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8" name="テキスト ボックス 217">
          <a:extLst>
            <a:ext uri="{FF2B5EF4-FFF2-40B4-BE49-F238E27FC236}">
              <a16:creationId xmlns:a16="http://schemas.microsoft.com/office/drawing/2014/main" id="{72D7D356-6760-4D52-B650-9B2769BE3D41}"/>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A5726B3E-7414-4143-ADAC-E5D237F6A10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0" name="テキスト ボックス 219">
          <a:extLst>
            <a:ext uri="{FF2B5EF4-FFF2-40B4-BE49-F238E27FC236}">
              <a16:creationId xmlns:a16="http://schemas.microsoft.com/office/drawing/2014/main" id="{728A53DF-B7A9-4A58-9144-7CDE7884BCD8}"/>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5F807994-E959-4017-AFCE-AF8C30D197B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22" name="直線コネクタ 221">
          <a:extLst>
            <a:ext uri="{FF2B5EF4-FFF2-40B4-BE49-F238E27FC236}">
              <a16:creationId xmlns:a16="http://schemas.microsoft.com/office/drawing/2014/main" id="{279750E7-E05B-4FD2-B840-158BC4F7424C}"/>
            </a:ext>
          </a:extLst>
        </xdr:cNvPr>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23" name="【橋りょう・トンネル】&#10;一人当たり有形固定資産（償却資産）額最小値テキスト">
          <a:extLst>
            <a:ext uri="{FF2B5EF4-FFF2-40B4-BE49-F238E27FC236}">
              <a16:creationId xmlns:a16="http://schemas.microsoft.com/office/drawing/2014/main" id="{34E2C2A4-36EA-43B9-A07F-80E633E973BF}"/>
            </a:ext>
          </a:extLst>
        </xdr:cNvPr>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24" name="直線コネクタ 223">
          <a:extLst>
            <a:ext uri="{FF2B5EF4-FFF2-40B4-BE49-F238E27FC236}">
              <a16:creationId xmlns:a16="http://schemas.microsoft.com/office/drawing/2014/main" id="{37D3BE6B-5A5F-438D-B5D8-B09B7FA95A47}"/>
            </a:ext>
          </a:extLst>
        </xdr:cNvPr>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25" name="【橋りょう・トンネル】&#10;一人当たり有形固定資産（償却資産）額最大値テキスト">
          <a:extLst>
            <a:ext uri="{FF2B5EF4-FFF2-40B4-BE49-F238E27FC236}">
              <a16:creationId xmlns:a16="http://schemas.microsoft.com/office/drawing/2014/main" id="{50D49354-7E84-49D2-A81C-F7CBC5DDADBC}"/>
            </a:ext>
          </a:extLst>
        </xdr:cNvPr>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26" name="直線コネクタ 225">
          <a:extLst>
            <a:ext uri="{FF2B5EF4-FFF2-40B4-BE49-F238E27FC236}">
              <a16:creationId xmlns:a16="http://schemas.microsoft.com/office/drawing/2014/main" id="{E74CCA0B-69E9-477D-876D-748C1185C740}"/>
            </a:ext>
          </a:extLst>
        </xdr:cNvPr>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120595</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950C1531-E3B8-4348-A042-121C79807426}"/>
            </a:ext>
          </a:extLst>
        </xdr:cNvPr>
        <xdr:cNvSpPr txBox="1"/>
      </xdr:nvSpPr>
      <xdr:spPr>
        <a:xfrm>
          <a:off x="10515600" y="10579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28" name="フローチャート: 判断 227">
          <a:extLst>
            <a:ext uri="{FF2B5EF4-FFF2-40B4-BE49-F238E27FC236}">
              <a16:creationId xmlns:a16="http://schemas.microsoft.com/office/drawing/2014/main" id="{0937CC60-E20F-47F6-9EA8-2A416058E38A}"/>
            </a:ext>
          </a:extLst>
        </xdr:cNvPr>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29" name="フローチャート: 判断 228">
          <a:extLst>
            <a:ext uri="{FF2B5EF4-FFF2-40B4-BE49-F238E27FC236}">
              <a16:creationId xmlns:a16="http://schemas.microsoft.com/office/drawing/2014/main" id="{D732C97E-150C-4744-8E38-C8B2516AB91C}"/>
            </a:ext>
          </a:extLst>
        </xdr:cNvPr>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0" name="フローチャート: 判断 229">
          <a:extLst>
            <a:ext uri="{FF2B5EF4-FFF2-40B4-BE49-F238E27FC236}">
              <a16:creationId xmlns:a16="http://schemas.microsoft.com/office/drawing/2014/main" id="{327BD187-998E-4694-A5A0-A8E3EF9695BA}"/>
            </a:ext>
          </a:extLst>
        </xdr:cNvPr>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31" name="フローチャート: 判断 230">
          <a:extLst>
            <a:ext uri="{FF2B5EF4-FFF2-40B4-BE49-F238E27FC236}">
              <a16:creationId xmlns:a16="http://schemas.microsoft.com/office/drawing/2014/main" id="{97FC3907-511C-43AF-BCD5-CABC50712164}"/>
            </a:ext>
          </a:extLst>
        </xdr:cNvPr>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32" name="フローチャート: 判断 231">
          <a:extLst>
            <a:ext uri="{FF2B5EF4-FFF2-40B4-BE49-F238E27FC236}">
              <a16:creationId xmlns:a16="http://schemas.microsoft.com/office/drawing/2014/main" id="{1E4F05DE-116B-49E9-BDA3-7E92CC6AAA1C}"/>
            </a:ext>
          </a:extLst>
        </xdr:cNvPr>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7F8EC25-7ADA-449A-A64F-264FAF8243F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56585FD-91E2-48FC-878A-565DBA3FB56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C2D1C0F1-698F-448F-B195-AE953A40F8E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D9C318B4-049B-43B8-B0D4-7A495B8997A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1116D98-5E68-4369-9AB6-B41552117AA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53043</xdr:rowOff>
    </xdr:from>
    <xdr:to>
      <xdr:col>55</xdr:col>
      <xdr:colOff>50800</xdr:colOff>
      <xdr:row>55</xdr:row>
      <xdr:rowOff>154643</xdr:rowOff>
    </xdr:to>
    <xdr:sp macro="" textlink="">
      <xdr:nvSpPr>
        <xdr:cNvPr id="238" name="楕円 237">
          <a:extLst>
            <a:ext uri="{FF2B5EF4-FFF2-40B4-BE49-F238E27FC236}">
              <a16:creationId xmlns:a16="http://schemas.microsoft.com/office/drawing/2014/main" id="{4C9EAF15-F799-4C07-9AB2-E373387614BA}"/>
            </a:ext>
          </a:extLst>
        </xdr:cNvPr>
        <xdr:cNvSpPr/>
      </xdr:nvSpPr>
      <xdr:spPr>
        <a:xfrm>
          <a:off x="10426700" y="94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6070</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DC0D6AD0-BBBC-420A-A4A6-E47B4E6A5FAB}"/>
            </a:ext>
          </a:extLst>
        </xdr:cNvPr>
        <xdr:cNvSpPr txBox="1"/>
      </xdr:nvSpPr>
      <xdr:spPr>
        <a:xfrm>
          <a:off x="10515600" y="943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62553</xdr:rowOff>
    </xdr:from>
    <xdr:to>
      <xdr:col>50</xdr:col>
      <xdr:colOff>165100</xdr:colOff>
      <xdr:row>55</xdr:row>
      <xdr:rowOff>164153</xdr:rowOff>
    </xdr:to>
    <xdr:sp macro="" textlink="">
      <xdr:nvSpPr>
        <xdr:cNvPr id="240" name="楕円 239">
          <a:extLst>
            <a:ext uri="{FF2B5EF4-FFF2-40B4-BE49-F238E27FC236}">
              <a16:creationId xmlns:a16="http://schemas.microsoft.com/office/drawing/2014/main" id="{7E9A2912-35E5-4ADC-AE7E-7437B098F616}"/>
            </a:ext>
          </a:extLst>
        </xdr:cNvPr>
        <xdr:cNvSpPr/>
      </xdr:nvSpPr>
      <xdr:spPr>
        <a:xfrm>
          <a:off x="9588500" y="949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103843</xdr:rowOff>
    </xdr:from>
    <xdr:to>
      <xdr:col>55</xdr:col>
      <xdr:colOff>0</xdr:colOff>
      <xdr:row>55</xdr:row>
      <xdr:rowOff>113353</xdr:rowOff>
    </xdr:to>
    <xdr:cxnSp macro="">
      <xdr:nvCxnSpPr>
        <xdr:cNvPr id="241" name="直線コネクタ 240">
          <a:extLst>
            <a:ext uri="{FF2B5EF4-FFF2-40B4-BE49-F238E27FC236}">
              <a16:creationId xmlns:a16="http://schemas.microsoft.com/office/drawing/2014/main" id="{1211D986-1775-4579-B2E5-3F63469082F2}"/>
            </a:ext>
          </a:extLst>
        </xdr:cNvPr>
        <xdr:cNvCxnSpPr/>
      </xdr:nvCxnSpPr>
      <xdr:spPr>
        <a:xfrm flipV="1">
          <a:off x="9639300" y="9533593"/>
          <a:ext cx="8382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61282</xdr:rowOff>
    </xdr:from>
    <xdr:to>
      <xdr:col>46</xdr:col>
      <xdr:colOff>38100</xdr:colOff>
      <xdr:row>55</xdr:row>
      <xdr:rowOff>162882</xdr:rowOff>
    </xdr:to>
    <xdr:sp macro="" textlink="">
      <xdr:nvSpPr>
        <xdr:cNvPr id="242" name="楕円 241">
          <a:extLst>
            <a:ext uri="{FF2B5EF4-FFF2-40B4-BE49-F238E27FC236}">
              <a16:creationId xmlns:a16="http://schemas.microsoft.com/office/drawing/2014/main" id="{CC453B7F-06F7-40E3-BD0F-AA237775C2A8}"/>
            </a:ext>
          </a:extLst>
        </xdr:cNvPr>
        <xdr:cNvSpPr/>
      </xdr:nvSpPr>
      <xdr:spPr>
        <a:xfrm>
          <a:off x="8699500" y="94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112082</xdr:rowOff>
    </xdr:from>
    <xdr:to>
      <xdr:col>50</xdr:col>
      <xdr:colOff>114300</xdr:colOff>
      <xdr:row>55</xdr:row>
      <xdr:rowOff>113353</xdr:rowOff>
    </xdr:to>
    <xdr:cxnSp macro="">
      <xdr:nvCxnSpPr>
        <xdr:cNvPr id="243" name="直線コネクタ 242">
          <a:extLst>
            <a:ext uri="{FF2B5EF4-FFF2-40B4-BE49-F238E27FC236}">
              <a16:creationId xmlns:a16="http://schemas.microsoft.com/office/drawing/2014/main" id="{F0525CE3-6881-4B02-AE08-28DBEA5455F8}"/>
            </a:ext>
          </a:extLst>
        </xdr:cNvPr>
        <xdr:cNvCxnSpPr/>
      </xdr:nvCxnSpPr>
      <xdr:spPr>
        <a:xfrm>
          <a:off x="8750300" y="9541832"/>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70518</xdr:rowOff>
    </xdr:from>
    <xdr:to>
      <xdr:col>41</xdr:col>
      <xdr:colOff>101600</xdr:colOff>
      <xdr:row>56</xdr:row>
      <xdr:rowOff>668</xdr:rowOff>
    </xdr:to>
    <xdr:sp macro="" textlink="">
      <xdr:nvSpPr>
        <xdr:cNvPr id="244" name="楕円 243">
          <a:extLst>
            <a:ext uri="{FF2B5EF4-FFF2-40B4-BE49-F238E27FC236}">
              <a16:creationId xmlns:a16="http://schemas.microsoft.com/office/drawing/2014/main" id="{EEECD572-6FE6-4863-BA4F-E84D57FABFF2}"/>
            </a:ext>
          </a:extLst>
        </xdr:cNvPr>
        <xdr:cNvSpPr/>
      </xdr:nvSpPr>
      <xdr:spPr>
        <a:xfrm>
          <a:off x="7810500" y="95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112082</xdr:rowOff>
    </xdr:from>
    <xdr:to>
      <xdr:col>45</xdr:col>
      <xdr:colOff>177800</xdr:colOff>
      <xdr:row>55</xdr:row>
      <xdr:rowOff>121318</xdr:rowOff>
    </xdr:to>
    <xdr:cxnSp macro="">
      <xdr:nvCxnSpPr>
        <xdr:cNvPr id="245" name="直線コネクタ 244">
          <a:extLst>
            <a:ext uri="{FF2B5EF4-FFF2-40B4-BE49-F238E27FC236}">
              <a16:creationId xmlns:a16="http://schemas.microsoft.com/office/drawing/2014/main" id="{F43863CA-6B77-48A9-8254-2BCF96EEE302}"/>
            </a:ext>
          </a:extLst>
        </xdr:cNvPr>
        <xdr:cNvCxnSpPr/>
      </xdr:nvCxnSpPr>
      <xdr:spPr>
        <a:xfrm flipV="1">
          <a:off x="7861300" y="9541832"/>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56113</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7FA9CC8B-5AE5-4C15-965D-4E4119C14114}"/>
            </a:ext>
          </a:extLst>
        </xdr:cNvPr>
        <xdr:cNvSpPr txBox="1"/>
      </xdr:nvSpPr>
      <xdr:spPr>
        <a:xfrm>
          <a:off x="93270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69232</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F6E84BBD-10D7-4ED9-940F-5018752774C2}"/>
            </a:ext>
          </a:extLst>
        </xdr:cNvPr>
        <xdr:cNvSpPr txBox="1"/>
      </xdr:nvSpPr>
      <xdr:spPr>
        <a:xfrm>
          <a:off x="8450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85596</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8D8055E0-904E-46BA-8B01-3F77F7DF6482}"/>
            </a:ext>
          </a:extLst>
        </xdr:cNvPr>
        <xdr:cNvSpPr txBox="1"/>
      </xdr:nvSpPr>
      <xdr:spPr>
        <a:xfrm>
          <a:off x="7561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E0F3CA8F-8A0F-4829-902E-291B21FE8040}"/>
            </a:ext>
          </a:extLst>
        </xdr:cNvPr>
        <xdr:cNvSpPr txBox="1"/>
      </xdr:nvSpPr>
      <xdr:spPr>
        <a:xfrm>
          <a:off x="6672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9230</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602B033B-5290-4F95-A7B7-AD349E5785B3}"/>
            </a:ext>
          </a:extLst>
        </xdr:cNvPr>
        <xdr:cNvSpPr txBox="1"/>
      </xdr:nvSpPr>
      <xdr:spPr>
        <a:xfrm>
          <a:off x="9327095" y="926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7959</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B91F4C7B-FF13-45B5-9692-D14C1D26AA12}"/>
            </a:ext>
          </a:extLst>
        </xdr:cNvPr>
        <xdr:cNvSpPr txBox="1"/>
      </xdr:nvSpPr>
      <xdr:spPr>
        <a:xfrm>
          <a:off x="8450795" y="926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17195</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625FC00E-5525-4CC3-91D1-14A02694B1FF}"/>
            </a:ext>
          </a:extLst>
        </xdr:cNvPr>
        <xdr:cNvSpPr txBox="1"/>
      </xdr:nvSpPr>
      <xdr:spPr>
        <a:xfrm>
          <a:off x="7561795" y="927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CC13F03-FFB2-4F47-AD84-C2D6C2575B4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31BD593F-2422-4E05-9241-42349B69DDE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F9370899-A147-4B1E-A68B-6B0D7E3A585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D9C6F0F0-C59D-4B6D-B91B-BE539737A51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1FA88187-F635-4FAF-B89E-E2DE8864EF3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33E09887-36AC-48DF-A2E3-005212BB8E8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3861ECF5-69C6-4D3B-B180-34CDC8FABBC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691E5EE6-F3ED-40D7-B214-C46CDBA13F6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3880B015-CA79-41CC-8E3F-084B74D79E6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58B46C96-EF28-414A-9EF3-A759B115AF1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AAFB194F-C9C2-485E-AE1F-82FBF8B05DD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2043FA8B-3E35-4BD5-AA25-C5B1F4B7E91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C911F492-5D34-4B8C-A92F-C36526C71FB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8803532B-07E3-47FB-9CF0-F97A6B1CA46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268404AB-E74A-47A8-A935-8744BEE8E90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E8C42368-2F58-42E2-9450-F66FF4BCD3B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88D80563-625B-4DF2-923F-D800B2653B8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F2D7DBAE-3800-480F-AE68-B19A6A29763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6B59770-2767-431A-B088-1CDD7F27AE7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C57067F6-FB96-4778-A193-B46ED6F6704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E4CAA732-2485-43F2-B547-7D27A0495DF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D5C237D7-C2BF-4368-8496-D4BE61E4F14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4EBA0701-54C0-4D9B-97C5-6BD71B2F09F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F9FD054C-F714-478A-B80D-34F5BB8717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77" name="直線コネクタ 276">
          <a:extLst>
            <a:ext uri="{FF2B5EF4-FFF2-40B4-BE49-F238E27FC236}">
              <a16:creationId xmlns:a16="http://schemas.microsoft.com/office/drawing/2014/main" id="{D72A62A4-9343-4E28-BC83-D87A8481EE23}"/>
            </a:ext>
          </a:extLst>
        </xdr:cNvPr>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DA3B9CF2-BF47-486E-B4DF-DBA4E4CA86EB}"/>
            </a:ext>
          </a:extLst>
        </xdr:cNvPr>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79" name="直線コネクタ 278">
          <a:extLst>
            <a:ext uri="{FF2B5EF4-FFF2-40B4-BE49-F238E27FC236}">
              <a16:creationId xmlns:a16="http://schemas.microsoft.com/office/drawing/2014/main" id="{A91529BC-DFFF-40CA-84E8-494715AA6D6E}"/>
            </a:ext>
          </a:extLst>
        </xdr:cNvPr>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E4CBDCDE-5981-4FBC-9B57-E86E38DAA6AD}"/>
            </a:ext>
          </a:extLst>
        </xdr:cNvPr>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81" name="直線コネクタ 280">
          <a:extLst>
            <a:ext uri="{FF2B5EF4-FFF2-40B4-BE49-F238E27FC236}">
              <a16:creationId xmlns:a16="http://schemas.microsoft.com/office/drawing/2014/main" id="{9D55AD30-BEA6-4297-B2D6-CC153D156394}"/>
            </a:ext>
          </a:extLst>
        </xdr:cNvPr>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A65C01BC-74CD-47B2-8CE6-21405740E2C2}"/>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a:extLst>
            <a:ext uri="{FF2B5EF4-FFF2-40B4-BE49-F238E27FC236}">
              <a16:creationId xmlns:a16="http://schemas.microsoft.com/office/drawing/2014/main" id="{DD110C71-94D7-4626-B49A-708A481723CC}"/>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84" name="フローチャート: 判断 283">
          <a:extLst>
            <a:ext uri="{FF2B5EF4-FFF2-40B4-BE49-F238E27FC236}">
              <a16:creationId xmlns:a16="http://schemas.microsoft.com/office/drawing/2014/main" id="{AEED85E5-63BD-4356-A37D-3C2626D0B671}"/>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85" name="フローチャート: 判断 284">
          <a:extLst>
            <a:ext uri="{FF2B5EF4-FFF2-40B4-BE49-F238E27FC236}">
              <a16:creationId xmlns:a16="http://schemas.microsoft.com/office/drawing/2014/main" id="{E313756F-5BCF-4D18-BF0D-E9FE53D8329C}"/>
            </a:ext>
          </a:extLst>
        </xdr:cNvPr>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86" name="フローチャート: 判断 285">
          <a:extLst>
            <a:ext uri="{FF2B5EF4-FFF2-40B4-BE49-F238E27FC236}">
              <a16:creationId xmlns:a16="http://schemas.microsoft.com/office/drawing/2014/main" id="{75AB68F9-FBE0-44B1-9B46-5733E2D3AA25}"/>
            </a:ext>
          </a:extLst>
        </xdr:cNvPr>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87" name="フローチャート: 判断 286">
          <a:extLst>
            <a:ext uri="{FF2B5EF4-FFF2-40B4-BE49-F238E27FC236}">
              <a16:creationId xmlns:a16="http://schemas.microsoft.com/office/drawing/2014/main" id="{FC629016-8689-433C-AD09-51782227986C}"/>
            </a:ext>
          </a:extLst>
        </xdr:cNvPr>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77800666-98B1-486C-A32B-180E373B3A1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8684104A-D44A-436A-8048-696FB52FB5A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27E08629-07DD-457C-A2D9-AA5D12DD591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F504C0C3-714B-434F-9B0F-C2522EA61E1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EF752533-9740-4ED3-A2E6-750DBEB0A41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74930</xdr:rowOff>
    </xdr:from>
    <xdr:to>
      <xdr:col>24</xdr:col>
      <xdr:colOff>114300</xdr:colOff>
      <xdr:row>83</xdr:row>
      <xdr:rowOff>5080</xdr:rowOff>
    </xdr:to>
    <xdr:sp macro="" textlink="">
      <xdr:nvSpPr>
        <xdr:cNvPr id="293" name="楕円 292">
          <a:extLst>
            <a:ext uri="{FF2B5EF4-FFF2-40B4-BE49-F238E27FC236}">
              <a16:creationId xmlns:a16="http://schemas.microsoft.com/office/drawing/2014/main" id="{ECF70C6C-FEE0-4982-81AE-B3755DD06CA3}"/>
            </a:ext>
          </a:extLst>
        </xdr:cNvPr>
        <xdr:cNvSpPr/>
      </xdr:nvSpPr>
      <xdr:spPr>
        <a:xfrm>
          <a:off x="4584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53357</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B1AF9E6F-E5CA-4658-B7DF-91F944A9174F}"/>
            </a:ext>
          </a:extLst>
        </xdr:cNvPr>
        <xdr:cNvSpPr txBox="1"/>
      </xdr:nvSpPr>
      <xdr:spPr>
        <a:xfrm>
          <a:off x="4673600"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42545</xdr:rowOff>
    </xdr:from>
    <xdr:to>
      <xdr:col>20</xdr:col>
      <xdr:colOff>38100</xdr:colOff>
      <xdr:row>82</xdr:row>
      <xdr:rowOff>144145</xdr:rowOff>
    </xdr:to>
    <xdr:sp macro="" textlink="">
      <xdr:nvSpPr>
        <xdr:cNvPr id="295" name="楕円 294">
          <a:extLst>
            <a:ext uri="{FF2B5EF4-FFF2-40B4-BE49-F238E27FC236}">
              <a16:creationId xmlns:a16="http://schemas.microsoft.com/office/drawing/2014/main" id="{FD2230CD-B4F9-485D-AB64-23805C0019BA}"/>
            </a:ext>
          </a:extLst>
        </xdr:cNvPr>
        <xdr:cNvSpPr/>
      </xdr:nvSpPr>
      <xdr:spPr>
        <a:xfrm>
          <a:off x="3746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93345</xdr:rowOff>
    </xdr:from>
    <xdr:to>
      <xdr:col>24</xdr:col>
      <xdr:colOff>63500</xdr:colOff>
      <xdr:row>82</xdr:row>
      <xdr:rowOff>125730</xdr:rowOff>
    </xdr:to>
    <xdr:cxnSp macro="">
      <xdr:nvCxnSpPr>
        <xdr:cNvPr id="296" name="直線コネクタ 295">
          <a:extLst>
            <a:ext uri="{FF2B5EF4-FFF2-40B4-BE49-F238E27FC236}">
              <a16:creationId xmlns:a16="http://schemas.microsoft.com/office/drawing/2014/main" id="{DB6042C9-A253-4E95-A995-CDBB28B09355}"/>
            </a:ext>
          </a:extLst>
        </xdr:cNvPr>
        <xdr:cNvCxnSpPr/>
      </xdr:nvCxnSpPr>
      <xdr:spPr>
        <a:xfrm>
          <a:off x="3797300" y="141522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168275</xdr:rowOff>
    </xdr:from>
    <xdr:to>
      <xdr:col>15</xdr:col>
      <xdr:colOff>101600</xdr:colOff>
      <xdr:row>82</xdr:row>
      <xdr:rowOff>98425</xdr:rowOff>
    </xdr:to>
    <xdr:sp macro="" textlink="">
      <xdr:nvSpPr>
        <xdr:cNvPr id="297" name="楕円 296">
          <a:extLst>
            <a:ext uri="{FF2B5EF4-FFF2-40B4-BE49-F238E27FC236}">
              <a16:creationId xmlns:a16="http://schemas.microsoft.com/office/drawing/2014/main" id="{57E2F9E1-9ADC-41C4-A99A-287AF4C853E5}"/>
            </a:ext>
          </a:extLst>
        </xdr:cNvPr>
        <xdr:cNvSpPr/>
      </xdr:nvSpPr>
      <xdr:spPr>
        <a:xfrm>
          <a:off x="2857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47625</xdr:rowOff>
    </xdr:from>
    <xdr:to>
      <xdr:col>19</xdr:col>
      <xdr:colOff>177800</xdr:colOff>
      <xdr:row>82</xdr:row>
      <xdr:rowOff>93345</xdr:rowOff>
    </xdr:to>
    <xdr:cxnSp macro="">
      <xdr:nvCxnSpPr>
        <xdr:cNvPr id="298" name="直線コネクタ 297">
          <a:extLst>
            <a:ext uri="{FF2B5EF4-FFF2-40B4-BE49-F238E27FC236}">
              <a16:creationId xmlns:a16="http://schemas.microsoft.com/office/drawing/2014/main" id="{881D2C0E-5CBB-4CD2-B163-413DB04F8AE9}"/>
            </a:ext>
          </a:extLst>
        </xdr:cNvPr>
        <xdr:cNvCxnSpPr/>
      </xdr:nvCxnSpPr>
      <xdr:spPr>
        <a:xfrm>
          <a:off x="2908300" y="141065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107314</xdr:rowOff>
    </xdr:from>
    <xdr:to>
      <xdr:col>10</xdr:col>
      <xdr:colOff>165100</xdr:colOff>
      <xdr:row>82</xdr:row>
      <xdr:rowOff>37464</xdr:rowOff>
    </xdr:to>
    <xdr:sp macro="" textlink="">
      <xdr:nvSpPr>
        <xdr:cNvPr id="299" name="楕円 298">
          <a:extLst>
            <a:ext uri="{FF2B5EF4-FFF2-40B4-BE49-F238E27FC236}">
              <a16:creationId xmlns:a16="http://schemas.microsoft.com/office/drawing/2014/main" id="{D2C64709-6A04-45CD-9278-DEF9B27CFF83}"/>
            </a:ext>
          </a:extLst>
        </xdr:cNvPr>
        <xdr:cNvSpPr/>
      </xdr:nvSpPr>
      <xdr:spPr>
        <a:xfrm>
          <a:off x="1968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158114</xdr:rowOff>
    </xdr:from>
    <xdr:to>
      <xdr:col>15</xdr:col>
      <xdr:colOff>50800</xdr:colOff>
      <xdr:row>82</xdr:row>
      <xdr:rowOff>47625</xdr:rowOff>
    </xdr:to>
    <xdr:cxnSp macro="">
      <xdr:nvCxnSpPr>
        <xdr:cNvPr id="300" name="直線コネクタ 299">
          <a:extLst>
            <a:ext uri="{FF2B5EF4-FFF2-40B4-BE49-F238E27FC236}">
              <a16:creationId xmlns:a16="http://schemas.microsoft.com/office/drawing/2014/main" id="{3D334F6F-8704-4B3E-8A4C-C76993FD3D60}"/>
            </a:ext>
          </a:extLst>
        </xdr:cNvPr>
        <xdr:cNvCxnSpPr/>
      </xdr:nvCxnSpPr>
      <xdr:spPr>
        <a:xfrm>
          <a:off x="2019300" y="14045564"/>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301" name="n_1aveValue【公営住宅】&#10;有形固定資産減価償却率">
          <a:extLst>
            <a:ext uri="{FF2B5EF4-FFF2-40B4-BE49-F238E27FC236}">
              <a16:creationId xmlns:a16="http://schemas.microsoft.com/office/drawing/2014/main" id="{23E7FC7F-3AE0-4068-8DBC-7010AE64C30F}"/>
            </a:ext>
          </a:extLst>
        </xdr:cNvPr>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02" name="n_2aveValue【公営住宅】&#10;有形固定資産減価償却率">
          <a:extLst>
            <a:ext uri="{FF2B5EF4-FFF2-40B4-BE49-F238E27FC236}">
              <a16:creationId xmlns:a16="http://schemas.microsoft.com/office/drawing/2014/main" id="{A9F4BCC4-6A67-4FEB-8723-B50A037A94D3}"/>
            </a:ext>
          </a:extLst>
        </xdr:cNvPr>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57166</xdr:rowOff>
    </xdr:from>
    <xdr:ext cx="405111" cy="259045"/>
    <xdr:sp macro="" textlink="">
      <xdr:nvSpPr>
        <xdr:cNvPr id="303" name="n_3aveValue【公営住宅】&#10;有形固定資産減価償却率">
          <a:extLst>
            <a:ext uri="{FF2B5EF4-FFF2-40B4-BE49-F238E27FC236}">
              <a16:creationId xmlns:a16="http://schemas.microsoft.com/office/drawing/2014/main" id="{6827DD15-9C82-4FF1-8845-EE87594E87F3}"/>
            </a:ext>
          </a:extLst>
        </xdr:cNvPr>
        <xdr:cNvSpPr txBox="1"/>
      </xdr:nvSpPr>
      <xdr:spPr>
        <a:xfrm>
          <a:off x="1816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132097</xdr:rowOff>
    </xdr:from>
    <xdr:ext cx="405111" cy="259045"/>
    <xdr:sp macro="" textlink="">
      <xdr:nvSpPr>
        <xdr:cNvPr id="304" name="n_4aveValue【公営住宅】&#10;有形固定資産減価償却率">
          <a:extLst>
            <a:ext uri="{FF2B5EF4-FFF2-40B4-BE49-F238E27FC236}">
              <a16:creationId xmlns:a16="http://schemas.microsoft.com/office/drawing/2014/main" id="{BF34AF4A-10FF-46A3-BC4B-7CA96730F7E6}"/>
            </a:ext>
          </a:extLst>
        </xdr:cNvPr>
        <xdr:cNvSpPr txBox="1"/>
      </xdr:nvSpPr>
      <xdr:spPr>
        <a:xfrm>
          <a:off x="92774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160672</xdr:rowOff>
    </xdr:from>
    <xdr:ext cx="405111" cy="259045"/>
    <xdr:sp macro="" textlink="">
      <xdr:nvSpPr>
        <xdr:cNvPr id="305" name="n_1mainValue【公営住宅】&#10;有形固定資産減価償却率">
          <a:extLst>
            <a:ext uri="{FF2B5EF4-FFF2-40B4-BE49-F238E27FC236}">
              <a16:creationId xmlns:a16="http://schemas.microsoft.com/office/drawing/2014/main" id="{FA3975DB-C05B-406C-8FE4-BA3C0AE0579C}"/>
            </a:ext>
          </a:extLst>
        </xdr:cNvPr>
        <xdr:cNvSpPr txBox="1"/>
      </xdr:nvSpPr>
      <xdr:spPr>
        <a:xfrm>
          <a:off x="3582044"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306" name="n_2mainValue【公営住宅】&#10;有形固定資産減価償却率">
          <a:extLst>
            <a:ext uri="{FF2B5EF4-FFF2-40B4-BE49-F238E27FC236}">
              <a16:creationId xmlns:a16="http://schemas.microsoft.com/office/drawing/2014/main" id="{E3409D49-DC77-43B0-84AE-BA3A34576923}"/>
            </a:ext>
          </a:extLst>
        </xdr:cNvPr>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53991</xdr:rowOff>
    </xdr:from>
    <xdr:ext cx="405111" cy="259045"/>
    <xdr:sp macro="" textlink="">
      <xdr:nvSpPr>
        <xdr:cNvPr id="307" name="n_3mainValue【公営住宅】&#10;有形固定資産減価償却率">
          <a:extLst>
            <a:ext uri="{FF2B5EF4-FFF2-40B4-BE49-F238E27FC236}">
              <a16:creationId xmlns:a16="http://schemas.microsoft.com/office/drawing/2014/main" id="{7B7184C9-D9DC-4BC5-A1DC-C6A98CB080E6}"/>
            </a:ext>
          </a:extLst>
        </xdr:cNvPr>
        <xdr:cNvSpPr txBox="1"/>
      </xdr:nvSpPr>
      <xdr:spPr>
        <a:xfrm>
          <a:off x="1816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35D3601F-B8D1-4FB1-A726-04F263D4DC9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73FB8068-0A69-4182-BE30-BF9BE92FB2B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8E7CF750-50E7-49DE-995E-E587FDC1226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A02FBE9E-3CE0-44E8-AD2D-5F8B4707812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7ACF3C06-29DE-4C30-9290-172D442B6F3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F4535540-EC33-4B9A-8154-1254CB778B4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24D94DBC-5092-446E-BC26-C78340263E6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469706C9-2E98-4FD2-89F2-0B682688F06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E6380D03-B5FE-47E9-A64F-6827D82E7D8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45374DC4-913C-4BC3-B041-CCBABE41C24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a:extLst>
            <a:ext uri="{FF2B5EF4-FFF2-40B4-BE49-F238E27FC236}">
              <a16:creationId xmlns:a16="http://schemas.microsoft.com/office/drawing/2014/main" id="{8FF17EE6-4F3E-4E5F-B411-4828A521B281}"/>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a:extLst>
            <a:ext uri="{FF2B5EF4-FFF2-40B4-BE49-F238E27FC236}">
              <a16:creationId xmlns:a16="http://schemas.microsoft.com/office/drawing/2014/main" id="{90B167E4-53B7-49AF-85D6-91B4DE7ACB18}"/>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B78190C4-13B5-4C89-AAFD-C3C292733E0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77422DB3-F691-4FE9-AA1A-36D01CF4237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a:extLst>
            <a:ext uri="{FF2B5EF4-FFF2-40B4-BE49-F238E27FC236}">
              <a16:creationId xmlns:a16="http://schemas.microsoft.com/office/drawing/2014/main" id="{E585B3BA-C8BA-49DD-8AF6-9EEF8D9FAFFF}"/>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a:extLst>
            <a:ext uri="{FF2B5EF4-FFF2-40B4-BE49-F238E27FC236}">
              <a16:creationId xmlns:a16="http://schemas.microsoft.com/office/drawing/2014/main" id="{89EB6118-568A-47FE-92AD-6362433021E4}"/>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3B5490F6-A4FB-42C8-972F-733478836D3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a:extLst>
            <a:ext uri="{FF2B5EF4-FFF2-40B4-BE49-F238E27FC236}">
              <a16:creationId xmlns:a16="http://schemas.microsoft.com/office/drawing/2014/main" id="{388094A5-2D76-44B6-83E0-F90E0FF5231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4C9A8949-469B-457D-A9F0-A72D6623DE8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27" name="直線コネクタ 326">
          <a:extLst>
            <a:ext uri="{FF2B5EF4-FFF2-40B4-BE49-F238E27FC236}">
              <a16:creationId xmlns:a16="http://schemas.microsoft.com/office/drawing/2014/main" id="{C48C24C5-EF81-413D-83E1-65FADFCC5F23}"/>
            </a:ext>
          </a:extLst>
        </xdr:cNvPr>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28" name="【公営住宅】&#10;一人当たり面積最小値テキスト">
          <a:extLst>
            <a:ext uri="{FF2B5EF4-FFF2-40B4-BE49-F238E27FC236}">
              <a16:creationId xmlns:a16="http://schemas.microsoft.com/office/drawing/2014/main" id="{E7CEA40A-A492-4C2F-9DF0-327F64F5F29D}"/>
            </a:ext>
          </a:extLst>
        </xdr:cNvPr>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29" name="直線コネクタ 328">
          <a:extLst>
            <a:ext uri="{FF2B5EF4-FFF2-40B4-BE49-F238E27FC236}">
              <a16:creationId xmlns:a16="http://schemas.microsoft.com/office/drawing/2014/main" id="{3A553741-76FB-4DFD-AE6A-FFC61F589015}"/>
            </a:ext>
          </a:extLst>
        </xdr:cNvPr>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30" name="【公営住宅】&#10;一人当たり面積最大値テキスト">
          <a:extLst>
            <a:ext uri="{FF2B5EF4-FFF2-40B4-BE49-F238E27FC236}">
              <a16:creationId xmlns:a16="http://schemas.microsoft.com/office/drawing/2014/main" id="{9A70CED3-5BCF-4FCA-8CF7-C7A8A718053C}"/>
            </a:ext>
          </a:extLst>
        </xdr:cNvPr>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31" name="直線コネクタ 330">
          <a:extLst>
            <a:ext uri="{FF2B5EF4-FFF2-40B4-BE49-F238E27FC236}">
              <a16:creationId xmlns:a16="http://schemas.microsoft.com/office/drawing/2014/main" id="{FA3FC11C-A148-41B8-91DF-84360F3945B2}"/>
            </a:ext>
          </a:extLst>
        </xdr:cNvPr>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102760</xdr:rowOff>
    </xdr:from>
    <xdr:ext cx="469744" cy="259045"/>
    <xdr:sp macro="" textlink="">
      <xdr:nvSpPr>
        <xdr:cNvPr id="332" name="【公営住宅】&#10;一人当たり面積平均値テキスト">
          <a:extLst>
            <a:ext uri="{FF2B5EF4-FFF2-40B4-BE49-F238E27FC236}">
              <a16:creationId xmlns:a16="http://schemas.microsoft.com/office/drawing/2014/main" id="{EABFC409-C873-4CDA-97DE-67983D58D6CC}"/>
            </a:ext>
          </a:extLst>
        </xdr:cNvPr>
        <xdr:cNvSpPr txBox="1"/>
      </xdr:nvSpPr>
      <xdr:spPr>
        <a:xfrm>
          <a:off x="10515600" y="1416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33" name="フローチャート: 判断 332">
          <a:extLst>
            <a:ext uri="{FF2B5EF4-FFF2-40B4-BE49-F238E27FC236}">
              <a16:creationId xmlns:a16="http://schemas.microsoft.com/office/drawing/2014/main" id="{2FB830B2-C47C-4CA9-9866-52DB31915F57}"/>
            </a:ext>
          </a:extLst>
        </xdr:cNvPr>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34" name="フローチャート: 判断 333">
          <a:extLst>
            <a:ext uri="{FF2B5EF4-FFF2-40B4-BE49-F238E27FC236}">
              <a16:creationId xmlns:a16="http://schemas.microsoft.com/office/drawing/2014/main" id="{BF4828DE-789A-4FB0-A9B8-05AD041CA9BB}"/>
            </a:ext>
          </a:extLst>
        </xdr:cNvPr>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35" name="フローチャート: 判断 334">
          <a:extLst>
            <a:ext uri="{FF2B5EF4-FFF2-40B4-BE49-F238E27FC236}">
              <a16:creationId xmlns:a16="http://schemas.microsoft.com/office/drawing/2014/main" id="{488DA5AB-0BF0-4270-842E-3159B3DA7974}"/>
            </a:ext>
          </a:extLst>
        </xdr:cNvPr>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36" name="フローチャート: 判断 335">
          <a:extLst>
            <a:ext uri="{FF2B5EF4-FFF2-40B4-BE49-F238E27FC236}">
              <a16:creationId xmlns:a16="http://schemas.microsoft.com/office/drawing/2014/main" id="{8042A88B-0227-446D-AF2D-C3033C4A7CD3}"/>
            </a:ext>
          </a:extLst>
        </xdr:cNvPr>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37" name="フローチャート: 判断 336">
          <a:extLst>
            <a:ext uri="{FF2B5EF4-FFF2-40B4-BE49-F238E27FC236}">
              <a16:creationId xmlns:a16="http://schemas.microsoft.com/office/drawing/2014/main" id="{37B08F6A-48C8-4362-BA15-D4D4AADC4DB6}"/>
            </a:ext>
          </a:extLst>
        </xdr:cNvPr>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9D930404-C9DE-4EB6-B5AB-527E49679BA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F7B8D465-64B2-4FA0-B4A4-E16B66FC719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6E18EEA5-3D05-42E7-AF07-E711DFD2919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2AD871A8-31EA-4D10-9E78-B3641202C30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58E961E-93D6-45FE-B0D9-0F481C839B6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26733</xdr:rowOff>
    </xdr:from>
    <xdr:to>
      <xdr:col>55</xdr:col>
      <xdr:colOff>50800</xdr:colOff>
      <xdr:row>84</xdr:row>
      <xdr:rowOff>128333</xdr:rowOff>
    </xdr:to>
    <xdr:sp macro="" textlink="">
      <xdr:nvSpPr>
        <xdr:cNvPr id="343" name="楕円 342">
          <a:extLst>
            <a:ext uri="{FF2B5EF4-FFF2-40B4-BE49-F238E27FC236}">
              <a16:creationId xmlns:a16="http://schemas.microsoft.com/office/drawing/2014/main" id="{2BB26C73-E252-4D49-AC5F-B6EF6837741F}"/>
            </a:ext>
          </a:extLst>
        </xdr:cNvPr>
        <xdr:cNvSpPr/>
      </xdr:nvSpPr>
      <xdr:spPr>
        <a:xfrm>
          <a:off x="10426700" y="144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5160</xdr:rowOff>
    </xdr:from>
    <xdr:ext cx="469744" cy="259045"/>
    <xdr:sp macro="" textlink="">
      <xdr:nvSpPr>
        <xdr:cNvPr id="344" name="【公営住宅】&#10;一人当たり面積該当値テキスト">
          <a:extLst>
            <a:ext uri="{FF2B5EF4-FFF2-40B4-BE49-F238E27FC236}">
              <a16:creationId xmlns:a16="http://schemas.microsoft.com/office/drawing/2014/main" id="{48932EF5-622C-406E-8B56-EACF7F522778}"/>
            </a:ext>
          </a:extLst>
        </xdr:cNvPr>
        <xdr:cNvSpPr txBox="1"/>
      </xdr:nvSpPr>
      <xdr:spPr>
        <a:xfrm>
          <a:off x="10515600"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26733</xdr:rowOff>
    </xdr:from>
    <xdr:to>
      <xdr:col>50</xdr:col>
      <xdr:colOff>165100</xdr:colOff>
      <xdr:row>84</xdr:row>
      <xdr:rowOff>128333</xdr:rowOff>
    </xdr:to>
    <xdr:sp macro="" textlink="">
      <xdr:nvSpPr>
        <xdr:cNvPr id="345" name="楕円 344">
          <a:extLst>
            <a:ext uri="{FF2B5EF4-FFF2-40B4-BE49-F238E27FC236}">
              <a16:creationId xmlns:a16="http://schemas.microsoft.com/office/drawing/2014/main" id="{9B8B0725-B0AD-4347-83E7-4A97C13A87C6}"/>
            </a:ext>
          </a:extLst>
        </xdr:cNvPr>
        <xdr:cNvSpPr/>
      </xdr:nvSpPr>
      <xdr:spPr>
        <a:xfrm>
          <a:off x="9588500" y="144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77533</xdr:rowOff>
    </xdr:from>
    <xdr:to>
      <xdr:col>55</xdr:col>
      <xdr:colOff>0</xdr:colOff>
      <xdr:row>84</xdr:row>
      <xdr:rowOff>77533</xdr:rowOff>
    </xdr:to>
    <xdr:cxnSp macro="">
      <xdr:nvCxnSpPr>
        <xdr:cNvPr id="346" name="直線コネクタ 345">
          <a:extLst>
            <a:ext uri="{FF2B5EF4-FFF2-40B4-BE49-F238E27FC236}">
              <a16:creationId xmlns:a16="http://schemas.microsoft.com/office/drawing/2014/main" id="{29A67FE0-9C65-43CA-9B36-0FD4F4FC6F2C}"/>
            </a:ext>
          </a:extLst>
        </xdr:cNvPr>
        <xdr:cNvCxnSpPr/>
      </xdr:nvCxnSpPr>
      <xdr:spPr>
        <a:xfrm>
          <a:off x="9639300" y="14479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26733</xdr:rowOff>
    </xdr:from>
    <xdr:to>
      <xdr:col>46</xdr:col>
      <xdr:colOff>38100</xdr:colOff>
      <xdr:row>84</xdr:row>
      <xdr:rowOff>128333</xdr:rowOff>
    </xdr:to>
    <xdr:sp macro="" textlink="">
      <xdr:nvSpPr>
        <xdr:cNvPr id="347" name="楕円 346">
          <a:extLst>
            <a:ext uri="{FF2B5EF4-FFF2-40B4-BE49-F238E27FC236}">
              <a16:creationId xmlns:a16="http://schemas.microsoft.com/office/drawing/2014/main" id="{DFA799B7-82E6-4920-9B83-D26DB9C460C6}"/>
            </a:ext>
          </a:extLst>
        </xdr:cNvPr>
        <xdr:cNvSpPr/>
      </xdr:nvSpPr>
      <xdr:spPr>
        <a:xfrm>
          <a:off x="8699500" y="144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77533</xdr:rowOff>
    </xdr:from>
    <xdr:to>
      <xdr:col>50</xdr:col>
      <xdr:colOff>114300</xdr:colOff>
      <xdr:row>84</xdr:row>
      <xdr:rowOff>77533</xdr:rowOff>
    </xdr:to>
    <xdr:cxnSp macro="">
      <xdr:nvCxnSpPr>
        <xdr:cNvPr id="348" name="直線コネクタ 347">
          <a:extLst>
            <a:ext uri="{FF2B5EF4-FFF2-40B4-BE49-F238E27FC236}">
              <a16:creationId xmlns:a16="http://schemas.microsoft.com/office/drawing/2014/main" id="{1A67EFAD-AE89-42E4-9897-CC16A327CFCB}"/>
            </a:ext>
          </a:extLst>
        </xdr:cNvPr>
        <xdr:cNvCxnSpPr/>
      </xdr:nvCxnSpPr>
      <xdr:spPr>
        <a:xfrm>
          <a:off x="8750300" y="1447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32449</xdr:rowOff>
    </xdr:from>
    <xdr:to>
      <xdr:col>41</xdr:col>
      <xdr:colOff>101600</xdr:colOff>
      <xdr:row>84</xdr:row>
      <xdr:rowOff>134049</xdr:rowOff>
    </xdr:to>
    <xdr:sp macro="" textlink="">
      <xdr:nvSpPr>
        <xdr:cNvPr id="349" name="楕円 348">
          <a:extLst>
            <a:ext uri="{FF2B5EF4-FFF2-40B4-BE49-F238E27FC236}">
              <a16:creationId xmlns:a16="http://schemas.microsoft.com/office/drawing/2014/main" id="{7ABF4BD6-01B6-46B1-A6E6-CE43715D2EB4}"/>
            </a:ext>
          </a:extLst>
        </xdr:cNvPr>
        <xdr:cNvSpPr/>
      </xdr:nvSpPr>
      <xdr:spPr>
        <a:xfrm>
          <a:off x="7810500" y="1443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77533</xdr:rowOff>
    </xdr:from>
    <xdr:to>
      <xdr:col>45</xdr:col>
      <xdr:colOff>177800</xdr:colOff>
      <xdr:row>84</xdr:row>
      <xdr:rowOff>83249</xdr:rowOff>
    </xdr:to>
    <xdr:cxnSp macro="">
      <xdr:nvCxnSpPr>
        <xdr:cNvPr id="350" name="直線コネクタ 349">
          <a:extLst>
            <a:ext uri="{FF2B5EF4-FFF2-40B4-BE49-F238E27FC236}">
              <a16:creationId xmlns:a16="http://schemas.microsoft.com/office/drawing/2014/main" id="{90DC15C5-A905-41DB-B36C-B98133456EC7}"/>
            </a:ext>
          </a:extLst>
        </xdr:cNvPr>
        <xdr:cNvCxnSpPr/>
      </xdr:nvCxnSpPr>
      <xdr:spPr>
        <a:xfrm flipV="1">
          <a:off x="7861300" y="1447933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76280</xdr:rowOff>
    </xdr:from>
    <xdr:ext cx="469744" cy="259045"/>
    <xdr:sp macro="" textlink="">
      <xdr:nvSpPr>
        <xdr:cNvPr id="351" name="n_1aveValue【公営住宅】&#10;一人当たり面積">
          <a:extLst>
            <a:ext uri="{FF2B5EF4-FFF2-40B4-BE49-F238E27FC236}">
              <a16:creationId xmlns:a16="http://schemas.microsoft.com/office/drawing/2014/main" id="{1D15557A-5DF2-4D74-9CB4-061DCFE53446}"/>
            </a:ext>
          </a:extLst>
        </xdr:cNvPr>
        <xdr:cNvSpPr txBox="1"/>
      </xdr:nvSpPr>
      <xdr:spPr>
        <a:xfrm>
          <a:off x="93917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68279</xdr:rowOff>
    </xdr:from>
    <xdr:ext cx="469744" cy="259045"/>
    <xdr:sp macro="" textlink="">
      <xdr:nvSpPr>
        <xdr:cNvPr id="352" name="n_2aveValue【公営住宅】&#10;一人当たり面積">
          <a:extLst>
            <a:ext uri="{FF2B5EF4-FFF2-40B4-BE49-F238E27FC236}">
              <a16:creationId xmlns:a16="http://schemas.microsoft.com/office/drawing/2014/main" id="{BA1BAEF5-95D2-4B74-9CF1-795F565E81FB}"/>
            </a:ext>
          </a:extLst>
        </xdr:cNvPr>
        <xdr:cNvSpPr txBox="1"/>
      </xdr:nvSpPr>
      <xdr:spPr>
        <a:xfrm>
          <a:off x="8515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53" name="n_3aveValue【公営住宅】&#10;一人当たり面積">
          <a:extLst>
            <a:ext uri="{FF2B5EF4-FFF2-40B4-BE49-F238E27FC236}">
              <a16:creationId xmlns:a16="http://schemas.microsoft.com/office/drawing/2014/main" id="{2C613AA9-9B44-4FA9-A738-AC42DE9B2FDD}"/>
            </a:ext>
          </a:extLst>
        </xdr:cNvPr>
        <xdr:cNvSpPr txBox="1"/>
      </xdr:nvSpPr>
      <xdr:spPr>
        <a:xfrm>
          <a:off x="7626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54" name="n_4aveValue【公営住宅】&#10;一人当たり面積">
          <a:extLst>
            <a:ext uri="{FF2B5EF4-FFF2-40B4-BE49-F238E27FC236}">
              <a16:creationId xmlns:a16="http://schemas.microsoft.com/office/drawing/2014/main" id="{7231C1E4-EF09-4DD1-9C95-1F41312A2C64}"/>
            </a:ext>
          </a:extLst>
        </xdr:cNvPr>
        <xdr:cNvSpPr txBox="1"/>
      </xdr:nvSpPr>
      <xdr:spPr>
        <a:xfrm>
          <a:off x="6737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119460</xdr:rowOff>
    </xdr:from>
    <xdr:ext cx="469744" cy="259045"/>
    <xdr:sp macro="" textlink="">
      <xdr:nvSpPr>
        <xdr:cNvPr id="355" name="n_1mainValue【公営住宅】&#10;一人当たり面積">
          <a:extLst>
            <a:ext uri="{FF2B5EF4-FFF2-40B4-BE49-F238E27FC236}">
              <a16:creationId xmlns:a16="http://schemas.microsoft.com/office/drawing/2014/main" id="{84707202-BB11-489D-8F12-05DE25CF8494}"/>
            </a:ext>
          </a:extLst>
        </xdr:cNvPr>
        <xdr:cNvSpPr txBox="1"/>
      </xdr:nvSpPr>
      <xdr:spPr>
        <a:xfrm>
          <a:off x="9391727" y="1452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119460</xdr:rowOff>
    </xdr:from>
    <xdr:ext cx="469744" cy="259045"/>
    <xdr:sp macro="" textlink="">
      <xdr:nvSpPr>
        <xdr:cNvPr id="356" name="n_2mainValue【公営住宅】&#10;一人当たり面積">
          <a:extLst>
            <a:ext uri="{FF2B5EF4-FFF2-40B4-BE49-F238E27FC236}">
              <a16:creationId xmlns:a16="http://schemas.microsoft.com/office/drawing/2014/main" id="{FC7ACF4D-8EEF-460D-9007-155D91A6DC1A}"/>
            </a:ext>
          </a:extLst>
        </xdr:cNvPr>
        <xdr:cNvSpPr txBox="1"/>
      </xdr:nvSpPr>
      <xdr:spPr>
        <a:xfrm>
          <a:off x="8515427" y="1452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125176</xdr:rowOff>
    </xdr:from>
    <xdr:ext cx="469744" cy="259045"/>
    <xdr:sp macro="" textlink="">
      <xdr:nvSpPr>
        <xdr:cNvPr id="357" name="n_3mainValue【公営住宅】&#10;一人当たり面積">
          <a:extLst>
            <a:ext uri="{FF2B5EF4-FFF2-40B4-BE49-F238E27FC236}">
              <a16:creationId xmlns:a16="http://schemas.microsoft.com/office/drawing/2014/main" id="{9228554C-4EAC-48AF-BBDF-49CC126D221A}"/>
            </a:ext>
          </a:extLst>
        </xdr:cNvPr>
        <xdr:cNvSpPr txBox="1"/>
      </xdr:nvSpPr>
      <xdr:spPr>
        <a:xfrm>
          <a:off x="7626427" y="1452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2C74DA8B-A4C0-4D16-A41F-CDB58CD6103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6D10B404-50D7-45FB-B107-CD3BB9DC9A2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B11F0123-72CB-43B3-AE22-44F1F3CD335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DB9729A4-B414-4ABE-AB63-121B548570C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9C3D5E39-9666-40C8-93E4-A5EF1C801AA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41E98A96-33A6-4686-A10E-C64FC9721D3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CF28C5F7-DD35-49AB-B04E-8A2C3DF3F30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BD532884-AA88-4117-B7F6-D8645FCE7A8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B9E0388B-1AD7-44BC-B8F6-68524ECB964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18CCF0D3-E69E-4696-AF75-3B555D19C59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6EF9B885-9452-4CC7-B391-53FF5141DFF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A32A2F77-3446-422F-89F0-7D032A3DAD6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387E5719-2D9A-4F88-AAFB-B2376F754DF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DB611D3C-F258-4952-9C3F-43D3B11628C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C14F7A40-8305-4504-B4B8-00ABE98B76E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4758712C-9375-4894-81F0-D2815EE18F4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a:extLst>
            <a:ext uri="{FF2B5EF4-FFF2-40B4-BE49-F238E27FC236}">
              <a16:creationId xmlns:a16="http://schemas.microsoft.com/office/drawing/2014/main" id="{C674A098-AADB-4922-90D6-D1F19A9FB81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a:extLst>
            <a:ext uri="{FF2B5EF4-FFF2-40B4-BE49-F238E27FC236}">
              <a16:creationId xmlns:a16="http://schemas.microsoft.com/office/drawing/2014/main" id="{5F4AFA68-ED1F-4AF1-AC8F-529B1E8FBDF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a:extLst>
            <a:ext uri="{FF2B5EF4-FFF2-40B4-BE49-F238E27FC236}">
              <a16:creationId xmlns:a16="http://schemas.microsoft.com/office/drawing/2014/main" id="{02F663E0-3CC3-4603-9FFA-888D09D27CB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a:extLst>
            <a:ext uri="{FF2B5EF4-FFF2-40B4-BE49-F238E27FC236}">
              <a16:creationId xmlns:a16="http://schemas.microsoft.com/office/drawing/2014/main" id="{6893B341-A93F-4817-ACAC-9B10A035D42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a:extLst>
            <a:ext uri="{FF2B5EF4-FFF2-40B4-BE49-F238E27FC236}">
              <a16:creationId xmlns:a16="http://schemas.microsoft.com/office/drawing/2014/main" id="{CD6765DE-92B5-4C8F-9551-9982B3FEA3B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a:extLst>
            <a:ext uri="{FF2B5EF4-FFF2-40B4-BE49-F238E27FC236}">
              <a16:creationId xmlns:a16="http://schemas.microsoft.com/office/drawing/2014/main" id="{2C6D7C0F-41B9-4C7F-85C1-8D30610F70F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a:extLst>
            <a:ext uri="{FF2B5EF4-FFF2-40B4-BE49-F238E27FC236}">
              <a16:creationId xmlns:a16="http://schemas.microsoft.com/office/drawing/2014/main" id="{CBD817D6-25EF-4D8C-8192-C80DE9ED560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a:extLst>
            <a:ext uri="{FF2B5EF4-FFF2-40B4-BE49-F238E27FC236}">
              <a16:creationId xmlns:a16="http://schemas.microsoft.com/office/drawing/2014/main" id="{B73CC52B-B260-45A2-8734-50D75C366B8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a:extLst>
            <a:ext uri="{FF2B5EF4-FFF2-40B4-BE49-F238E27FC236}">
              <a16:creationId xmlns:a16="http://schemas.microsoft.com/office/drawing/2014/main" id="{2C911C6D-5763-4BD3-9248-F4994584BF4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a:extLst>
            <a:ext uri="{FF2B5EF4-FFF2-40B4-BE49-F238E27FC236}">
              <a16:creationId xmlns:a16="http://schemas.microsoft.com/office/drawing/2014/main" id="{64B77BF9-966E-4557-A17C-9409EBD5051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a:extLst>
            <a:ext uri="{FF2B5EF4-FFF2-40B4-BE49-F238E27FC236}">
              <a16:creationId xmlns:a16="http://schemas.microsoft.com/office/drawing/2014/main" id="{1D7EF137-B07E-4633-A9DB-32523893F08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5" name="直線コネクタ 384">
          <a:extLst>
            <a:ext uri="{FF2B5EF4-FFF2-40B4-BE49-F238E27FC236}">
              <a16:creationId xmlns:a16="http://schemas.microsoft.com/office/drawing/2014/main" id="{5D8BA62F-DF3B-4D7C-95E9-965CA4C4E74C}"/>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86" name="テキスト ボックス 385">
          <a:extLst>
            <a:ext uri="{FF2B5EF4-FFF2-40B4-BE49-F238E27FC236}">
              <a16:creationId xmlns:a16="http://schemas.microsoft.com/office/drawing/2014/main" id="{DFF1FE6F-CE5A-4FB2-985D-6A65A82D3BE5}"/>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7" name="直線コネクタ 386">
          <a:extLst>
            <a:ext uri="{FF2B5EF4-FFF2-40B4-BE49-F238E27FC236}">
              <a16:creationId xmlns:a16="http://schemas.microsoft.com/office/drawing/2014/main" id="{71DAF3D8-484F-4E39-8D73-433886FD0D8D}"/>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8" name="テキスト ボックス 387">
          <a:extLst>
            <a:ext uri="{FF2B5EF4-FFF2-40B4-BE49-F238E27FC236}">
              <a16:creationId xmlns:a16="http://schemas.microsoft.com/office/drawing/2014/main" id="{D08924AE-B187-439D-A3D7-21838C79253C}"/>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9" name="直線コネクタ 388">
          <a:extLst>
            <a:ext uri="{FF2B5EF4-FFF2-40B4-BE49-F238E27FC236}">
              <a16:creationId xmlns:a16="http://schemas.microsoft.com/office/drawing/2014/main" id="{2C728CE0-5532-4508-87DF-E42B2A19A9B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0" name="テキスト ボックス 389">
          <a:extLst>
            <a:ext uri="{FF2B5EF4-FFF2-40B4-BE49-F238E27FC236}">
              <a16:creationId xmlns:a16="http://schemas.microsoft.com/office/drawing/2014/main" id="{0437D5C6-B574-4F26-A26A-098E20C07E2D}"/>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1" name="直線コネクタ 390">
          <a:extLst>
            <a:ext uri="{FF2B5EF4-FFF2-40B4-BE49-F238E27FC236}">
              <a16:creationId xmlns:a16="http://schemas.microsoft.com/office/drawing/2014/main" id="{4F01AF31-915A-4E58-8D5F-DD28176E9424}"/>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2" name="テキスト ボックス 391">
          <a:extLst>
            <a:ext uri="{FF2B5EF4-FFF2-40B4-BE49-F238E27FC236}">
              <a16:creationId xmlns:a16="http://schemas.microsoft.com/office/drawing/2014/main" id="{77FDFC02-F88A-4AA1-A5DE-3E4C581C6DAE}"/>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a:extLst>
            <a:ext uri="{FF2B5EF4-FFF2-40B4-BE49-F238E27FC236}">
              <a16:creationId xmlns:a16="http://schemas.microsoft.com/office/drawing/2014/main" id="{73F787D3-DEEB-40B9-AA8E-9181696422C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a:extLst>
            <a:ext uri="{FF2B5EF4-FFF2-40B4-BE49-F238E27FC236}">
              <a16:creationId xmlns:a16="http://schemas.microsoft.com/office/drawing/2014/main" id="{418AC8D4-9861-42CB-A915-84A557B5DA0D}"/>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a:extLst>
            <a:ext uri="{FF2B5EF4-FFF2-40B4-BE49-F238E27FC236}">
              <a16:creationId xmlns:a16="http://schemas.microsoft.com/office/drawing/2014/main" id="{6B7BB656-4C2E-4D9A-95F7-7791DBF081B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396" name="直線コネクタ 395">
          <a:extLst>
            <a:ext uri="{FF2B5EF4-FFF2-40B4-BE49-F238E27FC236}">
              <a16:creationId xmlns:a16="http://schemas.microsoft.com/office/drawing/2014/main" id="{A4298530-1C32-4B31-8FD7-FAEB5CA08715}"/>
            </a:ext>
          </a:extLst>
        </xdr:cNvPr>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397" name="【認定こども園・幼稚園・保育所】&#10;有形固定資産減価償却率最小値テキスト">
          <a:extLst>
            <a:ext uri="{FF2B5EF4-FFF2-40B4-BE49-F238E27FC236}">
              <a16:creationId xmlns:a16="http://schemas.microsoft.com/office/drawing/2014/main" id="{23786CE7-5B6B-43E8-8D34-E86FFDB1CCA6}"/>
            </a:ext>
          </a:extLst>
        </xdr:cNvPr>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398" name="直線コネクタ 397">
          <a:extLst>
            <a:ext uri="{FF2B5EF4-FFF2-40B4-BE49-F238E27FC236}">
              <a16:creationId xmlns:a16="http://schemas.microsoft.com/office/drawing/2014/main" id="{A2F1DF11-DFEE-4930-B7BD-9FC455EECCB6}"/>
            </a:ext>
          </a:extLst>
        </xdr:cNvPr>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399" name="【認定こども園・幼稚園・保育所】&#10;有形固定資産減価償却率最大値テキスト">
          <a:extLst>
            <a:ext uri="{FF2B5EF4-FFF2-40B4-BE49-F238E27FC236}">
              <a16:creationId xmlns:a16="http://schemas.microsoft.com/office/drawing/2014/main" id="{0D5E3866-3A14-4BD2-BC60-F133B78673A3}"/>
            </a:ext>
          </a:extLst>
        </xdr:cNvPr>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00" name="直線コネクタ 399">
          <a:extLst>
            <a:ext uri="{FF2B5EF4-FFF2-40B4-BE49-F238E27FC236}">
              <a16:creationId xmlns:a16="http://schemas.microsoft.com/office/drawing/2014/main" id="{6F07B4DE-C237-4DB8-A668-C15BB100EA8F}"/>
            </a:ext>
          </a:extLst>
        </xdr:cNvPr>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39133</xdr:rowOff>
    </xdr:from>
    <xdr:ext cx="405111" cy="259045"/>
    <xdr:sp macro="" textlink="">
      <xdr:nvSpPr>
        <xdr:cNvPr id="401" name="【認定こども園・幼稚園・保育所】&#10;有形固定資産減価償却率平均値テキスト">
          <a:extLst>
            <a:ext uri="{FF2B5EF4-FFF2-40B4-BE49-F238E27FC236}">
              <a16:creationId xmlns:a16="http://schemas.microsoft.com/office/drawing/2014/main" id="{1861D235-7097-4F83-AA3D-B69A8995DB22}"/>
            </a:ext>
          </a:extLst>
        </xdr:cNvPr>
        <xdr:cNvSpPr txBox="1"/>
      </xdr:nvSpPr>
      <xdr:spPr>
        <a:xfrm>
          <a:off x="16357600" y="5868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02" name="フローチャート: 判断 401">
          <a:extLst>
            <a:ext uri="{FF2B5EF4-FFF2-40B4-BE49-F238E27FC236}">
              <a16:creationId xmlns:a16="http://schemas.microsoft.com/office/drawing/2014/main" id="{1A33B40D-1978-43B6-B46E-785BD0B6A2F6}"/>
            </a:ext>
          </a:extLst>
        </xdr:cNvPr>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03" name="フローチャート: 判断 402">
          <a:extLst>
            <a:ext uri="{FF2B5EF4-FFF2-40B4-BE49-F238E27FC236}">
              <a16:creationId xmlns:a16="http://schemas.microsoft.com/office/drawing/2014/main" id="{326CDCDB-3F96-411F-AEB7-EA7AD5E6DE68}"/>
            </a:ext>
          </a:extLst>
        </xdr:cNvPr>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04" name="フローチャート: 判断 403">
          <a:extLst>
            <a:ext uri="{FF2B5EF4-FFF2-40B4-BE49-F238E27FC236}">
              <a16:creationId xmlns:a16="http://schemas.microsoft.com/office/drawing/2014/main" id="{0477589B-1CF4-4855-8971-5E465CE8FF8A}"/>
            </a:ext>
          </a:extLst>
        </xdr:cNvPr>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05" name="フローチャート: 判断 404">
          <a:extLst>
            <a:ext uri="{FF2B5EF4-FFF2-40B4-BE49-F238E27FC236}">
              <a16:creationId xmlns:a16="http://schemas.microsoft.com/office/drawing/2014/main" id="{F2A96532-7E6A-4A59-9D90-E5927CDD9799}"/>
            </a:ext>
          </a:extLst>
        </xdr:cNvPr>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406" name="フローチャート: 判断 405">
          <a:extLst>
            <a:ext uri="{FF2B5EF4-FFF2-40B4-BE49-F238E27FC236}">
              <a16:creationId xmlns:a16="http://schemas.microsoft.com/office/drawing/2014/main" id="{FFA6F8C3-9F10-4FD4-8D2B-639191DE7774}"/>
            </a:ext>
          </a:extLst>
        </xdr:cNvPr>
        <xdr:cNvSpPr/>
      </xdr:nvSpPr>
      <xdr:spPr>
        <a:xfrm>
          <a:off x="12763500" y="59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1B99AC2E-A075-4330-A383-4922DE16F2A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18052ECD-E09B-4761-8663-697A0468F88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12CB9E5-4975-4734-AE96-56C7B0C50F8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E2F58B09-77DA-4D23-A3D8-999B759024A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2C0871DB-9BAC-433B-A86E-9B601EE4ED0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130556</xdr:rowOff>
    </xdr:from>
    <xdr:to>
      <xdr:col>85</xdr:col>
      <xdr:colOff>177800</xdr:colOff>
      <xdr:row>37</xdr:row>
      <xdr:rowOff>60706</xdr:rowOff>
    </xdr:to>
    <xdr:sp macro="" textlink="">
      <xdr:nvSpPr>
        <xdr:cNvPr id="412" name="楕円 411">
          <a:extLst>
            <a:ext uri="{FF2B5EF4-FFF2-40B4-BE49-F238E27FC236}">
              <a16:creationId xmlns:a16="http://schemas.microsoft.com/office/drawing/2014/main" id="{B90803FC-BE84-447D-BC20-6A4B563BF104}"/>
            </a:ext>
          </a:extLst>
        </xdr:cNvPr>
        <xdr:cNvSpPr/>
      </xdr:nvSpPr>
      <xdr:spPr>
        <a:xfrm>
          <a:off x="162687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108983</xdr:rowOff>
    </xdr:from>
    <xdr:ext cx="405111" cy="259045"/>
    <xdr:sp macro="" textlink="">
      <xdr:nvSpPr>
        <xdr:cNvPr id="413" name="【認定こども園・幼稚園・保育所】&#10;有形固定資産減価償却率該当値テキスト">
          <a:extLst>
            <a:ext uri="{FF2B5EF4-FFF2-40B4-BE49-F238E27FC236}">
              <a16:creationId xmlns:a16="http://schemas.microsoft.com/office/drawing/2014/main" id="{B04D26D1-4C84-4EFD-B888-7E09C10E260D}"/>
            </a:ext>
          </a:extLst>
        </xdr:cNvPr>
        <xdr:cNvSpPr txBox="1"/>
      </xdr:nvSpPr>
      <xdr:spPr>
        <a:xfrm>
          <a:off x="16357600" y="628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27686</xdr:rowOff>
    </xdr:from>
    <xdr:to>
      <xdr:col>81</xdr:col>
      <xdr:colOff>101600</xdr:colOff>
      <xdr:row>37</xdr:row>
      <xdr:rowOff>129286</xdr:rowOff>
    </xdr:to>
    <xdr:sp macro="" textlink="">
      <xdr:nvSpPr>
        <xdr:cNvPr id="414" name="楕円 413">
          <a:extLst>
            <a:ext uri="{FF2B5EF4-FFF2-40B4-BE49-F238E27FC236}">
              <a16:creationId xmlns:a16="http://schemas.microsoft.com/office/drawing/2014/main" id="{2EB7E9FA-B548-4D65-84A0-9E4C82757AF7}"/>
            </a:ext>
          </a:extLst>
        </xdr:cNvPr>
        <xdr:cNvSpPr/>
      </xdr:nvSpPr>
      <xdr:spPr>
        <a:xfrm>
          <a:off x="15430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9906</xdr:rowOff>
    </xdr:from>
    <xdr:to>
      <xdr:col>85</xdr:col>
      <xdr:colOff>127000</xdr:colOff>
      <xdr:row>37</xdr:row>
      <xdr:rowOff>78486</xdr:rowOff>
    </xdr:to>
    <xdr:cxnSp macro="">
      <xdr:nvCxnSpPr>
        <xdr:cNvPr id="415" name="直線コネクタ 414">
          <a:extLst>
            <a:ext uri="{FF2B5EF4-FFF2-40B4-BE49-F238E27FC236}">
              <a16:creationId xmlns:a16="http://schemas.microsoft.com/office/drawing/2014/main" id="{ED6F0F6A-6AC1-419D-A355-3DCE8E7DA873}"/>
            </a:ext>
          </a:extLst>
        </xdr:cNvPr>
        <xdr:cNvCxnSpPr/>
      </xdr:nvCxnSpPr>
      <xdr:spPr>
        <a:xfrm flipV="1">
          <a:off x="15481300" y="63535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144272</xdr:rowOff>
    </xdr:from>
    <xdr:to>
      <xdr:col>76</xdr:col>
      <xdr:colOff>165100</xdr:colOff>
      <xdr:row>37</xdr:row>
      <xdr:rowOff>74422</xdr:rowOff>
    </xdr:to>
    <xdr:sp macro="" textlink="">
      <xdr:nvSpPr>
        <xdr:cNvPr id="416" name="楕円 415">
          <a:extLst>
            <a:ext uri="{FF2B5EF4-FFF2-40B4-BE49-F238E27FC236}">
              <a16:creationId xmlns:a16="http://schemas.microsoft.com/office/drawing/2014/main" id="{188CD637-B926-4B3F-B8BE-417248DC6D36}"/>
            </a:ext>
          </a:extLst>
        </xdr:cNvPr>
        <xdr:cNvSpPr/>
      </xdr:nvSpPr>
      <xdr:spPr>
        <a:xfrm>
          <a:off x="14541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23622</xdr:rowOff>
    </xdr:from>
    <xdr:to>
      <xdr:col>81</xdr:col>
      <xdr:colOff>50800</xdr:colOff>
      <xdr:row>37</xdr:row>
      <xdr:rowOff>78486</xdr:rowOff>
    </xdr:to>
    <xdr:cxnSp macro="">
      <xdr:nvCxnSpPr>
        <xdr:cNvPr id="417" name="直線コネクタ 416">
          <a:extLst>
            <a:ext uri="{FF2B5EF4-FFF2-40B4-BE49-F238E27FC236}">
              <a16:creationId xmlns:a16="http://schemas.microsoft.com/office/drawing/2014/main" id="{A85A275A-F42D-4A82-9DAD-D82479D7A23C}"/>
            </a:ext>
          </a:extLst>
        </xdr:cNvPr>
        <xdr:cNvCxnSpPr/>
      </xdr:nvCxnSpPr>
      <xdr:spPr>
        <a:xfrm>
          <a:off x="14592300" y="63672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119126</xdr:rowOff>
    </xdr:from>
    <xdr:to>
      <xdr:col>72</xdr:col>
      <xdr:colOff>38100</xdr:colOff>
      <xdr:row>37</xdr:row>
      <xdr:rowOff>49276</xdr:rowOff>
    </xdr:to>
    <xdr:sp macro="" textlink="">
      <xdr:nvSpPr>
        <xdr:cNvPr id="418" name="楕円 417">
          <a:extLst>
            <a:ext uri="{FF2B5EF4-FFF2-40B4-BE49-F238E27FC236}">
              <a16:creationId xmlns:a16="http://schemas.microsoft.com/office/drawing/2014/main" id="{285B943C-BD7A-47AF-967D-50F93F7145AA}"/>
            </a:ext>
          </a:extLst>
        </xdr:cNvPr>
        <xdr:cNvSpPr/>
      </xdr:nvSpPr>
      <xdr:spPr>
        <a:xfrm>
          <a:off x="13652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169926</xdr:rowOff>
    </xdr:from>
    <xdr:to>
      <xdr:col>76</xdr:col>
      <xdr:colOff>114300</xdr:colOff>
      <xdr:row>37</xdr:row>
      <xdr:rowOff>23622</xdr:rowOff>
    </xdr:to>
    <xdr:cxnSp macro="">
      <xdr:nvCxnSpPr>
        <xdr:cNvPr id="419" name="直線コネクタ 418">
          <a:extLst>
            <a:ext uri="{FF2B5EF4-FFF2-40B4-BE49-F238E27FC236}">
              <a16:creationId xmlns:a16="http://schemas.microsoft.com/office/drawing/2014/main" id="{5BAC98B8-49DB-4902-A72F-DB537803E382}"/>
            </a:ext>
          </a:extLst>
        </xdr:cNvPr>
        <xdr:cNvCxnSpPr/>
      </xdr:nvCxnSpPr>
      <xdr:spPr>
        <a:xfrm>
          <a:off x="13703300" y="63421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150385</xdr:rowOff>
    </xdr:from>
    <xdr:ext cx="405111" cy="259045"/>
    <xdr:sp macro="" textlink="">
      <xdr:nvSpPr>
        <xdr:cNvPr id="420" name="n_1aveValue【認定こども園・幼稚園・保育所】&#10;有形固定資産減価償却率">
          <a:extLst>
            <a:ext uri="{FF2B5EF4-FFF2-40B4-BE49-F238E27FC236}">
              <a16:creationId xmlns:a16="http://schemas.microsoft.com/office/drawing/2014/main" id="{EA66A31B-F7AC-4E63-8D4C-267966F559B4}"/>
            </a:ext>
          </a:extLst>
        </xdr:cNvPr>
        <xdr:cNvSpPr txBox="1"/>
      </xdr:nvSpPr>
      <xdr:spPr>
        <a:xfrm>
          <a:off x="152660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421" name="n_2aveValue【認定こども園・幼稚園・保育所】&#10;有形固定資産減価償却率">
          <a:extLst>
            <a:ext uri="{FF2B5EF4-FFF2-40B4-BE49-F238E27FC236}">
              <a16:creationId xmlns:a16="http://schemas.microsoft.com/office/drawing/2014/main" id="{09F9E69B-8420-4155-8975-4B4E758FECA6}"/>
            </a:ext>
          </a:extLst>
        </xdr:cNvPr>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79519</xdr:rowOff>
    </xdr:from>
    <xdr:ext cx="405111" cy="259045"/>
    <xdr:sp macro="" textlink="">
      <xdr:nvSpPr>
        <xdr:cNvPr id="422" name="n_3aveValue【認定こども園・幼稚園・保育所】&#10;有形固定資産減価償却率">
          <a:extLst>
            <a:ext uri="{FF2B5EF4-FFF2-40B4-BE49-F238E27FC236}">
              <a16:creationId xmlns:a16="http://schemas.microsoft.com/office/drawing/2014/main" id="{EE79C37A-C7EA-4400-BB57-83B26C4104A8}"/>
            </a:ext>
          </a:extLst>
        </xdr:cNvPr>
        <xdr:cNvSpPr txBox="1"/>
      </xdr:nvSpPr>
      <xdr:spPr>
        <a:xfrm>
          <a:off x="13500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84091</xdr:rowOff>
    </xdr:from>
    <xdr:ext cx="405111" cy="259045"/>
    <xdr:sp macro="" textlink="">
      <xdr:nvSpPr>
        <xdr:cNvPr id="423" name="n_4aveValue【認定こども園・幼稚園・保育所】&#10;有形固定資産減価償却率">
          <a:extLst>
            <a:ext uri="{FF2B5EF4-FFF2-40B4-BE49-F238E27FC236}">
              <a16:creationId xmlns:a16="http://schemas.microsoft.com/office/drawing/2014/main" id="{D182066D-07F9-4BB1-87F5-9D94EED5BF72}"/>
            </a:ext>
          </a:extLst>
        </xdr:cNvPr>
        <xdr:cNvSpPr txBox="1"/>
      </xdr:nvSpPr>
      <xdr:spPr>
        <a:xfrm>
          <a:off x="12611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120413</xdr:rowOff>
    </xdr:from>
    <xdr:ext cx="405111" cy="259045"/>
    <xdr:sp macro="" textlink="">
      <xdr:nvSpPr>
        <xdr:cNvPr id="424" name="n_1mainValue【認定こども園・幼稚園・保育所】&#10;有形固定資産減価償却率">
          <a:extLst>
            <a:ext uri="{FF2B5EF4-FFF2-40B4-BE49-F238E27FC236}">
              <a16:creationId xmlns:a16="http://schemas.microsoft.com/office/drawing/2014/main" id="{3226DE62-E037-4328-9066-BCBB85852053}"/>
            </a:ext>
          </a:extLst>
        </xdr:cNvPr>
        <xdr:cNvSpPr txBox="1"/>
      </xdr:nvSpPr>
      <xdr:spPr>
        <a:xfrm>
          <a:off x="15266044"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65549</xdr:rowOff>
    </xdr:from>
    <xdr:ext cx="405111" cy="259045"/>
    <xdr:sp macro="" textlink="">
      <xdr:nvSpPr>
        <xdr:cNvPr id="425" name="n_2mainValue【認定こども園・幼稚園・保育所】&#10;有形固定資産減価償却率">
          <a:extLst>
            <a:ext uri="{FF2B5EF4-FFF2-40B4-BE49-F238E27FC236}">
              <a16:creationId xmlns:a16="http://schemas.microsoft.com/office/drawing/2014/main" id="{69A2D240-7016-42F7-8331-FBF606F1BC79}"/>
            </a:ext>
          </a:extLst>
        </xdr:cNvPr>
        <xdr:cNvSpPr txBox="1"/>
      </xdr:nvSpPr>
      <xdr:spPr>
        <a:xfrm>
          <a:off x="143897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40403</xdr:rowOff>
    </xdr:from>
    <xdr:ext cx="405111" cy="259045"/>
    <xdr:sp macro="" textlink="">
      <xdr:nvSpPr>
        <xdr:cNvPr id="426" name="n_3mainValue【認定こども園・幼稚園・保育所】&#10;有形固定資産減価償却率">
          <a:extLst>
            <a:ext uri="{FF2B5EF4-FFF2-40B4-BE49-F238E27FC236}">
              <a16:creationId xmlns:a16="http://schemas.microsoft.com/office/drawing/2014/main" id="{FB3144D0-90A1-41D2-870F-9C5C1F4FDCF0}"/>
            </a:ext>
          </a:extLst>
        </xdr:cNvPr>
        <xdr:cNvSpPr txBox="1"/>
      </xdr:nvSpPr>
      <xdr:spPr>
        <a:xfrm>
          <a:off x="13500744" y="638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1E3DD380-78A6-43AC-A5BB-4900814569C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1D5EAE7B-7C00-4B46-B2D9-D652986FECB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24C1F2D4-C0C8-4C65-A51B-EDB366FAFF2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F03A64B3-1F06-481E-8C39-C21CCD0DAB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9E75F452-A231-4C23-98DF-12BD3347795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0DD1A4A2-6A69-4A52-BDC3-763F6DD77F6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1369C184-8BD9-4159-A5EF-857184C94A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B3E742FB-E624-49AC-B494-78962BEC73A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CB73D126-F20F-478E-9D8A-D2F4FA3D33D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07FC0528-C040-430A-9861-D882E8C8BAF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a:extLst>
            <a:ext uri="{FF2B5EF4-FFF2-40B4-BE49-F238E27FC236}">
              <a16:creationId xmlns:a16="http://schemas.microsoft.com/office/drawing/2014/main" id="{D0676AAF-B356-45EA-BA91-76E61061B80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8" name="テキスト ボックス 437">
          <a:extLst>
            <a:ext uri="{FF2B5EF4-FFF2-40B4-BE49-F238E27FC236}">
              <a16:creationId xmlns:a16="http://schemas.microsoft.com/office/drawing/2014/main" id="{B854A463-E80F-4DBE-BECD-AFA8228867B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a:extLst>
            <a:ext uri="{FF2B5EF4-FFF2-40B4-BE49-F238E27FC236}">
              <a16:creationId xmlns:a16="http://schemas.microsoft.com/office/drawing/2014/main" id="{F7A345A2-7175-4695-ABCC-BE2DF61511C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0" name="テキスト ボックス 439">
          <a:extLst>
            <a:ext uri="{FF2B5EF4-FFF2-40B4-BE49-F238E27FC236}">
              <a16:creationId xmlns:a16="http://schemas.microsoft.com/office/drawing/2014/main" id="{DB740CA3-D6C7-4A3C-BA4B-1AC962BAACE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a:extLst>
            <a:ext uri="{FF2B5EF4-FFF2-40B4-BE49-F238E27FC236}">
              <a16:creationId xmlns:a16="http://schemas.microsoft.com/office/drawing/2014/main" id="{0C532C95-943C-4A0E-A92E-9867B938B20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2" name="テキスト ボックス 441">
          <a:extLst>
            <a:ext uri="{FF2B5EF4-FFF2-40B4-BE49-F238E27FC236}">
              <a16:creationId xmlns:a16="http://schemas.microsoft.com/office/drawing/2014/main" id="{547DE921-C57D-4F84-8CE8-AFC20CEAD80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a:extLst>
            <a:ext uri="{FF2B5EF4-FFF2-40B4-BE49-F238E27FC236}">
              <a16:creationId xmlns:a16="http://schemas.microsoft.com/office/drawing/2014/main" id="{D2B929FF-8862-4C7A-A56A-8AE42692146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4" name="テキスト ボックス 443">
          <a:extLst>
            <a:ext uri="{FF2B5EF4-FFF2-40B4-BE49-F238E27FC236}">
              <a16:creationId xmlns:a16="http://schemas.microsoft.com/office/drawing/2014/main" id="{F189240B-2E77-4EEC-9035-905A6A4EEF5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a:extLst>
            <a:ext uri="{FF2B5EF4-FFF2-40B4-BE49-F238E27FC236}">
              <a16:creationId xmlns:a16="http://schemas.microsoft.com/office/drawing/2014/main" id="{FF295393-A899-4A4C-939F-98667EBBABA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6" name="テキスト ボックス 445">
          <a:extLst>
            <a:ext uri="{FF2B5EF4-FFF2-40B4-BE49-F238E27FC236}">
              <a16:creationId xmlns:a16="http://schemas.microsoft.com/office/drawing/2014/main" id="{15D99FC1-AC62-4CD0-807E-977D94B8DB7F}"/>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a:extLst>
            <a:ext uri="{FF2B5EF4-FFF2-40B4-BE49-F238E27FC236}">
              <a16:creationId xmlns:a16="http://schemas.microsoft.com/office/drawing/2014/main" id="{3F21E11B-6DE9-41AC-AF79-CEC85DB7484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a:extLst>
            <a:ext uri="{FF2B5EF4-FFF2-40B4-BE49-F238E27FC236}">
              <a16:creationId xmlns:a16="http://schemas.microsoft.com/office/drawing/2014/main" id="{E3DDBCEC-86A3-46EC-B5FA-48C865861B1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a:extLst>
            <a:ext uri="{FF2B5EF4-FFF2-40B4-BE49-F238E27FC236}">
              <a16:creationId xmlns:a16="http://schemas.microsoft.com/office/drawing/2014/main" id="{304338FB-43B4-40BC-8027-94499EC3EE4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450" name="直線コネクタ 449">
          <a:extLst>
            <a:ext uri="{FF2B5EF4-FFF2-40B4-BE49-F238E27FC236}">
              <a16:creationId xmlns:a16="http://schemas.microsoft.com/office/drawing/2014/main" id="{B5276A88-89EE-4FA3-8B9D-8AB41854F279}"/>
            </a:ext>
          </a:extLst>
        </xdr:cNvPr>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51" name="【認定こども園・幼稚園・保育所】&#10;一人当たり面積最小値テキスト">
          <a:extLst>
            <a:ext uri="{FF2B5EF4-FFF2-40B4-BE49-F238E27FC236}">
              <a16:creationId xmlns:a16="http://schemas.microsoft.com/office/drawing/2014/main" id="{0A8AE6AD-19FF-4761-9991-3F6FD96EE932}"/>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52" name="直線コネクタ 451">
          <a:extLst>
            <a:ext uri="{FF2B5EF4-FFF2-40B4-BE49-F238E27FC236}">
              <a16:creationId xmlns:a16="http://schemas.microsoft.com/office/drawing/2014/main" id="{176152D5-1326-4539-9487-1DCF08942CDF}"/>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53" name="【認定こども園・幼稚園・保育所】&#10;一人当たり面積最大値テキスト">
          <a:extLst>
            <a:ext uri="{FF2B5EF4-FFF2-40B4-BE49-F238E27FC236}">
              <a16:creationId xmlns:a16="http://schemas.microsoft.com/office/drawing/2014/main" id="{99558ECF-FE4D-417D-8370-DDB10431CE76}"/>
            </a:ext>
          </a:extLst>
        </xdr:cNvPr>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54" name="直線コネクタ 453">
          <a:extLst>
            <a:ext uri="{FF2B5EF4-FFF2-40B4-BE49-F238E27FC236}">
              <a16:creationId xmlns:a16="http://schemas.microsoft.com/office/drawing/2014/main" id="{80128EBC-1E43-47E0-A44E-AFC2C39B2FAD}"/>
            </a:ext>
          </a:extLst>
        </xdr:cNvPr>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55" name="【認定こども園・幼稚園・保育所】&#10;一人当たり面積平均値テキスト">
          <a:extLst>
            <a:ext uri="{FF2B5EF4-FFF2-40B4-BE49-F238E27FC236}">
              <a16:creationId xmlns:a16="http://schemas.microsoft.com/office/drawing/2014/main" id="{71C60A04-D5D2-4605-97A8-18822B896412}"/>
            </a:ext>
          </a:extLst>
        </xdr:cNvPr>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56" name="フローチャート: 判断 455">
          <a:extLst>
            <a:ext uri="{FF2B5EF4-FFF2-40B4-BE49-F238E27FC236}">
              <a16:creationId xmlns:a16="http://schemas.microsoft.com/office/drawing/2014/main" id="{435FFBB4-989F-4CB1-AE04-94F9B662B7E8}"/>
            </a:ext>
          </a:extLst>
        </xdr:cNvPr>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57" name="フローチャート: 判断 456">
          <a:extLst>
            <a:ext uri="{FF2B5EF4-FFF2-40B4-BE49-F238E27FC236}">
              <a16:creationId xmlns:a16="http://schemas.microsoft.com/office/drawing/2014/main" id="{59E1527A-A992-4034-A622-8BAEBBFDB3ED}"/>
            </a:ext>
          </a:extLst>
        </xdr:cNvPr>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58" name="フローチャート: 判断 457">
          <a:extLst>
            <a:ext uri="{FF2B5EF4-FFF2-40B4-BE49-F238E27FC236}">
              <a16:creationId xmlns:a16="http://schemas.microsoft.com/office/drawing/2014/main" id="{0416DBF1-0A4F-44C7-B8C6-6207B42A2E8E}"/>
            </a:ext>
          </a:extLst>
        </xdr:cNvPr>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59" name="フローチャート: 判断 458">
          <a:extLst>
            <a:ext uri="{FF2B5EF4-FFF2-40B4-BE49-F238E27FC236}">
              <a16:creationId xmlns:a16="http://schemas.microsoft.com/office/drawing/2014/main" id="{706771BB-B226-4F17-9FDD-853016E4343D}"/>
            </a:ext>
          </a:extLst>
        </xdr:cNvPr>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60" name="フローチャート: 判断 459">
          <a:extLst>
            <a:ext uri="{FF2B5EF4-FFF2-40B4-BE49-F238E27FC236}">
              <a16:creationId xmlns:a16="http://schemas.microsoft.com/office/drawing/2014/main" id="{D95F98F1-EBEE-4724-9459-E375034D4FE1}"/>
            </a:ext>
          </a:extLst>
        </xdr:cNvPr>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93159A4A-8F27-405E-A70C-BFFF3FF3718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3B7DB5CF-D88A-42BF-9939-B10F507D77E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735ADC5E-507F-45BE-9685-74943880E5A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A09AC636-E1D8-4CC8-9EDC-5AB26290D9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55B1ABE4-0F59-453F-A34F-9EB16EC1181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109220</xdr:rowOff>
    </xdr:from>
    <xdr:to>
      <xdr:col>116</xdr:col>
      <xdr:colOff>114300</xdr:colOff>
      <xdr:row>40</xdr:row>
      <xdr:rowOff>39370</xdr:rowOff>
    </xdr:to>
    <xdr:sp macro="" textlink="">
      <xdr:nvSpPr>
        <xdr:cNvPr id="466" name="楕円 465">
          <a:extLst>
            <a:ext uri="{FF2B5EF4-FFF2-40B4-BE49-F238E27FC236}">
              <a16:creationId xmlns:a16="http://schemas.microsoft.com/office/drawing/2014/main" id="{F34B5BC8-16E6-4372-99F5-4CC9553B088C}"/>
            </a:ext>
          </a:extLst>
        </xdr:cNvPr>
        <xdr:cNvSpPr/>
      </xdr:nvSpPr>
      <xdr:spPr>
        <a:xfrm>
          <a:off x="22110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87647</xdr:rowOff>
    </xdr:from>
    <xdr:ext cx="469744" cy="259045"/>
    <xdr:sp macro="" textlink="">
      <xdr:nvSpPr>
        <xdr:cNvPr id="467" name="【認定こども園・幼稚園・保育所】&#10;一人当たり面積該当値テキスト">
          <a:extLst>
            <a:ext uri="{FF2B5EF4-FFF2-40B4-BE49-F238E27FC236}">
              <a16:creationId xmlns:a16="http://schemas.microsoft.com/office/drawing/2014/main" id="{8EDE1230-9648-427E-8FC6-0049E4D34618}"/>
            </a:ext>
          </a:extLst>
        </xdr:cNvPr>
        <xdr:cNvSpPr txBox="1"/>
      </xdr:nvSpPr>
      <xdr:spPr>
        <a:xfrm>
          <a:off x="22199600"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109220</xdr:rowOff>
    </xdr:from>
    <xdr:to>
      <xdr:col>112</xdr:col>
      <xdr:colOff>38100</xdr:colOff>
      <xdr:row>40</xdr:row>
      <xdr:rowOff>39370</xdr:rowOff>
    </xdr:to>
    <xdr:sp macro="" textlink="">
      <xdr:nvSpPr>
        <xdr:cNvPr id="468" name="楕円 467">
          <a:extLst>
            <a:ext uri="{FF2B5EF4-FFF2-40B4-BE49-F238E27FC236}">
              <a16:creationId xmlns:a16="http://schemas.microsoft.com/office/drawing/2014/main" id="{BC7D333F-763D-4F46-BDDE-6739236F03C7}"/>
            </a:ext>
          </a:extLst>
        </xdr:cNvPr>
        <xdr:cNvSpPr/>
      </xdr:nvSpPr>
      <xdr:spPr>
        <a:xfrm>
          <a:off x="21272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160020</xdr:rowOff>
    </xdr:from>
    <xdr:to>
      <xdr:col>116</xdr:col>
      <xdr:colOff>63500</xdr:colOff>
      <xdr:row>39</xdr:row>
      <xdr:rowOff>160020</xdr:rowOff>
    </xdr:to>
    <xdr:cxnSp macro="">
      <xdr:nvCxnSpPr>
        <xdr:cNvPr id="469" name="直線コネクタ 468">
          <a:extLst>
            <a:ext uri="{FF2B5EF4-FFF2-40B4-BE49-F238E27FC236}">
              <a16:creationId xmlns:a16="http://schemas.microsoft.com/office/drawing/2014/main" id="{2867EC83-0C79-47B7-AF3E-473FBF51CD68}"/>
            </a:ext>
          </a:extLst>
        </xdr:cNvPr>
        <xdr:cNvCxnSpPr/>
      </xdr:nvCxnSpPr>
      <xdr:spPr>
        <a:xfrm>
          <a:off x="21323300" y="6846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109220</xdr:rowOff>
    </xdr:from>
    <xdr:to>
      <xdr:col>107</xdr:col>
      <xdr:colOff>101600</xdr:colOff>
      <xdr:row>40</xdr:row>
      <xdr:rowOff>39370</xdr:rowOff>
    </xdr:to>
    <xdr:sp macro="" textlink="">
      <xdr:nvSpPr>
        <xdr:cNvPr id="470" name="楕円 469">
          <a:extLst>
            <a:ext uri="{FF2B5EF4-FFF2-40B4-BE49-F238E27FC236}">
              <a16:creationId xmlns:a16="http://schemas.microsoft.com/office/drawing/2014/main" id="{B9434A4C-D5E2-4E4D-AFCB-48F4579CDB27}"/>
            </a:ext>
          </a:extLst>
        </xdr:cNvPr>
        <xdr:cNvSpPr/>
      </xdr:nvSpPr>
      <xdr:spPr>
        <a:xfrm>
          <a:off x="20383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160020</xdr:rowOff>
    </xdr:from>
    <xdr:to>
      <xdr:col>111</xdr:col>
      <xdr:colOff>177800</xdr:colOff>
      <xdr:row>39</xdr:row>
      <xdr:rowOff>160020</xdr:rowOff>
    </xdr:to>
    <xdr:cxnSp macro="">
      <xdr:nvCxnSpPr>
        <xdr:cNvPr id="471" name="直線コネクタ 470">
          <a:extLst>
            <a:ext uri="{FF2B5EF4-FFF2-40B4-BE49-F238E27FC236}">
              <a16:creationId xmlns:a16="http://schemas.microsoft.com/office/drawing/2014/main" id="{604740E5-2E82-4EB7-8879-4DD23D3099DD}"/>
            </a:ext>
          </a:extLst>
        </xdr:cNvPr>
        <xdr:cNvCxnSpPr/>
      </xdr:nvCxnSpPr>
      <xdr:spPr>
        <a:xfrm>
          <a:off x="20434300" y="6846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109220</xdr:rowOff>
    </xdr:from>
    <xdr:to>
      <xdr:col>102</xdr:col>
      <xdr:colOff>165100</xdr:colOff>
      <xdr:row>40</xdr:row>
      <xdr:rowOff>39370</xdr:rowOff>
    </xdr:to>
    <xdr:sp macro="" textlink="">
      <xdr:nvSpPr>
        <xdr:cNvPr id="472" name="楕円 471">
          <a:extLst>
            <a:ext uri="{FF2B5EF4-FFF2-40B4-BE49-F238E27FC236}">
              <a16:creationId xmlns:a16="http://schemas.microsoft.com/office/drawing/2014/main" id="{7A878B6C-C558-4529-9056-E5145B8CEAB5}"/>
            </a:ext>
          </a:extLst>
        </xdr:cNvPr>
        <xdr:cNvSpPr/>
      </xdr:nvSpPr>
      <xdr:spPr>
        <a:xfrm>
          <a:off x="19494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160020</xdr:rowOff>
    </xdr:from>
    <xdr:to>
      <xdr:col>107</xdr:col>
      <xdr:colOff>50800</xdr:colOff>
      <xdr:row>39</xdr:row>
      <xdr:rowOff>160020</xdr:rowOff>
    </xdr:to>
    <xdr:cxnSp macro="">
      <xdr:nvCxnSpPr>
        <xdr:cNvPr id="473" name="直線コネクタ 472">
          <a:extLst>
            <a:ext uri="{FF2B5EF4-FFF2-40B4-BE49-F238E27FC236}">
              <a16:creationId xmlns:a16="http://schemas.microsoft.com/office/drawing/2014/main" id="{E63F0419-46CA-434C-AB52-01D0915B9C94}"/>
            </a:ext>
          </a:extLst>
        </xdr:cNvPr>
        <xdr:cNvCxnSpPr/>
      </xdr:nvCxnSpPr>
      <xdr:spPr>
        <a:xfrm>
          <a:off x="19545300" y="6846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74" name="n_1aveValue【認定こども園・幼稚園・保育所】&#10;一人当たり面積">
          <a:extLst>
            <a:ext uri="{FF2B5EF4-FFF2-40B4-BE49-F238E27FC236}">
              <a16:creationId xmlns:a16="http://schemas.microsoft.com/office/drawing/2014/main" id="{EE7AEFCC-2EF0-43BD-B66D-149F201355CB}"/>
            </a:ext>
          </a:extLst>
        </xdr:cNvPr>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475" name="n_2aveValue【認定こども園・幼稚園・保育所】&#10;一人当たり面積">
          <a:extLst>
            <a:ext uri="{FF2B5EF4-FFF2-40B4-BE49-F238E27FC236}">
              <a16:creationId xmlns:a16="http://schemas.microsoft.com/office/drawing/2014/main" id="{7DE45918-5BEA-4307-8069-C8438679749B}"/>
            </a:ext>
          </a:extLst>
        </xdr:cNvPr>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76" name="n_3aveValue【認定こども園・幼稚園・保育所】&#10;一人当たり面積">
          <a:extLst>
            <a:ext uri="{FF2B5EF4-FFF2-40B4-BE49-F238E27FC236}">
              <a16:creationId xmlns:a16="http://schemas.microsoft.com/office/drawing/2014/main" id="{1073389B-29CF-40D3-B7FA-D56C7F213CB2}"/>
            </a:ext>
          </a:extLst>
        </xdr:cNvPr>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477" name="n_4aveValue【認定こども園・幼稚園・保育所】&#10;一人当たり面積">
          <a:extLst>
            <a:ext uri="{FF2B5EF4-FFF2-40B4-BE49-F238E27FC236}">
              <a16:creationId xmlns:a16="http://schemas.microsoft.com/office/drawing/2014/main" id="{C5E947D6-E3B3-4269-BDF0-4401797A24A4}"/>
            </a:ext>
          </a:extLst>
        </xdr:cNvPr>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30497</xdr:rowOff>
    </xdr:from>
    <xdr:ext cx="469744" cy="259045"/>
    <xdr:sp macro="" textlink="">
      <xdr:nvSpPr>
        <xdr:cNvPr id="478" name="n_1mainValue【認定こども園・幼稚園・保育所】&#10;一人当たり面積">
          <a:extLst>
            <a:ext uri="{FF2B5EF4-FFF2-40B4-BE49-F238E27FC236}">
              <a16:creationId xmlns:a16="http://schemas.microsoft.com/office/drawing/2014/main" id="{8AD5C0A7-8939-497D-B700-665CAC9B5180}"/>
            </a:ext>
          </a:extLst>
        </xdr:cNvPr>
        <xdr:cNvSpPr txBox="1"/>
      </xdr:nvSpPr>
      <xdr:spPr>
        <a:xfrm>
          <a:off x="210757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30497</xdr:rowOff>
    </xdr:from>
    <xdr:ext cx="469744" cy="259045"/>
    <xdr:sp macro="" textlink="">
      <xdr:nvSpPr>
        <xdr:cNvPr id="479" name="n_2mainValue【認定こども園・幼稚園・保育所】&#10;一人当たり面積">
          <a:extLst>
            <a:ext uri="{FF2B5EF4-FFF2-40B4-BE49-F238E27FC236}">
              <a16:creationId xmlns:a16="http://schemas.microsoft.com/office/drawing/2014/main" id="{A73C3023-0C22-4CFB-8FD1-AB24E77F22F6}"/>
            </a:ext>
          </a:extLst>
        </xdr:cNvPr>
        <xdr:cNvSpPr txBox="1"/>
      </xdr:nvSpPr>
      <xdr:spPr>
        <a:xfrm>
          <a:off x="201994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30497</xdr:rowOff>
    </xdr:from>
    <xdr:ext cx="469744" cy="259045"/>
    <xdr:sp macro="" textlink="">
      <xdr:nvSpPr>
        <xdr:cNvPr id="480" name="n_3mainValue【認定こども園・幼稚園・保育所】&#10;一人当たり面積">
          <a:extLst>
            <a:ext uri="{FF2B5EF4-FFF2-40B4-BE49-F238E27FC236}">
              <a16:creationId xmlns:a16="http://schemas.microsoft.com/office/drawing/2014/main" id="{EFD88981-93B1-4A1A-860B-543350F8725D}"/>
            </a:ext>
          </a:extLst>
        </xdr:cNvPr>
        <xdr:cNvSpPr txBox="1"/>
      </xdr:nvSpPr>
      <xdr:spPr>
        <a:xfrm>
          <a:off x="193104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a:extLst>
            <a:ext uri="{FF2B5EF4-FFF2-40B4-BE49-F238E27FC236}">
              <a16:creationId xmlns:a16="http://schemas.microsoft.com/office/drawing/2014/main" id="{D2926B0E-F6FD-4D4B-AC42-957A2538965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a:extLst>
            <a:ext uri="{FF2B5EF4-FFF2-40B4-BE49-F238E27FC236}">
              <a16:creationId xmlns:a16="http://schemas.microsoft.com/office/drawing/2014/main" id="{31307605-474D-4A96-883E-3BD741D8286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a:extLst>
            <a:ext uri="{FF2B5EF4-FFF2-40B4-BE49-F238E27FC236}">
              <a16:creationId xmlns:a16="http://schemas.microsoft.com/office/drawing/2014/main" id="{8966A3D5-E487-4B5A-98D5-B7CE8A5E379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a:extLst>
            <a:ext uri="{FF2B5EF4-FFF2-40B4-BE49-F238E27FC236}">
              <a16:creationId xmlns:a16="http://schemas.microsoft.com/office/drawing/2014/main" id="{E3544697-102A-4B0D-B8B4-8E64FB7686C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a:extLst>
            <a:ext uri="{FF2B5EF4-FFF2-40B4-BE49-F238E27FC236}">
              <a16:creationId xmlns:a16="http://schemas.microsoft.com/office/drawing/2014/main" id="{2C368E92-6C0C-498F-A1E3-5CF93D257C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a:extLst>
            <a:ext uri="{FF2B5EF4-FFF2-40B4-BE49-F238E27FC236}">
              <a16:creationId xmlns:a16="http://schemas.microsoft.com/office/drawing/2014/main" id="{013D38F4-3516-4235-9EC1-0E341F98534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a:extLst>
            <a:ext uri="{FF2B5EF4-FFF2-40B4-BE49-F238E27FC236}">
              <a16:creationId xmlns:a16="http://schemas.microsoft.com/office/drawing/2014/main" id="{2A76C7CF-3242-4726-93EE-17B6E543A58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a:extLst>
            <a:ext uri="{FF2B5EF4-FFF2-40B4-BE49-F238E27FC236}">
              <a16:creationId xmlns:a16="http://schemas.microsoft.com/office/drawing/2014/main" id="{C99FAB82-63CD-499D-8B17-247A33026C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a:extLst>
            <a:ext uri="{FF2B5EF4-FFF2-40B4-BE49-F238E27FC236}">
              <a16:creationId xmlns:a16="http://schemas.microsoft.com/office/drawing/2014/main" id="{7C82ABCC-C610-497A-819A-528D2ED1D19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a:extLst>
            <a:ext uri="{FF2B5EF4-FFF2-40B4-BE49-F238E27FC236}">
              <a16:creationId xmlns:a16="http://schemas.microsoft.com/office/drawing/2014/main" id="{26676C50-8DEA-4AF3-8C86-B63E683C1FF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1" name="テキスト ボックス 490">
          <a:extLst>
            <a:ext uri="{FF2B5EF4-FFF2-40B4-BE49-F238E27FC236}">
              <a16:creationId xmlns:a16="http://schemas.microsoft.com/office/drawing/2014/main" id="{FC0A92F4-BA44-423E-BC84-C2EC88FCD66D}"/>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a:extLst>
            <a:ext uri="{FF2B5EF4-FFF2-40B4-BE49-F238E27FC236}">
              <a16:creationId xmlns:a16="http://schemas.microsoft.com/office/drawing/2014/main" id="{5DBC873A-B374-4CDA-A591-AF9E2C2D0A6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a:extLst>
            <a:ext uri="{FF2B5EF4-FFF2-40B4-BE49-F238E27FC236}">
              <a16:creationId xmlns:a16="http://schemas.microsoft.com/office/drawing/2014/main" id="{70C7039D-3805-4A4F-8DCA-530DCFDF8B0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a:extLst>
            <a:ext uri="{FF2B5EF4-FFF2-40B4-BE49-F238E27FC236}">
              <a16:creationId xmlns:a16="http://schemas.microsoft.com/office/drawing/2014/main" id="{03EF5B45-9FF9-4FFA-BDFF-AF8BDD2BD5C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a:extLst>
            <a:ext uri="{FF2B5EF4-FFF2-40B4-BE49-F238E27FC236}">
              <a16:creationId xmlns:a16="http://schemas.microsoft.com/office/drawing/2014/main" id="{0309A132-1120-4AA1-BAF7-5663E47BFF2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a:extLst>
            <a:ext uri="{FF2B5EF4-FFF2-40B4-BE49-F238E27FC236}">
              <a16:creationId xmlns:a16="http://schemas.microsoft.com/office/drawing/2014/main" id="{CD619AE4-B67F-46F8-B2DF-133E460DB1A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a:extLst>
            <a:ext uri="{FF2B5EF4-FFF2-40B4-BE49-F238E27FC236}">
              <a16:creationId xmlns:a16="http://schemas.microsoft.com/office/drawing/2014/main" id="{AF117DF4-2A74-4714-B913-EC8141C4133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a:extLst>
            <a:ext uri="{FF2B5EF4-FFF2-40B4-BE49-F238E27FC236}">
              <a16:creationId xmlns:a16="http://schemas.microsoft.com/office/drawing/2014/main" id="{87C7F6A6-B366-4340-90FB-655674627B0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a:extLst>
            <a:ext uri="{FF2B5EF4-FFF2-40B4-BE49-F238E27FC236}">
              <a16:creationId xmlns:a16="http://schemas.microsoft.com/office/drawing/2014/main" id="{F09455E7-802D-42C8-BE0D-14CD996B9B9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a:extLst>
            <a:ext uri="{FF2B5EF4-FFF2-40B4-BE49-F238E27FC236}">
              <a16:creationId xmlns:a16="http://schemas.microsoft.com/office/drawing/2014/main" id="{D1FA0B53-E086-43AE-B833-8CFDA635D50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1" name="テキスト ボックス 500">
          <a:extLst>
            <a:ext uri="{FF2B5EF4-FFF2-40B4-BE49-F238E27FC236}">
              <a16:creationId xmlns:a16="http://schemas.microsoft.com/office/drawing/2014/main" id="{144AEB2A-540B-43E7-8366-2EFEE0707FB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a:extLst>
            <a:ext uri="{FF2B5EF4-FFF2-40B4-BE49-F238E27FC236}">
              <a16:creationId xmlns:a16="http://schemas.microsoft.com/office/drawing/2014/main" id="{65B85E38-307D-4AF2-BC2A-FCC48972C00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a:extLst>
            <a:ext uri="{FF2B5EF4-FFF2-40B4-BE49-F238E27FC236}">
              <a16:creationId xmlns:a16="http://schemas.microsoft.com/office/drawing/2014/main" id="{C64A4249-E0DC-4107-A16E-30F43567942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a:extLst>
            <a:ext uri="{FF2B5EF4-FFF2-40B4-BE49-F238E27FC236}">
              <a16:creationId xmlns:a16="http://schemas.microsoft.com/office/drawing/2014/main" id="{94AFF122-3773-4DE0-8C3A-04315062AE6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505" name="直線コネクタ 504">
          <a:extLst>
            <a:ext uri="{FF2B5EF4-FFF2-40B4-BE49-F238E27FC236}">
              <a16:creationId xmlns:a16="http://schemas.microsoft.com/office/drawing/2014/main" id="{C43CF4C3-DAA3-4DF4-9A63-146A793E965B}"/>
            </a:ext>
          </a:extLst>
        </xdr:cNvPr>
        <xdr:cNvCxnSpPr/>
      </xdr:nvCxnSpPr>
      <xdr:spPr>
        <a:xfrm flipV="1">
          <a:off x="16318864" y="95021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06" name="【学校施設】&#10;有形固定資産減価償却率最小値テキスト">
          <a:extLst>
            <a:ext uri="{FF2B5EF4-FFF2-40B4-BE49-F238E27FC236}">
              <a16:creationId xmlns:a16="http://schemas.microsoft.com/office/drawing/2014/main" id="{80066ABA-436C-4DFB-BB81-2E41031889F0}"/>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07" name="直線コネクタ 506">
          <a:extLst>
            <a:ext uri="{FF2B5EF4-FFF2-40B4-BE49-F238E27FC236}">
              <a16:creationId xmlns:a16="http://schemas.microsoft.com/office/drawing/2014/main" id="{C26CFBC5-3B2F-4921-9BCA-2F8FA358A765}"/>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08" name="【学校施設】&#10;有形固定資産減価償却率最大値テキスト">
          <a:extLst>
            <a:ext uri="{FF2B5EF4-FFF2-40B4-BE49-F238E27FC236}">
              <a16:creationId xmlns:a16="http://schemas.microsoft.com/office/drawing/2014/main" id="{A6074CF2-806C-4132-88BA-92CE25E7BBD0}"/>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09" name="直線コネクタ 508">
          <a:extLst>
            <a:ext uri="{FF2B5EF4-FFF2-40B4-BE49-F238E27FC236}">
              <a16:creationId xmlns:a16="http://schemas.microsoft.com/office/drawing/2014/main" id="{5368B0E9-2E5C-4B0D-AA8C-F684D6473555}"/>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2557</xdr:rowOff>
    </xdr:from>
    <xdr:ext cx="405111" cy="259045"/>
    <xdr:sp macro="" textlink="">
      <xdr:nvSpPr>
        <xdr:cNvPr id="510" name="【学校施設】&#10;有形固定資産減価償却率平均値テキスト">
          <a:extLst>
            <a:ext uri="{FF2B5EF4-FFF2-40B4-BE49-F238E27FC236}">
              <a16:creationId xmlns:a16="http://schemas.microsoft.com/office/drawing/2014/main" id="{A4DE2C6C-F7A9-40BF-B732-B7A0C016ACCC}"/>
            </a:ext>
          </a:extLst>
        </xdr:cNvPr>
        <xdr:cNvSpPr txBox="1"/>
      </xdr:nvSpPr>
      <xdr:spPr>
        <a:xfrm>
          <a:off x="16357600" y="1028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11" name="フローチャート: 判断 510">
          <a:extLst>
            <a:ext uri="{FF2B5EF4-FFF2-40B4-BE49-F238E27FC236}">
              <a16:creationId xmlns:a16="http://schemas.microsoft.com/office/drawing/2014/main" id="{06CACD01-D2C2-4BDF-9169-167FE21ECCA4}"/>
            </a:ext>
          </a:extLst>
        </xdr:cNvPr>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512" name="フローチャート: 判断 511">
          <a:extLst>
            <a:ext uri="{FF2B5EF4-FFF2-40B4-BE49-F238E27FC236}">
              <a16:creationId xmlns:a16="http://schemas.microsoft.com/office/drawing/2014/main" id="{1D3B1E5F-01B2-413B-B4A5-00531A82F194}"/>
            </a:ext>
          </a:extLst>
        </xdr:cNvPr>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513" name="フローチャート: 判断 512">
          <a:extLst>
            <a:ext uri="{FF2B5EF4-FFF2-40B4-BE49-F238E27FC236}">
              <a16:creationId xmlns:a16="http://schemas.microsoft.com/office/drawing/2014/main" id="{D28DB94E-B09A-44C3-A069-2BD3FF0F65AE}"/>
            </a:ext>
          </a:extLst>
        </xdr:cNvPr>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14" name="フローチャート: 判断 513">
          <a:extLst>
            <a:ext uri="{FF2B5EF4-FFF2-40B4-BE49-F238E27FC236}">
              <a16:creationId xmlns:a16="http://schemas.microsoft.com/office/drawing/2014/main" id="{21644DA2-8349-4D41-9FBA-1A0A19B1E0E0}"/>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515" name="フローチャート: 判断 514">
          <a:extLst>
            <a:ext uri="{FF2B5EF4-FFF2-40B4-BE49-F238E27FC236}">
              <a16:creationId xmlns:a16="http://schemas.microsoft.com/office/drawing/2014/main" id="{C71BE9DE-E41A-4486-B092-E3AF52AB2EB8}"/>
            </a:ext>
          </a:extLst>
        </xdr:cNvPr>
        <xdr:cNvSpPr/>
      </xdr:nvSpPr>
      <xdr:spPr>
        <a:xfrm>
          <a:off x="12763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CFB8302B-DA90-41A2-80E9-A695B8C1716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AE097014-1096-4B8F-8E1B-04303F5D73D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24AE2494-09DD-48EB-A5B4-6D09EB5C6D5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45E4AA07-CA6B-40C5-B9A9-EF24C7EF35A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15B81E1-6DEC-42CF-BBC6-0D76E84C9ED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21" name="楕円 520">
          <a:extLst>
            <a:ext uri="{FF2B5EF4-FFF2-40B4-BE49-F238E27FC236}">
              <a16:creationId xmlns:a16="http://schemas.microsoft.com/office/drawing/2014/main" id="{4185A2BC-DFA2-408F-B99C-47AAB0547E95}"/>
            </a:ext>
          </a:extLst>
        </xdr:cNvPr>
        <xdr:cNvSpPr/>
      </xdr:nvSpPr>
      <xdr:spPr>
        <a:xfrm>
          <a:off x="16268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148607</xdr:rowOff>
    </xdr:from>
    <xdr:ext cx="405111" cy="259045"/>
    <xdr:sp macro="" textlink="">
      <xdr:nvSpPr>
        <xdr:cNvPr id="522" name="【学校施設】&#10;有形固定資産減価償却率該当値テキスト">
          <a:extLst>
            <a:ext uri="{FF2B5EF4-FFF2-40B4-BE49-F238E27FC236}">
              <a16:creationId xmlns:a16="http://schemas.microsoft.com/office/drawing/2014/main" id="{D228D8B3-9A7B-4556-B618-D28BBED610B3}"/>
            </a:ext>
          </a:extLst>
        </xdr:cNvPr>
        <xdr:cNvSpPr txBox="1"/>
      </xdr:nvSpPr>
      <xdr:spPr>
        <a:xfrm>
          <a:off x="163576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523" name="楕円 522">
          <a:extLst>
            <a:ext uri="{FF2B5EF4-FFF2-40B4-BE49-F238E27FC236}">
              <a16:creationId xmlns:a16="http://schemas.microsoft.com/office/drawing/2014/main" id="{9D9B1C1F-3D4E-44AF-B101-CC2E2D2FC510}"/>
            </a:ext>
          </a:extLst>
        </xdr:cNvPr>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49530</xdr:rowOff>
    </xdr:to>
    <xdr:cxnSp macro="">
      <xdr:nvCxnSpPr>
        <xdr:cNvPr id="524" name="直線コネクタ 523">
          <a:extLst>
            <a:ext uri="{FF2B5EF4-FFF2-40B4-BE49-F238E27FC236}">
              <a16:creationId xmlns:a16="http://schemas.microsoft.com/office/drawing/2014/main" id="{87989B0D-046C-4F0B-BCEA-FD2ECBCA38AF}"/>
            </a:ext>
          </a:extLst>
        </xdr:cNvPr>
        <xdr:cNvCxnSpPr/>
      </xdr:nvCxnSpPr>
      <xdr:spPr>
        <a:xfrm>
          <a:off x="15481300" y="104813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67310</xdr:rowOff>
    </xdr:from>
    <xdr:to>
      <xdr:col>76</xdr:col>
      <xdr:colOff>165100</xdr:colOff>
      <xdr:row>60</xdr:row>
      <xdr:rowOff>168910</xdr:rowOff>
    </xdr:to>
    <xdr:sp macro="" textlink="">
      <xdr:nvSpPr>
        <xdr:cNvPr id="525" name="楕円 524">
          <a:extLst>
            <a:ext uri="{FF2B5EF4-FFF2-40B4-BE49-F238E27FC236}">
              <a16:creationId xmlns:a16="http://schemas.microsoft.com/office/drawing/2014/main" id="{0C648A15-F0F0-49CD-B40E-3052E4FF1D65}"/>
            </a:ext>
          </a:extLst>
        </xdr:cNvPr>
        <xdr:cNvSpPr/>
      </xdr:nvSpPr>
      <xdr:spPr>
        <a:xfrm>
          <a:off x="14541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118110</xdr:rowOff>
    </xdr:from>
    <xdr:to>
      <xdr:col>81</xdr:col>
      <xdr:colOff>50800</xdr:colOff>
      <xdr:row>61</xdr:row>
      <xdr:rowOff>22860</xdr:rowOff>
    </xdr:to>
    <xdr:cxnSp macro="">
      <xdr:nvCxnSpPr>
        <xdr:cNvPr id="526" name="直線コネクタ 525">
          <a:extLst>
            <a:ext uri="{FF2B5EF4-FFF2-40B4-BE49-F238E27FC236}">
              <a16:creationId xmlns:a16="http://schemas.microsoft.com/office/drawing/2014/main" id="{EDE91E2B-D2B4-4C88-9B0B-991D21D05476}"/>
            </a:ext>
          </a:extLst>
        </xdr:cNvPr>
        <xdr:cNvCxnSpPr/>
      </xdr:nvCxnSpPr>
      <xdr:spPr>
        <a:xfrm>
          <a:off x="14592300" y="104051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116840</xdr:rowOff>
    </xdr:from>
    <xdr:to>
      <xdr:col>72</xdr:col>
      <xdr:colOff>38100</xdr:colOff>
      <xdr:row>61</xdr:row>
      <xdr:rowOff>46990</xdr:rowOff>
    </xdr:to>
    <xdr:sp macro="" textlink="">
      <xdr:nvSpPr>
        <xdr:cNvPr id="527" name="楕円 526">
          <a:extLst>
            <a:ext uri="{FF2B5EF4-FFF2-40B4-BE49-F238E27FC236}">
              <a16:creationId xmlns:a16="http://schemas.microsoft.com/office/drawing/2014/main" id="{F08E292B-4120-4AD2-8B2F-64856B2EFF0D}"/>
            </a:ext>
          </a:extLst>
        </xdr:cNvPr>
        <xdr:cNvSpPr/>
      </xdr:nvSpPr>
      <xdr:spPr>
        <a:xfrm>
          <a:off x="13652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118110</xdr:rowOff>
    </xdr:from>
    <xdr:to>
      <xdr:col>76</xdr:col>
      <xdr:colOff>114300</xdr:colOff>
      <xdr:row>60</xdr:row>
      <xdr:rowOff>167640</xdr:rowOff>
    </xdr:to>
    <xdr:cxnSp macro="">
      <xdr:nvCxnSpPr>
        <xdr:cNvPr id="528" name="直線コネクタ 527">
          <a:extLst>
            <a:ext uri="{FF2B5EF4-FFF2-40B4-BE49-F238E27FC236}">
              <a16:creationId xmlns:a16="http://schemas.microsoft.com/office/drawing/2014/main" id="{AE5BE832-D4FE-4016-88F3-A5FE50EE0F3D}"/>
            </a:ext>
          </a:extLst>
        </xdr:cNvPr>
        <xdr:cNvCxnSpPr/>
      </xdr:nvCxnSpPr>
      <xdr:spPr>
        <a:xfrm flipV="1">
          <a:off x="13703300" y="104051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529" name="n_1aveValue【学校施設】&#10;有形固定資産減価償却率">
          <a:extLst>
            <a:ext uri="{FF2B5EF4-FFF2-40B4-BE49-F238E27FC236}">
              <a16:creationId xmlns:a16="http://schemas.microsoft.com/office/drawing/2014/main" id="{F55D5D29-8A30-44BE-B56D-89517A1EDE16}"/>
            </a:ext>
          </a:extLst>
        </xdr:cNvPr>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530" name="n_2aveValue【学校施設】&#10;有形固定資産減価償却率">
          <a:extLst>
            <a:ext uri="{FF2B5EF4-FFF2-40B4-BE49-F238E27FC236}">
              <a16:creationId xmlns:a16="http://schemas.microsoft.com/office/drawing/2014/main" id="{86C3D598-0A71-4D32-84B6-7F10D401CD96}"/>
            </a:ext>
          </a:extLst>
        </xdr:cNvPr>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531" name="n_3aveValue【学校施設】&#10;有形固定資産減価償却率">
          <a:extLst>
            <a:ext uri="{FF2B5EF4-FFF2-40B4-BE49-F238E27FC236}">
              <a16:creationId xmlns:a16="http://schemas.microsoft.com/office/drawing/2014/main" id="{B884CFE0-65F1-474B-9FD1-7F9F9DDC49B0}"/>
            </a:ext>
          </a:extLst>
        </xdr:cNvPr>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158767</xdr:rowOff>
    </xdr:from>
    <xdr:ext cx="405111" cy="259045"/>
    <xdr:sp macro="" textlink="">
      <xdr:nvSpPr>
        <xdr:cNvPr id="532" name="n_4aveValue【学校施設】&#10;有形固定資産減価償却率">
          <a:extLst>
            <a:ext uri="{FF2B5EF4-FFF2-40B4-BE49-F238E27FC236}">
              <a16:creationId xmlns:a16="http://schemas.microsoft.com/office/drawing/2014/main" id="{4899EC65-F5BF-4F04-8731-EF9ACF1962BA}"/>
            </a:ext>
          </a:extLst>
        </xdr:cNvPr>
        <xdr:cNvSpPr txBox="1"/>
      </xdr:nvSpPr>
      <xdr:spPr>
        <a:xfrm>
          <a:off x="12611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90187</xdr:rowOff>
    </xdr:from>
    <xdr:ext cx="405111" cy="259045"/>
    <xdr:sp macro="" textlink="">
      <xdr:nvSpPr>
        <xdr:cNvPr id="533" name="n_1mainValue【学校施設】&#10;有形固定資産減価償却率">
          <a:extLst>
            <a:ext uri="{FF2B5EF4-FFF2-40B4-BE49-F238E27FC236}">
              <a16:creationId xmlns:a16="http://schemas.microsoft.com/office/drawing/2014/main" id="{919CED87-30C0-4483-8CB8-F1F09E1C00D5}"/>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13987</xdr:rowOff>
    </xdr:from>
    <xdr:ext cx="405111" cy="259045"/>
    <xdr:sp macro="" textlink="">
      <xdr:nvSpPr>
        <xdr:cNvPr id="534" name="n_2mainValue【学校施設】&#10;有形固定資産減価償却率">
          <a:extLst>
            <a:ext uri="{FF2B5EF4-FFF2-40B4-BE49-F238E27FC236}">
              <a16:creationId xmlns:a16="http://schemas.microsoft.com/office/drawing/2014/main" id="{B9F9CF69-1C92-4ADC-9368-92C02C809EB8}"/>
            </a:ext>
          </a:extLst>
        </xdr:cNvPr>
        <xdr:cNvSpPr txBox="1"/>
      </xdr:nvSpPr>
      <xdr:spPr>
        <a:xfrm>
          <a:off x="14389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38117</xdr:rowOff>
    </xdr:from>
    <xdr:ext cx="405111" cy="259045"/>
    <xdr:sp macro="" textlink="">
      <xdr:nvSpPr>
        <xdr:cNvPr id="535" name="n_3mainValue【学校施設】&#10;有形固定資産減価償却率">
          <a:extLst>
            <a:ext uri="{FF2B5EF4-FFF2-40B4-BE49-F238E27FC236}">
              <a16:creationId xmlns:a16="http://schemas.microsoft.com/office/drawing/2014/main" id="{3F759990-315F-4A45-9D6E-5B396F484F93}"/>
            </a:ext>
          </a:extLst>
        </xdr:cNvPr>
        <xdr:cNvSpPr txBox="1"/>
      </xdr:nvSpPr>
      <xdr:spPr>
        <a:xfrm>
          <a:off x="13500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a:extLst>
            <a:ext uri="{FF2B5EF4-FFF2-40B4-BE49-F238E27FC236}">
              <a16:creationId xmlns:a16="http://schemas.microsoft.com/office/drawing/2014/main" id="{A07BE6C9-F096-4C40-8D8D-DCCB7B0985E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a:extLst>
            <a:ext uri="{FF2B5EF4-FFF2-40B4-BE49-F238E27FC236}">
              <a16:creationId xmlns:a16="http://schemas.microsoft.com/office/drawing/2014/main" id="{5783DA2C-6560-4D02-A297-273262A89E7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a:extLst>
            <a:ext uri="{FF2B5EF4-FFF2-40B4-BE49-F238E27FC236}">
              <a16:creationId xmlns:a16="http://schemas.microsoft.com/office/drawing/2014/main" id="{49E81473-B874-4C8A-BBB5-A71A994340B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a:extLst>
            <a:ext uri="{FF2B5EF4-FFF2-40B4-BE49-F238E27FC236}">
              <a16:creationId xmlns:a16="http://schemas.microsoft.com/office/drawing/2014/main" id="{526C6016-806F-43E1-AC6F-012AEB5EB04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a:extLst>
            <a:ext uri="{FF2B5EF4-FFF2-40B4-BE49-F238E27FC236}">
              <a16:creationId xmlns:a16="http://schemas.microsoft.com/office/drawing/2014/main" id="{C5793195-A52E-45BB-8798-C321F983B88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a:extLst>
            <a:ext uri="{FF2B5EF4-FFF2-40B4-BE49-F238E27FC236}">
              <a16:creationId xmlns:a16="http://schemas.microsoft.com/office/drawing/2014/main" id="{FA816703-2CAF-4918-9036-6DB01E91CD1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a:extLst>
            <a:ext uri="{FF2B5EF4-FFF2-40B4-BE49-F238E27FC236}">
              <a16:creationId xmlns:a16="http://schemas.microsoft.com/office/drawing/2014/main" id="{A844A496-384C-4908-B9A6-1DB10AA5B49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a:extLst>
            <a:ext uri="{FF2B5EF4-FFF2-40B4-BE49-F238E27FC236}">
              <a16:creationId xmlns:a16="http://schemas.microsoft.com/office/drawing/2014/main" id="{5E3F576D-04DC-4466-84BE-CC70D7CA724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a:extLst>
            <a:ext uri="{FF2B5EF4-FFF2-40B4-BE49-F238E27FC236}">
              <a16:creationId xmlns:a16="http://schemas.microsoft.com/office/drawing/2014/main" id="{8CEAFC3F-3385-4594-B72A-6DB1562402B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a:extLst>
            <a:ext uri="{FF2B5EF4-FFF2-40B4-BE49-F238E27FC236}">
              <a16:creationId xmlns:a16="http://schemas.microsoft.com/office/drawing/2014/main" id="{D4C7D1FB-61D9-4F25-8A1F-41736CD1F8D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a:extLst>
            <a:ext uri="{FF2B5EF4-FFF2-40B4-BE49-F238E27FC236}">
              <a16:creationId xmlns:a16="http://schemas.microsoft.com/office/drawing/2014/main" id="{B1979FEC-AD25-496F-870C-F2793B7B206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7" name="直線コネクタ 546">
          <a:extLst>
            <a:ext uri="{FF2B5EF4-FFF2-40B4-BE49-F238E27FC236}">
              <a16:creationId xmlns:a16="http://schemas.microsoft.com/office/drawing/2014/main" id="{28D344EC-D4EF-4631-BD14-0F5922F41A4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8" name="テキスト ボックス 547">
          <a:extLst>
            <a:ext uri="{FF2B5EF4-FFF2-40B4-BE49-F238E27FC236}">
              <a16:creationId xmlns:a16="http://schemas.microsoft.com/office/drawing/2014/main" id="{A9DE1690-8304-443B-9D17-1458F3CEE15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9" name="直線コネクタ 548">
          <a:extLst>
            <a:ext uri="{FF2B5EF4-FFF2-40B4-BE49-F238E27FC236}">
              <a16:creationId xmlns:a16="http://schemas.microsoft.com/office/drawing/2014/main" id="{8951DBD8-B6EF-4049-BE63-11E009B69AB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0" name="テキスト ボックス 549">
          <a:extLst>
            <a:ext uri="{FF2B5EF4-FFF2-40B4-BE49-F238E27FC236}">
              <a16:creationId xmlns:a16="http://schemas.microsoft.com/office/drawing/2014/main" id="{2954801B-1864-4F1C-83B9-CA1D2C5292E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1" name="直線コネクタ 550">
          <a:extLst>
            <a:ext uri="{FF2B5EF4-FFF2-40B4-BE49-F238E27FC236}">
              <a16:creationId xmlns:a16="http://schemas.microsoft.com/office/drawing/2014/main" id="{AADB59CC-AA65-4AD8-A28E-D12830168C4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2" name="テキスト ボックス 551">
          <a:extLst>
            <a:ext uri="{FF2B5EF4-FFF2-40B4-BE49-F238E27FC236}">
              <a16:creationId xmlns:a16="http://schemas.microsoft.com/office/drawing/2014/main" id="{0031E458-863F-42F7-A837-A6796F78B24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3" name="直線コネクタ 552">
          <a:extLst>
            <a:ext uri="{FF2B5EF4-FFF2-40B4-BE49-F238E27FC236}">
              <a16:creationId xmlns:a16="http://schemas.microsoft.com/office/drawing/2014/main" id="{F40C9391-4C2B-408B-BECF-7E0C95E5177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4" name="テキスト ボックス 553">
          <a:extLst>
            <a:ext uri="{FF2B5EF4-FFF2-40B4-BE49-F238E27FC236}">
              <a16:creationId xmlns:a16="http://schemas.microsoft.com/office/drawing/2014/main" id="{66922280-3FCA-4239-B9CC-70B18DD286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5" name="直線コネクタ 554">
          <a:extLst>
            <a:ext uri="{FF2B5EF4-FFF2-40B4-BE49-F238E27FC236}">
              <a16:creationId xmlns:a16="http://schemas.microsoft.com/office/drawing/2014/main" id="{13001045-00DB-4462-843B-4045D6F1A28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6" name="テキスト ボックス 555">
          <a:extLst>
            <a:ext uri="{FF2B5EF4-FFF2-40B4-BE49-F238E27FC236}">
              <a16:creationId xmlns:a16="http://schemas.microsoft.com/office/drawing/2014/main" id="{8BCD444A-5D4F-4109-B31E-9494187C064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7" name="直線コネクタ 556">
          <a:extLst>
            <a:ext uri="{FF2B5EF4-FFF2-40B4-BE49-F238E27FC236}">
              <a16:creationId xmlns:a16="http://schemas.microsoft.com/office/drawing/2014/main" id="{5D1BE513-C9C8-4877-8C64-B96F5926081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8" name="テキスト ボックス 557">
          <a:extLst>
            <a:ext uri="{FF2B5EF4-FFF2-40B4-BE49-F238E27FC236}">
              <a16:creationId xmlns:a16="http://schemas.microsoft.com/office/drawing/2014/main" id="{8B1671D9-DA4A-4D96-A589-B82B9FD9156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F17E4543-40C9-4227-911F-A98B51C0026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a:extLst>
            <a:ext uri="{FF2B5EF4-FFF2-40B4-BE49-F238E27FC236}">
              <a16:creationId xmlns:a16="http://schemas.microsoft.com/office/drawing/2014/main" id="{E09C2799-EE70-4592-9365-17B9F1F9A9F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0F44374C-920D-44EB-90A9-6A804542FD6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562" name="直線コネクタ 561">
          <a:extLst>
            <a:ext uri="{FF2B5EF4-FFF2-40B4-BE49-F238E27FC236}">
              <a16:creationId xmlns:a16="http://schemas.microsoft.com/office/drawing/2014/main" id="{BCBDF8AF-BAFB-4348-9634-C48AD1A3E626}"/>
            </a:ext>
          </a:extLst>
        </xdr:cNvPr>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63" name="【学校施設】&#10;一人当たり面積最小値テキスト">
          <a:extLst>
            <a:ext uri="{FF2B5EF4-FFF2-40B4-BE49-F238E27FC236}">
              <a16:creationId xmlns:a16="http://schemas.microsoft.com/office/drawing/2014/main" id="{2D2AD7C8-FE88-4F4D-A237-599972FBC64D}"/>
            </a:ext>
          </a:extLst>
        </xdr:cNvPr>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64" name="直線コネクタ 563">
          <a:extLst>
            <a:ext uri="{FF2B5EF4-FFF2-40B4-BE49-F238E27FC236}">
              <a16:creationId xmlns:a16="http://schemas.microsoft.com/office/drawing/2014/main" id="{030DFA63-7790-4B45-A1E4-A9D4424F923B}"/>
            </a:ext>
          </a:extLst>
        </xdr:cNvPr>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565" name="【学校施設】&#10;一人当たり面積最大値テキスト">
          <a:extLst>
            <a:ext uri="{FF2B5EF4-FFF2-40B4-BE49-F238E27FC236}">
              <a16:creationId xmlns:a16="http://schemas.microsoft.com/office/drawing/2014/main" id="{0B491E28-FF2B-4390-8E97-859025BF7380}"/>
            </a:ext>
          </a:extLst>
        </xdr:cNvPr>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566" name="直線コネクタ 565">
          <a:extLst>
            <a:ext uri="{FF2B5EF4-FFF2-40B4-BE49-F238E27FC236}">
              <a16:creationId xmlns:a16="http://schemas.microsoft.com/office/drawing/2014/main" id="{4ADC3274-6D1F-4A48-A897-817C94F27E0C}"/>
            </a:ext>
          </a:extLst>
        </xdr:cNvPr>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60251</xdr:rowOff>
    </xdr:from>
    <xdr:ext cx="469744" cy="259045"/>
    <xdr:sp macro="" textlink="">
      <xdr:nvSpPr>
        <xdr:cNvPr id="567" name="【学校施設】&#10;一人当たり面積平均値テキスト">
          <a:extLst>
            <a:ext uri="{FF2B5EF4-FFF2-40B4-BE49-F238E27FC236}">
              <a16:creationId xmlns:a16="http://schemas.microsoft.com/office/drawing/2014/main" id="{9CAC688E-181A-4DBC-A5E6-2423979F4E9D}"/>
            </a:ext>
          </a:extLst>
        </xdr:cNvPr>
        <xdr:cNvSpPr txBox="1"/>
      </xdr:nvSpPr>
      <xdr:spPr>
        <a:xfrm>
          <a:off x="22199600" y="1017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568" name="フローチャート: 判断 567">
          <a:extLst>
            <a:ext uri="{FF2B5EF4-FFF2-40B4-BE49-F238E27FC236}">
              <a16:creationId xmlns:a16="http://schemas.microsoft.com/office/drawing/2014/main" id="{C7441318-80AB-451B-A446-10F6F869BEE1}"/>
            </a:ext>
          </a:extLst>
        </xdr:cNvPr>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569" name="フローチャート: 判断 568">
          <a:extLst>
            <a:ext uri="{FF2B5EF4-FFF2-40B4-BE49-F238E27FC236}">
              <a16:creationId xmlns:a16="http://schemas.microsoft.com/office/drawing/2014/main" id="{78AC9164-8D4B-47D1-B623-57A6483E5BCA}"/>
            </a:ext>
          </a:extLst>
        </xdr:cNvPr>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570" name="フローチャート: 判断 569">
          <a:extLst>
            <a:ext uri="{FF2B5EF4-FFF2-40B4-BE49-F238E27FC236}">
              <a16:creationId xmlns:a16="http://schemas.microsoft.com/office/drawing/2014/main" id="{D19A43BA-5489-4E5C-B223-D2D946FCC5DE}"/>
            </a:ext>
          </a:extLst>
        </xdr:cNvPr>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571" name="フローチャート: 判断 570">
          <a:extLst>
            <a:ext uri="{FF2B5EF4-FFF2-40B4-BE49-F238E27FC236}">
              <a16:creationId xmlns:a16="http://schemas.microsoft.com/office/drawing/2014/main" id="{2CEBD65C-4D9A-4454-AD5F-6713C4D51196}"/>
            </a:ext>
          </a:extLst>
        </xdr:cNvPr>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572" name="フローチャート: 判断 571">
          <a:extLst>
            <a:ext uri="{FF2B5EF4-FFF2-40B4-BE49-F238E27FC236}">
              <a16:creationId xmlns:a16="http://schemas.microsoft.com/office/drawing/2014/main" id="{F0327BCF-D4E8-40A6-99F5-18D436C92BE1}"/>
            </a:ext>
          </a:extLst>
        </xdr:cNvPr>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845BAC07-CCC5-404E-B0CA-B8E3DF35393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A4A8BDD3-BA24-4EEB-A5F9-D6B5CAB78B4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210D85F6-B4A9-467D-A8B6-69B329410DB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7F87E4C0-0AF8-4218-8E20-FE2B20EFCEA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6B27337D-CE12-4FFE-89AA-AA1C193734B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16147</xdr:rowOff>
    </xdr:from>
    <xdr:to>
      <xdr:col>116</xdr:col>
      <xdr:colOff>114300</xdr:colOff>
      <xdr:row>61</xdr:row>
      <xdr:rowOff>117747</xdr:rowOff>
    </xdr:to>
    <xdr:sp macro="" textlink="">
      <xdr:nvSpPr>
        <xdr:cNvPr id="578" name="楕円 577">
          <a:extLst>
            <a:ext uri="{FF2B5EF4-FFF2-40B4-BE49-F238E27FC236}">
              <a16:creationId xmlns:a16="http://schemas.microsoft.com/office/drawing/2014/main" id="{4655D6AC-A32E-479B-AEAF-6037C55A7E83}"/>
            </a:ext>
          </a:extLst>
        </xdr:cNvPr>
        <xdr:cNvSpPr/>
      </xdr:nvSpPr>
      <xdr:spPr>
        <a:xfrm>
          <a:off x="22110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166024</xdr:rowOff>
    </xdr:from>
    <xdr:ext cx="469744" cy="259045"/>
    <xdr:sp macro="" textlink="">
      <xdr:nvSpPr>
        <xdr:cNvPr id="579" name="【学校施設】&#10;一人当たり面積該当値テキスト">
          <a:extLst>
            <a:ext uri="{FF2B5EF4-FFF2-40B4-BE49-F238E27FC236}">
              <a16:creationId xmlns:a16="http://schemas.microsoft.com/office/drawing/2014/main" id="{B5603609-EECC-4C15-88A3-2375C1820573}"/>
            </a:ext>
          </a:extLst>
        </xdr:cNvPr>
        <xdr:cNvSpPr txBox="1"/>
      </xdr:nvSpPr>
      <xdr:spPr>
        <a:xfrm>
          <a:off x="22199600" y="1045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19413</xdr:rowOff>
    </xdr:from>
    <xdr:to>
      <xdr:col>112</xdr:col>
      <xdr:colOff>38100</xdr:colOff>
      <xdr:row>61</xdr:row>
      <xdr:rowOff>121013</xdr:rowOff>
    </xdr:to>
    <xdr:sp macro="" textlink="">
      <xdr:nvSpPr>
        <xdr:cNvPr id="580" name="楕円 579">
          <a:extLst>
            <a:ext uri="{FF2B5EF4-FFF2-40B4-BE49-F238E27FC236}">
              <a16:creationId xmlns:a16="http://schemas.microsoft.com/office/drawing/2014/main" id="{DC8C310E-704E-4E44-8A76-16BA8B3080D8}"/>
            </a:ext>
          </a:extLst>
        </xdr:cNvPr>
        <xdr:cNvSpPr/>
      </xdr:nvSpPr>
      <xdr:spPr>
        <a:xfrm>
          <a:off x="21272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66947</xdr:rowOff>
    </xdr:from>
    <xdr:to>
      <xdr:col>116</xdr:col>
      <xdr:colOff>63500</xdr:colOff>
      <xdr:row>61</xdr:row>
      <xdr:rowOff>70213</xdr:rowOff>
    </xdr:to>
    <xdr:cxnSp macro="">
      <xdr:nvCxnSpPr>
        <xdr:cNvPr id="581" name="直線コネクタ 580">
          <a:extLst>
            <a:ext uri="{FF2B5EF4-FFF2-40B4-BE49-F238E27FC236}">
              <a16:creationId xmlns:a16="http://schemas.microsoft.com/office/drawing/2014/main" id="{CAD21B3F-4692-40FD-A250-712ECCEBDA1D}"/>
            </a:ext>
          </a:extLst>
        </xdr:cNvPr>
        <xdr:cNvCxnSpPr/>
      </xdr:nvCxnSpPr>
      <xdr:spPr>
        <a:xfrm flipV="1">
          <a:off x="21323300" y="1052539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17780</xdr:rowOff>
    </xdr:from>
    <xdr:to>
      <xdr:col>107</xdr:col>
      <xdr:colOff>101600</xdr:colOff>
      <xdr:row>61</xdr:row>
      <xdr:rowOff>119380</xdr:rowOff>
    </xdr:to>
    <xdr:sp macro="" textlink="">
      <xdr:nvSpPr>
        <xdr:cNvPr id="582" name="楕円 581">
          <a:extLst>
            <a:ext uri="{FF2B5EF4-FFF2-40B4-BE49-F238E27FC236}">
              <a16:creationId xmlns:a16="http://schemas.microsoft.com/office/drawing/2014/main" id="{317E1932-E639-4E2B-8568-139597268016}"/>
            </a:ext>
          </a:extLst>
        </xdr:cNvPr>
        <xdr:cNvSpPr/>
      </xdr:nvSpPr>
      <xdr:spPr>
        <a:xfrm>
          <a:off x="2038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68580</xdr:rowOff>
    </xdr:from>
    <xdr:to>
      <xdr:col>111</xdr:col>
      <xdr:colOff>177800</xdr:colOff>
      <xdr:row>61</xdr:row>
      <xdr:rowOff>70213</xdr:rowOff>
    </xdr:to>
    <xdr:cxnSp macro="">
      <xdr:nvCxnSpPr>
        <xdr:cNvPr id="583" name="直線コネクタ 582">
          <a:extLst>
            <a:ext uri="{FF2B5EF4-FFF2-40B4-BE49-F238E27FC236}">
              <a16:creationId xmlns:a16="http://schemas.microsoft.com/office/drawing/2014/main" id="{CAC6309F-150E-4DA1-91BB-43AD8F079790}"/>
            </a:ext>
          </a:extLst>
        </xdr:cNvPr>
        <xdr:cNvCxnSpPr/>
      </xdr:nvCxnSpPr>
      <xdr:spPr>
        <a:xfrm>
          <a:off x="20434300" y="105270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16147</xdr:rowOff>
    </xdr:from>
    <xdr:to>
      <xdr:col>102</xdr:col>
      <xdr:colOff>165100</xdr:colOff>
      <xdr:row>61</xdr:row>
      <xdr:rowOff>117747</xdr:rowOff>
    </xdr:to>
    <xdr:sp macro="" textlink="">
      <xdr:nvSpPr>
        <xdr:cNvPr id="584" name="楕円 583">
          <a:extLst>
            <a:ext uri="{FF2B5EF4-FFF2-40B4-BE49-F238E27FC236}">
              <a16:creationId xmlns:a16="http://schemas.microsoft.com/office/drawing/2014/main" id="{CC2C3BAD-5CE9-471C-80BA-3BD3B310B7C7}"/>
            </a:ext>
          </a:extLst>
        </xdr:cNvPr>
        <xdr:cNvSpPr/>
      </xdr:nvSpPr>
      <xdr:spPr>
        <a:xfrm>
          <a:off x="19494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66947</xdr:rowOff>
    </xdr:from>
    <xdr:to>
      <xdr:col>107</xdr:col>
      <xdr:colOff>50800</xdr:colOff>
      <xdr:row>61</xdr:row>
      <xdr:rowOff>68580</xdr:rowOff>
    </xdr:to>
    <xdr:cxnSp macro="">
      <xdr:nvCxnSpPr>
        <xdr:cNvPr id="585" name="直線コネクタ 584">
          <a:extLst>
            <a:ext uri="{FF2B5EF4-FFF2-40B4-BE49-F238E27FC236}">
              <a16:creationId xmlns:a16="http://schemas.microsoft.com/office/drawing/2014/main" id="{9EFFF3C5-A905-4412-801E-55B40EA42B7B}"/>
            </a:ext>
          </a:extLst>
        </xdr:cNvPr>
        <xdr:cNvCxnSpPr/>
      </xdr:nvCxnSpPr>
      <xdr:spPr>
        <a:xfrm>
          <a:off x="19545300" y="1052539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16708</xdr:rowOff>
    </xdr:from>
    <xdr:ext cx="469744" cy="259045"/>
    <xdr:sp macro="" textlink="">
      <xdr:nvSpPr>
        <xdr:cNvPr id="586" name="n_1aveValue【学校施設】&#10;一人当たり面積">
          <a:extLst>
            <a:ext uri="{FF2B5EF4-FFF2-40B4-BE49-F238E27FC236}">
              <a16:creationId xmlns:a16="http://schemas.microsoft.com/office/drawing/2014/main" id="{A243EDFE-3834-447D-854D-DB6448A9F827}"/>
            </a:ext>
          </a:extLst>
        </xdr:cNvPr>
        <xdr:cNvSpPr txBox="1"/>
      </xdr:nvSpPr>
      <xdr:spPr>
        <a:xfrm>
          <a:off x="210757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587" name="n_2aveValue【学校施設】&#10;一人当たり面積">
          <a:extLst>
            <a:ext uri="{FF2B5EF4-FFF2-40B4-BE49-F238E27FC236}">
              <a16:creationId xmlns:a16="http://schemas.microsoft.com/office/drawing/2014/main" id="{B8BDF1F8-EBDF-4903-A9CF-1FD2445B8794}"/>
            </a:ext>
          </a:extLst>
        </xdr:cNvPr>
        <xdr:cNvSpPr txBox="1"/>
      </xdr:nvSpPr>
      <xdr:spPr>
        <a:xfrm>
          <a:off x="20199427"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119578</xdr:rowOff>
    </xdr:from>
    <xdr:ext cx="469744" cy="259045"/>
    <xdr:sp macro="" textlink="">
      <xdr:nvSpPr>
        <xdr:cNvPr id="588" name="n_3aveValue【学校施設】&#10;一人当たり面積">
          <a:extLst>
            <a:ext uri="{FF2B5EF4-FFF2-40B4-BE49-F238E27FC236}">
              <a16:creationId xmlns:a16="http://schemas.microsoft.com/office/drawing/2014/main" id="{A9973C67-6A03-46E5-8662-914094DE18DD}"/>
            </a:ext>
          </a:extLst>
        </xdr:cNvPr>
        <xdr:cNvSpPr txBox="1"/>
      </xdr:nvSpPr>
      <xdr:spPr>
        <a:xfrm>
          <a:off x="193104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589" name="n_4aveValue【学校施設】&#10;一人当たり面積">
          <a:extLst>
            <a:ext uri="{FF2B5EF4-FFF2-40B4-BE49-F238E27FC236}">
              <a16:creationId xmlns:a16="http://schemas.microsoft.com/office/drawing/2014/main" id="{9734CC20-32AB-42E2-9317-7FE7A393EAD1}"/>
            </a:ext>
          </a:extLst>
        </xdr:cNvPr>
        <xdr:cNvSpPr txBox="1"/>
      </xdr:nvSpPr>
      <xdr:spPr>
        <a:xfrm>
          <a:off x="18421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112140</xdr:rowOff>
    </xdr:from>
    <xdr:ext cx="469744" cy="259045"/>
    <xdr:sp macro="" textlink="">
      <xdr:nvSpPr>
        <xdr:cNvPr id="590" name="n_1mainValue【学校施設】&#10;一人当たり面積">
          <a:extLst>
            <a:ext uri="{FF2B5EF4-FFF2-40B4-BE49-F238E27FC236}">
              <a16:creationId xmlns:a16="http://schemas.microsoft.com/office/drawing/2014/main" id="{47AA5510-9A78-419F-91FF-4D1220A4AFA7}"/>
            </a:ext>
          </a:extLst>
        </xdr:cNvPr>
        <xdr:cNvSpPr txBox="1"/>
      </xdr:nvSpPr>
      <xdr:spPr>
        <a:xfrm>
          <a:off x="210757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110507</xdr:rowOff>
    </xdr:from>
    <xdr:ext cx="469744" cy="259045"/>
    <xdr:sp macro="" textlink="">
      <xdr:nvSpPr>
        <xdr:cNvPr id="591" name="n_2mainValue【学校施設】&#10;一人当たり面積">
          <a:extLst>
            <a:ext uri="{FF2B5EF4-FFF2-40B4-BE49-F238E27FC236}">
              <a16:creationId xmlns:a16="http://schemas.microsoft.com/office/drawing/2014/main" id="{91561907-1F6E-497A-9951-C23902677AF1}"/>
            </a:ext>
          </a:extLst>
        </xdr:cNvPr>
        <xdr:cNvSpPr txBox="1"/>
      </xdr:nvSpPr>
      <xdr:spPr>
        <a:xfrm>
          <a:off x="20199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108874</xdr:rowOff>
    </xdr:from>
    <xdr:ext cx="469744" cy="259045"/>
    <xdr:sp macro="" textlink="">
      <xdr:nvSpPr>
        <xdr:cNvPr id="592" name="n_3mainValue【学校施設】&#10;一人当たり面積">
          <a:extLst>
            <a:ext uri="{FF2B5EF4-FFF2-40B4-BE49-F238E27FC236}">
              <a16:creationId xmlns:a16="http://schemas.microsoft.com/office/drawing/2014/main" id="{5CF9841E-322C-4C37-B1B2-B4975F26EC61}"/>
            </a:ext>
          </a:extLst>
        </xdr:cNvPr>
        <xdr:cNvSpPr txBox="1"/>
      </xdr:nvSpPr>
      <xdr:spPr>
        <a:xfrm>
          <a:off x="19310427" y="105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5BA920CA-27CD-4532-849A-D73A74AB480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7E37DB6C-9BA9-4CD8-8B68-587C35AC00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08FE88E3-3578-4F01-B772-772282BA54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41E6D6CC-B476-4DD0-93DC-019B7173861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41C1CE13-A3AD-4310-AC75-1D920A16246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C0111E70-9E85-440E-B4E8-497D7C630F7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9A036F89-639E-4900-B4EC-FF5B0F5AA4D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5AA2B258-1FE7-4B68-9C47-31B26A9FD65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E3319271-5CC7-4677-9DD3-BE82D94F0BE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B07C4A25-E290-4668-87CA-37FFFA289EF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id="{198C90D2-C831-4444-A559-115B718F6D9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4" name="直線コネクタ 603">
          <a:extLst>
            <a:ext uri="{FF2B5EF4-FFF2-40B4-BE49-F238E27FC236}">
              <a16:creationId xmlns:a16="http://schemas.microsoft.com/office/drawing/2014/main" id="{26EA903E-983A-4B5C-BDC0-0FF4CE87322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5" name="テキスト ボックス 604">
          <a:extLst>
            <a:ext uri="{FF2B5EF4-FFF2-40B4-BE49-F238E27FC236}">
              <a16:creationId xmlns:a16="http://schemas.microsoft.com/office/drawing/2014/main" id="{D0D6F8DE-3DB4-4310-A773-A652CCA0DC9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6" name="直線コネクタ 605">
          <a:extLst>
            <a:ext uri="{FF2B5EF4-FFF2-40B4-BE49-F238E27FC236}">
              <a16:creationId xmlns:a16="http://schemas.microsoft.com/office/drawing/2014/main" id="{3428839C-81E4-41D6-A40D-798B5390FE8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7" name="テキスト ボックス 606">
          <a:extLst>
            <a:ext uri="{FF2B5EF4-FFF2-40B4-BE49-F238E27FC236}">
              <a16:creationId xmlns:a16="http://schemas.microsoft.com/office/drawing/2014/main" id="{5643EAD1-CE8B-4E27-90A0-26025AA3A1C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8" name="直線コネクタ 607">
          <a:extLst>
            <a:ext uri="{FF2B5EF4-FFF2-40B4-BE49-F238E27FC236}">
              <a16:creationId xmlns:a16="http://schemas.microsoft.com/office/drawing/2014/main" id="{E30888E7-02DE-46BF-A1F9-56C715CC599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9" name="テキスト ボックス 608">
          <a:extLst>
            <a:ext uri="{FF2B5EF4-FFF2-40B4-BE49-F238E27FC236}">
              <a16:creationId xmlns:a16="http://schemas.microsoft.com/office/drawing/2014/main" id="{0A185F12-5AFB-4071-B398-AF17ED75EA3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0" name="直線コネクタ 609">
          <a:extLst>
            <a:ext uri="{FF2B5EF4-FFF2-40B4-BE49-F238E27FC236}">
              <a16:creationId xmlns:a16="http://schemas.microsoft.com/office/drawing/2014/main" id="{162F8292-9A81-44B8-AB19-8FA84EC21AF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1" name="テキスト ボックス 610">
          <a:extLst>
            <a:ext uri="{FF2B5EF4-FFF2-40B4-BE49-F238E27FC236}">
              <a16:creationId xmlns:a16="http://schemas.microsoft.com/office/drawing/2014/main" id="{F1CAD61B-ED18-40B4-84E4-993C1FC5AA1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2" name="直線コネクタ 611">
          <a:extLst>
            <a:ext uri="{FF2B5EF4-FFF2-40B4-BE49-F238E27FC236}">
              <a16:creationId xmlns:a16="http://schemas.microsoft.com/office/drawing/2014/main" id="{8C24C7A7-6521-43D8-875E-C7A986A121A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3" name="テキスト ボックス 612">
          <a:extLst>
            <a:ext uri="{FF2B5EF4-FFF2-40B4-BE49-F238E27FC236}">
              <a16:creationId xmlns:a16="http://schemas.microsoft.com/office/drawing/2014/main" id="{31D858CF-9EE0-403F-8160-A0687C85227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a:extLst>
            <a:ext uri="{FF2B5EF4-FFF2-40B4-BE49-F238E27FC236}">
              <a16:creationId xmlns:a16="http://schemas.microsoft.com/office/drawing/2014/main" id="{AD7876E9-EE44-457D-91EF-A9F494FEF72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5" name="テキスト ボックス 614">
          <a:extLst>
            <a:ext uri="{FF2B5EF4-FFF2-40B4-BE49-F238E27FC236}">
              <a16:creationId xmlns:a16="http://schemas.microsoft.com/office/drawing/2014/main" id="{731FE9E8-D5AF-43FE-829A-83091D20330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6" name="【児童館】&#10;有形固定資産減価償却率グラフ枠">
          <a:extLst>
            <a:ext uri="{FF2B5EF4-FFF2-40B4-BE49-F238E27FC236}">
              <a16:creationId xmlns:a16="http://schemas.microsoft.com/office/drawing/2014/main" id="{BFCA4C65-4535-4AEF-9B7D-944E1404C5C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617" name="直線コネクタ 616">
          <a:extLst>
            <a:ext uri="{FF2B5EF4-FFF2-40B4-BE49-F238E27FC236}">
              <a16:creationId xmlns:a16="http://schemas.microsoft.com/office/drawing/2014/main" id="{4F821A5F-4626-4C6C-8685-93D37BB16B75}"/>
            </a:ext>
          </a:extLst>
        </xdr:cNvPr>
        <xdr:cNvCxnSpPr/>
      </xdr:nvCxnSpPr>
      <xdr:spPr>
        <a:xfrm flipV="1">
          <a:off x="1631886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8" name="【児童館】&#10;有形固定資産減価償却率最小値テキスト">
          <a:extLst>
            <a:ext uri="{FF2B5EF4-FFF2-40B4-BE49-F238E27FC236}">
              <a16:creationId xmlns:a16="http://schemas.microsoft.com/office/drawing/2014/main" id="{AD7C4F92-5C6C-4999-8A63-79ECFE99844E}"/>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9" name="直線コネクタ 618">
          <a:extLst>
            <a:ext uri="{FF2B5EF4-FFF2-40B4-BE49-F238E27FC236}">
              <a16:creationId xmlns:a16="http://schemas.microsoft.com/office/drawing/2014/main" id="{98C79030-762D-444D-9432-DA092978EC85}"/>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620" name="【児童館】&#10;有形固定資産減価償却率最大値テキスト">
          <a:extLst>
            <a:ext uri="{FF2B5EF4-FFF2-40B4-BE49-F238E27FC236}">
              <a16:creationId xmlns:a16="http://schemas.microsoft.com/office/drawing/2014/main" id="{EF5E6346-63B4-4114-8358-00EF3FF6DBF7}"/>
            </a:ext>
          </a:extLst>
        </xdr:cNvPr>
        <xdr:cNvSpPr txBox="1"/>
      </xdr:nvSpPr>
      <xdr:spPr>
        <a:xfrm>
          <a:off x="163576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621" name="直線コネクタ 620">
          <a:extLst>
            <a:ext uri="{FF2B5EF4-FFF2-40B4-BE49-F238E27FC236}">
              <a16:creationId xmlns:a16="http://schemas.microsoft.com/office/drawing/2014/main" id="{FCC8D43A-309F-42ED-B196-E5A432D00B03}"/>
            </a:ext>
          </a:extLst>
        </xdr:cNvPr>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23513</xdr:rowOff>
    </xdr:from>
    <xdr:ext cx="405111" cy="259045"/>
    <xdr:sp macro="" textlink="">
      <xdr:nvSpPr>
        <xdr:cNvPr id="622" name="【児童館】&#10;有形固定資産減価償却率平均値テキスト">
          <a:extLst>
            <a:ext uri="{FF2B5EF4-FFF2-40B4-BE49-F238E27FC236}">
              <a16:creationId xmlns:a16="http://schemas.microsoft.com/office/drawing/2014/main" id="{38B76DA3-50AD-4AFE-9525-FCAE5C4C81DF}"/>
            </a:ext>
          </a:extLst>
        </xdr:cNvPr>
        <xdr:cNvSpPr txBox="1"/>
      </xdr:nvSpPr>
      <xdr:spPr>
        <a:xfrm>
          <a:off x="16357600" y="13739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623" name="フローチャート: 判断 622">
          <a:extLst>
            <a:ext uri="{FF2B5EF4-FFF2-40B4-BE49-F238E27FC236}">
              <a16:creationId xmlns:a16="http://schemas.microsoft.com/office/drawing/2014/main" id="{789F4147-67CD-4D77-B100-69EF6EF8BA73}"/>
            </a:ext>
          </a:extLst>
        </xdr:cNvPr>
        <xdr:cNvSpPr/>
      </xdr:nvSpPr>
      <xdr:spPr>
        <a:xfrm>
          <a:off x="16268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624" name="フローチャート: 判断 623">
          <a:extLst>
            <a:ext uri="{FF2B5EF4-FFF2-40B4-BE49-F238E27FC236}">
              <a16:creationId xmlns:a16="http://schemas.microsoft.com/office/drawing/2014/main" id="{73FC0EC6-B19F-440B-B98D-8368873BB167}"/>
            </a:ext>
          </a:extLst>
        </xdr:cNvPr>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625" name="フローチャート: 判断 624">
          <a:extLst>
            <a:ext uri="{FF2B5EF4-FFF2-40B4-BE49-F238E27FC236}">
              <a16:creationId xmlns:a16="http://schemas.microsoft.com/office/drawing/2014/main" id="{A02B64A0-BE97-410F-9D86-6E0844C48FDE}"/>
            </a:ext>
          </a:extLst>
        </xdr:cNvPr>
        <xdr:cNvSpPr/>
      </xdr:nvSpPr>
      <xdr:spPr>
        <a:xfrm>
          <a:off x="14541500" y="1381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626" name="フローチャート: 判断 625">
          <a:extLst>
            <a:ext uri="{FF2B5EF4-FFF2-40B4-BE49-F238E27FC236}">
              <a16:creationId xmlns:a16="http://schemas.microsoft.com/office/drawing/2014/main" id="{CF64233E-26B0-4A7B-8CA2-35696CB69DFA}"/>
            </a:ext>
          </a:extLst>
        </xdr:cNvPr>
        <xdr:cNvSpPr/>
      </xdr:nvSpPr>
      <xdr:spPr>
        <a:xfrm>
          <a:off x="1365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27" name="フローチャート: 判断 626">
          <a:extLst>
            <a:ext uri="{FF2B5EF4-FFF2-40B4-BE49-F238E27FC236}">
              <a16:creationId xmlns:a16="http://schemas.microsoft.com/office/drawing/2014/main" id="{37A59D04-1AA8-4988-8312-FD7F0C546768}"/>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D87D5D96-8CD2-4A81-916E-94DE307D3F1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D5199ED5-4AF2-489F-BAD6-DC9771661D0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15479C25-A3BD-4A52-8A03-11A45C905EE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9F4CFB51-187A-4973-B6F9-9FD446B7EA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FFCB81A6-CBF4-4A82-85C1-96B7BAD4FB2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107314</xdr:rowOff>
    </xdr:from>
    <xdr:to>
      <xdr:col>85</xdr:col>
      <xdr:colOff>177800</xdr:colOff>
      <xdr:row>83</xdr:row>
      <xdr:rowOff>37464</xdr:rowOff>
    </xdr:to>
    <xdr:sp macro="" textlink="">
      <xdr:nvSpPr>
        <xdr:cNvPr id="633" name="楕円 632">
          <a:extLst>
            <a:ext uri="{FF2B5EF4-FFF2-40B4-BE49-F238E27FC236}">
              <a16:creationId xmlns:a16="http://schemas.microsoft.com/office/drawing/2014/main" id="{F0805B1C-335F-4948-BB31-3E8DAFF1F8DD}"/>
            </a:ext>
          </a:extLst>
        </xdr:cNvPr>
        <xdr:cNvSpPr/>
      </xdr:nvSpPr>
      <xdr:spPr>
        <a:xfrm>
          <a:off x="16268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85741</xdr:rowOff>
    </xdr:from>
    <xdr:ext cx="405111" cy="259045"/>
    <xdr:sp macro="" textlink="">
      <xdr:nvSpPr>
        <xdr:cNvPr id="634" name="【児童館】&#10;有形固定資産減価償却率該当値テキスト">
          <a:extLst>
            <a:ext uri="{FF2B5EF4-FFF2-40B4-BE49-F238E27FC236}">
              <a16:creationId xmlns:a16="http://schemas.microsoft.com/office/drawing/2014/main" id="{4F58CF2B-1CA4-4A9F-AEC3-EEF3E66F298E}"/>
            </a:ext>
          </a:extLst>
        </xdr:cNvPr>
        <xdr:cNvSpPr txBox="1"/>
      </xdr:nvSpPr>
      <xdr:spPr>
        <a:xfrm>
          <a:off x="16357600"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63500</xdr:rowOff>
    </xdr:from>
    <xdr:to>
      <xdr:col>81</xdr:col>
      <xdr:colOff>101600</xdr:colOff>
      <xdr:row>82</xdr:row>
      <xdr:rowOff>165100</xdr:rowOff>
    </xdr:to>
    <xdr:sp macro="" textlink="">
      <xdr:nvSpPr>
        <xdr:cNvPr id="635" name="楕円 634">
          <a:extLst>
            <a:ext uri="{FF2B5EF4-FFF2-40B4-BE49-F238E27FC236}">
              <a16:creationId xmlns:a16="http://schemas.microsoft.com/office/drawing/2014/main" id="{C026891F-FE4A-4CAE-8DF1-8DF93D2EC6EE}"/>
            </a:ext>
          </a:extLst>
        </xdr:cNvPr>
        <xdr:cNvSpPr/>
      </xdr:nvSpPr>
      <xdr:spPr>
        <a:xfrm>
          <a:off x="15430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114300</xdr:rowOff>
    </xdr:from>
    <xdr:to>
      <xdr:col>85</xdr:col>
      <xdr:colOff>127000</xdr:colOff>
      <xdr:row>82</xdr:row>
      <xdr:rowOff>158114</xdr:rowOff>
    </xdr:to>
    <xdr:cxnSp macro="">
      <xdr:nvCxnSpPr>
        <xdr:cNvPr id="636" name="直線コネクタ 635">
          <a:extLst>
            <a:ext uri="{FF2B5EF4-FFF2-40B4-BE49-F238E27FC236}">
              <a16:creationId xmlns:a16="http://schemas.microsoft.com/office/drawing/2014/main" id="{9E6843D1-968B-4562-AF03-05C786F5F7A1}"/>
            </a:ext>
          </a:extLst>
        </xdr:cNvPr>
        <xdr:cNvCxnSpPr/>
      </xdr:nvCxnSpPr>
      <xdr:spPr>
        <a:xfrm>
          <a:off x="15481300" y="141732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19686</xdr:rowOff>
    </xdr:from>
    <xdr:to>
      <xdr:col>76</xdr:col>
      <xdr:colOff>165100</xdr:colOff>
      <xdr:row>82</xdr:row>
      <xdr:rowOff>121286</xdr:rowOff>
    </xdr:to>
    <xdr:sp macro="" textlink="">
      <xdr:nvSpPr>
        <xdr:cNvPr id="637" name="楕円 636">
          <a:extLst>
            <a:ext uri="{FF2B5EF4-FFF2-40B4-BE49-F238E27FC236}">
              <a16:creationId xmlns:a16="http://schemas.microsoft.com/office/drawing/2014/main" id="{FC6445A8-8681-4E8F-A808-F7695B38788E}"/>
            </a:ext>
          </a:extLst>
        </xdr:cNvPr>
        <xdr:cNvSpPr/>
      </xdr:nvSpPr>
      <xdr:spPr>
        <a:xfrm>
          <a:off x="14541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70486</xdr:rowOff>
    </xdr:from>
    <xdr:to>
      <xdr:col>81</xdr:col>
      <xdr:colOff>50800</xdr:colOff>
      <xdr:row>82</xdr:row>
      <xdr:rowOff>114300</xdr:rowOff>
    </xdr:to>
    <xdr:cxnSp macro="">
      <xdr:nvCxnSpPr>
        <xdr:cNvPr id="638" name="直線コネクタ 637">
          <a:extLst>
            <a:ext uri="{FF2B5EF4-FFF2-40B4-BE49-F238E27FC236}">
              <a16:creationId xmlns:a16="http://schemas.microsoft.com/office/drawing/2014/main" id="{785EBD03-16A0-41CE-8E90-2A2E6ED37F72}"/>
            </a:ext>
          </a:extLst>
        </xdr:cNvPr>
        <xdr:cNvCxnSpPr/>
      </xdr:nvCxnSpPr>
      <xdr:spPr>
        <a:xfrm>
          <a:off x="14592300" y="141293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147320</xdr:rowOff>
    </xdr:from>
    <xdr:to>
      <xdr:col>72</xdr:col>
      <xdr:colOff>38100</xdr:colOff>
      <xdr:row>82</xdr:row>
      <xdr:rowOff>77470</xdr:rowOff>
    </xdr:to>
    <xdr:sp macro="" textlink="">
      <xdr:nvSpPr>
        <xdr:cNvPr id="639" name="楕円 638">
          <a:extLst>
            <a:ext uri="{FF2B5EF4-FFF2-40B4-BE49-F238E27FC236}">
              <a16:creationId xmlns:a16="http://schemas.microsoft.com/office/drawing/2014/main" id="{4DB4E81F-5384-4377-867D-003F12AA0F10}"/>
            </a:ext>
          </a:extLst>
        </xdr:cNvPr>
        <xdr:cNvSpPr/>
      </xdr:nvSpPr>
      <xdr:spPr>
        <a:xfrm>
          <a:off x="13652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26670</xdr:rowOff>
    </xdr:from>
    <xdr:to>
      <xdr:col>76</xdr:col>
      <xdr:colOff>114300</xdr:colOff>
      <xdr:row>82</xdr:row>
      <xdr:rowOff>70486</xdr:rowOff>
    </xdr:to>
    <xdr:cxnSp macro="">
      <xdr:nvCxnSpPr>
        <xdr:cNvPr id="640" name="直線コネクタ 639">
          <a:extLst>
            <a:ext uri="{FF2B5EF4-FFF2-40B4-BE49-F238E27FC236}">
              <a16:creationId xmlns:a16="http://schemas.microsoft.com/office/drawing/2014/main" id="{CF7FAE1A-A863-4192-85A3-B4D9CB566084}"/>
            </a:ext>
          </a:extLst>
        </xdr:cNvPr>
        <xdr:cNvCxnSpPr/>
      </xdr:nvCxnSpPr>
      <xdr:spPr>
        <a:xfrm>
          <a:off x="13703300" y="140855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74947</xdr:rowOff>
    </xdr:from>
    <xdr:ext cx="405111" cy="259045"/>
    <xdr:sp macro="" textlink="">
      <xdr:nvSpPr>
        <xdr:cNvPr id="641" name="n_1aveValue【児童館】&#10;有形固定資産減価償却率">
          <a:extLst>
            <a:ext uri="{FF2B5EF4-FFF2-40B4-BE49-F238E27FC236}">
              <a16:creationId xmlns:a16="http://schemas.microsoft.com/office/drawing/2014/main" id="{BC9CF06C-E755-4BB3-B846-44C384ED181B}"/>
            </a:ext>
          </a:extLst>
        </xdr:cNvPr>
        <xdr:cNvSpPr txBox="1"/>
      </xdr:nvSpPr>
      <xdr:spPr>
        <a:xfrm>
          <a:off x="15266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642" name="n_2aveValue【児童館】&#10;有形固定資産減価償却率">
          <a:extLst>
            <a:ext uri="{FF2B5EF4-FFF2-40B4-BE49-F238E27FC236}">
              <a16:creationId xmlns:a16="http://schemas.microsoft.com/office/drawing/2014/main" id="{EE779660-6950-4C23-9C6C-1B43D741B95F}"/>
            </a:ext>
          </a:extLst>
        </xdr:cNvPr>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67327</xdr:rowOff>
    </xdr:from>
    <xdr:ext cx="405111" cy="259045"/>
    <xdr:sp macro="" textlink="">
      <xdr:nvSpPr>
        <xdr:cNvPr id="643" name="n_3aveValue【児童館】&#10;有形固定資産減価償却率">
          <a:extLst>
            <a:ext uri="{FF2B5EF4-FFF2-40B4-BE49-F238E27FC236}">
              <a16:creationId xmlns:a16="http://schemas.microsoft.com/office/drawing/2014/main" id="{60C2AA58-CA3D-461B-A271-A5FB4F58C99F}"/>
            </a:ext>
          </a:extLst>
        </xdr:cNvPr>
        <xdr:cNvSpPr txBox="1"/>
      </xdr:nvSpPr>
      <xdr:spPr>
        <a:xfrm>
          <a:off x="13500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644" name="n_4aveValue【児童館】&#10;有形固定資産減価償却率">
          <a:extLst>
            <a:ext uri="{FF2B5EF4-FFF2-40B4-BE49-F238E27FC236}">
              <a16:creationId xmlns:a16="http://schemas.microsoft.com/office/drawing/2014/main" id="{A63DD8CB-9097-4015-A70B-861BB11ED2A0}"/>
            </a:ext>
          </a:extLst>
        </xdr:cNvPr>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156227</xdr:rowOff>
    </xdr:from>
    <xdr:ext cx="405111" cy="259045"/>
    <xdr:sp macro="" textlink="">
      <xdr:nvSpPr>
        <xdr:cNvPr id="645" name="n_1mainValue【児童館】&#10;有形固定資産減価償却率">
          <a:extLst>
            <a:ext uri="{FF2B5EF4-FFF2-40B4-BE49-F238E27FC236}">
              <a16:creationId xmlns:a16="http://schemas.microsoft.com/office/drawing/2014/main" id="{E00C0CB2-F3A7-46F9-8811-895B3AD8F9F0}"/>
            </a:ext>
          </a:extLst>
        </xdr:cNvPr>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112413</xdr:rowOff>
    </xdr:from>
    <xdr:ext cx="405111" cy="259045"/>
    <xdr:sp macro="" textlink="">
      <xdr:nvSpPr>
        <xdr:cNvPr id="646" name="n_2mainValue【児童館】&#10;有形固定資産減価償却率">
          <a:extLst>
            <a:ext uri="{FF2B5EF4-FFF2-40B4-BE49-F238E27FC236}">
              <a16:creationId xmlns:a16="http://schemas.microsoft.com/office/drawing/2014/main" id="{79344D4D-E6D4-433E-B014-A8D23F102316}"/>
            </a:ext>
          </a:extLst>
        </xdr:cNvPr>
        <xdr:cNvSpPr txBox="1"/>
      </xdr:nvSpPr>
      <xdr:spPr>
        <a:xfrm>
          <a:off x="14389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68597</xdr:rowOff>
    </xdr:from>
    <xdr:ext cx="405111" cy="259045"/>
    <xdr:sp macro="" textlink="">
      <xdr:nvSpPr>
        <xdr:cNvPr id="647" name="n_3mainValue【児童館】&#10;有形固定資産減価償却率">
          <a:extLst>
            <a:ext uri="{FF2B5EF4-FFF2-40B4-BE49-F238E27FC236}">
              <a16:creationId xmlns:a16="http://schemas.microsoft.com/office/drawing/2014/main" id="{48565E75-5A0F-4E49-BD88-806BEB4E3D5D}"/>
            </a:ext>
          </a:extLst>
        </xdr:cNvPr>
        <xdr:cNvSpPr txBox="1"/>
      </xdr:nvSpPr>
      <xdr:spPr>
        <a:xfrm>
          <a:off x="13500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a:extLst>
            <a:ext uri="{FF2B5EF4-FFF2-40B4-BE49-F238E27FC236}">
              <a16:creationId xmlns:a16="http://schemas.microsoft.com/office/drawing/2014/main" id="{57F2FF17-427A-4D44-A4A6-8DA4060C4BC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a:extLst>
            <a:ext uri="{FF2B5EF4-FFF2-40B4-BE49-F238E27FC236}">
              <a16:creationId xmlns:a16="http://schemas.microsoft.com/office/drawing/2014/main" id="{631FC223-A864-47D8-BE99-636C39BA8FC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a:extLst>
            <a:ext uri="{FF2B5EF4-FFF2-40B4-BE49-F238E27FC236}">
              <a16:creationId xmlns:a16="http://schemas.microsoft.com/office/drawing/2014/main" id="{1F5A2BD5-7B6F-4871-811E-AB3CF1CDA8A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a:extLst>
            <a:ext uri="{FF2B5EF4-FFF2-40B4-BE49-F238E27FC236}">
              <a16:creationId xmlns:a16="http://schemas.microsoft.com/office/drawing/2014/main" id="{D9502ECC-A071-43C8-8722-099DB480D63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a:extLst>
            <a:ext uri="{FF2B5EF4-FFF2-40B4-BE49-F238E27FC236}">
              <a16:creationId xmlns:a16="http://schemas.microsoft.com/office/drawing/2014/main" id="{D60E151D-929B-4577-8645-EF013D195F5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a:extLst>
            <a:ext uri="{FF2B5EF4-FFF2-40B4-BE49-F238E27FC236}">
              <a16:creationId xmlns:a16="http://schemas.microsoft.com/office/drawing/2014/main" id="{0C78C542-7377-4629-8F1F-3E7513FBCF5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a:extLst>
            <a:ext uri="{FF2B5EF4-FFF2-40B4-BE49-F238E27FC236}">
              <a16:creationId xmlns:a16="http://schemas.microsoft.com/office/drawing/2014/main" id="{5506FF54-748F-4D1D-82DE-79B1A35E38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a:extLst>
            <a:ext uri="{FF2B5EF4-FFF2-40B4-BE49-F238E27FC236}">
              <a16:creationId xmlns:a16="http://schemas.microsoft.com/office/drawing/2014/main" id="{5573B2AB-A18A-4E34-9C88-7B2F65CF94B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a:extLst>
            <a:ext uri="{FF2B5EF4-FFF2-40B4-BE49-F238E27FC236}">
              <a16:creationId xmlns:a16="http://schemas.microsoft.com/office/drawing/2014/main" id="{6E6F7D68-657A-4E13-9DEC-EAEF50704B4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a:extLst>
            <a:ext uri="{FF2B5EF4-FFF2-40B4-BE49-F238E27FC236}">
              <a16:creationId xmlns:a16="http://schemas.microsoft.com/office/drawing/2014/main" id="{A879E7E5-F9EC-40EF-A665-6B89415F096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8" name="直線コネクタ 657">
          <a:extLst>
            <a:ext uri="{FF2B5EF4-FFF2-40B4-BE49-F238E27FC236}">
              <a16:creationId xmlns:a16="http://schemas.microsoft.com/office/drawing/2014/main" id="{F3064D59-C53B-45AC-BB26-111998D4471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9" name="テキスト ボックス 658">
          <a:extLst>
            <a:ext uri="{FF2B5EF4-FFF2-40B4-BE49-F238E27FC236}">
              <a16:creationId xmlns:a16="http://schemas.microsoft.com/office/drawing/2014/main" id="{32D400B1-9C52-49C2-8D11-247B1503D7C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0" name="直線コネクタ 659">
          <a:extLst>
            <a:ext uri="{FF2B5EF4-FFF2-40B4-BE49-F238E27FC236}">
              <a16:creationId xmlns:a16="http://schemas.microsoft.com/office/drawing/2014/main" id="{D3ED6838-D5F7-44B7-A6D5-DC427531EFE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1" name="テキスト ボックス 660">
          <a:extLst>
            <a:ext uri="{FF2B5EF4-FFF2-40B4-BE49-F238E27FC236}">
              <a16:creationId xmlns:a16="http://schemas.microsoft.com/office/drawing/2014/main" id="{0B6F8FFC-F86F-4507-86E9-3BAFAE835E25}"/>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2" name="直線コネクタ 661">
          <a:extLst>
            <a:ext uri="{FF2B5EF4-FFF2-40B4-BE49-F238E27FC236}">
              <a16:creationId xmlns:a16="http://schemas.microsoft.com/office/drawing/2014/main" id="{856E35C7-DF83-4607-814F-ABE7FA445236}"/>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3" name="テキスト ボックス 662">
          <a:extLst>
            <a:ext uri="{FF2B5EF4-FFF2-40B4-BE49-F238E27FC236}">
              <a16:creationId xmlns:a16="http://schemas.microsoft.com/office/drawing/2014/main" id="{5597D89E-FCB2-449F-A6C8-6B66F294803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4" name="直線コネクタ 663">
          <a:extLst>
            <a:ext uri="{FF2B5EF4-FFF2-40B4-BE49-F238E27FC236}">
              <a16:creationId xmlns:a16="http://schemas.microsoft.com/office/drawing/2014/main" id="{281BC44E-5995-4AEA-8236-9C3FA983184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5" name="テキスト ボックス 664">
          <a:extLst>
            <a:ext uri="{FF2B5EF4-FFF2-40B4-BE49-F238E27FC236}">
              <a16:creationId xmlns:a16="http://schemas.microsoft.com/office/drawing/2014/main" id="{574C5576-CC0F-48BE-B448-7D2C2ABEFD0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6" name="直線コネクタ 665">
          <a:extLst>
            <a:ext uri="{FF2B5EF4-FFF2-40B4-BE49-F238E27FC236}">
              <a16:creationId xmlns:a16="http://schemas.microsoft.com/office/drawing/2014/main" id="{EDA2791A-0820-43F5-BBF7-9FA2BCC1504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7" name="テキスト ボックス 666">
          <a:extLst>
            <a:ext uri="{FF2B5EF4-FFF2-40B4-BE49-F238E27FC236}">
              <a16:creationId xmlns:a16="http://schemas.microsoft.com/office/drawing/2014/main" id="{9F9D9187-9E71-4392-A7FE-A3694625209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8" name="直線コネクタ 667">
          <a:extLst>
            <a:ext uri="{FF2B5EF4-FFF2-40B4-BE49-F238E27FC236}">
              <a16:creationId xmlns:a16="http://schemas.microsoft.com/office/drawing/2014/main" id="{858B4BF8-8588-4BD9-A1AF-B50A6AF9834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9" name="テキスト ボックス 668">
          <a:extLst>
            <a:ext uri="{FF2B5EF4-FFF2-40B4-BE49-F238E27FC236}">
              <a16:creationId xmlns:a16="http://schemas.microsoft.com/office/drawing/2014/main" id="{76725582-3FC5-4A02-973E-5AE226CEFB1C}"/>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a:extLst>
            <a:ext uri="{FF2B5EF4-FFF2-40B4-BE49-F238E27FC236}">
              <a16:creationId xmlns:a16="http://schemas.microsoft.com/office/drawing/2014/main" id="{0454E139-8A23-4990-9D4C-277507F3D02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id="{4DAA4A93-3045-474F-8D5C-4C3987B93E3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a:extLst>
            <a:ext uri="{FF2B5EF4-FFF2-40B4-BE49-F238E27FC236}">
              <a16:creationId xmlns:a16="http://schemas.microsoft.com/office/drawing/2014/main" id="{4BF7A44F-3B06-4E57-80BF-BDBD5206079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73" name="直線コネクタ 672">
          <a:extLst>
            <a:ext uri="{FF2B5EF4-FFF2-40B4-BE49-F238E27FC236}">
              <a16:creationId xmlns:a16="http://schemas.microsoft.com/office/drawing/2014/main" id="{CF8233A1-148C-4116-A1C3-CECE38F6B14C}"/>
            </a:ext>
          </a:extLst>
        </xdr:cNvPr>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74" name="【児童館】&#10;一人当たり面積最小値テキスト">
          <a:extLst>
            <a:ext uri="{FF2B5EF4-FFF2-40B4-BE49-F238E27FC236}">
              <a16:creationId xmlns:a16="http://schemas.microsoft.com/office/drawing/2014/main" id="{B6BD412B-1891-409B-9E16-84432D7C2B08}"/>
            </a:ext>
          </a:extLst>
        </xdr:cNvPr>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75" name="直線コネクタ 674">
          <a:extLst>
            <a:ext uri="{FF2B5EF4-FFF2-40B4-BE49-F238E27FC236}">
              <a16:creationId xmlns:a16="http://schemas.microsoft.com/office/drawing/2014/main" id="{F799F976-08BD-4394-BDBB-FD27F98733DA}"/>
            </a:ext>
          </a:extLst>
        </xdr:cNvPr>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76" name="【児童館】&#10;一人当たり面積最大値テキスト">
          <a:extLst>
            <a:ext uri="{FF2B5EF4-FFF2-40B4-BE49-F238E27FC236}">
              <a16:creationId xmlns:a16="http://schemas.microsoft.com/office/drawing/2014/main" id="{E79D8BBD-A450-4C00-9D9B-665784E5C45D}"/>
            </a:ext>
          </a:extLst>
        </xdr:cNvPr>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77" name="直線コネクタ 676">
          <a:extLst>
            <a:ext uri="{FF2B5EF4-FFF2-40B4-BE49-F238E27FC236}">
              <a16:creationId xmlns:a16="http://schemas.microsoft.com/office/drawing/2014/main" id="{D0784210-043E-4A4D-9F9A-03B2AFA74646}"/>
            </a:ext>
          </a:extLst>
        </xdr:cNvPr>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678" name="【児童館】&#10;一人当たり面積平均値テキスト">
          <a:extLst>
            <a:ext uri="{FF2B5EF4-FFF2-40B4-BE49-F238E27FC236}">
              <a16:creationId xmlns:a16="http://schemas.microsoft.com/office/drawing/2014/main" id="{1E1943BE-CF39-428A-890B-D50072F5D1E1}"/>
            </a:ext>
          </a:extLst>
        </xdr:cNvPr>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79" name="フローチャート: 判断 678">
          <a:extLst>
            <a:ext uri="{FF2B5EF4-FFF2-40B4-BE49-F238E27FC236}">
              <a16:creationId xmlns:a16="http://schemas.microsoft.com/office/drawing/2014/main" id="{D734BB16-712B-4F3C-8F55-8940514E4A71}"/>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80" name="フローチャート: 判断 679">
          <a:extLst>
            <a:ext uri="{FF2B5EF4-FFF2-40B4-BE49-F238E27FC236}">
              <a16:creationId xmlns:a16="http://schemas.microsoft.com/office/drawing/2014/main" id="{C47BC28B-8BD0-476B-B6F6-B1D2C93DE2DE}"/>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81" name="フローチャート: 判断 680">
          <a:extLst>
            <a:ext uri="{FF2B5EF4-FFF2-40B4-BE49-F238E27FC236}">
              <a16:creationId xmlns:a16="http://schemas.microsoft.com/office/drawing/2014/main" id="{393B0EEA-36E5-40C3-BD48-7A187384CB4D}"/>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82" name="フローチャート: 判断 681">
          <a:extLst>
            <a:ext uri="{FF2B5EF4-FFF2-40B4-BE49-F238E27FC236}">
              <a16:creationId xmlns:a16="http://schemas.microsoft.com/office/drawing/2014/main" id="{D53BA4F8-D95E-48BB-A118-356AA861DC62}"/>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683" name="フローチャート: 判断 682">
          <a:extLst>
            <a:ext uri="{FF2B5EF4-FFF2-40B4-BE49-F238E27FC236}">
              <a16:creationId xmlns:a16="http://schemas.microsoft.com/office/drawing/2014/main" id="{C3C8AFF7-5135-49A4-A143-1D5CDBF1D02E}"/>
            </a:ext>
          </a:extLst>
        </xdr:cNvPr>
        <xdr:cNvSpPr/>
      </xdr:nvSpPr>
      <xdr:spPr>
        <a:xfrm>
          <a:off x="18605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EB648212-8CE7-44E8-A87E-EF4108722BD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B84BC215-D383-4688-ABB2-B6043196A42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57FB8B0F-F1F4-4FB5-A1E7-8DF70B0AFA6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E9D7ED36-284A-4EC8-9341-F43EC5E0EE2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D30D4CA4-4176-4DF7-B41F-A013740B0C9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52614</xdr:rowOff>
    </xdr:from>
    <xdr:to>
      <xdr:col>116</xdr:col>
      <xdr:colOff>114300</xdr:colOff>
      <xdr:row>86</xdr:row>
      <xdr:rowOff>154214</xdr:rowOff>
    </xdr:to>
    <xdr:sp macro="" textlink="">
      <xdr:nvSpPr>
        <xdr:cNvPr id="689" name="楕円 688">
          <a:extLst>
            <a:ext uri="{FF2B5EF4-FFF2-40B4-BE49-F238E27FC236}">
              <a16:creationId xmlns:a16="http://schemas.microsoft.com/office/drawing/2014/main" id="{8E608256-5DC1-4FBC-9A92-93E39B460763}"/>
            </a:ext>
          </a:extLst>
        </xdr:cNvPr>
        <xdr:cNvSpPr/>
      </xdr:nvSpPr>
      <xdr:spPr>
        <a:xfrm>
          <a:off x="22110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138991</xdr:rowOff>
    </xdr:from>
    <xdr:ext cx="469744" cy="259045"/>
    <xdr:sp macro="" textlink="">
      <xdr:nvSpPr>
        <xdr:cNvPr id="690" name="【児童館】&#10;一人当たり面積該当値テキスト">
          <a:extLst>
            <a:ext uri="{FF2B5EF4-FFF2-40B4-BE49-F238E27FC236}">
              <a16:creationId xmlns:a16="http://schemas.microsoft.com/office/drawing/2014/main" id="{E252783D-E612-4BC7-A93B-E09006C4B8A6}"/>
            </a:ext>
          </a:extLst>
        </xdr:cNvPr>
        <xdr:cNvSpPr txBox="1"/>
      </xdr:nvSpPr>
      <xdr:spPr>
        <a:xfrm>
          <a:off x="221996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52614</xdr:rowOff>
    </xdr:from>
    <xdr:to>
      <xdr:col>112</xdr:col>
      <xdr:colOff>38100</xdr:colOff>
      <xdr:row>86</xdr:row>
      <xdr:rowOff>154214</xdr:rowOff>
    </xdr:to>
    <xdr:sp macro="" textlink="">
      <xdr:nvSpPr>
        <xdr:cNvPr id="691" name="楕円 690">
          <a:extLst>
            <a:ext uri="{FF2B5EF4-FFF2-40B4-BE49-F238E27FC236}">
              <a16:creationId xmlns:a16="http://schemas.microsoft.com/office/drawing/2014/main" id="{14E112D5-3A0C-4576-9E99-3EED705AF689}"/>
            </a:ext>
          </a:extLst>
        </xdr:cNvPr>
        <xdr:cNvSpPr/>
      </xdr:nvSpPr>
      <xdr:spPr>
        <a:xfrm>
          <a:off x="2127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103414</xdr:rowOff>
    </xdr:from>
    <xdr:to>
      <xdr:col>116</xdr:col>
      <xdr:colOff>63500</xdr:colOff>
      <xdr:row>86</xdr:row>
      <xdr:rowOff>103414</xdr:rowOff>
    </xdr:to>
    <xdr:cxnSp macro="">
      <xdr:nvCxnSpPr>
        <xdr:cNvPr id="692" name="直線コネクタ 691">
          <a:extLst>
            <a:ext uri="{FF2B5EF4-FFF2-40B4-BE49-F238E27FC236}">
              <a16:creationId xmlns:a16="http://schemas.microsoft.com/office/drawing/2014/main" id="{B9D1D5CA-EA0A-40EA-80BC-42982D3EB75D}"/>
            </a:ext>
          </a:extLst>
        </xdr:cNvPr>
        <xdr:cNvCxnSpPr/>
      </xdr:nvCxnSpPr>
      <xdr:spPr>
        <a:xfrm>
          <a:off x="21323300" y="14848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52614</xdr:rowOff>
    </xdr:from>
    <xdr:to>
      <xdr:col>107</xdr:col>
      <xdr:colOff>101600</xdr:colOff>
      <xdr:row>86</xdr:row>
      <xdr:rowOff>154214</xdr:rowOff>
    </xdr:to>
    <xdr:sp macro="" textlink="">
      <xdr:nvSpPr>
        <xdr:cNvPr id="693" name="楕円 692">
          <a:extLst>
            <a:ext uri="{FF2B5EF4-FFF2-40B4-BE49-F238E27FC236}">
              <a16:creationId xmlns:a16="http://schemas.microsoft.com/office/drawing/2014/main" id="{560B352F-C7FE-49B8-9718-94A711BDF9EC}"/>
            </a:ext>
          </a:extLst>
        </xdr:cNvPr>
        <xdr:cNvSpPr/>
      </xdr:nvSpPr>
      <xdr:spPr>
        <a:xfrm>
          <a:off x="20383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103414</xdr:rowOff>
    </xdr:from>
    <xdr:to>
      <xdr:col>111</xdr:col>
      <xdr:colOff>177800</xdr:colOff>
      <xdr:row>86</xdr:row>
      <xdr:rowOff>103414</xdr:rowOff>
    </xdr:to>
    <xdr:cxnSp macro="">
      <xdr:nvCxnSpPr>
        <xdr:cNvPr id="694" name="直線コネクタ 693">
          <a:extLst>
            <a:ext uri="{FF2B5EF4-FFF2-40B4-BE49-F238E27FC236}">
              <a16:creationId xmlns:a16="http://schemas.microsoft.com/office/drawing/2014/main" id="{54801DD5-704A-4546-BE45-E01FEF8FF3F2}"/>
            </a:ext>
          </a:extLst>
        </xdr:cNvPr>
        <xdr:cNvCxnSpPr/>
      </xdr:nvCxnSpPr>
      <xdr:spPr>
        <a:xfrm>
          <a:off x="20434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52614</xdr:rowOff>
    </xdr:from>
    <xdr:to>
      <xdr:col>102</xdr:col>
      <xdr:colOff>165100</xdr:colOff>
      <xdr:row>86</xdr:row>
      <xdr:rowOff>154214</xdr:rowOff>
    </xdr:to>
    <xdr:sp macro="" textlink="">
      <xdr:nvSpPr>
        <xdr:cNvPr id="695" name="楕円 694">
          <a:extLst>
            <a:ext uri="{FF2B5EF4-FFF2-40B4-BE49-F238E27FC236}">
              <a16:creationId xmlns:a16="http://schemas.microsoft.com/office/drawing/2014/main" id="{F28DC69E-8D44-4C85-90AF-C71551C5B57A}"/>
            </a:ext>
          </a:extLst>
        </xdr:cNvPr>
        <xdr:cNvSpPr/>
      </xdr:nvSpPr>
      <xdr:spPr>
        <a:xfrm>
          <a:off x="19494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103414</xdr:rowOff>
    </xdr:from>
    <xdr:to>
      <xdr:col>107</xdr:col>
      <xdr:colOff>50800</xdr:colOff>
      <xdr:row>86</xdr:row>
      <xdr:rowOff>103414</xdr:rowOff>
    </xdr:to>
    <xdr:cxnSp macro="">
      <xdr:nvCxnSpPr>
        <xdr:cNvPr id="696" name="直線コネクタ 695">
          <a:extLst>
            <a:ext uri="{FF2B5EF4-FFF2-40B4-BE49-F238E27FC236}">
              <a16:creationId xmlns:a16="http://schemas.microsoft.com/office/drawing/2014/main" id="{9E2BDE20-F424-4ACC-AD8D-F92215621E53}"/>
            </a:ext>
          </a:extLst>
        </xdr:cNvPr>
        <xdr:cNvCxnSpPr/>
      </xdr:nvCxnSpPr>
      <xdr:spPr>
        <a:xfrm>
          <a:off x="19545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97" name="n_1aveValue【児童館】&#10;一人当たり面積">
          <a:extLst>
            <a:ext uri="{FF2B5EF4-FFF2-40B4-BE49-F238E27FC236}">
              <a16:creationId xmlns:a16="http://schemas.microsoft.com/office/drawing/2014/main" id="{86C6132B-7922-488B-AE4C-42AA1376B0E4}"/>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98" name="n_2aveValue【児童館】&#10;一人当たり面積">
          <a:extLst>
            <a:ext uri="{FF2B5EF4-FFF2-40B4-BE49-F238E27FC236}">
              <a16:creationId xmlns:a16="http://schemas.microsoft.com/office/drawing/2014/main" id="{CF44444E-C416-490E-A21A-9172085B4028}"/>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699" name="n_3aveValue【児童館】&#10;一人当たり面積">
          <a:extLst>
            <a:ext uri="{FF2B5EF4-FFF2-40B4-BE49-F238E27FC236}">
              <a16:creationId xmlns:a16="http://schemas.microsoft.com/office/drawing/2014/main" id="{530E5CE7-D686-46CB-A21E-0F4A1C0748C8}"/>
            </a:ext>
          </a:extLst>
        </xdr:cNvPr>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23784</xdr:rowOff>
    </xdr:from>
    <xdr:ext cx="469744" cy="259045"/>
    <xdr:sp macro="" textlink="">
      <xdr:nvSpPr>
        <xdr:cNvPr id="700" name="n_4aveValue【児童館】&#10;一人当たり面積">
          <a:extLst>
            <a:ext uri="{FF2B5EF4-FFF2-40B4-BE49-F238E27FC236}">
              <a16:creationId xmlns:a16="http://schemas.microsoft.com/office/drawing/2014/main" id="{9FBCC212-A1CE-4667-B769-BC7B8BB7B996}"/>
            </a:ext>
          </a:extLst>
        </xdr:cNvPr>
        <xdr:cNvSpPr txBox="1"/>
      </xdr:nvSpPr>
      <xdr:spPr>
        <a:xfrm>
          <a:off x="18421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145341</xdr:rowOff>
    </xdr:from>
    <xdr:ext cx="469744" cy="259045"/>
    <xdr:sp macro="" textlink="">
      <xdr:nvSpPr>
        <xdr:cNvPr id="701" name="n_1mainValue【児童館】&#10;一人当たり面積">
          <a:extLst>
            <a:ext uri="{FF2B5EF4-FFF2-40B4-BE49-F238E27FC236}">
              <a16:creationId xmlns:a16="http://schemas.microsoft.com/office/drawing/2014/main" id="{F35B5D47-C495-48E9-B2E8-3C980255E930}"/>
            </a:ext>
          </a:extLst>
        </xdr:cNvPr>
        <xdr:cNvSpPr txBox="1"/>
      </xdr:nvSpPr>
      <xdr:spPr>
        <a:xfrm>
          <a:off x="21075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145341</xdr:rowOff>
    </xdr:from>
    <xdr:ext cx="469744" cy="259045"/>
    <xdr:sp macro="" textlink="">
      <xdr:nvSpPr>
        <xdr:cNvPr id="702" name="n_2mainValue【児童館】&#10;一人当たり面積">
          <a:extLst>
            <a:ext uri="{FF2B5EF4-FFF2-40B4-BE49-F238E27FC236}">
              <a16:creationId xmlns:a16="http://schemas.microsoft.com/office/drawing/2014/main" id="{C4CD0484-CDA7-43D0-A8F3-F267D494EEA4}"/>
            </a:ext>
          </a:extLst>
        </xdr:cNvPr>
        <xdr:cNvSpPr txBox="1"/>
      </xdr:nvSpPr>
      <xdr:spPr>
        <a:xfrm>
          <a:off x="20199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145341</xdr:rowOff>
    </xdr:from>
    <xdr:ext cx="469744" cy="259045"/>
    <xdr:sp macro="" textlink="">
      <xdr:nvSpPr>
        <xdr:cNvPr id="703" name="n_3mainValue【児童館】&#10;一人当たり面積">
          <a:extLst>
            <a:ext uri="{FF2B5EF4-FFF2-40B4-BE49-F238E27FC236}">
              <a16:creationId xmlns:a16="http://schemas.microsoft.com/office/drawing/2014/main" id="{56994E31-5B1B-4CC7-BB5B-C2562DD77594}"/>
            </a:ext>
          </a:extLst>
        </xdr:cNvPr>
        <xdr:cNvSpPr txBox="1"/>
      </xdr:nvSpPr>
      <xdr:spPr>
        <a:xfrm>
          <a:off x="19310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7CEDEAA1-7581-4AC7-AAAE-8D1A40EACC0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F015BB7F-0C66-4673-8B1C-2C51BB4E414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DA52E512-C97B-41BB-B295-34D26EAC131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C895C822-714F-4C9B-88AB-14F4D921D64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E78AE6F9-0574-4B6F-A314-ABB9BE72FFA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AAB540A2-5A8C-4D48-927F-830D7F745C5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1F49D31B-92C5-4B13-8842-41B3B45CEC9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26A9DD8C-3DBE-4FC8-A1BF-C8355AAAFDF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8BF49765-D34A-4D34-B211-34A91A22FFE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CA028F00-0D24-4D18-AD4E-FF7A02B7BE9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4" name="テキスト ボックス 713">
          <a:extLst>
            <a:ext uri="{FF2B5EF4-FFF2-40B4-BE49-F238E27FC236}">
              <a16:creationId xmlns:a16="http://schemas.microsoft.com/office/drawing/2014/main" id="{A321F1F0-AF9D-47E1-8BF4-496CF5866A42}"/>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715" name="直線コネクタ 714">
          <a:extLst>
            <a:ext uri="{FF2B5EF4-FFF2-40B4-BE49-F238E27FC236}">
              <a16:creationId xmlns:a16="http://schemas.microsoft.com/office/drawing/2014/main" id="{AE698860-B97D-4687-86A7-194EDBFC8CD5}"/>
            </a:ext>
          </a:extLst>
        </xdr:cNvPr>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716" name="テキスト ボックス 715">
          <a:extLst>
            <a:ext uri="{FF2B5EF4-FFF2-40B4-BE49-F238E27FC236}">
              <a16:creationId xmlns:a16="http://schemas.microsoft.com/office/drawing/2014/main" id="{62764A07-259F-4819-B5B3-2D7F4552504B}"/>
            </a:ext>
          </a:extLst>
        </xdr:cNvPr>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717" name="直線コネクタ 716">
          <a:extLst>
            <a:ext uri="{FF2B5EF4-FFF2-40B4-BE49-F238E27FC236}">
              <a16:creationId xmlns:a16="http://schemas.microsoft.com/office/drawing/2014/main" id="{ED21E7DB-33ED-44C3-BF61-EC64ED14971F}"/>
            </a:ext>
          </a:extLst>
        </xdr:cNvPr>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718" name="テキスト ボックス 717">
          <a:extLst>
            <a:ext uri="{FF2B5EF4-FFF2-40B4-BE49-F238E27FC236}">
              <a16:creationId xmlns:a16="http://schemas.microsoft.com/office/drawing/2014/main" id="{47DD1CF4-EEFD-43DC-A867-9F0EE92FFE49}"/>
            </a:ext>
          </a:extLst>
        </xdr:cNvPr>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719" name="直線コネクタ 718">
          <a:extLst>
            <a:ext uri="{FF2B5EF4-FFF2-40B4-BE49-F238E27FC236}">
              <a16:creationId xmlns:a16="http://schemas.microsoft.com/office/drawing/2014/main" id="{07FCECD4-0832-4D69-8E29-6BE271B4005C}"/>
            </a:ext>
          </a:extLst>
        </xdr:cNvPr>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720" name="テキスト ボックス 719">
          <a:extLst>
            <a:ext uri="{FF2B5EF4-FFF2-40B4-BE49-F238E27FC236}">
              <a16:creationId xmlns:a16="http://schemas.microsoft.com/office/drawing/2014/main" id="{EF71EAEC-3E91-42BC-A519-A796A12F385E}"/>
            </a:ext>
          </a:extLst>
        </xdr:cNvPr>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1" name="直線コネクタ 720">
          <a:extLst>
            <a:ext uri="{FF2B5EF4-FFF2-40B4-BE49-F238E27FC236}">
              <a16:creationId xmlns:a16="http://schemas.microsoft.com/office/drawing/2014/main" id="{84F8018C-899F-4175-96AD-E4F0E147BE8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2" name="テキスト ボックス 721">
          <a:extLst>
            <a:ext uri="{FF2B5EF4-FFF2-40B4-BE49-F238E27FC236}">
              <a16:creationId xmlns:a16="http://schemas.microsoft.com/office/drawing/2014/main" id="{A387F2E5-29BF-4FEF-8600-EDE57CB3C99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723" name="直線コネクタ 722">
          <a:extLst>
            <a:ext uri="{FF2B5EF4-FFF2-40B4-BE49-F238E27FC236}">
              <a16:creationId xmlns:a16="http://schemas.microsoft.com/office/drawing/2014/main" id="{41BAFE79-A84C-43DE-850C-919D72B94C0B}"/>
            </a:ext>
          </a:extLst>
        </xdr:cNvPr>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724" name="テキスト ボックス 723">
          <a:extLst>
            <a:ext uri="{FF2B5EF4-FFF2-40B4-BE49-F238E27FC236}">
              <a16:creationId xmlns:a16="http://schemas.microsoft.com/office/drawing/2014/main" id="{8E914822-1D9D-444A-AF33-47EC378A5B7D}"/>
            </a:ext>
          </a:extLst>
        </xdr:cNvPr>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725" name="直線コネクタ 724">
          <a:extLst>
            <a:ext uri="{FF2B5EF4-FFF2-40B4-BE49-F238E27FC236}">
              <a16:creationId xmlns:a16="http://schemas.microsoft.com/office/drawing/2014/main" id="{03190654-136F-43AA-BC90-7069533DF8B9}"/>
            </a:ext>
          </a:extLst>
        </xdr:cNvPr>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726" name="テキスト ボックス 725">
          <a:extLst>
            <a:ext uri="{FF2B5EF4-FFF2-40B4-BE49-F238E27FC236}">
              <a16:creationId xmlns:a16="http://schemas.microsoft.com/office/drawing/2014/main" id="{6483BE41-7E67-4847-9C4E-24A5A103D482}"/>
            </a:ext>
          </a:extLst>
        </xdr:cNvPr>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727" name="直線コネクタ 726">
          <a:extLst>
            <a:ext uri="{FF2B5EF4-FFF2-40B4-BE49-F238E27FC236}">
              <a16:creationId xmlns:a16="http://schemas.microsoft.com/office/drawing/2014/main" id="{E9EFBE4D-BEC2-440C-8DE9-AE4BD1B23E4D}"/>
            </a:ext>
          </a:extLst>
        </xdr:cNvPr>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728" name="テキスト ボックス 727">
          <a:extLst>
            <a:ext uri="{FF2B5EF4-FFF2-40B4-BE49-F238E27FC236}">
              <a16:creationId xmlns:a16="http://schemas.microsoft.com/office/drawing/2014/main" id="{F1BF7AB7-DEE7-4AB0-BBC5-75638E8F2E92}"/>
            </a:ext>
          </a:extLst>
        </xdr:cNvPr>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a:extLst>
            <a:ext uri="{FF2B5EF4-FFF2-40B4-BE49-F238E27FC236}">
              <a16:creationId xmlns:a16="http://schemas.microsoft.com/office/drawing/2014/main" id="{2ADEE71E-5113-4DCA-AA7E-83139D71AE0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0" name="テキスト ボックス 729">
          <a:extLst>
            <a:ext uri="{FF2B5EF4-FFF2-40B4-BE49-F238E27FC236}">
              <a16:creationId xmlns:a16="http://schemas.microsoft.com/office/drawing/2014/main" id="{FB4A109A-0F4C-4C6F-9176-4EC5065BBA5A}"/>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1" name="【公民館】&#10;有形固定資産減価償却率グラフ枠">
          <a:extLst>
            <a:ext uri="{FF2B5EF4-FFF2-40B4-BE49-F238E27FC236}">
              <a16:creationId xmlns:a16="http://schemas.microsoft.com/office/drawing/2014/main" id="{D5B83F7D-4C7A-4080-A090-375F08C67D7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732" name="直線コネクタ 731">
          <a:extLst>
            <a:ext uri="{FF2B5EF4-FFF2-40B4-BE49-F238E27FC236}">
              <a16:creationId xmlns:a16="http://schemas.microsoft.com/office/drawing/2014/main" id="{00AA4601-598B-4EC1-9452-368A725D769A}"/>
            </a:ext>
          </a:extLst>
        </xdr:cNvPr>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733" name="【公民館】&#10;有形固定資産減価償却率最小値テキスト">
          <a:extLst>
            <a:ext uri="{FF2B5EF4-FFF2-40B4-BE49-F238E27FC236}">
              <a16:creationId xmlns:a16="http://schemas.microsoft.com/office/drawing/2014/main" id="{2D365B39-3F61-4C00-B032-C24169B1B887}"/>
            </a:ext>
          </a:extLst>
        </xdr:cNvPr>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734" name="直線コネクタ 733">
          <a:extLst>
            <a:ext uri="{FF2B5EF4-FFF2-40B4-BE49-F238E27FC236}">
              <a16:creationId xmlns:a16="http://schemas.microsoft.com/office/drawing/2014/main" id="{011EDF45-97FA-4437-B3D5-F516A39CE637}"/>
            </a:ext>
          </a:extLst>
        </xdr:cNvPr>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35" name="【公民館】&#10;有形固定資産減価償却率最大値テキスト">
          <a:extLst>
            <a:ext uri="{FF2B5EF4-FFF2-40B4-BE49-F238E27FC236}">
              <a16:creationId xmlns:a16="http://schemas.microsoft.com/office/drawing/2014/main" id="{75C70607-AB94-4B5F-BB0D-C2224C3D64B1}"/>
            </a:ext>
          </a:extLst>
        </xdr:cNvPr>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36" name="直線コネクタ 735">
          <a:extLst>
            <a:ext uri="{FF2B5EF4-FFF2-40B4-BE49-F238E27FC236}">
              <a16:creationId xmlns:a16="http://schemas.microsoft.com/office/drawing/2014/main" id="{148A1ED4-824A-40C3-AB9F-FEC2206938D0}"/>
            </a:ext>
          </a:extLst>
        </xdr:cNvPr>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51134</xdr:rowOff>
    </xdr:from>
    <xdr:ext cx="405111" cy="259045"/>
    <xdr:sp macro="" textlink="">
      <xdr:nvSpPr>
        <xdr:cNvPr id="737" name="【公民館】&#10;有形固定資産減価償却率平均値テキスト">
          <a:extLst>
            <a:ext uri="{FF2B5EF4-FFF2-40B4-BE49-F238E27FC236}">
              <a16:creationId xmlns:a16="http://schemas.microsoft.com/office/drawing/2014/main" id="{6A16F503-BB84-41B0-8EE8-F63B302EB036}"/>
            </a:ext>
          </a:extLst>
        </xdr:cNvPr>
        <xdr:cNvSpPr txBox="1"/>
      </xdr:nvSpPr>
      <xdr:spPr>
        <a:xfrm>
          <a:off x="16357600" y="17881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738" name="フローチャート: 判断 737">
          <a:extLst>
            <a:ext uri="{FF2B5EF4-FFF2-40B4-BE49-F238E27FC236}">
              <a16:creationId xmlns:a16="http://schemas.microsoft.com/office/drawing/2014/main" id="{1310A17D-1105-4F5F-98C5-F1858ECC3940}"/>
            </a:ext>
          </a:extLst>
        </xdr:cNvPr>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739" name="フローチャート: 判断 738">
          <a:extLst>
            <a:ext uri="{FF2B5EF4-FFF2-40B4-BE49-F238E27FC236}">
              <a16:creationId xmlns:a16="http://schemas.microsoft.com/office/drawing/2014/main" id="{5E9F29B2-7CD3-422F-A12D-5BC4474ECB1F}"/>
            </a:ext>
          </a:extLst>
        </xdr:cNvPr>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740" name="フローチャート: 判断 739">
          <a:extLst>
            <a:ext uri="{FF2B5EF4-FFF2-40B4-BE49-F238E27FC236}">
              <a16:creationId xmlns:a16="http://schemas.microsoft.com/office/drawing/2014/main" id="{441D673E-D50D-44E1-A884-E6A2D156D685}"/>
            </a:ext>
          </a:extLst>
        </xdr:cNvPr>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741" name="フローチャート: 判断 740">
          <a:extLst>
            <a:ext uri="{FF2B5EF4-FFF2-40B4-BE49-F238E27FC236}">
              <a16:creationId xmlns:a16="http://schemas.microsoft.com/office/drawing/2014/main" id="{F095681B-3110-4811-93D6-AA062EF5A6CB}"/>
            </a:ext>
          </a:extLst>
        </xdr:cNvPr>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742" name="フローチャート: 判断 741">
          <a:extLst>
            <a:ext uri="{FF2B5EF4-FFF2-40B4-BE49-F238E27FC236}">
              <a16:creationId xmlns:a16="http://schemas.microsoft.com/office/drawing/2014/main" id="{E8DAD164-ADFF-44D3-A15A-2D22CEE7B6C1}"/>
            </a:ext>
          </a:extLst>
        </xdr:cNvPr>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B9BFC2C5-51F3-4E4F-9595-19B0EC7AA77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41710AEC-F8B6-43B5-84D2-3973844EC6D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D0F1722F-2969-4186-ABD5-7183CF312C7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79386A56-9D8B-48FA-8BB2-378F5D66BBD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807A5531-1DBC-4D3E-8B6D-02E44B5F3B0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748" name="楕円 747">
          <a:extLst>
            <a:ext uri="{FF2B5EF4-FFF2-40B4-BE49-F238E27FC236}">
              <a16:creationId xmlns:a16="http://schemas.microsoft.com/office/drawing/2014/main" id="{D1E2E47D-FAAE-47A2-B0EE-2513A2F638AC}"/>
            </a:ext>
          </a:extLst>
        </xdr:cNvPr>
        <xdr:cNvSpPr/>
      </xdr:nvSpPr>
      <xdr:spPr>
        <a:xfrm>
          <a:off x="16268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72407</xdr:rowOff>
    </xdr:from>
    <xdr:ext cx="405111" cy="259045"/>
    <xdr:sp macro="" textlink="">
      <xdr:nvSpPr>
        <xdr:cNvPr id="749" name="【公民館】&#10;有形固定資産減価償却率該当値テキスト">
          <a:extLst>
            <a:ext uri="{FF2B5EF4-FFF2-40B4-BE49-F238E27FC236}">
              <a16:creationId xmlns:a16="http://schemas.microsoft.com/office/drawing/2014/main" id="{3E541505-A4AF-4E40-B3AF-B27D7FA263C3}"/>
            </a:ext>
          </a:extLst>
        </xdr:cNvPr>
        <xdr:cNvSpPr txBox="1"/>
      </xdr:nvSpPr>
      <xdr:spPr>
        <a:xfrm>
          <a:off x="163576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31114</xdr:rowOff>
    </xdr:from>
    <xdr:to>
      <xdr:col>81</xdr:col>
      <xdr:colOff>101600</xdr:colOff>
      <xdr:row>106</xdr:row>
      <xdr:rowOff>132714</xdr:rowOff>
    </xdr:to>
    <xdr:sp macro="" textlink="">
      <xdr:nvSpPr>
        <xdr:cNvPr id="750" name="楕円 749">
          <a:extLst>
            <a:ext uri="{FF2B5EF4-FFF2-40B4-BE49-F238E27FC236}">
              <a16:creationId xmlns:a16="http://schemas.microsoft.com/office/drawing/2014/main" id="{4C1FBB71-FC55-4E81-805C-92C0F19E56CC}"/>
            </a:ext>
          </a:extLst>
        </xdr:cNvPr>
        <xdr:cNvSpPr/>
      </xdr:nvSpPr>
      <xdr:spPr>
        <a:xfrm>
          <a:off x="15430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81914</xdr:rowOff>
    </xdr:from>
    <xdr:to>
      <xdr:col>85</xdr:col>
      <xdr:colOff>127000</xdr:colOff>
      <xdr:row>106</xdr:row>
      <xdr:rowOff>144780</xdr:rowOff>
    </xdr:to>
    <xdr:cxnSp macro="">
      <xdr:nvCxnSpPr>
        <xdr:cNvPr id="751" name="直線コネクタ 750">
          <a:extLst>
            <a:ext uri="{FF2B5EF4-FFF2-40B4-BE49-F238E27FC236}">
              <a16:creationId xmlns:a16="http://schemas.microsoft.com/office/drawing/2014/main" id="{3E86FE9E-15FD-425F-BF4B-0A2CD751A6C3}"/>
            </a:ext>
          </a:extLst>
        </xdr:cNvPr>
        <xdr:cNvCxnSpPr/>
      </xdr:nvCxnSpPr>
      <xdr:spPr>
        <a:xfrm>
          <a:off x="15481300" y="1825561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752" name="楕円 751">
          <a:extLst>
            <a:ext uri="{FF2B5EF4-FFF2-40B4-BE49-F238E27FC236}">
              <a16:creationId xmlns:a16="http://schemas.microsoft.com/office/drawing/2014/main" id="{F576E60A-A6F3-4044-AFEA-AA50A52CFEF4}"/>
            </a:ext>
          </a:extLst>
        </xdr:cNvPr>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19050</xdr:rowOff>
    </xdr:from>
    <xdr:to>
      <xdr:col>81</xdr:col>
      <xdr:colOff>50800</xdr:colOff>
      <xdr:row>106</xdr:row>
      <xdr:rowOff>81914</xdr:rowOff>
    </xdr:to>
    <xdr:cxnSp macro="">
      <xdr:nvCxnSpPr>
        <xdr:cNvPr id="753" name="直線コネクタ 752">
          <a:extLst>
            <a:ext uri="{FF2B5EF4-FFF2-40B4-BE49-F238E27FC236}">
              <a16:creationId xmlns:a16="http://schemas.microsoft.com/office/drawing/2014/main" id="{7BC02EA2-B873-4C7C-B4BD-4E46F5482CA6}"/>
            </a:ext>
          </a:extLst>
        </xdr:cNvPr>
        <xdr:cNvCxnSpPr/>
      </xdr:nvCxnSpPr>
      <xdr:spPr>
        <a:xfrm>
          <a:off x="14592300" y="181927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73977</xdr:rowOff>
    </xdr:from>
    <xdr:to>
      <xdr:col>72</xdr:col>
      <xdr:colOff>38100</xdr:colOff>
      <xdr:row>106</xdr:row>
      <xdr:rowOff>4127</xdr:rowOff>
    </xdr:to>
    <xdr:sp macro="" textlink="">
      <xdr:nvSpPr>
        <xdr:cNvPr id="754" name="楕円 753">
          <a:extLst>
            <a:ext uri="{FF2B5EF4-FFF2-40B4-BE49-F238E27FC236}">
              <a16:creationId xmlns:a16="http://schemas.microsoft.com/office/drawing/2014/main" id="{D18B6AF4-D989-4C02-950D-07BC675FB3A7}"/>
            </a:ext>
          </a:extLst>
        </xdr:cNvPr>
        <xdr:cNvSpPr/>
      </xdr:nvSpPr>
      <xdr:spPr>
        <a:xfrm>
          <a:off x="13652500" y="1807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124777</xdr:rowOff>
    </xdr:from>
    <xdr:to>
      <xdr:col>76</xdr:col>
      <xdr:colOff>114300</xdr:colOff>
      <xdr:row>106</xdr:row>
      <xdr:rowOff>19050</xdr:rowOff>
    </xdr:to>
    <xdr:cxnSp macro="">
      <xdr:nvCxnSpPr>
        <xdr:cNvPr id="755" name="直線コネクタ 754">
          <a:extLst>
            <a:ext uri="{FF2B5EF4-FFF2-40B4-BE49-F238E27FC236}">
              <a16:creationId xmlns:a16="http://schemas.microsoft.com/office/drawing/2014/main" id="{9F5B1EAF-1527-49E0-9E26-81C2B4CD8731}"/>
            </a:ext>
          </a:extLst>
        </xdr:cNvPr>
        <xdr:cNvCxnSpPr/>
      </xdr:nvCxnSpPr>
      <xdr:spPr>
        <a:xfrm>
          <a:off x="13703300" y="18127027"/>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6366</xdr:rowOff>
    </xdr:from>
    <xdr:ext cx="405111" cy="259045"/>
    <xdr:sp macro="" textlink="">
      <xdr:nvSpPr>
        <xdr:cNvPr id="756" name="n_1aveValue【公民館】&#10;有形固定資産減価償却率">
          <a:extLst>
            <a:ext uri="{FF2B5EF4-FFF2-40B4-BE49-F238E27FC236}">
              <a16:creationId xmlns:a16="http://schemas.microsoft.com/office/drawing/2014/main" id="{D1CC05CE-1B41-487F-9522-1ADD214A50EE}"/>
            </a:ext>
          </a:extLst>
        </xdr:cNvPr>
        <xdr:cNvSpPr txBox="1"/>
      </xdr:nvSpPr>
      <xdr:spPr>
        <a:xfrm>
          <a:off x="152660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140670</xdr:rowOff>
    </xdr:from>
    <xdr:ext cx="405111" cy="259045"/>
    <xdr:sp macro="" textlink="">
      <xdr:nvSpPr>
        <xdr:cNvPr id="757" name="n_2aveValue【公民館】&#10;有形固定資産減価償却率">
          <a:extLst>
            <a:ext uri="{FF2B5EF4-FFF2-40B4-BE49-F238E27FC236}">
              <a16:creationId xmlns:a16="http://schemas.microsoft.com/office/drawing/2014/main" id="{E7411448-35FE-4237-9F2B-823A709F7BA9}"/>
            </a:ext>
          </a:extLst>
        </xdr:cNvPr>
        <xdr:cNvSpPr txBox="1"/>
      </xdr:nvSpPr>
      <xdr:spPr>
        <a:xfrm>
          <a:off x="14389744" y="17800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92091</xdr:rowOff>
    </xdr:from>
    <xdr:ext cx="405111" cy="259045"/>
    <xdr:sp macro="" textlink="">
      <xdr:nvSpPr>
        <xdr:cNvPr id="758" name="n_3aveValue【公民館】&#10;有形固定資産減価償却率">
          <a:extLst>
            <a:ext uri="{FF2B5EF4-FFF2-40B4-BE49-F238E27FC236}">
              <a16:creationId xmlns:a16="http://schemas.microsoft.com/office/drawing/2014/main" id="{BE6F2AA9-07FF-4306-A23A-BB5127853A33}"/>
            </a:ext>
          </a:extLst>
        </xdr:cNvPr>
        <xdr:cNvSpPr txBox="1"/>
      </xdr:nvSpPr>
      <xdr:spPr>
        <a:xfrm>
          <a:off x="13500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123525</xdr:rowOff>
    </xdr:from>
    <xdr:ext cx="405111" cy="259045"/>
    <xdr:sp macro="" textlink="">
      <xdr:nvSpPr>
        <xdr:cNvPr id="759" name="n_4aveValue【公民館】&#10;有形固定資産減価償却率">
          <a:extLst>
            <a:ext uri="{FF2B5EF4-FFF2-40B4-BE49-F238E27FC236}">
              <a16:creationId xmlns:a16="http://schemas.microsoft.com/office/drawing/2014/main" id="{5E0E7E70-29D8-42A6-BFC3-2DA6F0FBD4A7}"/>
            </a:ext>
          </a:extLst>
        </xdr:cNvPr>
        <xdr:cNvSpPr txBox="1"/>
      </xdr:nvSpPr>
      <xdr:spPr>
        <a:xfrm>
          <a:off x="12611744" y="1778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123841</xdr:rowOff>
    </xdr:from>
    <xdr:ext cx="405111" cy="259045"/>
    <xdr:sp macro="" textlink="">
      <xdr:nvSpPr>
        <xdr:cNvPr id="760" name="n_1mainValue【公民館】&#10;有形固定資産減価償却率">
          <a:extLst>
            <a:ext uri="{FF2B5EF4-FFF2-40B4-BE49-F238E27FC236}">
              <a16:creationId xmlns:a16="http://schemas.microsoft.com/office/drawing/2014/main" id="{3F3FFDC0-1179-4B30-9FED-3A93C615BFCF}"/>
            </a:ext>
          </a:extLst>
        </xdr:cNvPr>
        <xdr:cNvSpPr txBox="1"/>
      </xdr:nvSpPr>
      <xdr:spPr>
        <a:xfrm>
          <a:off x="152660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761" name="n_2mainValue【公民館】&#10;有形固定資産減価償却率">
          <a:extLst>
            <a:ext uri="{FF2B5EF4-FFF2-40B4-BE49-F238E27FC236}">
              <a16:creationId xmlns:a16="http://schemas.microsoft.com/office/drawing/2014/main" id="{66B80E92-C2BD-4037-9123-75D21F6E53E3}"/>
            </a:ext>
          </a:extLst>
        </xdr:cNvPr>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166704</xdr:rowOff>
    </xdr:from>
    <xdr:ext cx="405111" cy="259045"/>
    <xdr:sp macro="" textlink="">
      <xdr:nvSpPr>
        <xdr:cNvPr id="762" name="n_3mainValue【公民館】&#10;有形固定資産減価償却率">
          <a:extLst>
            <a:ext uri="{FF2B5EF4-FFF2-40B4-BE49-F238E27FC236}">
              <a16:creationId xmlns:a16="http://schemas.microsoft.com/office/drawing/2014/main" id="{C30E54B1-6070-4483-88E5-7F1126BCCEE5}"/>
            </a:ext>
          </a:extLst>
        </xdr:cNvPr>
        <xdr:cNvSpPr txBox="1"/>
      </xdr:nvSpPr>
      <xdr:spPr>
        <a:xfrm>
          <a:off x="13500744" y="18168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a:extLst>
            <a:ext uri="{FF2B5EF4-FFF2-40B4-BE49-F238E27FC236}">
              <a16:creationId xmlns:a16="http://schemas.microsoft.com/office/drawing/2014/main" id="{A0F4B71F-9ACC-4F5C-B4CC-DF9DD9044AC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a:extLst>
            <a:ext uri="{FF2B5EF4-FFF2-40B4-BE49-F238E27FC236}">
              <a16:creationId xmlns:a16="http://schemas.microsoft.com/office/drawing/2014/main" id="{D773BDAC-49E8-4D16-A5D6-C0A9EAE7746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a:extLst>
            <a:ext uri="{FF2B5EF4-FFF2-40B4-BE49-F238E27FC236}">
              <a16:creationId xmlns:a16="http://schemas.microsoft.com/office/drawing/2014/main" id="{0BF6BC8E-3387-4EFB-9ABB-AF31E3B768B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a:extLst>
            <a:ext uri="{FF2B5EF4-FFF2-40B4-BE49-F238E27FC236}">
              <a16:creationId xmlns:a16="http://schemas.microsoft.com/office/drawing/2014/main" id="{62F7479D-20DD-4623-8186-9DC2BCDF20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a:extLst>
            <a:ext uri="{FF2B5EF4-FFF2-40B4-BE49-F238E27FC236}">
              <a16:creationId xmlns:a16="http://schemas.microsoft.com/office/drawing/2014/main" id="{9D578AE0-E7B2-458A-804D-CB50D31E773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a:extLst>
            <a:ext uri="{FF2B5EF4-FFF2-40B4-BE49-F238E27FC236}">
              <a16:creationId xmlns:a16="http://schemas.microsoft.com/office/drawing/2014/main" id="{6CB2BC39-F7E2-493F-A44F-78566DDB046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a:extLst>
            <a:ext uri="{FF2B5EF4-FFF2-40B4-BE49-F238E27FC236}">
              <a16:creationId xmlns:a16="http://schemas.microsoft.com/office/drawing/2014/main" id="{67685BD4-F451-464E-B2C7-F3C44309618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a:extLst>
            <a:ext uri="{FF2B5EF4-FFF2-40B4-BE49-F238E27FC236}">
              <a16:creationId xmlns:a16="http://schemas.microsoft.com/office/drawing/2014/main" id="{E12D13F9-DD95-4779-A6E9-5FD2E00E148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a:extLst>
            <a:ext uri="{FF2B5EF4-FFF2-40B4-BE49-F238E27FC236}">
              <a16:creationId xmlns:a16="http://schemas.microsoft.com/office/drawing/2014/main" id="{E2A04F10-2455-4226-92AB-74CC695D92F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a:extLst>
            <a:ext uri="{FF2B5EF4-FFF2-40B4-BE49-F238E27FC236}">
              <a16:creationId xmlns:a16="http://schemas.microsoft.com/office/drawing/2014/main" id="{8B2BAA45-01BE-4859-822E-EE14AA850C5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3" name="直線コネクタ 772">
          <a:extLst>
            <a:ext uri="{FF2B5EF4-FFF2-40B4-BE49-F238E27FC236}">
              <a16:creationId xmlns:a16="http://schemas.microsoft.com/office/drawing/2014/main" id="{805CE837-7172-4953-95BE-29D31D27C0B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4" name="テキスト ボックス 773">
          <a:extLst>
            <a:ext uri="{FF2B5EF4-FFF2-40B4-BE49-F238E27FC236}">
              <a16:creationId xmlns:a16="http://schemas.microsoft.com/office/drawing/2014/main" id="{327D99E9-500B-4FCA-9E25-3E7F413FA1E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5" name="直線コネクタ 774">
          <a:extLst>
            <a:ext uri="{FF2B5EF4-FFF2-40B4-BE49-F238E27FC236}">
              <a16:creationId xmlns:a16="http://schemas.microsoft.com/office/drawing/2014/main" id="{005E7A40-7AAB-4ABD-8EBC-ED6CF14DAA9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6" name="テキスト ボックス 775">
          <a:extLst>
            <a:ext uri="{FF2B5EF4-FFF2-40B4-BE49-F238E27FC236}">
              <a16:creationId xmlns:a16="http://schemas.microsoft.com/office/drawing/2014/main" id="{7CAAC653-0962-431C-AE3D-64DEAA0D992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7" name="直線コネクタ 776">
          <a:extLst>
            <a:ext uri="{FF2B5EF4-FFF2-40B4-BE49-F238E27FC236}">
              <a16:creationId xmlns:a16="http://schemas.microsoft.com/office/drawing/2014/main" id="{177CD701-726E-438A-AF9C-BB5128F772E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8" name="テキスト ボックス 777">
          <a:extLst>
            <a:ext uri="{FF2B5EF4-FFF2-40B4-BE49-F238E27FC236}">
              <a16:creationId xmlns:a16="http://schemas.microsoft.com/office/drawing/2014/main" id="{6AB050BD-801E-400B-BD88-FBD1C5B3335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9" name="直線コネクタ 778">
          <a:extLst>
            <a:ext uri="{FF2B5EF4-FFF2-40B4-BE49-F238E27FC236}">
              <a16:creationId xmlns:a16="http://schemas.microsoft.com/office/drawing/2014/main" id="{0AA1044D-FB4D-4FE0-91A1-2579342F9BB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0" name="テキスト ボックス 779">
          <a:extLst>
            <a:ext uri="{FF2B5EF4-FFF2-40B4-BE49-F238E27FC236}">
              <a16:creationId xmlns:a16="http://schemas.microsoft.com/office/drawing/2014/main" id="{DE90B143-7CF6-4D9F-920B-1841C00A516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1" name="直線コネクタ 780">
          <a:extLst>
            <a:ext uri="{FF2B5EF4-FFF2-40B4-BE49-F238E27FC236}">
              <a16:creationId xmlns:a16="http://schemas.microsoft.com/office/drawing/2014/main" id="{80DE6C2D-0107-4862-8E7D-CD027CC1380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2" name="テキスト ボックス 781">
          <a:extLst>
            <a:ext uri="{FF2B5EF4-FFF2-40B4-BE49-F238E27FC236}">
              <a16:creationId xmlns:a16="http://schemas.microsoft.com/office/drawing/2014/main" id="{023BCC09-B995-40EE-A69D-F058DD9597F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a:extLst>
            <a:ext uri="{FF2B5EF4-FFF2-40B4-BE49-F238E27FC236}">
              <a16:creationId xmlns:a16="http://schemas.microsoft.com/office/drawing/2014/main" id="{2D77F174-0FAB-4BAC-9BD4-A6894C2C8A8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id="{B659D10E-7FD2-4295-9392-ECF276FA703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公民館】&#10;一人当たり面積グラフ枠">
          <a:extLst>
            <a:ext uri="{FF2B5EF4-FFF2-40B4-BE49-F238E27FC236}">
              <a16:creationId xmlns:a16="http://schemas.microsoft.com/office/drawing/2014/main" id="{805BB561-DB2C-41AC-8AD1-2643A439248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786" name="直線コネクタ 785">
          <a:extLst>
            <a:ext uri="{FF2B5EF4-FFF2-40B4-BE49-F238E27FC236}">
              <a16:creationId xmlns:a16="http://schemas.microsoft.com/office/drawing/2014/main" id="{A3A48F57-8962-47A9-A1EA-8888A40803C4}"/>
            </a:ext>
          </a:extLst>
        </xdr:cNvPr>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87" name="【公民館】&#10;一人当たり面積最小値テキスト">
          <a:extLst>
            <a:ext uri="{FF2B5EF4-FFF2-40B4-BE49-F238E27FC236}">
              <a16:creationId xmlns:a16="http://schemas.microsoft.com/office/drawing/2014/main" id="{E53B1854-3262-4C0D-806A-3B3B76DB3E44}"/>
            </a:ext>
          </a:extLst>
        </xdr:cNvPr>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88" name="直線コネクタ 787">
          <a:extLst>
            <a:ext uri="{FF2B5EF4-FFF2-40B4-BE49-F238E27FC236}">
              <a16:creationId xmlns:a16="http://schemas.microsoft.com/office/drawing/2014/main" id="{912E245E-6750-4612-ADAA-029A423F8CBB}"/>
            </a:ext>
          </a:extLst>
        </xdr:cNvPr>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789" name="【公民館】&#10;一人当たり面積最大値テキスト">
          <a:extLst>
            <a:ext uri="{FF2B5EF4-FFF2-40B4-BE49-F238E27FC236}">
              <a16:creationId xmlns:a16="http://schemas.microsoft.com/office/drawing/2014/main" id="{90B8B263-F136-4034-A2C7-7096ACF6AF24}"/>
            </a:ext>
          </a:extLst>
        </xdr:cNvPr>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790" name="直線コネクタ 789">
          <a:extLst>
            <a:ext uri="{FF2B5EF4-FFF2-40B4-BE49-F238E27FC236}">
              <a16:creationId xmlns:a16="http://schemas.microsoft.com/office/drawing/2014/main" id="{F80B8F41-73BF-4BD5-9224-EDD2C8DF0440}"/>
            </a:ext>
          </a:extLst>
        </xdr:cNvPr>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791" name="【公民館】&#10;一人当たり面積平均値テキスト">
          <a:extLst>
            <a:ext uri="{FF2B5EF4-FFF2-40B4-BE49-F238E27FC236}">
              <a16:creationId xmlns:a16="http://schemas.microsoft.com/office/drawing/2014/main" id="{1B003C4C-4126-4567-A123-A9A3356B67CA}"/>
            </a:ext>
          </a:extLst>
        </xdr:cNvPr>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92" name="フローチャート: 判断 791">
          <a:extLst>
            <a:ext uri="{FF2B5EF4-FFF2-40B4-BE49-F238E27FC236}">
              <a16:creationId xmlns:a16="http://schemas.microsoft.com/office/drawing/2014/main" id="{4F6EE879-BBA1-4A9E-AB1A-359773A101B5}"/>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793" name="フローチャート: 判断 792">
          <a:extLst>
            <a:ext uri="{FF2B5EF4-FFF2-40B4-BE49-F238E27FC236}">
              <a16:creationId xmlns:a16="http://schemas.microsoft.com/office/drawing/2014/main" id="{91E0B6AB-93D4-4A0C-A45A-CFBADEAA6EED}"/>
            </a:ext>
          </a:extLst>
        </xdr:cNvPr>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794" name="フローチャート: 判断 793">
          <a:extLst>
            <a:ext uri="{FF2B5EF4-FFF2-40B4-BE49-F238E27FC236}">
              <a16:creationId xmlns:a16="http://schemas.microsoft.com/office/drawing/2014/main" id="{3EC8E520-5479-4643-9F4E-7B4F70A23AAD}"/>
            </a:ext>
          </a:extLst>
        </xdr:cNvPr>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795" name="フローチャート: 判断 794">
          <a:extLst>
            <a:ext uri="{FF2B5EF4-FFF2-40B4-BE49-F238E27FC236}">
              <a16:creationId xmlns:a16="http://schemas.microsoft.com/office/drawing/2014/main" id="{A091874A-E4CB-42EB-B75B-6C002F978A12}"/>
            </a:ext>
          </a:extLst>
        </xdr:cNvPr>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796" name="フローチャート: 判断 795">
          <a:extLst>
            <a:ext uri="{FF2B5EF4-FFF2-40B4-BE49-F238E27FC236}">
              <a16:creationId xmlns:a16="http://schemas.microsoft.com/office/drawing/2014/main" id="{190272CB-CD4F-453B-A109-6F09EC904C2A}"/>
            </a:ext>
          </a:extLst>
        </xdr:cNvPr>
        <xdr:cNvSpPr/>
      </xdr:nvSpPr>
      <xdr:spPr>
        <a:xfrm>
          <a:off x="18605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6AB1CC3-B44A-450E-BDBC-E9EE73EE54E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A3F42B1D-9E82-4E55-93DB-CA6D83DF721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65F0D94E-4843-41E8-BEEF-276C2162870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7CB2606F-4395-4C97-BE2D-8222F7A9205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F2177368-6AA0-4442-89FF-010922285DD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21589</xdr:rowOff>
    </xdr:from>
    <xdr:to>
      <xdr:col>116</xdr:col>
      <xdr:colOff>114300</xdr:colOff>
      <xdr:row>107</xdr:row>
      <xdr:rowOff>123189</xdr:rowOff>
    </xdr:to>
    <xdr:sp macro="" textlink="">
      <xdr:nvSpPr>
        <xdr:cNvPr id="802" name="楕円 801">
          <a:extLst>
            <a:ext uri="{FF2B5EF4-FFF2-40B4-BE49-F238E27FC236}">
              <a16:creationId xmlns:a16="http://schemas.microsoft.com/office/drawing/2014/main" id="{10C20C97-3FD3-47C6-A3F0-F028BBE15197}"/>
            </a:ext>
          </a:extLst>
        </xdr:cNvPr>
        <xdr:cNvSpPr/>
      </xdr:nvSpPr>
      <xdr:spPr>
        <a:xfrm>
          <a:off x="22110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xdr:rowOff>
    </xdr:from>
    <xdr:ext cx="469744" cy="259045"/>
    <xdr:sp macro="" textlink="">
      <xdr:nvSpPr>
        <xdr:cNvPr id="803" name="【公民館】&#10;一人当たり面積該当値テキスト">
          <a:extLst>
            <a:ext uri="{FF2B5EF4-FFF2-40B4-BE49-F238E27FC236}">
              <a16:creationId xmlns:a16="http://schemas.microsoft.com/office/drawing/2014/main" id="{E3A3BB20-D94A-45DC-8700-2596D3C3D310}"/>
            </a:ext>
          </a:extLst>
        </xdr:cNvPr>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804" name="楕円 803">
          <a:extLst>
            <a:ext uri="{FF2B5EF4-FFF2-40B4-BE49-F238E27FC236}">
              <a16:creationId xmlns:a16="http://schemas.microsoft.com/office/drawing/2014/main" id="{ACCF347B-74DD-4311-994D-EF5154D9F214}"/>
            </a:ext>
          </a:extLst>
        </xdr:cNvPr>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72389</xdr:rowOff>
    </xdr:from>
    <xdr:to>
      <xdr:col>116</xdr:col>
      <xdr:colOff>63500</xdr:colOff>
      <xdr:row>107</xdr:row>
      <xdr:rowOff>72389</xdr:rowOff>
    </xdr:to>
    <xdr:cxnSp macro="">
      <xdr:nvCxnSpPr>
        <xdr:cNvPr id="805" name="直線コネクタ 804">
          <a:extLst>
            <a:ext uri="{FF2B5EF4-FFF2-40B4-BE49-F238E27FC236}">
              <a16:creationId xmlns:a16="http://schemas.microsoft.com/office/drawing/2014/main" id="{1EAA5996-2B2A-4F59-8D4A-E9F45CD37615}"/>
            </a:ext>
          </a:extLst>
        </xdr:cNvPr>
        <xdr:cNvCxnSpPr/>
      </xdr:nvCxnSpPr>
      <xdr:spPr>
        <a:xfrm>
          <a:off x="21323300" y="18417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806" name="楕円 805">
          <a:extLst>
            <a:ext uri="{FF2B5EF4-FFF2-40B4-BE49-F238E27FC236}">
              <a16:creationId xmlns:a16="http://schemas.microsoft.com/office/drawing/2014/main" id="{6467E12A-51D3-42CA-9075-B31C84AFCD4C}"/>
            </a:ext>
          </a:extLst>
        </xdr:cNvPr>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72389</xdr:rowOff>
    </xdr:to>
    <xdr:cxnSp macro="">
      <xdr:nvCxnSpPr>
        <xdr:cNvPr id="807" name="直線コネクタ 806">
          <a:extLst>
            <a:ext uri="{FF2B5EF4-FFF2-40B4-BE49-F238E27FC236}">
              <a16:creationId xmlns:a16="http://schemas.microsoft.com/office/drawing/2014/main" id="{52CE1B52-F502-4D3F-A66E-54AF112823A6}"/>
            </a:ext>
          </a:extLst>
        </xdr:cNvPr>
        <xdr:cNvCxnSpPr/>
      </xdr:nvCxnSpPr>
      <xdr:spPr>
        <a:xfrm>
          <a:off x="20434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21589</xdr:rowOff>
    </xdr:from>
    <xdr:to>
      <xdr:col>102</xdr:col>
      <xdr:colOff>165100</xdr:colOff>
      <xdr:row>107</xdr:row>
      <xdr:rowOff>123189</xdr:rowOff>
    </xdr:to>
    <xdr:sp macro="" textlink="">
      <xdr:nvSpPr>
        <xdr:cNvPr id="808" name="楕円 807">
          <a:extLst>
            <a:ext uri="{FF2B5EF4-FFF2-40B4-BE49-F238E27FC236}">
              <a16:creationId xmlns:a16="http://schemas.microsoft.com/office/drawing/2014/main" id="{C515E4F5-2610-4EB0-95A8-3727C8CBAF6F}"/>
            </a:ext>
          </a:extLst>
        </xdr:cNvPr>
        <xdr:cNvSpPr/>
      </xdr:nvSpPr>
      <xdr:spPr>
        <a:xfrm>
          <a:off x="19494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72389</xdr:rowOff>
    </xdr:from>
    <xdr:to>
      <xdr:col>107</xdr:col>
      <xdr:colOff>50800</xdr:colOff>
      <xdr:row>107</xdr:row>
      <xdr:rowOff>72389</xdr:rowOff>
    </xdr:to>
    <xdr:cxnSp macro="">
      <xdr:nvCxnSpPr>
        <xdr:cNvPr id="809" name="直線コネクタ 808">
          <a:extLst>
            <a:ext uri="{FF2B5EF4-FFF2-40B4-BE49-F238E27FC236}">
              <a16:creationId xmlns:a16="http://schemas.microsoft.com/office/drawing/2014/main" id="{E57F896E-CDAB-4F76-B09A-E790C18CBDE6}"/>
            </a:ext>
          </a:extLst>
        </xdr:cNvPr>
        <xdr:cNvCxnSpPr/>
      </xdr:nvCxnSpPr>
      <xdr:spPr>
        <a:xfrm>
          <a:off x="19545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147338</xdr:rowOff>
    </xdr:from>
    <xdr:ext cx="469744" cy="259045"/>
    <xdr:sp macro="" textlink="">
      <xdr:nvSpPr>
        <xdr:cNvPr id="810" name="n_1aveValue【公民館】&#10;一人当たり面積">
          <a:extLst>
            <a:ext uri="{FF2B5EF4-FFF2-40B4-BE49-F238E27FC236}">
              <a16:creationId xmlns:a16="http://schemas.microsoft.com/office/drawing/2014/main" id="{14356338-6435-4F05-8F12-3D9E27317F53}"/>
            </a:ext>
          </a:extLst>
        </xdr:cNvPr>
        <xdr:cNvSpPr txBox="1"/>
      </xdr:nvSpPr>
      <xdr:spPr>
        <a:xfrm>
          <a:off x="21075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811" name="n_2aveValue【公民館】&#10;一人当たり面積">
          <a:extLst>
            <a:ext uri="{FF2B5EF4-FFF2-40B4-BE49-F238E27FC236}">
              <a16:creationId xmlns:a16="http://schemas.microsoft.com/office/drawing/2014/main" id="{E2214AC5-EEA1-4FD3-803B-06E3D4C671F8}"/>
            </a:ext>
          </a:extLst>
        </xdr:cNvPr>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812" name="n_3aveValue【公民館】&#10;一人当たり面積">
          <a:extLst>
            <a:ext uri="{FF2B5EF4-FFF2-40B4-BE49-F238E27FC236}">
              <a16:creationId xmlns:a16="http://schemas.microsoft.com/office/drawing/2014/main" id="{8DDC6782-4FC0-4923-BFBA-5F2830B619BE}"/>
            </a:ext>
          </a:extLst>
        </xdr:cNvPr>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813" name="n_4aveValue【公民館】&#10;一人当たり面積">
          <a:extLst>
            <a:ext uri="{FF2B5EF4-FFF2-40B4-BE49-F238E27FC236}">
              <a16:creationId xmlns:a16="http://schemas.microsoft.com/office/drawing/2014/main" id="{4DF787C0-3863-48F3-9228-038E4B223745}"/>
            </a:ext>
          </a:extLst>
        </xdr:cNvPr>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814" name="n_1mainValue【公民館】&#10;一人当たり面積">
          <a:extLst>
            <a:ext uri="{FF2B5EF4-FFF2-40B4-BE49-F238E27FC236}">
              <a16:creationId xmlns:a16="http://schemas.microsoft.com/office/drawing/2014/main" id="{6B248421-EBCD-4220-AEBD-6B811EF2FC5F}"/>
            </a:ext>
          </a:extLst>
        </xdr:cNvPr>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815" name="n_2mainValue【公民館】&#10;一人当たり面積">
          <a:extLst>
            <a:ext uri="{FF2B5EF4-FFF2-40B4-BE49-F238E27FC236}">
              <a16:creationId xmlns:a16="http://schemas.microsoft.com/office/drawing/2014/main" id="{4512DB85-4E29-4B26-86E6-7614551C3068}"/>
            </a:ext>
          </a:extLst>
        </xdr:cNvPr>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114316</xdr:rowOff>
    </xdr:from>
    <xdr:ext cx="469744" cy="259045"/>
    <xdr:sp macro="" textlink="">
      <xdr:nvSpPr>
        <xdr:cNvPr id="816" name="n_3mainValue【公民館】&#10;一人当たり面積">
          <a:extLst>
            <a:ext uri="{FF2B5EF4-FFF2-40B4-BE49-F238E27FC236}">
              <a16:creationId xmlns:a16="http://schemas.microsoft.com/office/drawing/2014/main" id="{00E02208-E48A-41C8-91B3-B025BB451243}"/>
            </a:ext>
          </a:extLst>
        </xdr:cNvPr>
        <xdr:cNvSpPr txBox="1"/>
      </xdr:nvSpPr>
      <xdr:spPr>
        <a:xfrm>
          <a:off x="19310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a:extLst>
            <a:ext uri="{FF2B5EF4-FFF2-40B4-BE49-F238E27FC236}">
              <a16:creationId xmlns:a16="http://schemas.microsoft.com/office/drawing/2014/main" id="{7F6848A3-0A4B-4E84-935F-6FF64391D41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a:extLst>
            <a:ext uri="{FF2B5EF4-FFF2-40B4-BE49-F238E27FC236}">
              <a16:creationId xmlns:a16="http://schemas.microsoft.com/office/drawing/2014/main" id="{F22E6DEF-E0BF-4FA0-80E3-AE9565C2F8A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a:extLst>
            <a:ext uri="{FF2B5EF4-FFF2-40B4-BE49-F238E27FC236}">
              <a16:creationId xmlns:a16="http://schemas.microsoft.com/office/drawing/2014/main" id="{85A74C97-8369-4832-B7D8-EDB32A48D9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一人あたりの道路延長が類似団体の中では２番目に</a:t>
          </a:r>
          <a:r>
            <a:rPr kumimoji="1" lang="ja-JP" altLang="en-US" sz="1100" b="0" i="0" baseline="0">
              <a:solidFill>
                <a:schemeClr val="dk1"/>
              </a:solidFill>
              <a:effectLst/>
              <a:latin typeface="+mn-lt"/>
              <a:ea typeface="+mn-ea"/>
              <a:cs typeface="+mn-cs"/>
            </a:rPr>
            <a:t>長い</a:t>
          </a:r>
          <a:r>
            <a:rPr kumimoji="1" lang="ja-JP" altLang="ja-JP" sz="1100" b="0" i="0" baseline="0">
              <a:solidFill>
                <a:schemeClr val="dk1"/>
              </a:solidFill>
              <a:effectLst/>
              <a:latin typeface="+mn-lt"/>
              <a:ea typeface="+mn-ea"/>
              <a:cs typeface="+mn-cs"/>
            </a:rPr>
            <a:t>が、有形固定資産原価償却率は</a:t>
          </a:r>
          <a:r>
            <a:rPr kumimoji="1" lang="ja-JP" altLang="en-US" sz="1100" b="0" i="0" baseline="0">
              <a:solidFill>
                <a:schemeClr val="dk1"/>
              </a:solidFill>
              <a:effectLst/>
              <a:latin typeface="+mn-lt"/>
              <a:ea typeface="+mn-ea"/>
              <a:cs typeface="+mn-cs"/>
            </a:rPr>
            <a:t>類似団体内</a:t>
          </a:r>
          <a:r>
            <a:rPr kumimoji="1" lang="ja-JP" altLang="ja-JP" sz="1100" b="0" i="0" baseline="0">
              <a:solidFill>
                <a:schemeClr val="dk1"/>
              </a:solidFill>
              <a:effectLst/>
              <a:latin typeface="+mn-lt"/>
              <a:ea typeface="+mn-ea"/>
              <a:cs typeface="+mn-cs"/>
            </a:rPr>
            <a:t>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を下回っており、比較的償却期間は残っていると言える。反面、橋りょう・トンネルについては、一人当たり有形固定資産（償却資産）額が類似団体中１位であるうえ、減価償却も</a:t>
          </a:r>
          <a:r>
            <a:rPr kumimoji="1" lang="ja-JP" altLang="en-US" sz="1100" b="0" i="0" baseline="0">
              <a:solidFill>
                <a:schemeClr val="dk1"/>
              </a:solidFill>
              <a:effectLst/>
              <a:latin typeface="+mn-lt"/>
              <a:ea typeface="+mn-ea"/>
              <a:cs typeface="+mn-cs"/>
            </a:rPr>
            <a:t>かなり</a:t>
          </a:r>
          <a:r>
            <a:rPr kumimoji="1" lang="ja-JP" altLang="ja-JP" sz="1100" b="0" i="0" baseline="0">
              <a:solidFill>
                <a:schemeClr val="dk1"/>
              </a:solidFill>
              <a:effectLst/>
              <a:latin typeface="+mn-lt"/>
              <a:ea typeface="+mn-ea"/>
              <a:cs typeface="+mn-cs"/>
            </a:rPr>
            <a:t>進んでおり、</a:t>
          </a:r>
          <a:r>
            <a:rPr kumimoji="1" lang="ja-JP" altLang="en-US" sz="1100" b="0" i="0" baseline="0">
              <a:solidFill>
                <a:schemeClr val="dk1"/>
              </a:solidFill>
              <a:effectLst/>
              <a:latin typeface="+mn-lt"/>
              <a:ea typeface="+mn-ea"/>
              <a:cs typeface="+mn-cs"/>
            </a:rPr>
            <a:t>今後の</a:t>
          </a:r>
          <a:r>
            <a:rPr kumimoji="1" lang="ja-JP" altLang="ja-JP" sz="1100" b="0" i="0" baseline="0">
              <a:solidFill>
                <a:schemeClr val="dk1"/>
              </a:solidFill>
              <a:effectLst/>
              <a:latin typeface="+mn-lt"/>
              <a:ea typeface="+mn-ea"/>
              <a:cs typeface="+mn-cs"/>
            </a:rPr>
            <a:t>更新</a:t>
          </a:r>
          <a:r>
            <a:rPr kumimoji="1" lang="ja-JP" altLang="en-US" sz="1100" b="0" i="0" baseline="0">
              <a:solidFill>
                <a:schemeClr val="dk1"/>
              </a:solidFill>
              <a:effectLst/>
              <a:latin typeface="+mn-lt"/>
              <a:ea typeface="+mn-ea"/>
              <a:cs typeface="+mn-cs"/>
            </a:rPr>
            <a:t>に際し大きな財政負担があると予想される。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認定こども園・幼稚園・</a:t>
          </a:r>
          <a:r>
            <a:rPr kumimoji="1" lang="ja-JP" altLang="en-US" sz="1100" b="0" i="0" baseline="0">
              <a:solidFill>
                <a:schemeClr val="dk1"/>
              </a:solidFill>
              <a:effectLst/>
              <a:latin typeface="+mn-lt"/>
              <a:ea typeface="+mn-ea"/>
              <a:cs typeface="+mn-cs"/>
            </a:rPr>
            <a:t>保育所</a:t>
          </a:r>
          <a:r>
            <a:rPr kumimoji="1" lang="ja-JP" altLang="ja-JP" sz="1100" b="0" i="0" baseline="0">
              <a:solidFill>
                <a:schemeClr val="dk1"/>
              </a:solidFill>
              <a:effectLst/>
              <a:latin typeface="+mn-lt"/>
              <a:ea typeface="+mn-ea"/>
              <a:cs typeface="+mn-cs"/>
            </a:rPr>
            <a:t>については、有形固定資産原価償却率が類似団体</a:t>
          </a:r>
          <a:r>
            <a:rPr kumimoji="1" lang="ja-JP" altLang="en-US" sz="1100" b="0" i="0" baseline="0">
              <a:solidFill>
                <a:schemeClr val="dk1"/>
              </a:solidFill>
              <a:effectLst/>
              <a:latin typeface="+mn-lt"/>
              <a:ea typeface="+mn-ea"/>
              <a:cs typeface="+mn-cs"/>
            </a:rPr>
            <a:t>内平均値</a:t>
          </a:r>
          <a:r>
            <a:rPr kumimoji="1" lang="ja-JP" altLang="ja-JP" sz="1100" b="0" i="0" baseline="0">
              <a:solidFill>
                <a:schemeClr val="dk1"/>
              </a:solidFill>
              <a:effectLst/>
              <a:latin typeface="+mn-lt"/>
              <a:ea typeface="+mn-ea"/>
              <a:cs typeface="+mn-cs"/>
            </a:rPr>
            <a:t>より高くなっているが、市立幼稚園を近隣の私立保育園と合わせて私立認定こども園</a:t>
          </a:r>
          <a:r>
            <a:rPr kumimoji="1" lang="ja-JP" altLang="en-US" sz="1100" b="0" i="0" baseline="0">
              <a:solidFill>
                <a:schemeClr val="dk1"/>
              </a:solidFill>
              <a:effectLst/>
              <a:latin typeface="+mn-lt"/>
              <a:ea typeface="+mn-ea"/>
              <a:cs typeface="+mn-cs"/>
            </a:rPr>
            <a:t>とする事業を</a:t>
          </a:r>
          <a:r>
            <a:rPr kumimoji="1" lang="ja-JP" altLang="ja-JP" sz="1100" b="0" i="0" baseline="0">
              <a:solidFill>
                <a:schemeClr val="dk1"/>
              </a:solidFill>
              <a:effectLst/>
              <a:latin typeface="+mn-lt"/>
              <a:ea typeface="+mn-ea"/>
              <a:cs typeface="+mn-cs"/>
            </a:rPr>
            <a:t>進めており、</a:t>
          </a:r>
          <a:r>
            <a:rPr kumimoji="1" lang="ja-JP" altLang="en-US" sz="1100" b="0" i="0" baseline="0">
              <a:solidFill>
                <a:schemeClr val="dk1"/>
              </a:solidFill>
              <a:effectLst/>
              <a:latin typeface="+mn-lt"/>
              <a:ea typeface="+mn-ea"/>
              <a:cs typeface="+mn-cs"/>
            </a:rPr>
            <a:t>これにより建物の総数が減ることで、</a:t>
          </a:r>
          <a:r>
            <a:rPr kumimoji="1" lang="ja-JP" altLang="ja-JP" sz="1100" b="0" i="0" baseline="0">
              <a:solidFill>
                <a:schemeClr val="dk1"/>
              </a:solidFill>
              <a:effectLst/>
              <a:latin typeface="+mn-lt"/>
              <a:ea typeface="+mn-ea"/>
              <a:cs typeface="+mn-cs"/>
            </a:rPr>
            <a:t>今後は</a:t>
          </a:r>
          <a:r>
            <a:rPr kumimoji="1" lang="ja-JP" altLang="en-US" sz="1100" b="0" i="0" baseline="0">
              <a:solidFill>
                <a:schemeClr val="dk1"/>
              </a:solidFill>
              <a:effectLst/>
              <a:latin typeface="+mn-lt"/>
              <a:ea typeface="+mn-ea"/>
              <a:cs typeface="+mn-cs"/>
            </a:rPr>
            <a:t>有形固定資産減価償却率についても低下</a:t>
          </a:r>
          <a:r>
            <a:rPr kumimoji="1" lang="ja-JP" altLang="ja-JP" sz="1100" b="0" i="0" baseline="0">
              <a:solidFill>
                <a:schemeClr val="dk1"/>
              </a:solidFill>
              <a:effectLst/>
              <a:latin typeface="+mn-lt"/>
              <a:ea typeface="+mn-ea"/>
              <a:cs typeface="+mn-cs"/>
            </a:rPr>
            <a:t>することが予想される。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児童館</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公民館</a:t>
          </a:r>
          <a:r>
            <a:rPr kumimoji="1" lang="ja-JP" altLang="en-US" sz="1100" b="0" i="0" baseline="0">
              <a:solidFill>
                <a:schemeClr val="dk1"/>
              </a:solidFill>
              <a:effectLst/>
              <a:latin typeface="+mn-lt"/>
              <a:ea typeface="+mn-ea"/>
              <a:cs typeface="+mn-cs"/>
            </a:rPr>
            <a:t>及び公営住宅</a:t>
          </a:r>
          <a:r>
            <a:rPr kumimoji="1" lang="ja-JP" altLang="ja-JP" sz="1100" b="0" i="0" baseline="0">
              <a:solidFill>
                <a:schemeClr val="dk1"/>
              </a:solidFill>
              <a:effectLst/>
              <a:latin typeface="+mn-lt"/>
              <a:ea typeface="+mn-ea"/>
              <a:cs typeface="+mn-cs"/>
            </a:rPr>
            <a:t>についても、有形固定資産原価償却率が類似団体</a:t>
          </a:r>
          <a:r>
            <a:rPr kumimoji="1" lang="ja-JP" altLang="en-US" sz="1100" b="0" i="0" baseline="0">
              <a:solidFill>
                <a:schemeClr val="dk1"/>
              </a:solidFill>
              <a:effectLst/>
              <a:latin typeface="+mn-lt"/>
              <a:ea typeface="+mn-ea"/>
              <a:cs typeface="+mn-cs"/>
            </a:rPr>
            <a:t>内平均値</a:t>
          </a:r>
          <a:r>
            <a:rPr kumimoji="1" lang="ja-JP" altLang="ja-JP" sz="1100" b="0" i="0" baseline="0">
              <a:solidFill>
                <a:schemeClr val="dk1"/>
              </a:solidFill>
              <a:effectLst/>
              <a:latin typeface="+mn-lt"/>
              <a:ea typeface="+mn-ea"/>
              <a:cs typeface="+mn-cs"/>
            </a:rPr>
            <a:t>より高くなって</a:t>
          </a:r>
          <a:r>
            <a:rPr kumimoji="1" lang="ja-JP" altLang="en-US" sz="1100" b="0" i="0" baseline="0">
              <a:solidFill>
                <a:schemeClr val="dk1"/>
              </a:solidFill>
              <a:effectLst/>
              <a:latin typeface="+mn-lt"/>
              <a:ea typeface="+mn-ea"/>
              <a:cs typeface="+mn-cs"/>
            </a:rPr>
            <a:t>いる。将来的な更新に係る財政負担等を考慮し、いずれも増設はせず、</a:t>
          </a:r>
          <a:r>
            <a:rPr kumimoji="1" lang="ja-JP" altLang="ja-JP" sz="1100" b="0" i="0" baseline="0">
              <a:solidFill>
                <a:schemeClr val="dk1"/>
              </a:solidFill>
              <a:effectLst/>
              <a:latin typeface="+mn-lt"/>
              <a:ea typeface="+mn-ea"/>
              <a:cs typeface="+mn-cs"/>
            </a:rPr>
            <a:t>公共施設再配置計画</a:t>
          </a:r>
          <a:r>
            <a:rPr kumimoji="1" lang="ja-JP" altLang="en-US" sz="1100" b="0" i="0" baseline="0">
              <a:solidFill>
                <a:schemeClr val="dk1"/>
              </a:solidFill>
              <a:effectLst/>
              <a:latin typeface="+mn-lt"/>
              <a:ea typeface="+mn-ea"/>
              <a:cs typeface="+mn-cs"/>
            </a:rPr>
            <a:t>の中で</a:t>
          </a:r>
          <a:r>
            <a:rPr kumimoji="1" lang="ja-JP" altLang="ja-JP" sz="1100" b="0" i="0" baseline="0">
              <a:solidFill>
                <a:schemeClr val="dk1"/>
              </a:solidFill>
              <a:effectLst/>
              <a:latin typeface="+mn-lt"/>
              <a:ea typeface="+mn-ea"/>
              <a:cs typeface="+mn-cs"/>
            </a:rPr>
            <a:t>、長寿命化・複合化</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検討</a:t>
          </a:r>
          <a:r>
            <a:rPr kumimoji="1" lang="ja-JP" altLang="en-US" sz="1100" b="0" i="0" baseline="0">
              <a:solidFill>
                <a:schemeClr val="dk1"/>
              </a:solidFill>
              <a:effectLst/>
              <a:latin typeface="+mn-lt"/>
              <a:ea typeface="+mn-ea"/>
              <a:cs typeface="+mn-cs"/>
            </a:rPr>
            <a:t>して</a:t>
          </a:r>
          <a:r>
            <a:rPr kumimoji="1" lang="ja-JP" altLang="ja-JP" sz="1100" b="0" i="0" baseline="0">
              <a:solidFill>
                <a:schemeClr val="dk1"/>
              </a:solidFill>
              <a:effectLst/>
              <a:latin typeface="+mn-lt"/>
              <a:ea typeface="+mn-ea"/>
              <a:cs typeface="+mn-cs"/>
            </a:rPr>
            <a:t>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48729A3-C887-4C3E-84EB-F99D5F158F2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F1E256B-EB35-4E7A-917E-37922F6D232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AFF10B7-69B2-49C4-B14B-E0E6137F353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54484AE-85E9-43E2-8652-1EF7BD31ED9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821678-3B92-4E5B-BA0D-321298ABCCD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DD95BFE-362D-4D8A-A876-3EB15D24C6B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B81D4F8-4842-4DB8-A179-6F3632D388B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8C180C-58F9-4CAE-9DEE-33682D66DEB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ED27482-6406-43F3-BAE8-40A1F653719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C33205-A81E-494A-9BE1-4B231DA1AF1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117,804
113,119
265.69
48,131,257
46,496,618
1,440,012
26,943,541
44,959,604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BA99F9A-D778-43C9-B3CC-892CAADC57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36540A5-CF38-4B72-890B-2D60B7557D4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C5B4FA4-4D8C-4617-9484-893168EEEE5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B6D2516-60FC-4B19-8E7E-FAFA783B95B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D816353-36AE-461F-86DF-AC9CECE7A1F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CE6D76A-EF02-4284-8F6D-AF2980A5EFB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7D48B77-6C0F-4118-A0C0-46C4F5C55D6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82C717C-A65B-4F8C-9528-AA4FADC31AC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B45CD2C-ED53-456D-8153-C73C76C3F8D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3B7A164-7D67-48E5-BA20-07C32FFCBC0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16B8DE0-488E-4B31-837D-9A10292844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28CB753-C66D-4781-9990-FC81D95BCAA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4EF654B-4FAB-43D1-9A35-489B15B691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DEA5182-F859-4927-9397-EECC97AA391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6DE7BF-01A7-4AD0-94FB-A223B5F08B9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666E71D-709A-434A-A93D-D04B9554715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CE0844-9F79-40E1-8F37-24A6FC68DA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35F59F5-0621-4A55-8DDB-444EC685F67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1BC569A-FE45-438F-95E6-A85E0B92F79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6419C44-EF37-403A-848E-A537873FCA8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B6AF165-8E96-47A9-8EFF-77E06456E4D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F3C0E6B-E700-4567-AD2E-805F0D50DD4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84A510C-5FA0-4209-A34E-F16BF1BA482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4CFDBBC-8C8B-4EDA-86FB-DD035620D15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676EFAD-9DA2-48D7-B791-939F6D96F71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B065471-2F96-4C4B-9212-84F07591785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B8C0D1B-38E2-4E2B-B165-2B42C2B5BFB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F4123CB-CC61-4294-9EC1-098A4B4F338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5031812-67A0-4DA7-B26D-1996F09B654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05F3390-CC45-4934-89F1-76AE2E94699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1B74C5C-9887-4AAD-9A0E-19A516E4959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4564094-735C-4568-8E0E-4A56D91BB41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3638033-CF63-46F2-9D30-E82DD06425C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5E79E12-480B-4846-9AC7-176740356E6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71158D1-F68C-4F6A-83FA-7124CFCD9C8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72F4998-89EE-4F2E-9C17-BA14B2DF86F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8B5B52A-18B8-473B-89C9-4AD33FFF28F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CAFFFCC-FC27-47BB-B696-132A944D881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5FA12E9-20FD-4AD7-AEB6-24494429F10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91D7D1E-3C0D-4C4B-8412-9CB234A913F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A165FAB-5711-4112-A5A2-0CA0B3BADBF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19CED91-6115-470A-9C29-A2DA66C7F54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35E4934-82A4-4CD5-9D31-5632BEC1E97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CDFC44C-D97B-4A85-BD94-E99E35611EF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1D37976-6959-4A82-AF1F-592FF892A2B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0E1E667-6E3E-4309-9DF6-ABDABDEA361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id="{CD8AE8DD-249F-42C8-AC1C-61BE9E470F64}"/>
            </a:ext>
          </a:extLst>
        </xdr:cNvPr>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id="{1C72A206-538C-40F4-8EAA-31D3385D43CC}"/>
            </a:ext>
          </a:extLst>
        </xdr:cNvPr>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id="{B9F82BCD-4EDD-45A8-A73D-4337846926BD}"/>
            </a:ext>
          </a:extLst>
        </xdr:cNvPr>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a:extLst>
            <a:ext uri="{FF2B5EF4-FFF2-40B4-BE49-F238E27FC236}">
              <a16:creationId xmlns:a16="http://schemas.microsoft.com/office/drawing/2014/main" id="{7643ECD7-A826-4E3E-B466-E79050C07F24}"/>
            </a:ext>
          </a:extLst>
        </xdr:cNvPr>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a:extLst>
            <a:ext uri="{FF2B5EF4-FFF2-40B4-BE49-F238E27FC236}">
              <a16:creationId xmlns:a16="http://schemas.microsoft.com/office/drawing/2014/main" id="{32F1A46B-8202-428D-966C-D07AA14A2303}"/>
            </a:ext>
          </a:extLst>
        </xdr:cNvPr>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3" name="【図書館】&#10;有形固定資産減価償却率平均値テキスト">
          <a:extLst>
            <a:ext uri="{FF2B5EF4-FFF2-40B4-BE49-F238E27FC236}">
              <a16:creationId xmlns:a16="http://schemas.microsoft.com/office/drawing/2014/main" id="{F892867A-EEF2-4B85-B645-79296F96F3BB}"/>
            </a:ext>
          </a:extLst>
        </xdr:cNvPr>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a:extLst>
            <a:ext uri="{FF2B5EF4-FFF2-40B4-BE49-F238E27FC236}">
              <a16:creationId xmlns:a16="http://schemas.microsoft.com/office/drawing/2014/main" id="{93BF59F0-6FAD-4548-811F-221D170F846A}"/>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a:extLst>
            <a:ext uri="{FF2B5EF4-FFF2-40B4-BE49-F238E27FC236}">
              <a16:creationId xmlns:a16="http://schemas.microsoft.com/office/drawing/2014/main" id="{32836B56-F25D-4591-9887-9DF4E4DC0605}"/>
            </a:ext>
          </a:extLst>
        </xdr:cNvPr>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a:extLst>
            <a:ext uri="{FF2B5EF4-FFF2-40B4-BE49-F238E27FC236}">
              <a16:creationId xmlns:a16="http://schemas.microsoft.com/office/drawing/2014/main" id="{C54B9B99-E835-474D-AABC-5EC2A2775712}"/>
            </a:ext>
          </a:extLst>
        </xdr:cNvPr>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a:extLst>
            <a:ext uri="{FF2B5EF4-FFF2-40B4-BE49-F238E27FC236}">
              <a16:creationId xmlns:a16="http://schemas.microsoft.com/office/drawing/2014/main" id="{FCE5026B-4883-4637-B950-C81AEA9E3BFD}"/>
            </a:ext>
          </a:extLst>
        </xdr:cNvPr>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a:extLst>
            <a:ext uri="{FF2B5EF4-FFF2-40B4-BE49-F238E27FC236}">
              <a16:creationId xmlns:a16="http://schemas.microsoft.com/office/drawing/2014/main" id="{60592F50-8E91-4903-A1E6-0DC53343B2A3}"/>
            </a:ext>
          </a:extLst>
        </xdr:cNvPr>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520D5F0-2B7C-4A70-A25B-D1C2F154282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8E32C8A-FB49-4614-A639-0CC8A612614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5D1BF79-A108-4665-9029-32486BC1415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3A2D981-E874-498D-A641-247D47F3B13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14D89B2-ABCB-456C-A3BD-C4148E54576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74" name="楕円 73">
          <a:extLst>
            <a:ext uri="{FF2B5EF4-FFF2-40B4-BE49-F238E27FC236}">
              <a16:creationId xmlns:a16="http://schemas.microsoft.com/office/drawing/2014/main" id="{DC8F2829-6FD4-4C8A-AEE7-85E1493EAE55}"/>
            </a:ext>
          </a:extLst>
        </xdr:cNvPr>
        <xdr:cNvSpPr/>
      </xdr:nvSpPr>
      <xdr:spPr>
        <a:xfrm>
          <a:off x="4584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84200</xdr:rowOff>
    </xdr:from>
    <xdr:ext cx="405111" cy="259045"/>
    <xdr:sp macro="" textlink="">
      <xdr:nvSpPr>
        <xdr:cNvPr id="75" name="【図書館】&#10;有形固定資産減価償却率該当値テキスト">
          <a:extLst>
            <a:ext uri="{FF2B5EF4-FFF2-40B4-BE49-F238E27FC236}">
              <a16:creationId xmlns:a16="http://schemas.microsoft.com/office/drawing/2014/main" id="{CD414D1B-7230-48BD-A436-EB60F6D1DB6A}"/>
            </a:ext>
          </a:extLst>
        </xdr:cNvPr>
        <xdr:cNvSpPr txBox="1"/>
      </xdr:nvSpPr>
      <xdr:spPr>
        <a:xfrm>
          <a:off x="4673600"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31931</xdr:rowOff>
    </xdr:from>
    <xdr:to>
      <xdr:col>20</xdr:col>
      <xdr:colOff>38100</xdr:colOff>
      <xdr:row>37</xdr:row>
      <xdr:rowOff>133531</xdr:rowOff>
    </xdr:to>
    <xdr:sp macro="" textlink="">
      <xdr:nvSpPr>
        <xdr:cNvPr id="76" name="楕円 75">
          <a:extLst>
            <a:ext uri="{FF2B5EF4-FFF2-40B4-BE49-F238E27FC236}">
              <a16:creationId xmlns:a16="http://schemas.microsoft.com/office/drawing/2014/main" id="{9F9CE92C-3B1A-4D07-9227-CB8F9B37173B}"/>
            </a:ext>
          </a:extLst>
        </xdr:cNvPr>
        <xdr:cNvSpPr/>
      </xdr:nvSpPr>
      <xdr:spPr>
        <a:xfrm>
          <a:off x="3746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82731</xdr:rowOff>
    </xdr:from>
    <xdr:to>
      <xdr:col>24</xdr:col>
      <xdr:colOff>63500</xdr:colOff>
      <xdr:row>37</xdr:row>
      <xdr:rowOff>112123</xdr:rowOff>
    </xdr:to>
    <xdr:cxnSp macro="">
      <xdr:nvCxnSpPr>
        <xdr:cNvPr id="77" name="直線コネクタ 76">
          <a:extLst>
            <a:ext uri="{FF2B5EF4-FFF2-40B4-BE49-F238E27FC236}">
              <a16:creationId xmlns:a16="http://schemas.microsoft.com/office/drawing/2014/main" id="{905E2B1F-0D44-42EC-985F-F5C70853F7D2}"/>
            </a:ext>
          </a:extLst>
        </xdr:cNvPr>
        <xdr:cNvCxnSpPr/>
      </xdr:nvCxnSpPr>
      <xdr:spPr>
        <a:xfrm>
          <a:off x="3797300" y="642638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169092</xdr:rowOff>
    </xdr:from>
    <xdr:to>
      <xdr:col>15</xdr:col>
      <xdr:colOff>101600</xdr:colOff>
      <xdr:row>37</xdr:row>
      <xdr:rowOff>99242</xdr:rowOff>
    </xdr:to>
    <xdr:sp macro="" textlink="">
      <xdr:nvSpPr>
        <xdr:cNvPr id="78" name="楕円 77">
          <a:extLst>
            <a:ext uri="{FF2B5EF4-FFF2-40B4-BE49-F238E27FC236}">
              <a16:creationId xmlns:a16="http://schemas.microsoft.com/office/drawing/2014/main" id="{65A19576-1A34-4C4B-AF16-B0CC3F99FC81}"/>
            </a:ext>
          </a:extLst>
        </xdr:cNvPr>
        <xdr:cNvSpPr/>
      </xdr:nvSpPr>
      <xdr:spPr>
        <a:xfrm>
          <a:off x="2857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48442</xdr:rowOff>
    </xdr:from>
    <xdr:to>
      <xdr:col>19</xdr:col>
      <xdr:colOff>177800</xdr:colOff>
      <xdr:row>37</xdr:row>
      <xdr:rowOff>82731</xdr:rowOff>
    </xdr:to>
    <xdr:cxnSp macro="">
      <xdr:nvCxnSpPr>
        <xdr:cNvPr id="79" name="直線コネクタ 78">
          <a:extLst>
            <a:ext uri="{FF2B5EF4-FFF2-40B4-BE49-F238E27FC236}">
              <a16:creationId xmlns:a16="http://schemas.microsoft.com/office/drawing/2014/main" id="{0B6787E7-33A7-4F69-95AB-39EA91732C11}"/>
            </a:ext>
          </a:extLst>
        </xdr:cNvPr>
        <xdr:cNvCxnSpPr/>
      </xdr:nvCxnSpPr>
      <xdr:spPr>
        <a:xfrm>
          <a:off x="2908300" y="63920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136434</xdr:rowOff>
    </xdr:from>
    <xdr:to>
      <xdr:col>10</xdr:col>
      <xdr:colOff>165100</xdr:colOff>
      <xdr:row>37</xdr:row>
      <xdr:rowOff>66584</xdr:rowOff>
    </xdr:to>
    <xdr:sp macro="" textlink="">
      <xdr:nvSpPr>
        <xdr:cNvPr id="80" name="楕円 79">
          <a:extLst>
            <a:ext uri="{FF2B5EF4-FFF2-40B4-BE49-F238E27FC236}">
              <a16:creationId xmlns:a16="http://schemas.microsoft.com/office/drawing/2014/main" id="{50EAFFB8-C6D2-4A16-8EA9-8731B89DB57C}"/>
            </a:ext>
          </a:extLst>
        </xdr:cNvPr>
        <xdr:cNvSpPr/>
      </xdr:nvSpPr>
      <xdr:spPr>
        <a:xfrm>
          <a:off x="1968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15784</xdr:rowOff>
    </xdr:from>
    <xdr:to>
      <xdr:col>15</xdr:col>
      <xdr:colOff>50800</xdr:colOff>
      <xdr:row>37</xdr:row>
      <xdr:rowOff>48442</xdr:rowOff>
    </xdr:to>
    <xdr:cxnSp macro="">
      <xdr:nvCxnSpPr>
        <xdr:cNvPr id="81" name="直線コネクタ 80">
          <a:extLst>
            <a:ext uri="{FF2B5EF4-FFF2-40B4-BE49-F238E27FC236}">
              <a16:creationId xmlns:a16="http://schemas.microsoft.com/office/drawing/2014/main" id="{CE64CBD5-361F-4CA3-9217-E5E5A63D0F2F}"/>
            </a:ext>
          </a:extLst>
        </xdr:cNvPr>
        <xdr:cNvCxnSpPr/>
      </xdr:nvCxnSpPr>
      <xdr:spPr>
        <a:xfrm>
          <a:off x="2019300" y="63594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47914</xdr:rowOff>
    </xdr:from>
    <xdr:ext cx="405111" cy="259045"/>
    <xdr:sp macro="" textlink="">
      <xdr:nvSpPr>
        <xdr:cNvPr id="82" name="n_1aveValue【図書館】&#10;有形固定資産減価償却率">
          <a:extLst>
            <a:ext uri="{FF2B5EF4-FFF2-40B4-BE49-F238E27FC236}">
              <a16:creationId xmlns:a16="http://schemas.microsoft.com/office/drawing/2014/main" id="{0F2E98C0-6FF7-46B7-9489-F832520C69CA}"/>
            </a:ext>
          </a:extLst>
        </xdr:cNvPr>
        <xdr:cNvSpPr txBox="1"/>
      </xdr:nvSpPr>
      <xdr:spPr>
        <a:xfrm>
          <a:off x="35820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3" name="n_2aveValue【図書館】&#10;有形固定資産減価償却率">
          <a:extLst>
            <a:ext uri="{FF2B5EF4-FFF2-40B4-BE49-F238E27FC236}">
              <a16:creationId xmlns:a16="http://schemas.microsoft.com/office/drawing/2014/main" id="{CBF3373E-FB2E-416D-97E7-1BB12EE14CD7}"/>
            </a:ext>
          </a:extLst>
        </xdr:cNvPr>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4" name="n_3aveValue【図書館】&#10;有形固定資産減価償却率">
          <a:extLst>
            <a:ext uri="{FF2B5EF4-FFF2-40B4-BE49-F238E27FC236}">
              <a16:creationId xmlns:a16="http://schemas.microsoft.com/office/drawing/2014/main" id="{432CADB1-1605-4B40-8C8D-A16CB779089A}"/>
            </a:ext>
          </a:extLst>
        </xdr:cNvPr>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5" name="n_4aveValue【図書館】&#10;有形固定資産減価償却率">
          <a:extLst>
            <a:ext uri="{FF2B5EF4-FFF2-40B4-BE49-F238E27FC236}">
              <a16:creationId xmlns:a16="http://schemas.microsoft.com/office/drawing/2014/main" id="{9400CC4E-7939-4A4E-B91B-ADD6848FBB1E}"/>
            </a:ext>
          </a:extLst>
        </xdr:cNvPr>
        <xdr:cNvSpPr txBox="1"/>
      </xdr:nvSpPr>
      <xdr:spPr>
        <a:xfrm>
          <a:off x="927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150058</xdr:rowOff>
    </xdr:from>
    <xdr:ext cx="405111" cy="259045"/>
    <xdr:sp macro="" textlink="">
      <xdr:nvSpPr>
        <xdr:cNvPr id="86" name="n_1mainValue【図書館】&#10;有形固定資産減価償却率">
          <a:extLst>
            <a:ext uri="{FF2B5EF4-FFF2-40B4-BE49-F238E27FC236}">
              <a16:creationId xmlns:a16="http://schemas.microsoft.com/office/drawing/2014/main" id="{DA6B26AA-9D41-42B0-B376-9FCD7E8BFEFF}"/>
            </a:ext>
          </a:extLst>
        </xdr:cNvPr>
        <xdr:cNvSpPr txBox="1"/>
      </xdr:nvSpPr>
      <xdr:spPr>
        <a:xfrm>
          <a:off x="3582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115769</xdr:rowOff>
    </xdr:from>
    <xdr:ext cx="405111" cy="259045"/>
    <xdr:sp macro="" textlink="">
      <xdr:nvSpPr>
        <xdr:cNvPr id="87" name="n_2mainValue【図書館】&#10;有形固定資産減価償却率">
          <a:extLst>
            <a:ext uri="{FF2B5EF4-FFF2-40B4-BE49-F238E27FC236}">
              <a16:creationId xmlns:a16="http://schemas.microsoft.com/office/drawing/2014/main" id="{AAAFC150-D97F-4FC6-90B4-90848D23C96A}"/>
            </a:ext>
          </a:extLst>
        </xdr:cNvPr>
        <xdr:cNvSpPr txBox="1"/>
      </xdr:nvSpPr>
      <xdr:spPr>
        <a:xfrm>
          <a:off x="2705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83111</xdr:rowOff>
    </xdr:from>
    <xdr:ext cx="405111" cy="259045"/>
    <xdr:sp macro="" textlink="">
      <xdr:nvSpPr>
        <xdr:cNvPr id="88" name="n_3mainValue【図書館】&#10;有形固定資産減価償却率">
          <a:extLst>
            <a:ext uri="{FF2B5EF4-FFF2-40B4-BE49-F238E27FC236}">
              <a16:creationId xmlns:a16="http://schemas.microsoft.com/office/drawing/2014/main" id="{DCEDBDD0-FAD9-4F33-BF40-B1D569D451AD}"/>
            </a:ext>
          </a:extLst>
        </xdr:cNvPr>
        <xdr:cNvSpPr txBox="1"/>
      </xdr:nvSpPr>
      <xdr:spPr>
        <a:xfrm>
          <a:off x="1816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43B8F0F-E06E-4114-B6CA-9C49C2537B1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ED20E55-B028-4FA3-B92D-1DAD110AD6D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229EF5F-3A95-4422-9832-E4A15F76840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71EF45C-AA31-42C0-9A71-BE91F5014BE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163DA9-5451-4B3A-B270-8D2955D90A5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7EE21943-B730-4C78-8067-6DBA34ECF1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B6BA28C-FE1D-4D6C-9998-8CB0D21BBAC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045C3F3-F78E-4C8E-A799-20A545E8C8C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FDE39CE1-0796-4D43-A671-920D167397E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CFB3567-EDEF-4EE5-AFA8-D146E8379E7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C3979062-032B-4B8A-A0A4-1E8DAF99062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8DA3A947-782B-4138-8C72-9145658B912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3ABCBC5-62A2-4998-82BC-55EB283E975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C1F6312E-CEF1-4C03-B529-11C664A9C5B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9BD89BF9-190D-4DF8-9EB9-1E42DA12B08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6915874C-F958-484F-87A0-36DFEC2D917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38B41247-5978-4761-8527-94ABC72BBFB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B1833631-642D-435C-AEB4-23DEADAA918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0B932EB-D108-47C1-8D32-7757E233F7E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7271D2B3-1FCB-4AB1-B723-681DE73CD19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779221B-6752-4B52-B272-3A186B48EA8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EC7B5FBE-9202-4BDD-81A1-73BDE6A5EC8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D09091DE-32F4-4B58-91EE-CC92A4BCF7A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2" name="直線コネクタ 111">
          <a:extLst>
            <a:ext uri="{FF2B5EF4-FFF2-40B4-BE49-F238E27FC236}">
              <a16:creationId xmlns:a16="http://schemas.microsoft.com/office/drawing/2014/main" id="{10C47207-98C3-4341-BA2A-7BBFC819CB68}"/>
            </a:ext>
          </a:extLst>
        </xdr:cNvPr>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3" name="【図書館】&#10;一人当たり面積最小値テキスト">
          <a:extLst>
            <a:ext uri="{FF2B5EF4-FFF2-40B4-BE49-F238E27FC236}">
              <a16:creationId xmlns:a16="http://schemas.microsoft.com/office/drawing/2014/main" id="{E36E0B53-8FB7-4123-BAAE-C5C226DEEE33}"/>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a:extLst>
            <a:ext uri="{FF2B5EF4-FFF2-40B4-BE49-F238E27FC236}">
              <a16:creationId xmlns:a16="http://schemas.microsoft.com/office/drawing/2014/main" id="{84C50595-42F2-40E2-81A1-DEE7172DAE4A}"/>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5" name="【図書館】&#10;一人当たり面積最大値テキスト">
          <a:extLst>
            <a:ext uri="{FF2B5EF4-FFF2-40B4-BE49-F238E27FC236}">
              <a16:creationId xmlns:a16="http://schemas.microsoft.com/office/drawing/2014/main" id="{19B6B3AB-2CFB-4169-ADED-0DAA8E34FACF}"/>
            </a:ext>
          </a:extLst>
        </xdr:cNvPr>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6" name="直線コネクタ 115">
          <a:extLst>
            <a:ext uri="{FF2B5EF4-FFF2-40B4-BE49-F238E27FC236}">
              <a16:creationId xmlns:a16="http://schemas.microsoft.com/office/drawing/2014/main" id="{68AE5A68-0FCA-4858-80FF-5333C1B4059F}"/>
            </a:ext>
          </a:extLst>
        </xdr:cNvPr>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7" name="【図書館】&#10;一人当たり面積平均値テキスト">
          <a:extLst>
            <a:ext uri="{FF2B5EF4-FFF2-40B4-BE49-F238E27FC236}">
              <a16:creationId xmlns:a16="http://schemas.microsoft.com/office/drawing/2014/main" id="{02FE304B-359C-466A-A6BB-151A543F78C8}"/>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a:extLst>
            <a:ext uri="{FF2B5EF4-FFF2-40B4-BE49-F238E27FC236}">
              <a16:creationId xmlns:a16="http://schemas.microsoft.com/office/drawing/2014/main" id="{9B0CDCBD-2458-4EDE-BDE8-3D545308F5C7}"/>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9" name="フローチャート: 判断 118">
          <a:extLst>
            <a:ext uri="{FF2B5EF4-FFF2-40B4-BE49-F238E27FC236}">
              <a16:creationId xmlns:a16="http://schemas.microsoft.com/office/drawing/2014/main" id="{617DC4B0-65B2-440B-9C56-17CC3A98B22D}"/>
            </a:ext>
          </a:extLst>
        </xdr:cNvPr>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0" name="フローチャート: 判断 119">
          <a:extLst>
            <a:ext uri="{FF2B5EF4-FFF2-40B4-BE49-F238E27FC236}">
              <a16:creationId xmlns:a16="http://schemas.microsoft.com/office/drawing/2014/main" id="{CC496140-B5D1-4F5F-8A02-8A2524CB5649}"/>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1" name="フローチャート: 判断 120">
          <a:extLst>
            <a:ext uri="{FF2B5EF4-FFF2-40B4-BE49-F238E27FC236}">
              <a16:creationId xmlns:a16="http://schemas.microsoft.com/office/drawing/2014/main" id="{0F2489DC-C735-498A-BD92-078FBCED4EE9}"/>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2" name="フローチャート: 判断 121">
          <a:extLst>
            <a:ext uri="{FF2B5EF4-FFF2-40B4-BE49-F238E27FC236}">
              <a16:creationId xmlns:a16="http://schemas.microsoft.com/office/drawing/2014/main" id="{672FCD1C-78E3-4856-870F-4D1A6776BFB3}"/>
            </a:ext>
          </a:extLst>
        </xdr:cNvPr>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C634E34-D7FC-496B-9423-1FEF417587B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00F454D-8EA8-4A73-AEDB-5FCF5D83B83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112B916-6C5E-4EDB-98D0-263BCFF226A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B643C7C-0D02-47F8-8544-88DAB05A8FE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0F02DC0-F910-426C-A778-20A783322A6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0</xdr:rowOff>
    </xdr:from>
    <xdr:to>
      <xdr:col>55</xdr:col>
      <xdr:colOff>50800</xdr:colOff>
      <xdr:row>36</xdr:row>
      <xdr:rowOff>101600</xdr:rowOff>
    </xdr:to>
    <xdr:sp macro="" textlink="">
      <xdr:nvSpPr>
        <xdr:cNvPr id="128" name="楕円 127">
          <a:extLst>
            <a:ext uri="{FF2B5EF4-FFF2-40B4-BE49-F238E27FC236}">
              <a16:creationId xmlns:a16="http://schemas.microsoft.com/office/drawing/2014/main" id="{2DDE5268-3E0E-4E8D-B5E5-154A2EE08366}"/>
            </a:ext>
          </a:extLst>
        </xdr:cNvPr>
        <xdr:cNvSpPr/>
      </xdr:nvSpPr>
      <xdr:spPr>
        <a:xfrm>
          <a:off x="104267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22877</xdr:rowOff>
    </xdr:from>
    <xdr:ext cx="469744" cy="259045"/>
    <xdr:sp macro="" textlink="">
      <xdr:nvSpPr>
        <xdr:cNvPr id="129" name="【図書館】&#10;一人当たり面積該当値テキスト">
          <a:extLst>
            <a:ext uri="{FF2B5EF4-FFF2-40B4-BE49-F238E27FC236}">
              <a16:creationId xmlns:a16="http://schemas.microsoft.com/office/drawing/2014/main" id="{9D7C9039-1E0F-4A3A-81A7-BC8A76ED40EE}"/>
            </a:ext>
          </a:extLst>
        </xdr:cNvPr>
        <xdr:cNvSpPr txBox="1"/>
      </xdr:nvSpPr>
      <xdr:spPr>
        <a:xfrm>
          <a:off x="10515600" y="60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0</xdr:rowOff>
    </xdr:from>
    <xdr:to>
      <xdr:col>50</xdr:col>
      <xdr:colOff>165100</xdr:colOff>
      <xdr:row>36</xdr:row>
      <xdr:rowOff>101600</xdr:rowOff>
    </xdr:to>
    <xdr:sp macro="" textlink="">
      <xdr:nvSpPr>
        <xdr:cNvPr id="130" name="楕円 129">
          <a:extLst>
            <a:ext uri="{FF2B5EF4-FFF2-40B4-BE49-F238E27FC236}">
              <a16:creationId xmlns:a16="http://schemas.microsoft.com/office/drawing/2014/main" id="{BD762359-B9E2-4A44-B051-D8358D261F6E}"/>
            </a:ext>
          </a:extLst>
        </xdr:cNvPr>
        <xdr:cNvSpPr/>
      </xdr:nvSpPr>
      <xdr:spPr>
        <a:xfrm>
          <a:off x="9588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50800</xdr:rowOff>
    </xdr:from>
    <xdr:to>
      <xdr:col>55</xdr:col>
      <xdr:colOff>0</xdr:colOff>
      <xdr:row>36</xdr:row>
      <xdr:rowOff>50800</xdr:rowOff>
    </xdr:to>
    <xdr:cxnSp macro="">
      <xdr:nvCxnSpPr>
        <xdr:cNvPr id="131" name="直線コネクタ 130">
          <a:extLst>
            <a:ext uri="{FF2B5EF4-FFF2-40B4-BE49-F238E27FC236}">
              <a16:creationId xmlns:a16="http://schemas.microsoft.com/office/drawing/2014/main" id="{298B74A7-8B96-49A8-AA8F-257926154480}"/>
            </a:ext>
          </a:extLst>
        </xdr:cNvPr>
        <xdr:cNvCxnSpPr/>
      </xdr:nvCxnSpPr>
      <xdr:spPr>
        <a:xfrm>
          <a:off x="9639300" y="622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0</xdr:rowOff>
    </xdr:from>
    <xdr:to>
      <xdr:col>46</xdr:col>
      <xdr:colOff>38100</xdr:colOff>
      <xdr:row>36</xdr:row>
      <xdr:rowOff>101600</xdr:rowOff>
    </xdr:to>
    <xdr:sp macro="" textlink="">
      <xdr:nvSpPr>
        <xdr:cNvPr id="132" name="楕円 131">
          <a:extLst>
            <a:ext uri="{FF2B5EF4-FFF2-40B4-BE49-F238E27FC236}">
              <a16:creationId xmlns:a16="http://schemas.microsoft.com/office/drawing/2014/main" id="{308EB82A-FF18-478E-934C-F85948DE3217}"/>
            </a:ext>
          </a:extLst>
        </xdr:cNvPr>
        <xdr:cNvSpPr/>
      </xdr:nvSpPr>
      <xdr:spPr>
        <a:xfrm>
          <a:off x="8699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50800</xdr:rowOff>
    </xdr:from>
    <xdr:to>
      <xdr:col>50</xdr:col>
      <xdr:colOff>114300</xdr:colOff>
      <xdr:row>36</xdr:row>
      <xdr:rowOff>50800</xdr:rowOff>
    </xdr:to>
    <xdr:cxnSp macro="">
      <xdr:nvCxnSpPr>
        <xdr:cNvPr id="133" name="直線コネクタ 132">
          <a:extLst>
            <a:ext uri="{FF2B5EF4-FFF2-40B4-BE49-F238E27FC236}">
              <a16:creationId xmlns:a16="http://schemas.microsoft.com/office/drawing/2014/main" id="{E5708215-AC7C-4A69-BBDB-0EAC885B5EC4}"/>
            </a:ext>
          </a:extLst>
        </xdr:cNvPr>
        <xdr:cNvCxnSpPr/>
      </xdr:nvCxnSpPr>
      <xdr:spPr>
        <a:xfrm>
          <a:off x="87503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0</xdr:rowOff>
    </xdr:from>
    <xdr:to>
      <xdr:col>41</xdr:col>
      <xdr:colOff>101600</xdr:colOff>
      <xdr:row>36</xdr:row>
      <xdr:rowOff>101600</xdr:rowOff>
    </xdr:to>
    <xdr:sp macro="" textlink="">
      <xdr:nvSpPr>
        <xdr:cNvPr id="134" name="楕円 133">
          <a:extLst>
            <a:ext uri="{FF2B5EF4-FFF2-40B4-BE49-F238E27FC236}">
              <a16:creationId xmlns:a16="http://schemas.microsoft.com/office/drawing/2014/main" id="{85795819-EE57-40B8-A81B-A79668085B0E}"/>
            </a:ext>
          </a:extLst>
        </xdr:cNvPr>
        <xdr:cNvSpPr/>
      </xdr:nvSpPr>
      <xdr:spPr>
        <a:xfrm>
          <a:off x="7810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50800</xdr:rowOff>
    </xdr:from>
    <xdr:to>
      <xdr:col>45</xdr:col>
      <xdr:colOff>177800</xdr:colOff>
      <xdr:row>36</xdr:row>
      <xdr:rowOff>50800</xdr:rowOff>
    </xdr:to>
    <xdr:cxnSp macro="">
      <xdr:nvCxnSpPr>
        <xdr:cNvPr id="135" name="直線コネクタ 134">
          <a:extLst>
            <a:ext uri="{FF2B5EF4-FFF2-40B4-BE49-F238E27FC236}">
              <a16:creationId xmlns:a16="http://schemas.microsoft.com/office/drawing/2014/main" id="{B42C125E-BC72-4F3D-BE5D-813C9D0876DD}"/>
            </a:ext>
          </a:extLst>
        </xdr:cNvPr>
        <xdr:cNvCxnSpPr/>
      </xdr:nvCxnSpPr>
      <xdr:spPr>
        <a:xfrm>
          <a:off x="78613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36" name="n_1aveValue【図書館】&#10;一人当たり面積">
          <a:extLst>
            <a:ext uri="{FF2B5EF4-FFF2-40B4-BE49-F238E27FC236}">
              <a16:creationId xmlns:a16="http://schemas.microsoft.com/office/drawing/2014/main" id="{CD4C1A3D-6086-46FA-BC5F-B88E02B7199C}"/>
            </a:ext>
          </a:extLst>
        </xdr:cNvPr>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7" name="n_2aveValue【図書館】&#10;一人当たり面積">
          <a:extLst>
            <a:ext uri="{FF2B5EF4-FFF2-40B4-BE49-F238E27FC236}">
              <a16:creationId xmlns:a16="http://schemas.microsoft.com/office/drawing/2014/main" id="{EA719961-6E63-4EEF-8619-ACB0A1723EA3}"/>
            </a:ext>
          </a:extLst>
        </xdr:cNvPr>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38" name="n_3aveValue【図書館】&#10;一人当たり面積">
          <a:extLst>
            <a:ext uri="{FF2B5EF4-FFF2-40B4-BE49-F238E27FC236}">
              <a16:creationId xmlns:a16="http://schemas.microsoft.com/office/drawing/2014/main" id="{8A556E95-168A-4836-BBB4-FA676DC7C515}"/>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39" name="n_4aveValue【図書館】&#10;一人当たり面積">
          <a:extLst>
            <a:ext uri="{FF2B5EF4-FFF2-40B4-BE49-F238E27FC236}">
              <a16:creationId xmlns:a16="http://schemas.microsoft.com/office/drawing/2014/main" id="{6A4D1C13-A02C-4CE9-B6BA-14C96F31B7A4}"/>
            </a:ext>
          </a:extLst>
        </xdr:cNvPr>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118127</xdr:rowOff>
    </xdr:from>
    <xdr:ext cx="469744" cy="259045"/>
    <xdr:sp macro="" textlink="">
      <xdr:nvSpPr>
        <xdr:cNvPr id="140" name="n_1mainValue【図書館】&#10;一人当たり面積">
          <a:extLst>
            <a:ext uri="{FF2B5EF4-FFF2-40B4-BE49-F238E27FC236}">
              <a16:creationId xmlns:a16="http://schemas.microsoft.com/office/drawing/2014/main" id="{0D827F83-D8A6-4C87-8FFC-911CCE70E9B1}"/>
            </a:ext>
          </a:extLst>
        </xdr:cNvPr>
        <xdr:cNvSpPr txBox="1"/>
      </xdr:nvSpPr>
      <xdr:spPr>
        <a:xfrm>
          <a:off x="93917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118127</xdr:rowOff>
    </xdr:from>
    <xdr:ext cx="469744" cy="259045"/>
    <xdr:sp macro="" textlink="">
      <xdr:nvSpPr>
        <xdr:cNvPr id="141" name="n_2mainValue【図書館】&#10;一人当たり面積">
          <a:extLst>
            <a:ext uri="{FF2B5EF4-FFF2-40B4-BE49-F238E27FC236}">
              <a16:creationId xmlns:a16="http://schemas.microsoft.com/office/drawing/2014/main" id="{982ABEB8-8CB2-4B4E-AE14-884D51DC2B31}"/>
            </a:ext>
          </a:extLst>
        </xdr:cNvPr>
        <xdr:cNvSpPr txBox="1"/>
      </xdr:nvSpPr>
      <xdr:spPr>
        <a:xfrm>
          <a:off x="85154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118127</xdr:rowOff>
    </xdr:from>
    <xdr:ext cx="469744" cy="259045"/>
    <xdr:sp macro="" textlink="">
      <xdr:nvSpPr>
        <xdr:cNvPr id="142" name="n_3mainValue【図書館】&#10;一人当たり面積">
          <a:extLst>
            <a:ext uri="{FF2B5EF4-FFF2-40B4-BE49-F238E27FC236}">
              <a16:creationId xmlns:a16="http://schemas.microsoft.com/office/drawing/2014/main" id="{B3E5F796-E6E3-4CC8-9B7A-A914CB8FAB31}"/>
            </a:ext>
          </a:extLst>
        </xdr:cNvPr>
        <xdr:cNvSpPr txBox="1"/>
      </xdr:nvSpPr>
      <xdr:spPr>
        <a:xfrm>
          <a:off x="76264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39110F39-F86D-4FF1-8E1F-A3626F8E724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2363DA6-5D36-4833-A7B0-ABC746C3F8F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62A1B67C-41F2-4C0E-9650-2460E483C8C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F24135B4-5BF5-46FD-9D98-641ADD27A22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85E99DD7-4DE2-4225-8B45-D53E35C662A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B898EFB0-FC49-4661-A4A3-9E2A78B9806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3C3B5974-A0E4-45BE-9840-E117FE824AA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7432B326-C963-4FBC-A5B5-501ECDD83D6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25B5199E-FA0E-42AD-AA1E-BE35B814852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512BDA4-C69B-446A-8967-1214E6FDBA7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55CA8C3A-0787-459C-B5D5-D8969FAAA62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FFB21177-3BE1-46F8-8EEA-C4092DC3FE7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870B2180-81F2-403D-A1AC-A31C63C83CC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2457346C-942D-4771-B03B-B5DA602E415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B2047FC0-10CD-4FFE-B1C4-50C88BE98CE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B0729627-F03A-4CEF-89C4-029790C95FC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2F8714BB-226D-4335-A644-A9553358AAE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1E305E44-CB70-480A-BF77-C98552941D9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C9D3A93B-7E49-4332-B24B-DBF1AB5E154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9678153A-AB8B-49EF-8CD1-BA262152AC0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62B4DEE1-B056-4E69-A5FE-7BE7C775B2C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BDAF4586-B618-4CA4-AFDB-9CC84DE812C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F4E9EB1B-3773-4616-8BF8-DB9C210FE02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F09FF8ED-639A-4B31-B821-7B0D365AB6C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67" name="直線コネクタ 166">
          <a:extLst>
            <a:ext uri="{FF2B5EF4-FFF2-40B4-BE49-F238E27FC236}">
              <a16:creationId xmlns:a16="http://schemas.microsoft.com/office/drawing/2014/main" id="{7E92AE1D-FE65-4AF5-A533-35714DD72738}"/>
            </a:ext>
          </a:extLst>
        </xdr:cNvPr>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68" name="【体育館・プール】&#10;有形固定資産減価償却率最小値テキスト">
          <a:extLst>
            <a:ext uri="{FF2B5EF4-FFF2-40B4-BE49-F238E27FC236}">
              <a16:creationId xmlns:a16="http://schemas.microsoft.com/office/drawing/2014/main" id="{43F15215-E9F4-4ACF-B72D-BEC9D3694731}"/>
            </a:ext>
          </a:extLst>
        </xdr:cNvPr>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69" name="直線コネクタ 168">
          <a:extLst>
            <a:ext uri="{FF2B5EF4-FFF2-40B4-BE49-F238E27FC236}">
              <a16:creationId xmlns:a16="http://schemas.microsoft.com/office/drawing/2014/main" id="{C2A913BD-BF3D-4464-ADF6-E605FA4736C5}"/>
            </a:ext>
          </a:extLst>
        </xdr:cNvPr>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90088DA3-6F53-402C-910A-1A42CA662E1D}"/>
            </a:ext>
          </a:extLst>
        </xdr:cNvPr>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1" name="直線コネクタ 170">
          <a:extLst>
            <a:ext uri="{FF2B5EF4-FFF2-40B4-BE49-F238E27FC236}">
              <a16:creationId xmlns:a16="http://schemas.microsoft.com/office/drawing/2014/main" id="{29F1B316-9229-4CF3-8E93-F23E64C531A0}"/>
            </a:ext>
          </a:extLst>
        </xdr:cNvPr>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25DB1E6C-D25F-482E-B1E6-EC7A78EF30C7}"/>
            </a:ext>
          </a:extLst>
        </xdr:cNvPr>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3" name="フローチャート: 判断 172">
          <a:extLst>
            <a:ext uri="{FF2B5EF4-FFF2-40B4-BE49-F238E27FC236}">
              <a16:creationId xmlns:a16="http://schemas.microsoft.com/office/drawing/2014/main" id="{4385BD7A-364C-494F-902B-13383CE92BBD}"/>
            </a:ext>
          </a:extLst>
        </xdr:cNvPr>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74" name="フローチャート: 判断 173">
          <a:extLst>
            <a:ext uri="{FF2B5EF4-FFF2-40B4-BE49-F238E27FC236}">
              <a16:creationId xmlns:a16="http://schemas.microsoft.com/office/drawing/2014/main" id="{762ADB5F-37D4-4A45-9419-C2404D039762}"/>
            </a:ext>
          </a:extLst>
        </xdr:cNvPr>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5" name="フローチャート: 判断 174">
          <a:extLst>
            <a:ext uri="{FF2B5EF4-FFF2-40B4-BE49-F238E27FC236}">
              <a16:creationId xmlns:a16="http://schemas.microsoft.com/office/drawing/2014/main" id="{BDA09DE2-BBB5-477D-87F9-6860CC89591D}"/>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76" name="フローチャート: 判断 175">
          <a:extLst>
            <a:ext uri="{FF2B5EF4-FFF2-40B4-BE49-F238E27FC236}">
              <a16:creationId xmlns:a16="http://schemas.microsoft.com/office/drawing/2014/main" id="{C24430B2-6B74-4C3A-8346-F47115A7D2B9}"/>
            </a:ext>
          </a:extLst>
        </xdr:cNvPr>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77" name="フローチャート: 判断 176">
          <a:extLst>
            <a:ext uri="{FF2B5EF4-FFF2-40B4-BE49-F238E27FC236}">
              <a16:creationId xmlns:a16="http://schemas.microsoft.com/office/drawing/2014/main" id="{7E5741EF-FE96-46B8-99F8-0425045B4806}"/>
            </a:ext>
          </a:extLst>
        </xdr:cNvPr>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6CF8011-8341-40C1-97C1-186D8B32D11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629452C-78EE-4F04-8C44-77CDB81509E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676A9EB-EE37-4513-857D-2DAE93CF95F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3047633-BCAC-4F5F-8808-FFEAFC3E282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0B84EE0-EE06-4EB2-ACEF-0887CC31E6F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149225</xdr:rowOff>
    </xdr:from>
    <xdr:to>
      <xdr:col>24</xdr:col>
      <xdr:colOff>114300</xdr:colOff>
      <xdr:row>57</xdr:row>
      <xdr:rowOff>79375</xdr:rowOff>
    </xdr:to>
    <xdr:sp macro="" textlink="">
      <xdr:nvSpPr>
        <xdr:cNvPr id="183" name="楕円 182">
          <a:extLst>
            <a:ext uri="{FF2B5EF4-FFF2-40B4-BE49-F238E27FC236}">
              <a16:creationId xmlns:a16="http://schemas.microsoft.com/office/drawing/2014/main" id="{9B733FA8-8EE9-4A16-BC63-342C7736738A}"/>
            </a:ext>
          </a:extLst>
        </xdr:cNvPr>
        <xdr:cNvSpPr/>
      </xdr:nvSpPr>
      <xdr:spPr>
        <a:xfrm>
          <a:off x="45847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652</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4BD1595C-22B9-4296-AB62-D86A9AA47132}"/>
            </a:ext>
          </a:extLst>
        </xdr:cNvPr>
        <xdr:cNvSpPr txBox="1"/>
      </xdr:nvSpPr>
      <xdr:spPr>
        <a:xfrm>
          <a:off x="4673600"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124460</xdr:rowOff>
    </xdr:from>
    <xdr:to>
      <xdr:col>20</xdr:col>
      <xdr:colOff>38100</xdr:colOff>
      <xdr:row>57</xdr:row>
      <xdr:rowOff>54610</xdr:rowOff>
    </xdr:to>
    <xdr:sp macro="" textlink="">
      <xdr:nvSpPr>
        <xdr:cNvPr id="185" name="楕円 184">
          <a:extLst>
            <a:ext uri="{FF2B5EF4-FFF2-40B4-BE49-F238E27FC236}">
              <a16:creationId xmlns:a16="http://schemas.microsoft.com/office/drawing/2014/main" id="{496FF6EC-3AA1-4F18-814F-6F517A7AD789}"/>
            </a:ext>
          </a:extLst>
        </xdr:cNvPr>
        <xdr:cNvSpPr/>
      </xdr:nvSpPr>
      <xdr:spPr>
        <a:xfrm>
          <a:off x="3746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3810</xdr:rowOff>
    </xdr:from>
    <xdr:to>
      <xdr:col>24</xdr:col>
      <xdr:colOff>63500</xdr:colOff>
      <xdr:row>57</xdr:row>
      <xdr:rowOff>28575</xdr:rowOff>
    </xdr:to>
    <xdr:cxnSp macro="">
      <xdr:nvCxnSpPr>
        <xdr:cNvPr id="186" name="直線コネクタ 185">
          <a:extLst>
            <a:ext uri="{FF2B5EF4-FFF2-40B4-BE49-F238E27FC236}">
              <a16:creationId xmlns:a16="http://schemas.microsoft.com/office/drawing/2014/main" id="{42992310-B196-4864-A127-C5983DB5339E}"/>
            </a:ext>
          </a:extLst>
        </xdr:cNvPr>
        <xdr:cNvCxnSpPr/>
      </xdr:nvCxnSpPr>
      <xdr:spPr>
        <a:xfrm>
          <a:off x="3797300" y="97764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76835</xdr:rowOff>
    </xdr:from>
    <xdr:to>
      <xdr:col>15</xdr:col>
      <xdr:colOff>101600</xdr:colOff>
      <xdr:row>57</xdr:row>
      <xdr:rowOff>6985</xdr:rowOff>
    </xdr:to>
    <xdr:sp macro="" textlink="">
      <xdr:nvSpPr>
        <xdr:cNvPr id="187" name="楕円 186">
          <a:extLst>
            <a:ext uri="{FF2B5EF4-FFF2-40B4-BE49-F238E27FC236}">
              <a16:creationId xmlns:a16="http://schemas.microsoft.com/office/drawing/2014/main" id="{AE3D4E95-E183-4B4C-8552-B459B76556C2}"/>
            </a:ext>
          </a:extLst>
        </xdr:cNvPr>
        <xdr:cNvSpPr/>
      </xdr:nvSpPr>
      <xdr:spPr>
        <a:xfrm>
          <a:off x="2857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127635</xdr:rowOff>
    </xdr:from>
    <xdr:to>
      <xdr:col>19</xdr:col>
      <xdr:colOff>177800</xdr:colOff>
      <xdr:row>57</xdr:row>
      <xdr:rowOff>3810</xdr:rowOff>
    </xdr:to>
    <xdr:cxnSp macro="">
      <xdr:nvCxnSpPr>
        <xdr:cNvPr id="188" name="直線コネクタ 187">
          <a:extLst>
            <a:ext uri="{FF2B5EF4-FFF2-40B4-BE49-F238E27FC236}">
              <a16:creationId xmlns:a16="http://schemas.microsoft.com/office/drawing/2014/main" id="{87F2E2AD-AADC-4B36-A964-FE397194A6E2}"/>
            </a:ext>
          </a:extLst>
        </xdr:cNvPr>
        <xdr:cNvCxnSpPr/>
      </xdr:nvCxnSpPr>
      <xdr:spPr>
        <a:xfrm>
          <a:off x="2908300" y="97288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34925</xdr:rowOff>
    </xdr:from>
    <xdr:to>
      <xdr:col>10</xdr:col>
      <xdr:colOff>165100</xdr:colOff>
      <xdr:row>56</xdr:row>
      <xdr:rowOff>136525</xdr:rowOff>
    </xdr:to>
    <xdr:sp macro="" textlink="">
      <xdr:nvSpPr>
        <xdr:cNvPr id="189" name="楕円 188">
          <a:extLst>
            <a:ext uri="{FF2B5EF4-FFF2-40B4-BE49-F238E27FC236}">
              <a16:creationId xmlns:a16="http://schemas.microsoft.com/office/drawing/2014/main" id="{04EDC75D-C478-40DB-8916-E38FBB6F19E9}"/>
            </a:ext>
          </a:extLst>
        </xdr:cNvPr>
        <xdr:cNvSpPr/>
      </xdr:nvSpPr>
      <xdr:spPr>
        <a:xfrm>
          <a:off x="1968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85725</xdr:rowOff>
    </xdr:from>
    <xdr:to>
      <xdr:col>15</xdr:col>
      <xdr:colOff>50800</xdr:colOff>
      <xdr:row>56</xdr:row>
      <xdr:rowOff>127635</xdr:rowOff>
    </xdr:to>
    <xdr:cxnSp macro="">
      <xdr:nvCxnSpPr>
        <xdr:cNvPr id="190" name="直線コネクタ 189">
          <a:extLst>
            <a:ext uri="{FF2B5EF4-FFF2-40B4-BE49-F238E27FC236}">
              <a16:creationId xmlns:a16="http://schemas.microsoft.com/office/drawing/2014/main" id="{109C0D6B-373B-4D26-86DB-4A9A0851C86E}"/>
            </a:ext>
          </a:extLst>
        </xdr:cNvPr>
        <xdr:cNvCxnSpPr/>
      </xdr:nvCxnSpPr>
      <xdr:spPr>
        <a:xfrm>
          <a:off x="2019300" y="96869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191" name="n_1aveValue【体育館・プール】&#10;有形固定資産減価償却率">
          <a:extLst>
            <a:ext uri="{FF2B5EF4-FFF2-40B4-BE49-F238E27FC236}">
              <a16:creationId xmlns:a16="http://schemas.microsoft.com/office/drawing/2014/main" id="{E053DE04-946E-4381-A512-2D0E727F307C}"/>
            </a:ext>
          </a:extLst>
        </xdr:cNvPr>
        <xdr:cNvSpPr txBox="1"/>
      </xdr:nvSpPr>
      <xdr:spPr>
        <a:xfrm>
          <a:off x="3582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92" name="n_2aveValue【体育館・プール】&#10;有形固定資産減価償却率">
          <a:extLst>
            <a:ext uri="{FF2B5EF4-FFF2-40B4-BE49-F238E27FC236}">
              <a16:creationId xmlns:a16="http://schemas.microsoft.com/office/drawing/2014/main" id="{05A3745F-45D6-46D7-83A0-FEBA2234CDBA}"/>
            </a:ext>
          </a:extLst>
        </xdr:cNvPr>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152417</xdr:rowOff>
    </xdr:from>
    <xdr:ext cx="405111" cy="259045"/>
    <xdr:sp macro="" textlink="">
      <xdr:nvSpPr>
        <xdr:cNvPr id="193" name="n_3aveValue【体育館・プール】&#10;有形固定資産減価償却率">
          <a:extLst>
            <a:ext uri="{FF2B5EF4-FFF2-40B4-BE49-F238E27FC236}">
              <a16:creationId xmlns:a16="http://schemas.microsoft.com/office/drawing/2014/main" id="{55847566-E9BB-4A94-9C53-8DDC0496EBFB}"/>
            </a:ext>
          </a:extLst>
        </xdr:cNvPr>
        <xdr:cNvSpPr txBox="1"/>
      </xdr:nvSpPr>
      <xdr:spPr>
        <a:xfrm>
          <a:off x="1816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194" name="n_4aveValue【体育館・プール】&#10;有形固定資産減価償却率">
          <a:extLst>
            <a:ext uri="{FF2B5EF4-FFF2-40B4-BE49-F238E27FC236}">
              <a16:creationId xmlns:a16="http://schemas.microsoft.com/office/drawing/2014/main" id="{0A2AD595-A406-4EAE-94CA-455235EC6115}"/>
            </a:ext>
          </a:extLst>
        </xdr:cNvPr>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71137</xdr:rowOff>
    </xdr:from>
    <xdr:ext cx="405111" cy="259045"/>
    <xdr:sp macro="" textlink="">
      <xdr:nvSpPr>
        <xdr:cNvPr id="195" name="n_1mainValue【体育館・プール】&#10;有形固定資産減価償却率">
          <a:extLst>
            <a:ext uri="{FF2B5EF4-FFF2-40B4-BE49-F238E27FC236}">
              <a16:creationId xmlns:a16="http://schemas.microsoft.com/office/drawing/2014/main" id="{880D5488-7B1E-4BFB-AA8A-8975875E56A7}"/>
            </a:ext>
          </a:extLst>
        </xdr:cNvPr>
        <xdr:cNvSpPr txBox="1"/>
      </xdr:nvSpPr>
      <xdr:spPr>
        <a:xfrm>
          <a:off x="35820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23512</xdr:rowOff>
    </xdr:from>
    <xdr:ext cx="405111" cy="259045"/>
    <xdr:sp macro="" textlink="">
      <xdr:nvSpPr>
        <xdr:cNvPr id="196" name="n_2mainValue【体育館・プール】&#10;有形固定資産減価償却率">
          <a:extLst>
            <a:ext uri="{FF2B5EF4-FFF2-40B4-BE49-F238E27FC236}">
              <a16:creationId xmlns:a16="http://schemas.microsoft.com/office/drawing/2014/main" id="{613B2A52-B3BC-4392-8C7F-B76EED7A30AB}"/>
            </a:ext>
          </a:extLst>
        </xdr:cNvPr>
        <xdr:cNvSpPr txBox="1"/>
      </xdr:nvSpPr>
      <xdr:spPr>
        <a:xfrm>
          <a:off x="2705744" y="945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153052</xdr:rowOff>
    </xdr:from>
    <xdr:ext cx="405111" cy="259045"/>
    <xdr:sp macro="" textlink="">
      <xdr:nvSpPr>
        <xdr:cNvPr id="197" name="n_3mainValue【体育館・プール】&#10;有形固定資産減価償却率">
          <a:extLst>
            <a:ext uri="{FF2B5EF4-FFF2-40B4-BE49-F238E27FC236}">
              <a16:creationId xmlns:a16="http://schemas.microsoft.com/office/drawing/2014/main" id="{B17EB763-01C9-48F2-B6F3-751B2DFB9B25}"/>
            </a:ext>
          </a:extLst>
        </xdr:cNvPr>
        <xdr:cNvSpPr txBox="1"/>
      </xdr:nvSpPr>
      <xdr:spPr>
        <a:xfrm>
          <a:off x="1816744" y="941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8BAE7DAF-7CC7-4F6E-953E-52A5A433339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D54B158F-BA22-4B04-95B8-64F107FC9C0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CB8D774B-134D-480C-A9EA-2AFDBC9B54D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1EEDB594-CB42-464D-9B07-0AEEBAB1A83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37456F93-AFCB-48BB-B7D5-194CD45AF7C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31610187-A965-4BE2-A451-31D97E54AAB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316944E9-CE8B-476A-A7FA-6E19805DA70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181BA84C-5E30-4D27-8987-7B8AD0867AA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2345AA0E-BFFF-45C0-9227-EBE5856379A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BFF1C764-B4A7-44B3-AE1E-0D22BE56D6A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530FDDC7-ECEB-4F26-B305-8286E4273E9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F944ED3C-D78C-44D2-B80C-E2813F59B39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8DA0D2BF-3BE6-4650-B366-D3656D07327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CD9949CF-676F-4FD4-996C-753DD018471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FDDE7AFD-6068-44AC-BA33-8F7A8CDC304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A74753DF-5CF8-4E24-B131-A114FFB8802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8ECCF5C0-9D1F-44AC-AA44-695FC4A860C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B1231008-9793-44CE-8548-7FE7D92B0E9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0B6244D8-AB60-49B7-AF4C-49AD3C65FAD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591BF03F-D8BC-426E-A442-852C91121F2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03FABC79-B27F-4076-B835-3A70A9B7FA6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B94F6E6B-37FC-4735-89C0-6D33A75C8F7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A0054FCF-5283-49EC-9CE7-9178FE2B896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21" name="直線コネクタ 220">
          <a:extLst>
            <a:ext uri="{FF2B5EF4-FFF2-40B4-BE49-F238E27FC236}">
              <a16:creationId xmlns:a16="http://schemas.microsoft.com/office/drawing/2014/main" id="{411EB689-2872-461C-A90E-386251F75D81}"/>
            </a:ext>
          </a:extLst>
        </xdr:cNvPr>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22" name="【体育館・プール】&#10;一人当たり面積最小値テキスト">
          <a:extLst>
            <a:ext uri="{FF2B5EF4-FFF2-40B4-BE49-F238E27FC236}">
              <a16:creationId xmlns:a16="http://schemas.microsoft.com/office/drawing/2014/main" id="{B9EB35A9-D036-49C4-B537-E07104B46B87}"/>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23" name="直線コネクタ 222">
          <a:extLst>
            <a:ext uri="{FF2B5EF4-FFF2-40B4-BE49-F238E27FC236}">
              <a16:creationId xmlns:a16="http://schemas.microsoft.com/office/drawing/2014/main" id="{932C1322-01CC-40AF-B59B-D750C46260BE}"/>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24" name="【体育館・プール】&#10;一人当たり面積最大値テキスト">
          <a:extLst>
            <a:ext uri="{FF2B5EF4-FFF2-40B4-BE49-F238E27FC236}">
              <a16:creationId xmlns:a16="http://schemas.microsoft.com/office/drawing/2014/main" id="{6F800441-A6A8-48B3-A834-A501C02FAC9A}"/>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25" name="直線コネクタ 224">
          <a:extLst>
            <a:ext uri="{FF2B5EF4-FFF2-40B4-BE49-F238E27FC236}">
              <a16:creationId xmlns:a16="http://schemas.microsoft.com/office/drawing/2014/main" id="{0FC1A532-A959-45E0-9411-CC0D9E19FAE9}"/>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26" name="【体育館・プール】&#10;一人当たり面積平均値テキスト">
          <a:extLst>
            <a:ext uri="{FF2B5EF4-FFF2-40B4-BE49-F238E27FC236}">
              <a16:creationId xmlns:a16="http://schemas.microsoft.com/office/drawing/2014/main" id="{4EF25755-A340-44E5-8EAE-FB3A5C6FC7E8}"/>
            </a:ext>
          </a:extLst>
        </xdr:cNvPr>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7" name="フローチャート: 判断 226">
          <a:extLst>
            <a:ext uri="{FF2B5EF4-FFF2-40B4-BE49-F238E27FC236}">
              <a16:creationId xmlns:a16="http://schemas.microsoft.com/office/drawing/2014/main" id="{2DD63595-BC61-4542-8891-7EA6600DFEA6}"/>
            </a:ext>
          </a:extLst>
        </xdr:cNvPr>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28" name="フローチャート: 判断 227">
          <a:extLst>
            <a:ext uri="{FF2B5EF4-FFF2-40B4-BE49-F238E27FC236}">
              <a16:creationId xmlns:a16="http://schemas.microsoft.com/office/drawing/2014/main" id="{899964F7-02D8-4EF4-938B-D9AEB2022370}"/>
            </a:ext>
          </a:extLst>
        </xdr:cNvPr>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29" name="フローチャート: 判断 228">
          <a:extLst>
            <a:ext uri="{FF2B5EF4-FFF2-40B4-BE49-F238E27FC236}">
              <a16:creationId xmlns:a16="http://schemas.microsoft.com/office/drawing/2014/main" id="{CE4BF2B5-9046-4577-B20D-E634E54A1D71}"/>
            </a:ext>
          </a:extLst>
        </xdr:cNvPr>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0" name="フローチャート: 判断 229">
          <a:extLst>
            <a:ext uri="{FF2B5EF4-FFF2-40B4-BE49-F238E27FC236}">
              <a16:creationId xmlns:a16="http://schemas.microsoft.com/office/drawing/2014/main" id="{BB6D6A7E-23D7-4074-900F-0E7F9DFD3DF9}"/>
            </a:ext>
          </a:extLst>
        </xdr:cNvPr>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31" name="フローチャート: 判断 230">
          <a:extLst>
            <a:ext uri="{FF2B5EF4-FFF2-40B4-BE49-F238E27FC236}">
              <a16:creationId xmlns:a16="http://schemas.microsoft.com/office/drawing/2014/main" id="{009DE919-B440-4CA8-8592-AAED9201C3AD}"/>
            </a:ext>
          </a:extLst>
        </xdr:cNvPr>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EDA4E3F5-5405-4674-80E5-2BE26011A60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78C798A3-122D-408B-9C20-A48D899E943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3FD4C1DC-C8E7-4B33-8331-27AAC1C18D6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2A3EA9AD-CC1B-4835-9F75-FBC59691432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4F32313-382A-4F75-A603-9C12F952116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7" name="楕円 236">
          <a:extLst>
            <a:ext uri="{FF2B5EF4-FFF2-40B4-BE49-F238E27FC236}">
              <a16:creationId xmlns:a16="http://schemas.microsoft.com/office/drawing/2014/main" id="{63D1A4E1-B552-4DED-BA60-40167977889B}"/>
            </a:ext>
          </a:extLst>
        </xdr:cNvPr>
        <xdr:cNvSpPr/>
      </xdr:nvSpPr>
      <xdr:spPr>
        <a:xfrm>
          <a:off x="10426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21607</xdr:rowOff>
    </xdr:from>
    <xdr:ext cx="469744" cy="259045"/>
    <xdr:sp macro="" textlink="">
      <xdr:nvSpPr>
        <xdr:cNvPr id="238" name="【体育館・プール】&#10;一人当たり面積該当値テキスト">
          <a:extLst>
            <a:ext uri="{FF2B5EF4-FFF2-40B4-BE49-F238E27FC236}">
              <a16:creationId xmlns:a16="http://schemas.microsoft.com/office/drawing/2014/main" id="{3DA7A2FD-0129-465C-9F6C-BA351F67C58B}"/>
            </a:ext>
          </a:extLst>
        </xdr:cNvPr>
        <xdr:cNvSpPr txBox="1"/>
      </xdr:nvSpPr>
      <xdr:spPr>
        <a:xfrm>
          <a:off x="10515600"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162560</xdr:rowOff>
    </xdr:from>
    <xdr:to>
      <xdr:col>50</xdr:col>
      <xdr:colOff>165100</xdr:colOff>
      <xdr:row>61</xdr:row>
      <xdr:rowOff>92710</xdr:rowOff>
    </xdr:to>
    <xdr:sp macro="" textlink="">
      <xdr:nvSpPr>
        <xdr:cNvPr id="239" name="楕円 238">
          <a:extLst>
            <a:ext uri="{FF2B5EF4-FFF2-40B4-BE49-F238E27FC236}">
              <a16:creationId xmlns:a16="http://schemas.microsoft.com/office/drawing/2014/main" id="{2621E51F-4FF1-4B1A-AEAD-0007F1D6FA39}"/>
            </a:ext>
          </a:extLst>
        </xdr:cNvPr>
        <xdr:cNvSpPr/>
      </xdr:nvSpPr>
      <xdr:spPr>
        <a:xfrm>
          <a:off x="9588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41910</xdr:rowOff>
    </xdr:from>
    <xdr:to>
      <xdr:col>55</xdr:col>
      <xdr:colOff>0</xdr:colOff>
      <xdr:row>61</xdr:row>
      <xdr:rowOff>49530</xdr:rowOff>
    </xdr:to>
    <xdr:cxnSp macro="">
      <xdr:nvCxnSpPr>
        <xdr:cNvPr id="240" name="直線コネクタ 239">
          <a:extLst>
            <a:ext uri="{FF2B5EF4-FFF2-40B4-BE49-F238E27FC236}">
              <a16:creationId xmlns:a16="http://schemas.microsoft.com/office/drawing/2014/main" id="{092FC2F4-34A8-41D3-9426-8EAFF7804349}"/>
            </a:ext>
          </a:extLst>
        </xdr:cNvPr>
        <xdr:cNvCxnSpPr/>
      </xdr:nvCxnSpPr>
      <xdr:spPr>
        <a:xfrm>
          <a:off x="9639300" y="10500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162560</xdr:rowOff>
    </xdr:from>
    <xdr:to>
      <xdr:col>46</xdr:col>
      <xdr:colOff>38100</xdr:colOff>
      <xdr:row>61</xdr:row>
      <xdr:rowOff>92710</xdr:rowOff>
    </xdr:to>
    <xdr:sp macro="" textlink="">
      <xdr:nvSpPr>
        <xdr:cNvPr id="241" name="楕円 240">
          <a:extLst>
            <a:ext uri="{FF2B5EF4-FFF2-40B4-BE49-F238E27FC236}">
              <a16:creationId xmlns:a16="http://schemas.microsoft.com/office/drawing/2014/main" id="{DDFE59B6-9ABB-4183-8839-032D69C59580}"/>
            </a:ext>
          </a:extLst>
        </xdr:cNvPr>
        <xdr:cNvSpPr/>
      </xdr:nvSpPr>
      <xdr:spPr>
        <a:xfrm>
          <a:off x="8699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41910</xdr:rowOff>
    </xdr:from>
    <xdr:to>
      <xdr:col>50</xdr:col>
      <xdr:colOff>114300</xdr:colOff>
      <xdr:row>61</xdr:row>
      <xdr:rowOff>41910</xdr:rowOff>
    </xdr:to>
    <xdr:cxnSp macro="">
      <xdr:nvCxnSpPr>
        <xdr:cNvPr id="242" name="直線コネクタ 241">
          <a:extLst>
            <a:ext uri="{FF2B5EF4-FFF2-40B4-BE49-F238E27FC236}">
              <a16:creationId xmlns:a16="http://schemas.microsoft.com/office/drawing/2014/main" id="{90B53F3E-1F26-413E-829E-ACE579CC32B2}"/>
            </a:ext>
          </a:extLst>
        </xdr:cNvPr>
        <xdr:cNvCxnSpPr/>
      </xdr:nvCxnSpPr>
      <xdr:spPr>
        <a:xfrm>
          <a:off x="8750300" y="10500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40640</xdr:rowOff>
    </xdr:from>
    <xdr:to>
      <xdr:col>41</xdr:col>
      <xdr:colOff>101600</xdr:colOff>
      <xdr:row>61</xdr:row>
      <xdr:rowOff>142240</xdr:rowOff>
    </xdr:to>
    <xdr:sp macro="" textlink="">
      <xdr:nvSpPr>
        <xdr:cNvPr id="243" name="楕円 242">
          <a:extLst>
            <a:ext uri="{FF2B5EF4-FFF2-40B4-BE49-F238E27FC236}">
              <a16:creationId xmlns:a16="http://schemas.microsoft.com/office/drawing/2014/main" id="{1F5BF28F-FB49-41A8-88CB-326182CA08F6}"/>
            </a:ext>
          </a:extLst>
        </xdr:cNvPr>
        <xdr:cNvSpPr/>
      </xdr:nvSpPr>
      <xdr:spPr>
        <a:xfrm>
          <a:off x="781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41910</xdr:rowOff>
    </xdr:from>
    <xdr:to>
      <xdr:col>45</xdr:col>
      <xdr:colOff>177800</xdr:colOff>
      <xdr:row>61</xdr:row>
      <xdr:rowOff>91440</xdr:rowOff>
    </xdr:to>
    <xdr:cxnSp macro="">
      <xdr:nvCxnSpPr>
        <xdr:cNvPr id="244" name="直線コネクタ 243">
          <a:extLst>
            <a:ext uri="{FF2B5EF4-FFF2-40B4-BE49-F238E27FC236}">
              <a16:creationId xmlns:a16="http://schemas.microsoft.com/office/drawing/2014/main" id="{A68B3CD8-53E2-4C7C-AE65-6B80A36D6AF7}"/>
            </a:ext>
          </a:extLst>
        </xdr:cNvPr>
        <xdr:cNvCxnSpPr/>
      </xdr:nvCxnSpPr>
      <xdr:spPr>
        <a:xfrm flipV="1">
          <a:off x="7861300" y="105003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95267</xdr:rowOff>
    </xdr:from>
    <xdr:ext cx="469744" cy="259045"/>
    <xdr:sp macro="" textlink="">
      <xdr:nvSpPr>
        <xdr:cNvPr id="245" name="n_1aveValue【体育館・プール】&#10;一人当たり面積">
          <a:extLst>
            <a:ext uri="{FF2B5EF4-FFF2-40B4-BE49-F238E27FC236}">
              <a16:creationId xmlns:a16="http://schemas.microsoft.com/office/drawing/2014/main" id="{76691149-392A-431E-AA20-A717285FD4EE}"/>
            </a:ext>
          </a:extLst>
        </xdr:cNvPr>
        <xdr:cNvSpPr txBox="1"/>
      </xdr:nvSpPr>
      <xdr:spPr>
        <a:xfrm>
          <a:off x="93917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106697</xdr:rowOff>
    </xdr:from>
    <xdr:ext cx="469744" cy="259045"/>
    <xdr:sp macro="" textlink="">
      <xdr:nvSpPr>
        <xdr:cNvPr id="246" name="n_2aveValue【体育館・プール】&#10;一人当たり面積">
          <a:extLst>
            <a:ext uri="{FF2B5EF4-FFF2-40B4-BE49-F238E27FC236}">
              <a16:creationId xmlns:a16="http://schemas.microsoft.com/office/drawing/2014/main" id="{8EF0108B-F711-4923-9B7B-EA54935F166E}"/>
            </a:ext>
          </a:extLst>
        </xdr:cNvPr>
        <xdr:cNvSpPr txBox="1"/>
      </xdr:nvSpPr>
      <xdr:spPr>
        <a:xfrm>
          <a:off x="85154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47" name="n_3aveValue【体育館・プール】&#10;一人当たり面積">
          <a:extLst>
            <a:ext uri="{FF2B5EF4-FFF2-40B4-BE49-F238E27FC236}">
              <a16:creationId xmlns:a16="http://schemas.microsoft.com/office/drawing/2014/main" id="{D33F9B18-28C5-437E-AEAF-7A43A6F0CCA0}"/>
            </a:ext>
          </a:extLst>
        </xdr:cNvPr>
        <xdr:cNvSpPr txBox="1"/>
      </xdr:nvSpPr>
      <xdr:spPr>
        <a:xfrm>
          <a:off x="7626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154957</xdr:rowOff>
    </xdr:from>
    <xdr:ext cx="469744" cy="259045"/>
    <xdr:sp macro="" textlink="">
      <xdr:nvSpPr>
        <xdr:cNvPr id="248" name="n_4aveValue【体育館・プール】&#10;一人当たり面積">
          <a:extLst>
            <a:ext uri="{FF2B5EF4-FFF2-40B4-BE49-F238E27FC236}">
              <a16:creationId xmlns:a16="http://schemas.microsoft.com/office/drawing/2014/main" id="{625CEC98-102D-4FDA-8199-AD6F1C523627}"/>
            </a:ext>
          </a:extLst>
        </xdr:cNvPr>
        <xdr:cNvSpPr txBox="1"/>
      </xdr:nvSpPr>
      <xdr:spPr>
        <a:xfrm>
          <a:off x="6737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109237</xdr:rowOff>
    </xdr:from>
    <xdr:ext cx="469744" cy="259045"/>
    <xdr:sp macro="" textlink="">
      <xdr:nvSpPr>
        <xdr:cNvPr id="249" name="n_1mainValue【体育館・プール】&#10;一人当たり面積">
          <a:extLst>
            <a:ext uri="{FF2B5EF4-FFF2-40B4-BE49-F238E27FC236}">
              <a16:creationId xmlns:a16="http://schemas.microsoft.com/office/drawing/2014/main" id="{4BB93072-6C8F-4010-A6EB-EBE059D93AC3}"/>
            </a:ext>
          </a:extLst>
        </xdr:cNvPr>
        <xdr:cNvSpPr txBox="1"/>
      </xdr:nvSpPr>
      <xdr:spPr>
        <a:xfrm>
          <a:off x="93917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109237</xdr:rowOff>
    </xdr:from>
    <xdr:ext cx="469744" cy="259045"/>
    <xdr:sp macro="" textlink="">
      <xdr:nvSpPr>
        <xdr:cNvPr id="250" name="n_2mainValue【体育館・プール】&#10;一人当たり面積">
          <a:extLst>
            <a:ext uri="{FF2B5EF4-FFF2-40B4-BE49-F238E27FC236}">
              <a16:creationId xmlns:a16="http://schemas.microsoft.com/office/drawing/2014/main" id="{FA2D41F5-5BCE-4AC1-9258-142E022C44A2}"/>
            </a:ext>
          </a:extLst>
        </xdr:cNvPr>
        <xdr:cNvSpPr txBox="1"/>
      </xdr:nvSpPr>
      <xdr:spPr>
        <a:xfrm>
          <a:off x="8515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251" name="n_3mainValue【体育館・プール】&#10;一人当たり面積">
          <a:extLst>
            <a:ext uri="{FF2B5EF4-FFF2-40B4-BE49-F238E27FC236}">
              <a16:creationId xmlns:a16="http://schemas.microsoft.com/office/drawing/2014/main" id="{390E4507-DA60-4217-A698-945EB6217F86}"/>
            </a:ext>
          </a:extLst>
        </xdr:cNvPr>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471F106E-12BC-4236-89B2-50768EE2282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6EA3FB4D-2B61-4D00-9E4C-D25321520AF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333D20F6-6B20-4ECF-9D0A-5DB15027C46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1673A68F-3141-4E4E-85A5-BF714EF0C3D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986D0B26-61F1-4DE2-96EE-4EB96270E10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EFBB9EFE-E254-4066-8225-DA443E883B9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6451C9D2-38DB-434C-A4EC-CC399504DB4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B3DA3912-E0B7-438C-A48C-D01C31215B4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4B4A4833-F9D2-465E-AADB-DF08495DCDE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E35609D2-0F2F-46D4-94A9-4447F3424C3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F694C195-19AF-41FB-8C7A-2409CC071C9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6D46F724-CCAD-4010-91CB-53F02A1BE2B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2AA4F1C0-815D-42B1-88FE-27F962723B6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DF28FAB0-8906-4830-99E4-54FB4428335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880ECB4F-5E04-49F2-B1C7-A24591BDFA7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0C87D26D-B895-402B-9FEC-9E18AEF6D48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4CD4A72D-D860-41E1-B7DC-8DEF55EA1F7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232F357E-CA26-446A-B0A8-917C2188377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AC41CCDD-D194-4F01-9138-85DD214F29D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35424F49-3967-4872-A208-40031FE1610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6B8B62F6-9EDC-4C6E-A56E-88CC9F6FB52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7D9B5E91-8C7E-4D7F-8049-64876AFE590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821D5AED-4404-4782-A64B-8FEAA8328B6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a:extLst>
            <a:ext uri="{FF2B5EF4-FFF2-40B4-BE49-F238E27FC236}">
              <a16:creationId xmlns:a16="http://schemas.microsoft.com/office/drawing/2014/main" id="{942B1F1A-AFA8-44DF-BEE9-8FD6EFD55C1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76" name="直線コネクタ 275">
          <a:extLst>
            <a:ext uri="{FF2B5EF4-FFF2-40B4-BE49-F238E27FC236}">
              <a16:creationId xmlns:a16="http://schemas.microsoft.com/office/drawing/2014/main" id="{4BF83725-B37F-430B-9596-66273301C163}"/>
            </a:ext>
          </a:extLst>
        </xdr:cNvPr>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77" name="【福祉施設】&#10;有形固定資産減価償却率最小値テキスト">
          <a:extLst>
            <a:ext uri="{FF2B5EF4-FFF2-40B4-BE49-F238E27FC236}">
              <a16:creationId xmlns:a16="http://schemas.microsoft.com/office/drawing/2014/main" id="{5CBA3355-C699-4D06-A0B1-4D49EB751349}"/>
            </a:ext>
          </a:extLst>
        </xdr:cNvPr>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78" name="直線コネクタ 277">
          <a:extLst>
            <a:ext uri="{FF2B5EF4-FFF2-40B4-BE49-F238E27FC236}">
              <a16:creationId xmlns:a16="http://schemas.microsoft.com/office/drawing/2014/main" id="{E5A8D8B4-E780-4C3A-852F-73B4D0710B9C}"/>
            </a:ext>
          </a:extLst>
        </xdr:cNvPr>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79" name="【福祉施設】&#10;有形固定資産減価償却率最大値テキスト">
          <a:extLst>
            <a:ext uri="{FF2B5EF4-FFF2-40B4-BE49-F238E27FC236}">
              <a16:creationId xmlns:a16="http://schemas.microsoft.com/office/drawing/2014/main" id="{67C7786C-0917-40EE-90F2-FA8363D3AF26}"/>
            </a:ext>
          </a:extLst>
        </xdr:cNvPr>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80" name="直線コネクタ 279">
          <a:extLst>
            <a:ext uri="{FF2B5EF4-FFF2-40B4-BE49-F238E27FC236}">
              <a16:creationId xmlns:a16="http://schemas.microsoft.com/office/drawing/2014/main" id="{20520CEE-AFFF-4885-880E-09A9AC9DB39B}"/>
            </a:ext>
          </a:extLst>
        </xdr:cNvPr>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81" name="【福祉施設】&#10;有形固定資産減価償却率平均値テキスト">
          <a:extLst>
            <a:ext uri="{FF2B5EF4-FFF2-40B4-BE49-F238E27FC236}">
              <a16:creationId xmlns:a16="http://schemas.microsoft.com/office/drawing/2014/main" id="{86B7AE69-AC68-42B6-8B1C-C3C3430D6390}"/>
            </a:ext>
          </a:extLst>
        </xdr:cNvPr>
        <xdr:cNvSpPr txBox="1"/>
      </xdr:nvSpPr>
      <xdr:spPr>
        <a:xfrm>
          <a:off x="4673600" y="1380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82" name="フローチャート: 判断 281">
          <a:extLst>
            <a:ext uri="{FF2B5EF4-FFF2-40B4-BE49-F238E27FC236}">
              <a16:creationId xmlns:a16="http://schemas.microsoft.com/office/drawing/2014/main" id="{7B6BD0C2-7D7C-405F-B876-6AC6C56F937A}"/>
            </a:ext>
          </a:extLst>
        </xdr:cNvPr>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83" name="フローチャート: 判断 282">
          <a:extLst>
            <a:ext uri="{FF2B5EF4-FFF2-40B4-BE49-F238E27FC236}">
              <a16:creationId xmlns:a16="http://schemas.microsoft.com/office/drawing/2014/main" id="{47EC8A57-DD2F-40A9-BD31-FF998B0125E2}"/>
            </a:ext>
          </a:extLst>
        </xdr:cNvPr>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84" name="フローチャート: 判断 283">
          <a:extLst>
            <a:ext uri="{FF2B5EF4-FFF2-40B4-BE49-F238E27FC236}">
              <a16:creationId xmlns:a16="http://schemas.microsoft.com/office/drawing/2014/main" id="{5993BF6D-DAC3-4E83-A3E6-9EBA3712076C}"/>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85" name="フローチャート: 判断 284">
          <a:extLst>
            <a:ext uri="{FF2B5EF4-FFF2-40B4-BE49-F238E27FC236}">
              <a16:creationId xmlns:a16="http://schemas.microsoft.com/office/drawing/2014/main" id="{0D5D4D2F-C485-4957-AF3A-B112496D9122}"/>
            </a:ext>
          </a:extLst>
        </xdr:cNvPr>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6" name="フローチャート: 判断 285">
          <a:extLst>
            <a:ext uri="{FF2B5EF4-FFF2-40B4-BE49-F238E27FC236}">
              <a16:creationId xmlns:a16="http://schemas.microsoft.com/office/drawing/2014/main" id="{0F247CC1-4D06-4681-950E-C28D0E7E524E}"/>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EE28460E-1FE8-4159-975A-3772F0E4503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C627C088-C7BF-4A0E-978E-9874B808967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75F4308E-4849-4CFD-A7DA-9B7439BE569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38B82518-714F-4832-BF0C-87FD5F8CBFF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29902CB0-8691-4C70-ACB8-EBA1BBD6408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63500</xdr:rowOff>
    </xdr:from>
    <xdr:to>
      <xdr:col>24</xdr:col>
      <xdr:colOff>114300</xdr:colOff>
      <xdr:row>83</xdr:row>
      <xdr:rowOff>165100</xdr:rowOff>
    </xdr:to>
    <xdr:sp macro="" textlink="">
      <xdr:nvSpPr>
        <xdr:cNvPr id="292" name="楕円 291">
          <a:extLst>
            <a:ext uri="{FF2B5EF4-FFF2-40B4-BE49-F238E27FC236}">
              <a16:creationId xmlns:a16="http://schemas.microsoft.com/office/drawing/2014/main" id="{310868A6-7851-4692-8CDC-3E1B3C5471C2}"/>
            </a:ext>
          </a:extLst>
        </xdr:cNvPr>
        <xdr:cNvSpPr/>
      </xdr:nvSpPr>
      <xdr:spPr>
        <a:xfrm>
          <a:off x="4584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41927</xdr:rowOff>
    </xdr:from>
    <xdr:ext cx="405111" cy="259045"/>
    <xdr:sp macro="" textlink="">
      <xdr:nvSpPr>
        <xdr:cNvPr id="293" name="【福祉施設】&#10;有形固定資産減価償却率該当値テキスト">
          <a:extLst>
            <a:ext uri="{FF2B5EF4-FFF2-40B4-BE49-F238E27FC236}">
              <a16:creationId xmlns:a16="http://schemas.microsoft.com/office/drawing/2014/main" id="{F97812EB-54C3-4F2E-99B5-D3AD211FCB89}"/>
            </a:ext>
          </a:extLst>
        </xdr:cNvPr>
        <xdr:cNvSpPr txBox="1"/>
      </xdr:nvSpPr>
      <xdr:spPr>
        <a:xfrm>
          <a:off x="4673600"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48261</xdr:rowOff>
    </xdr:from>
    <xdr:to>
      <xdr:col>20</xdr:col>
      <xdr:colOff>38100</xdr:colOff>
      <xdr:row>83</xdr:row>
      <xdr:rowOff>149861</xdr:rowOff>
    </xdr:to>
    <xdr:sp macro="" textlink="">
      <xdr:nvSpPr>
        <xdr:cNvPr id="294" name="楕円 293">
          <a:extLst>
            <a:ext uri="{FF2B5EF4-FFF2-40B4-BE49-F238E27FC236}">
              <a16:creationId xmlns:a16="http://schemas.microsoft.com/office/drawing/2014/main" id="{6DF299BA-8895-4F1B-B9E7-477831B58210}"/>
            </a:ext>
          </a:extLst>
        </xdr:cNvPr>
        <xdr:cNvSpPr/>
      </xdr:nvSpPr>
      <xdr:spPr>
        <a:xfrm>
          <a:off x="3746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99061</xdr:rowOff>
    </xdr:from>
    <xdr:to>
      <xdr:col>24</xdr:col>
      <xdr:colOff>63500</xdr:colOff>
      <xdr:row>83</xdr:row>
      <xdr:rowOff>114300</xdr:rowOff>
    </xdr:to>
    <xdr:cxnSp macro="">
      <xdr:nvCxnSpPr>
        <xdr:cNvPr id="295" name="直線コネクタ 294">
          <a:extLst>
            <a:ext uri="{FF2B5EF4-FFF2-40B4-BE49-F238E27FC236}">
              <a16:creationId xmlns:a16="http://schemas.microsoft.com/office/drawing/2014/main" id="{5BB77108-1EF2-4693-9D25-178691F09D31}"/>
            </a:ext>
          </a:extLst>
        </xdr:cNvPr>
        <xdr:cNvCxnSpPr/>
      </xdr:nvCxnSpPr>
      <xdr:spPr>
        <a:xfrm>
          <a:off x="3797300" y="143294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19686</xdr:rowOff>
    </xdr:from>
    <xdr:to>
      <xdr:col>15</xdr:col>
      <xdr:colOff>101600</xdr:colOff>
      <xdr:row>83</xdr:row>
      <xdr:rowOff>121286</xdr:rowOff>
    </xdr:to>
    <xdr:sp macro="" textlink="">
      <xdr:nvSpPr>
        <xdr:cNvPr id="296" name="楕円 295">
          <a:extLst>
            <a:ext uri="{FF2B5EF4-FFF2-40B4-BE49-F238E27FC236}">
              <a16:creationId xmlns:a16="http://schemas.microsoft.com/office/drawing/2014/main" id="{7CD24A39-5643-4979-AB95-58A2B884AE79}"/>
            </a:ext>
          </a:extLst>
        </xdr:cNvPr>
        <xdr:cNvSpPr/>
      </xdr:nvSpPr>
      <xdr:spPr>
        <a:xfrm>
          <a:off x="2857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70486</xdr:rowOff>
    </xdr:from>
    <xdr:to>
      <xdr:col>19</xdr:col>
      <xdr:colOff>177800</xdr:colOff>
      <xdr:row>83</xdr:row>
      <xdr:rowOff>99061</xdr:rowOff>
    </xdr:to>
    <xdr:cxnSp macro="">
      <xdr:nvCxnSpPr>
        <xdr:cNvPr id="297" name="直線コネクタ 296">
          <a:extLst>
            <a:ext uri="{FF2B5EF4-FFF2-40B4-BE49-F238E27FC236}">
              <a16:creationId xmlns:a16="http://schemas.microsoft.com/office/drawing/2014/main" id="{524DDF7C-03BF-4CAC-B2C8-9C56B1EB606D}"/>
            </a:ext>
          </a:extLst>
        </xdr:cNvPr>
        <xdr:cNvCxnSpPr/>
      </xdr:nvCxnSpPr>
      <xdr:spPr>
        <a:xfrm>
          <a:off x="2908300" y="143008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160655</xdr:rowOff>
    </xdr:from>
    <xdr:to>
      <xdr:col>10</xdr:col>
      <xdr:colOff>165100</xdr:colOff>
      <xdr:row>83</xdr:row>
      <xdr:rowOff>90805</xdr:rowOff>
    </xdr:to>
    <xdr:sp macro="" textlink="">
      <xdr:nvSpPr>
        <xdr:cNvPr id="298" name="楕円 297">
          <a:extLst>
            <a:ext uri="{FF2B5EF4-FFF2-40B4-BE49-F238E27FC236}">
              <a16:creationId xmlns:a16="http://schemas.microsoft.com/office/drawing/2014/main" id="{BAD63E7B-CB4E-4BB9-8382-06AFE815331C}"/>
            </a:ext>
          </a:extLst>
        </xdr:cNvPr>
        <xdr:cNvSpPr/>
      </xdr:nvSpPr>
      <xdr:spPr>
        <a:xfrm>
          <a:off x="1968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40005</xdr:rowOff>
    </xdr:from>
    <xdr:to>
      <xdr:col>15</xdr:col>
      <xdr:colOff>50800</xdr:colOff>
      <xdr:row>83</xdr:row>
      <xdr:rowOff>70486</xdr:rowOff>
    </xdr:to>
    <xdr:cxnSp macro="">
      <xdr:nvCxnSpPr>
        <xdr:cNvPr id="299" name="直線コネクタ 298">
          <a:extLst>
            <a:ext uri="{FF2B5EF4-FFF2-40B4-BE49-F238E27FC236}">
              <a16:creationId xmlns:a16="http://schemas.microsoft.com/office/drawing/2014/main" id="{B1618EC1-01C7-462B-B488-6B11A05868F6}"/>
            </a:ext>
          </a:extLst>
        </xdr:cNvPr>
        <xdr:cNvCxnSpPr/>
      </xdr:nvCxnSpPr>
      <xdr:spPr>
        <a:xfrm>
          <a:off x="2019300" y="142703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160672</xdr:rowOff>
    </xdr:from>
    <xdr:ext cx="405111" cy="259045"/>
    <xdr:sp macro="" textlink="">
      <xdr:nvSpPr>
        <xdr:cNvPr id="300" name="n_1aveValue【福祉施設】&#10;有形固定資産減価償却率">
          <a:extLst>
            <a:ext uri="{FF2B5EF4-FFF2-40B4-BE49-F238E27FC236}">
              <a16:creationId xmlns:a16="http://schemas.microsoft.com/office/drawing/2014/main" id="{A6DE2F55-A08A-4D3B-BFB4-89B92A6E8A67}"/>
            </a:ext>
          </a:extLst>
        </xdr:cNvPr>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01" name="n_2aveValue【福祉施設】&#10;有形固定資産減価償却率">
          <a:extLst>
            <a:ext uri="{FF2B5EF4-FFF2-40B4-BE49-F238E27FC236}">
              <a16:creationId xmlns:a16="http://schemas.microsoft.com/office/drawing/2014/main" id="{BF2AA962-2E0B-4FAC-BAF8-1FE6C7B4DF02}"/>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02" name="n_3aveValue【福祉施設】&#10;有形固定資産減価償却率">
          <a:extLst>
            <a:ext uri="{FF2B5EF4-FFF2-40B4-BE49-F238E27FC236}">
              <a16:creationId xmlns:a16="http://schemas.microsoft.com/office/drawing/2014/main" id="{2190A9E6-89A4-42B3-9C8A-C46953BE4F40}"/>
            </a:ext>
          </a:extLst>
        </xdr:cNvPr>
        <xdr:cNvSpPr txBox="1"/>
      </xdr:nvSpPr>
      <xdr:spPr>
        <a:xfrm>
          <a:off x="1816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3" name="n_4aveValue【福祉施設】&#10;有形固定資産減価償却率">
          <a:extLst>
            <a:ext uri="{FF2B5EF4-FFF2-40B4-BE49-F238E27FC236}">
              <a16:creationId xmlns:a16="http://schemas.microsoft.com/office/drawing/2014/main" id="{6C8C45D5-5446-488E-85C9-3BBF7656938E}"/>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140988</xdr:rowOff>
    </xdr:from>
    <xdr:ext cx="405111" cy="259045"/>
    <xdr:sp macro="" textlink="">
      <xdr:nvSpPr>
        <xdr:cNvPr id="304" name="n_1mainValue【福祉施設】&#10;有形固定資産減価償却率">
          <a:extLst>
            <a:ext uri="{FF2B5EF4-FFF2-40B4-BE49-F238E27FC236}">
              <a16:creationId xmlns:a16="http://schemas.microsoft.com/office/drawing/2014/main" id="{328DB622-8F3C-4BB7-AF21-BA8E9A837C2A}"/>
            </a:ext>
          </a:extLst>
        </xdr:cNvPr>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305" name="n_2mainValue【福祉施設】&#10;有形固定資産減価償却率">
          <a:extLst>
            <a:ext uri="{FF2B5EF4-FFF2-40B4-BE49-F238E27FC236}">
              <a16:creationId xmlns:a16="http://schemas.microsoft.com/office/drawing/2014/main" id="{3222DD43-148E-42BE-8330-CDE27666C005}"/>
            </a:ext>
          </a:extLst>
        </xdr:cNvPr>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06" name="n_3mainValue【福祉施設】&#10;有形固定資産減価償却率">
          <a:extLst>
            <a:ext uri="{FF2B5EF4-FFF2-40B4-BE49-F238E27FC236}">
              <a16:creationId xmlns:a16="http://schemas.microsoft.com/office/drawing/2014/main" id="{890F892A-E60B-40DD-8800-7C1896DC4F97}"/>
            </a:ext>
          </a:extLst>
        </xdr:cNvPr>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29D7AF4E-F51E-4B79-84C9-01073CC3D45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8782047A-46B0-4569-8DAD-C7646C690CA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4223104E-1917-4C79-B7E2-DBB2554B79A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02CFA580-C95E-461F-9D65-E338DFD6C1C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D2AF8D18-E77A-4EF3-B4E8-0B14FDC4317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4BD9BBCB-4CA2-4A07-A3B3-E341B2D0992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9AD67F2C-80FE-4D5F-9EA9-7E4C06E9440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618411CB-059A-466A-831A-94DDDEDE8CE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00EB6B35-1C16-4E1D-B400-B186018E17C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D5B737BE-A298-4910-86DB-C011EB803CD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3BE93035-2EEC-493C-9D9C-CF9AFC07D23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9044EA6A-5EA7-4ECC-94FF-F94E65979D0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AE7510A6-C991-4DCB-94DC-C9FF8189002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A823DFF3-21F2-495D-ABE4-655E21C7C89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6590FC1B-2D98-4DA4-B9BF-56E60FD8BEE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BA98FD14-76CE-4705-8362-E4610F0B6E8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A0E026A8-678A-4D59-B1BE-66EF488D264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333C19E0-A68A-4F9C-8568-9D088941591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E9DFFB4D-BB5E-40EC-8B7A-54ED932E314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1C89D88F-1870-49B7-A422-57E85D4054E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B79E5432-BCB0-410F-87E2-88A47077251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7D0C826B-1F59-41E9-B5D7-526348E5059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a:extLst>
            <a:ext uri="{FF2B5EF4-FFF2-40B4-BE49-F238E27FC236}">
              <a16:creationId xmlns:a16="http://schemas.microsoft.com/office/drawing/2014/main" id="{88E98ED1-C53B-40F5-8F28-E6C36D2E668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30" name="直線コネクタ 329">
          <a:extLst>
            <a:ext uri="{FF2B5EF4-FFF2-40B4-BE49-F238E27FC236}">
              <a16:creationId xmlns:a16="http://schemas.microsoft.com/office/drawing/2014/main" id="{8958CDC3-5E52-4D24-8A13-0F2C74F85D4C}"/>
            </a:ext>
          </a:extLst>
        </xdr:cNvPr>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31" name="【福祉施設】&#10;一人当たり面積最小値テキスト">
          <a:extLst>
            <a:ext uri="{FF2B5EF4-FFF2-40B4-BE49-F238E27FC236}">
              <a16:creationId xmlns:a16="http://schemas.microsoft.com/office/drawing/2014/main" id="{E22926A3-0EB0-43A1-B5C5-9BA4A72150C8}"/>
            </a:ext>
          </a:extLst>
        </xdr:cNvPr>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32" name="直線コネクタ 331">
          <a:extLst>
            <a:ext uri="{FF2B5EF4-FFF2-40B4-BE49-F238E27FC236}">
              <a16:creationId xmlns:a16="http://schemas.microsoft.com/office/drawing/2014/main" id="{42379E28-42A1-4796-9C8C-708E6B91378A}"/>
            </a:ext>
          </a:extLst>
        </xdr:cNvPr>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33" name="【福祉施設】&#10;一人当たり面積最大値テキスト">
          <a:extLst>
            <a:ext uri="{FF2B5EF4-FFF2-40B4-BE49-F238E27FC236}">
              <a16:creationId xmlns:a16="http://schemas.microsoft.com/office/drawing/2014/main" id="{E413D92B-24C7-4808-9013-245240A7D824}"/>
            </a:ext>
          </a:extLst>
        </xdr:cNvPr>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34" name="直線コネクタ 333">
          <a:extLst>
            <a:ext uri="{FF2B5EF4-FFF2-40B4-BE49-F238E27FC236}">
              <a16:creationId xmlns:a16="http://schemas.microsoft.com/office/drawing/2014/main" id="{D3658291-60AA-4A6A-B466-C3D934B2C374}"/>
            </a:ext>
          </a:extLst>
        </xdr:cNvPr>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36847</xdr:rowOff>
    </xdr:from>
    <xdr:ext cx="469744" cy="259045"/>
    <xdr:sp macro="" textlink="">
      <xdr:nvSpPr>
        <xdr:cNvPr id="335" name="【福祉施設】&#10;一人当たり面積平均値テキスト">
          <a:extLst>
            <a:ext uri="{FF2B5EF4-FFF2-40B4-BE49-F238E27FC236}">
              <a16:creationId xmlns:a16="http://schemas.microsoft.com/office/drawing/2014/main" id="{A3FBD3C5-AD23-4F2B-81C7-6730C568050B}"/>
            </a:ext>
          </a:extLst>
        </xdr:cNvPr>
        <xdr:cNvSpPr txBox="1"/>
      </xdr:nvSpPr>
      <xdr:spPr>
        <a:xfrm>
          <a:off x="10515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36" name="フローチャート: 判断 335">
          <a:extLst>
            <a:ext uri="{FF2B5EF4-FFF2-40B4-BE49-F238E27FC236}">
              <a16:creationId xmlns:a16="http://schemas.microsoft.com/office/drawing/2014/main" id="{F80E6A29-3F27-462F-A43D-2D83F3F531A9}"/>
            </a:ext>
          </a:extLst>
        </xdr:cNvPr>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37" name="フローチャート: 判断 336">
          <a:extLst>
            <a:ext uri="{FF2B5EF4-FFF2-40B4-BE49-F238E27FC236}">
              <a16:creationId xmlns:a16="http://schemas.microsoft.com/office/drawing/2014/main" id="{36C4F669-7502-47C3-9F33-DB9326D435EE}"/>
            </a:ext>
          </a:extLst>
        </xdr:cNvPr>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38" name="フローチャート: 判断 337">
          <a:extLst>
            <a:ext uri="{FF2B5EF4-FFF2-40B4-BE49-F238E27FC236}">
              <a16:creationId xmlns:a16="http://schemas.microsoft.com/office/drawing/2014/main" id="{826DBDD7-FE65-4EEE-9092-3A409EA19683}"/>
            </a:ext>
          </a:extLst>
        </xdr:cNvPr>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39" name="フローチャート: 判断 338">
          <a:extLst>
            <a:ext uri="{FF2B5EF4-FFF2-40B4-BE49-F238E27FC236}">
              <a16:creationId xmlns:a16="http://schemas.microsoft.com/office/drawing/2014/main" id="{FF1B8B95-E8E4-4434-945B-5CE6C285699B}"/>
            </a:ext>
          </a:extLst>
        </xdr:cNvPr>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40" name="フローチャート: 判断 339">
          <a:extLst>
            <a:ext uri="{FF2B5EF4-FFF2-40B4-BE49-F238E27FC236}">
              <a16:creationId xmlns:a16="http://schemas.microsoft.com/office/drawing/2014/main" id="{3DD99F3F-4A85-4CE2-90C3-454CBC103553}"/>
            </a:ext>
          </a:extLst>
        </xdr:cNvPr>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AF5C26C0-94B9-4E96-A4B0-FD6511EF625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F81B1DD0-57AE-4565-B5A7-268BE65878F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340F5BA5-B9A2-44AA-97D1-4C0471DD892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5111F753-1009-4D74-8919-D2556B96DB0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70EC024A-B132-4C1A-BD4B-4E66B9E2140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46" name="楕円 345">
          <a:extLst>
            <a:ext uri="{FF2B5EF4-FFF2-40B4-BE49-F238E27FC236}">
              <a16:creationId xmlns:a16="http://schemas.microsoft.com/office/drawing/2014/main" id="{6A2FA0C8-E02F-4209-B827-0A26B87E5647}"/>
            </a:ext>
          </a:extLst>
        </xdr:cNvPr>
        <xdr:cNvSpPr/>
      </xdr:nvSpPr>
      <xdr:spPr>
        <a:xfrm>
          <a:off x="10426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xdr:rowOff>
    </xdr:from>
    <xdr:ext cx="469744" cy="259045"/>
    <xdr:sp macro="" textlink="">
      <xdr:nvSpPr>
        <xdr:cNvPr id="347" name="【福祉施設】&#10;一人当たり面積該当値テキスト">
          <a:extLst>
            <a:ext uri="{FF2B5EF4-FFF2-40B4-BE49-F238E27FC236}">
              <a16:creationId xmlns:a16="http://schemas.microsoft.com/office/drawing/2014/main" id="{12BC52BD-7F7B-49B5-AC5E-D24B543883B8}"/>
            </a:ext>
          </a:extLst>
        </xdr:cNvPr>
        <xdr:cNvSpPr txBox="1"/>
      </xdr:nvSpPr>
      <xdr:spPr>
        <a:xfrm>
          <a:off x="10515600"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29211</xdr:rowOff>
    </xdr:from>
    <xdr:to>
      <xdr:col>50</xdr:col>
      <xdr:colOff>165100</xdr:colOff>
      <xdr:row>83</xdr:row>
      <xdr:rowOff>130811</xdr:rowOff>
    </xdr:to>
    <xdr:sp macro="" textlink="">
      <xdr:nvSpPr>
        <xdr:cNvPr id="348" name="楕円 347">
          <a:extLst>
            <a:ext uri="{FF2B5EF4-FFF2-40B4-BE49-F238E27FC236}">
              <a16:creationId xmlns:a16="http://schemas.microsoft.com/office/drawing/2014/main" id="{98BA9293-8C65-4A64-BD09-753D36AA2527}"/>
            </a:ext>
          </a:extLst>
        </xdr:cNvPr>
        <xdr:cNvSpPr/>
      </xdr:nvSpPr>
      <xdr:spPr>
        <a:xfrm>
          <a:off x="9588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72389</xdr:rowOff>
    </xdr:from>
    <xdr:to>
      <xdr:col>55</xdr:col>
      <xdr:colOff>0</xdr:colOff>
      <xdr:row>83</xdr:row>
      <xdr:rowOff>80011</xdr:rowOff>
    </xdr:to>
    <xdr:cxnSp macro="">
      <xdr:nvCxnSpPr>
        <xdr:cNvPr id="349" name="直線コネクタ 348">
          <a:extLst>
            <a:ext uri="{FF2B5EF4-FFF2-40B4-BE49-F238E27FC236}">
              <a16:creationId xmlns:a16="http://schemas.microsoft.com/office/drawing/2014/main" id="{69B93426-255D-4D11-9FF5-429CF931B686}"/>
            </a:ext>
          </a:extLst>
        </xdr:cNvPr>
        <xdr:cNvCxnSpPr/>
      </xdr:nvCxnSpPr>
      <xdr:spPr>
        <a:xfrm flipV="1">
          <a:off x="9639300" y="143027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50" name="楕円 349">
          <a:extLst>
            <a:ext uri="{FF2B5EF4-FFF2-40B4-BE49-F238E27FC236}">
              <a16:creationId xmlns:a16="http://schemas.microsoft.com/office/drawing/2014/main" id="{22D04AB1-136A-4F7C-AE1B-3ABCD8488A25}"/>
            </a:ext>
          </a:extLst>
        </xdr:cNvPr>
        <xdr:cNvSpPr/>
      </xdr:nvSpPr>
      <xdr:spPr>
        <a:xfrm>
          <a:off x="869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72389</xdr:rowOff>
    </xdr:from>
    <xdr:to>
      <xdr:col>50</xdr:col>
      <xdr:colOff>114300</xdr:colOff>
      <xdr:row>83</xdr:row>
      <xdr:rowOff>80011</xdr:rowOff>
    </xdr:to>
    <xdr:cxnSp macro="">
      <xdr:nvCxnSpPr>
        <xdr:cNvPr id="351" name="直線コネクタ 350">
          <a:extLst>
            <a:ext uri="{FF2B5EF4-FFF2-40B4-BE49-F238E27FC236}">
              <a16:creationId xmlns:a16="http://schemas.microsoft.com/office/drawing/2014/main" id="{5BF5CF24-B1C5-4C26-AC48-663CB6989ADB}"/>
            </a:ext>
          </a:extLst>
        </xdr:cNvPr>
        <xdr:cNvCxnSpPr/>
      </xdr:nvCxnSpPr>
      <xdr:spPr>
        <a:xfrm>
          <a:off x="8750300" y="14302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21589</xdr:rowOff>
    </xdr:from>
    <xdr:to>
      <xdr:col>41</xdr:col>
      <xdr:colOff>101600</xdr:colOff>
      <xdr:row>83</xdr:row>
      <xdr:rowOff>123189</xdr:rowOff>
    </xdr:to>
    <xdr:sp macro="" textlink="">
      <xdr:nvSpPr>
        <xdr:cNvPr id="352" name="楕円 351">
          <a:extLst>
            <a:ext uri="{FF2B5EF4-FFF2-40B4-BE49-F238E27FC236}">
              <a16:creationId xmlns:a16="http://schemas.microsoft.com/office/drawing/2014/main" id="{BD5343F3-9A04-4B7E-B7AE-224DC11D4184}"/>
            </a:ext>
          </a:extLst>
        </xdr:cNvPr>
        <xdr:cNvSpPr/>
      </xdr:nvSpPr>
      <xdr:spPr>
        <a:xfrm>
          <a:off x="781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72389</xdr:rowOff>
    </xdr:from>
    <xdr:to>
      <xdr:col>45</xdr:col>
      <xdr:colOff>177800</xdr:colOff>
      <xdr:row>83</xdr:row>
      <xdr:rowOff>72389</xdr:rowOff>
    </xdr:to>
    <xdr:cxnSp macro="">
      <xdr:nvCxnSpPr>
        <xdr:cNvPr id="353" name="直線コネクタ 352">
          <a:extLst>
            <a:ext uri="{FF2B5EF4-FFF2-40B4-BE49-F238E27FC236}">
              <a16:creationId xmlns:a16="http://schemas.microsoft.com/office/drawing/2014/main" id="{7EEF9359-02F9-45E2-B425-136FF387B4DC}"/>
            </a:ext>
          </a:extLst>
        </xdr:cNvPr>
        <xdr:cNvCxnSpPr/>
      </xdr:nvCxnSpPr>
      <xdr:spPr>
        <a:xfrm>
          <a:off x="7861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101616</xdr:rowOff>
    </xdr:from>
    <xdr:ext cx="469744" cy="259045"/>
    <xdr:sp macro="" textlink="">
      <xdr:nvSpPr>
        <xdr:cNvPr id="354" name="n_1aveValue【福祉施設】&#10;一人当たり面積">
          <a:extLst>
            <a:ext uri="{FF2B5EF4-FFF2-40B4-BE49-F238E27FC236}">
              <a16:creationId xmlns:a16="http://schemas.microsoft.com/office/drawing/2014/main" id="{8DC40E8F-F90A-4420-B56F-EEACDD3C853C}"/>
            </a:ext>
          </a:extLst>
        </xdr:cNvPr>
        <xdr:cNvSpPr txBox="1"/>
      </xdr:nvSpPr>
      <xdr:spPr>
        <a:xfrm>
          <a:off x="9391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55" name="n_2aveValue【福祉施設】&#10;一人当たり面積">
          <a:extLst>
            <a:ext uri="{FF2B5EF4-FFF2-40B4-BE49-F238E27FC236}">
              <a16:creationId xmlns:a16="http://schemas.microsoft.com/office/drawing/2014/main" id="{271CB778-7A79-48B3-A284-9510CB3A957F}"/>
            </a:ext>
          </a:extLst>
        </xdr:cNvPr>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56" name="n_3aveValue【福祉施設】&#10;一人当たり面積">
          <a:extLst>
            <a:ext uri="{FF2B5EF4-FFF2-40B4-BE49-F238E27FC236}">
              <a16:creationId xmlns:a16="http://schemas.microsoft.com/office/drawing/2014/main" id="{515EBEAD-0829-4CF9-8A0C-D3B49BD467C0}"/>
            </a:ext>
          </a:extLst>
        </xdr:cNvPr>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57" name="n_4aveValue【福祉施設】&#10;一人当たり面積">
          <a:extLst>
            <a:ext uri="{FF2B5EF4-FFF2-40B4-BE49-F238E27FC236}">
              <a16:creationId xmlns:a16="http://schemas.microsoft.com/office/drawing/2014/main" id="{D0CB2478-48B6-407B-9BA0-336365248859}"/>
            </a:ext>
          </a:extLst>
        </xdr:cNvPr>
        <xdr:cNvSpPr txBox="1"/>
      </xdr:nvSpPr>
      <xdr:spPr>
        <a:xfrm>
          <a:off x="6737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121938</xdr:rowOff>
    </xdr:from>
    <xdr:ext cx="469744" cy="259045"/>
    <xdr:sp macro="" textlink="">
      <xdr:nvSpPr>
        <xdr:cNvPr id="358" name="n_1mainValue【福祉施設】&#10;一人当たり面積">
          <a:extLst>
            <a:ext uri="{FF2B5EF4-FFF2-40B4-BE49-F238E27FC236}">
              <a16:creationId xmlns:a16="http://schemas.microsoft.com/office/drawing/2014/main" id="{FCD103A1-3318-44A6-8FE5-096AF0F74CC5}"/>
            </a:ext>
          </a:extLst>
        </xdr:cNvPr>
        <xdr:cNvSpPr txBox="1"/>
      </xdr:nvSpPr>
      <xdr:spPr>
        <a:xfrm>
          <a:off x="93917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59" name="n_2mainValue【福祉施設】&#10;一人当たり面積">
          <a:extLst>
            <a:ext uri="{FF2B5EF4-FFF2-40B4-BE49-F238E27FC236}">
              <a16:creationId xmlns:a16="http://schemas.microsoft.com/office/drawing/2014/main" id="{786A7D51-F849-48F8-9E25-0632421AFD10}"/>
            </a:ext>
          </a:extLst>
        </xdr:cNvPr>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60" name="n_3mainValue【福祉施設】&#10;一人当たり面積">
          <a:extLst>
            <a:ext uri="{FF2B5EF4-FFF2-40B4-BE49-F238E27FC236}">
              <a16:creationId xmlns:a16="http://schemas.microsoft.com/office/drawing/2014/main" id="{360CE12A-1C47-4CD8-92E4-A6A1FE5E1259}"/>
            </a:ext>
          </a:extLst>
        </xdr:cNvPr>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48E2B459-CC3C-4EB0-94CB-C19A4C29848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33606251-9B98-4E69-81BB-9F78011883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7A6D4DB5-18BA-4431-A539-A66104F611F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3BF450B0-0C98-4EB8-9EF2-4006E5B3306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2697FC8A-3B35-40EA-BE3F-C532CEBFE02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555FF016-AA78-4D33-8867-3496B186079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5131CB58-AFC5-405E-ACE4-41A17BF3CEA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C250724C-4A01-40C2-841D-998AB248A2D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9F5A1700-A03A-42B0-B09C-F78D1C2B0EE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8BAD83D2-5F19-43DE-9A5E-D7893535EE0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70F0D50A-DC35-45DB-BEFA-DCE24B36F4C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a:extLst>
            <a:ext uri="{FF2B5EF4-FFF2-40B4-BE49-F238E27FC236}">
              <a16:creationId xmlns:a16="http://schemas.microsoft.com/office/drawing/2014/main" id="{4E77E90F-E2BF-4E8C-9976-C2CEFAC28BE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a:extLst>
            <a:ext uri="{FF2B5EF4-FFF2-40B4-BE49-F238E27FC236}">
              <a16:creationId xmlns:a16="http://schemas.microsoft.com/office/drawing/2014/main" id="{01F7B83F-8F12-41F8-86EF-74F19C4322F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a:extLst>
            <a:ext uri="{FF2B5EF4-FFF2-40B4-BE49-F238E27FC236}">
              <a16:creationId xmlns:a16="http://schemas.microsoft.com/office/drawing/2014/main" id="{B32F435F-4758-4C72-A6F0-CBD528BF2BD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a:extLst>
            <a:ext uri="{FF2B5EF4-FFF2-40B4-BE49-F238E27FC236}">
              <a16:creationId xmlns:a16="http://schemas.microsoft.com/office/drawing/2014/main" id="{F1C58BEF-BC2E-4ACD-97A4-EDC9CECF332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a:extLst>
            <a:ext uri="{FF2B5EF4-FFF2-40B4-BE49-F238E27FC236}">
              <a16:creationId xmlns:a16="http://schemas.microsoft.com/office/drawing/2014/main" id="{CFF94BE5-D048-4DC2-B587-601E2D821A6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a:extLst>
            <a:ext uri="{FF2B5EF4-FFF2-40B4-BE49-F238E27FC236}">
              <a16:creationId xmlns:a16="http://schemas.microsoft.com/office/drawing/2014/main" id="{FB1872C9-DE55-4DA8-AFF9-A0A6EF05F91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a:extLst>
            <a:ext uri="{FF2B5EF4-FFF2-40B4-BE49-F238E27FC236}">
              <a16:creationId xmlns:a16="http://schemas.microsoft.com/office/drawing/2014/main" id="{B081AFD4-9D46-449A-809B-B294E4A3370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a:extLst>
            <a:ext uri="{FF2B5EF4-FFF2-40B4-BE49-F238E27FC236}">
              <a16:creationId xmlns:a16="http://schemas.microsoft.com/office/drawing/2014/main" id="{5A814A2F-73F8-4F5C-8119-7C2FC74900E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a:extLst>
            <a:ext uri="{FF2B5EF4-FFF2-40B4-BE49-F238E27FC236}">
              <a16:creationId xmlns:a16="http://schemas.microsoft.com/office/drawing/2014/main" id="{A5F3E1AA-0A72-45AD-AC67-2A306D39008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a:extLst>
            <a:ext uri="{FF2B5EF4-FFF2-40B4-BE49-F238E27FC236}">
              <a16:creationId xmlns:a16="http://schemas.microsoft.com/office/drawing/2014/main" id="{3AB17893-53BF-4A7C-B01A-06DD5C08AE1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a:extLst>
            <a:ext uri="{FF2B5EF4-FFF2-40B4-BE49-F238E27FC236}">
              <a16:creationId xmlns:a16="http://schemas.microsoft.com/office/drawing/2014/main" id="{9E0132CA-F1A3-454C-9DBA-59C6766DB59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a:extLst>
            <a:ext uri="{FF2B5EF4-FFF2-40B4-BE49-F238E27FC236}">
              <a16:creationId xmlns:a16="http://schemas.microsoft.com/office/drawing/2014/main" id="{E5B73496-2FCE-4E0B-9AEE-FA9C044A8A8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3183DA06-D240-41F6-8D40-ED5BAE914A4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a:extLst>
            <a:ext uri="{FF2B5EF4-FFF2-40B4-BE49-F238E27FC236}">
              <a16:creationId xmlns:a16="http://schemas.microsoft.com/office/drawing/2014/main" id="{3AF7AB05-3AAF-450A-B7A1-2AC075C2D57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386" name="直線コネクタ 385">
          <a:extLst>
            <a:ext uri="{FF2B5EF4-FFF2-40B4-BE49-F238E27FC236}">
              <a16:creationId xmlns:a16="http://schemas.microsoft.com/office/drawing/2014/main" id="{77956138-D87B-44B0-BC30-83607CEFEC49}"/>
            </a:ext>
          </a:extLst>
        </xdr:cNvPr>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87" name="【市民会館】&#10;有形固定資産減価償却率最小値テキスト">
          <a:extLst>
            <a:ext uri="{FF2B5EF4-FFF2-40B4-BE49-F238E27FC236}">
              <a16:creationId xmlns:a16="http://schemas.microsoft.com/office/drawing/2014/main" id="{2982198E-541F-485F-84F7-3C3570708189}"/>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88" name="直線コネクタ 387">
          <a:extLst>
            <a:ext uri="{FF2B5EF4-FFF2-40B4-BE49-F238E27FC236}">
              <a16:creationId xmlns:a16="http://schemas.microsoft.com/office/drawing/2014/main" id="{0971A2B1-4A5D-42C5-8429-323AF5C1D396}"/>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89" name="【市民会館】&#10;有形固定資産減価償却率最大値テキスト">
          <a:extLst>
            <a:ext uri="{FF2B5EF4-FFF2-40B4-BE49-F238E27FC236}">
              <a16:creationId xmlns:a16="http://schemas.microsoft.com/office/drawing/2014/main" id="{160CD491-B46F-438C-93F8-8B2153C9DF44}"/>
            </a:ext>
          </a:extLst>
        </xdr:cNvPr>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90" name="直線コネクタ 389">
          <a:extLst>
            <a:ext uri="{FF2B5EF4-FFF2-40B4-BE49-F238E27FC236}">
              <a16:creationId xmlns:a16="http://schemas.microsoft.com/office/drawing/2014/main" id="{F42568A2-81E6-410D-B411-8B5E5FEF10BB}"/>
            </a:ext>
          </a:extLst>
        </xdr:cNvPr>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30315</xdr:rowOff>
    </xdr:from>
    <xdr:ext cx="405111" cy="259045"/>
    <xdr:sp macro="" textlink="">
      <xdr:nvSpPr>
        <xdr:cNvPr id="391" name="【市民会館】&#10;有形固定資産減価償却率平均値テキスト">
          <a:extLst>
            <a:ext uri="{FF2B5EF4-FFF2-40B4-BE49-F238E27FC236}">
              <a16:creationId xmlns:a16="http://schemas.microsoft.com/office/drawing/2014/main" id="{DDA3483D-2A1A-43AA-B7C4-F90183342A70}"/>
            </a:ext>
          </a:extLst>
        </xdr:cNvPr>
        <xdr:cNvSpPr txBox="1"/>
      </xdr:nvSpPr>
      <xdr:spPr>
        <a:xfrm>
          <a:off x="4673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392" name="フローチャート: 判断 391">
          <a:extLst>
            <a:ext uri="{FF2B5EF4-FFF2-40B4-BE49-F238E27FC236}">
              <a16:creationId xmlns:a16="http://schemas.microsoft.com/office/drawing/2014/main" id="{1D834C48-DC3F-4ADD-94B6-9F95622E3890}"/>
            </a:ext>
          </a:extLst>
        </xdr:cNvPr>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93" name="フローチャート: 判断 392">
          <a:extLst>
            <a:ext uri="{FF2B5EF4-FFF2-40B4-BE49-F238E27FC236}">
              <a16:creationId xmlns:a16="http://schemas.microsoft.com/office/drawing/2014/main" id="{4EC34C49-0E2A-4746-88A4-33DE099498ED}"/>
            </a:ext>
          </a:extLst>
        </xdr:cNvPr>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394" name="フローチャート: 判断 393">
          <a:extLst>
            <a:ext uri="{FF2B5EF4-FFF2-40B4-BE49-F238E27FC236}">
              <a16:creationId xmlns:a16="http://schemas.microsoft.com/office/drawing/2014/main" id="{EA5CE19E-1AAB-4F2F-9C03-22EAACFE2C99}"/>
            </a:ext>
          </a:extLst>
        </xdr:cNvPr>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395" name="フローチャート: 判断 394">
          <a:extLst>
            <a:ext uri="{FF2B5EF4-FFF2-40B4-BE49-F238E27FC236}">
              <a16:creationId xmlns:a16="http://schemas.microsoft.com/office/drawing/2014/main" id="{2BE47545-C953-43F6-A3CF-CE5D59CD0C69}"/>
            </a:ext>
          </a:extLst>
        </xdr:cNvPr>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396" name="フローチャート: 判断 395">
          <a:extLst>
            <a:ext uri="{FF2B5EF4-FFF2-40B4-BE49-F238E27FC236}">
              <a16:creationId xmlns:a16="http://schemas.microsoft.com/office/drawing/2014/main" id="{12D0B2B3-23C7-4A4D-AD7E-7472E8C84C07}"/>
            </a:ext>
          </a:extLst>
        </xdr:cNvPr>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A605C5E7-5464-4F44-8015-D340D1116C7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6BF3DEE4-3670-4E21-9328-35C09F66A1C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4A797C17-436C-41B1-8901-CA752C7D2E8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E85D50E6-BC4E-4D36-BE3E-7BAB1817672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B1C04B59-4BAA-4F69-B2E7-D3E6AE2244C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110308</xdr:rowOff>
    </xdr:from>
    <xdr:to>
      <xdr:col>24</xdr:col>
      <xdr:colOff>114300</xdr:colOff>
      <xdr:row>106</xdr:row>
      <xdr:rowOff>40458</xdr:rowOff>
    </xdr:to>
    <xdr:sp macro="" textlink="">
      <xdr:nvSpPr>
        <xdr:cNvPr id="402" name="楕円 401">
          <a:extLst>
            <a:ext uri="{FF2B5EF4-FFF2-40B4-BE49-F238E27FC236}">
              <a16:creationId xmlns:a16="http://schemas.microsoft.com/office/drawing/2014/main" id="{F0B11340-B4FD-4824-8547-D2B0720E824C}"/>
            </a:ext>
          </a:extLst>
        </xdr:cNvPr>
        <xdr:cNvSpPr/>
      </xdr:nvSpPr>
      <xdr:spPr>
        <a:xfrm>
          <a:off x="45847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88735</xdr:rowOff>
    </xdr:from>
    <xdr:ext cx="405111" cy="259045"/>
    <xdr:sp macro="" textlink="">
      <xdr:nvSpPr>
        <xdr:cNvPr id="403" name="【市民会館】&#10;有形固定資産減価償却率該当値テキスト">
          <a:extLst>
            <a:ext uri="{FF2B5EF4-FFF2-40B4-BE49-F238E27FC236}">
              <a16:creationId xmlns:a16="http://schemas.microsoft.com/office/drawing/2014/main" id="{3622F08A-1504-424F-88FC-C8A06C360B05}"/>
            </a:ext>
          </a:extLst>
        </xdr:cNvPr>
        <xdr:cNvSpPr txBox="1"/>
      </xdr:nvSpPr>
      <xdr:spPr>
        <a:xfrm>
          <a:off x="4673600"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84182</xdr:rowOff>
    </xdr:from>
    <xdr:to>
      <xdr:col>20</xdr:col>
      <xdr:colOff>38100</xdr:colOff>
      <xdr:row>106</xdr:row>
      <xdr:rowOff>14332</xdr:rowOff>
    </xdr:to>
    <xdr:sp macro="" textlink="">
      <xdr:nvSpPr>
        <xdr:cNvPr id="404" name="楕円 403">
          <a:extLst>
            <a:ext uri="{FF2B5EF4-FFF2-40B4-BE49-F238E27FC236}">
              <a16:creationId xmlns:a16="http://schemas.microsoft.com/office/drawing/2014/main" id="{954A402C-548D-46F3-AF63-63D3C3E5EACA}"/>
            </a:ext>
          </a:extLst>
        </xdr:cNvPr>
        <xdr:cNvSpPr/>
      </xdr:nvSpPr>
      <xdr:spPr>
        <a:xfrm>
          <a:off x="3746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134982</xdr:rowOff>
    </xdr:from>
    <xdr:to>
      <xdr:col>24</xdr:col>
      <xdr:colOff>63500</xdr:colOff>
      <xdr:row>105</xdr:row>
      <xdr:rowOff>161108</xdr:rowOff>
    </xdr:to>
    <xdr:cxnSp macro="">
      <xdr:nvCxnSpPr>
        <xdr:cNvPr id="405" name="直線コネクタ 404">
          <a:extLst>
            <a:ext uri="{FF2B5EF4-FFF2-40B4-BE49-F238E27FC236}">
              <a16:creationId xmlns:a16="http://schemas.microsoft.com/office/drawing/2014/main" id="{10E15CD2-9645-4CCD-B3FA-E4C33A8DEC90}"/>
            </a:ext>
          </a:extLst>
        </xdr:cNvPr>
        <xdr:cNvCxnSpPr/>
      </xdr:nvCxnSpPr>
      <xdr:spPr>
        <a:xfrm>
          <a:off x="3797300" y="18137232"/>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56424</xdr:rowOff>
    </xdr:from>
    <xdr:to>
      <xdr:col>15</xdr:col>
      <xdr:colOff>101600</xdr:colOff>
      <xdr:row>105</xdr:row>
      <xdr:rowOff>158024</xdr:rowOff>
    </xdr:to>
    <xdr:sp macro="" textlink="">
      <xdr:nvSpPr>
        <xdr:cNvPr id="406" name="楕円 405">
          <a:extLst>
            <a:ext uri="{FF2B5EF4-FFF2-40B4-BE49-F238E27FC236}">
              <a16:creationId xmlns:a16="http://schemas.microsoft.com/office/drawing/2014/main" id="{E3E81C35-6EFC-41E9-832C-96C87E081FF1}"/>
            </a:ext>
          </a:extLst>
        </xdr:cNvPr>
        <xdr:cNvSpPr/>
      </xdr:nvSpPr>
      <xdr:spPr>
        <a:xfrm>
          <a:off x="2857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107224</xdr:rowOff>
    </xdr:from>
    <xdr:to>
      <xdr:col>19</xdr:col>
      <xdr:colOff>177800</xdr:colOff>
      <xdr:row>105</xdr:row>
      <xdr:rowOff>134982</xdr:rowOff>
    </xdr:to>
    <xdr:cxnSp macro="">
      <xdr:nvCxnSpPr>
        <xdr:cNvPr id="407" name="直線コネクタ 406">
          <a:extLst>
            <a:ext uri="{FF2B5EF4-FFF2-40B4-BE49-F238E27FC236}">
              <a16:creationId xmlns:a16="http://schemas.microsoft.com/office/drawing/2014/main" id="{5965D928-7A34-4E9D-A8C9-D186676B5B27}"/>
            </a:ext>
          </a:extLst>
        </xdr:cNvPr>
        <xdr:cNvCxnSpPr/>
      </xdr:nvCxnSpPr>
      <xdr:spPr>
        <a:xfrm>
          <a:off x="2908300" y="181094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35198</xdr:rowOff>
    </xdr:from>
    <xdr:to>
      <xdr:col>10</xdr:col>
      <xdr:colOff>165100</xdr:colOff>
      <xdr:row>105</xdr:row>
      <xdr:rowOff>136798</xdr:rowOff>
    </xdr:to>
    <xdr:sp macro="" textlink="">
      <xdr:nvSpPr>
        <xdr:cNvPr id="408" name="楕円 407">
          <a:extLst>
            <a:ext uri="{FF2B5EF4-FFF2-40B4-BE49-F238E27FC236}">
              <a16:creationId xmlns:a16="http://schemas.microsoft.com/office/drawing/2014/main" id="{5B33A6F7-8BA6-4B8A-826A-B9DBC039BB05}"/>
            </a:ext>
          </a:extLst>
        </xdr:cNvPr>
        <xdr:cNvSpPr/>
      </xdr:nvSpPr>
      <xdr:spPr>
        <a:xfrm>
          <a:off x="1968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85998</xdr:rowOff>
    </xdr:from>
    <xdr:to>
      <xdr:col>15</xdr:col>
      <xdr:colOff>50800</xdr:colOff>
      <xdr:row>105</xdr:row>
      <xdr:rowOff>107224</xdr:rowOff>
    </xdr:to>
    <xdr:cxnSp macro="">
      <xdr:nvCxnSpPr>
        <xdr:cNvPr id="409" name="直線コネクタ 408">
          <a:extLst>
            <a:ext uri="{FF2B5EF4-FFF2-40B4-BE49-F238E27FC236}">
              <a16:creationId xmlns:a16="http://schemas.microsoft.com/office/drawing/2014/main" id="{577623BA-48F1-48A8-A036-E61A7B2E5198}"/>
            </a:ext>
          </a:extLst>
        </xdr:cNvPr>
        <xdr:cNvCxnSpPr/>
      </xdr:nvCxnSpPr>
      <xdr:spPr>
        <a:xfrm>
          <a:off x="2019300" y="180882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410" name="n_1aveValue【市民会館】&#10;有形固定資産減価償却率">
          <a:extLst>
            <a:ext uri="{FF2B5EF4-FFF2-40B4-BE49-F238E27FC236}">
              <a16:creationId xmlns:a16="http://schemas.microsoft.com/office/drawing/2014/main" id="{7329B2A2-8C0B-49EB-B4CE-F5F2B6E0A24B}"/>
            </a:ext>
          </a:extLst>
        </xdr:cNvPr>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88009</xdr:rowOff>
    </xdr:from>
    <xdr:ext cx="405111" cy="259045"/>
    <xdr:sp macro="" textlink="">
      <xdr:nvSpPr>
        <xdr:cNvPr id="411" name="n_2aveValue【市民会館】&#10;有形固定資産減価償却率">
          <a:extLst>
            <a:ext uri="{FF2B5EF4-FFF2-40B4-BE49-F238E27FC236}">
              <a16:creationId xmlns:a16="http://schemas.microsoft.com/office/drawing/2014/main" id="{C50920CA-0876-4AD1-A442-D2891B10318C}"/>
            </a:ext>
          </a:extLst>
        </xdr:cNvPr>
        <xdr:cNvSpPr txBox="1"/>
      </xdr:nvSpPr>
      <xdr:spPr>
        <a:xfrm>
          <a:off x="2705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12" name="n_3aveValue【市民会館】&#10;有形固定資産減価償却率">
          <a:extLst>
            <a:ext uri="{FF2B5EF4-FFF2-40B4-BE49-F238E27FC236}">
              <a16:creationId xmlns:a16="http://schemas.microsoft.com/office/drawing/2014/main" id="{99F56EDE-14B9-4F77-B104-D7849EA9772E}"/>
            </a:ext>
          </a:extLst>
        </xdr:cNvPr>
        <xdr:cNvSpPr txBox="1"/>
      </xdr:nvSpPr>
      <xdr:spPr>
        <a:xfrm>
          <a:off x="1816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13" name="n_4aveValue【市民会館】&#10;有形固定資産減価償却率">
          <a:extLst>
            <a:ext uri="{FF2B5EF4-FFF2-40B4-BE49-F238E27FC236}">
              <a16:creationId xmlns:a16="http://schemas.microsoft.com/office/drawing/2014/main" id="{88EB120D-C001-4CF0-B9F5-91E2A47DD38A}"/>
            </a:ext>
          </a:extLst>
        </xdr:cNvPr>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5459</xdr:rowOff>
    </xdr:from>
    <xdr:ext cx="405111" cy="259045"/>
    <xdr:sp macro="" textlink="">
      <xdr:nvSpPr>
        <xdr:cNvPr id="414" name="n_1mainValue【市民会館】&#10;有形固定資産減価償却率">
          <a:extLst>
            <a:ext uri="{FF2B5EF4-FFF2-40B4-BE49-F238E27FC236}">
              <a16:creationId xmlns:a16="http://schemas.microsoft.com/office/drawing/2014/main" id="{0F4241D5-D41E-496D-A0BF-FA3EA80673B6}"/>
            </a:ext>
          </a:extLst>
        </xdr:cNvPr>
        <xdr:cNvSpPr txBox="1"/>
      </xdr:nvSpPr>
      <xdr:spPr>
        <a:xfrm>
          <a:off x="35820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149151</xdr:rowOff>
    </xdr:from>
    <xdr:ext cx="405111" cy="259045"/>
    <xdr:sp macro="" textlink="">
      <xdr:nvSpPr>
        <xdr:cNvPr id="415" name="n_2mainValue【市民会館】&#10;有形固定資産減価償却率">
          <a:extLst>
            <a:ext uri="{FF2B5EF4-FFF2-40B4-BE49-F238E27FC236}">
              <a16:creationId xmlns:a16="http://schemas.microsoft.com/office/drawing/2014/main" id="{6747EE62-C321-4978-8261-B4436E36892E}"/>
            </a:ext>
          </a:extLst>
        </xdr:cNvPr>
        <xdr:cNvSpPr txBox="1"/>
      </xdr:nvSpPr>
      <xdr:spPr>
        <a:xfrm>
          <a:off x="2705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127925</xdr:rowOff>
    </xdr:from>
    <xdr:ext cx="405111" cy="259045"/>
    <xdr:sp macro="" textlink="">
      <xdr:nvSpPr>
        <xdr:cNvPr id="416" name="n_3mainValue【市民会館】&#10;有形固定資産減価償却率">
          <a:extLst>
            <a:ext uri="{FF2B5EF4-FFF2-40B4-BE49-F238E27FC236}">
              <a16:creationId xmlns:a16="http://schemas.microsoft.com/office/drawing/2014/main" id="{B7BAC046-B07B-45EF-9BAF-9C726B045DF7}"/>
            </a:ext>
          </a:extLst>
        </xdr:cNvPr>
        <xdr:cNvSpPr txBox="1"/>
      </xdr:nvSpPr>
      <xdr:spPr>
        <a:xfrm>
          <a:off x="1816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a:extLst>
            <a:ext uri="{FF2B5EF4-FFF2-40B4-BE49-F238E27FC236}">
              <a16:creationId xmlns:a16="http://schemas.microsoft.com/office/drawing/2014/main" id="{0980AD98-CAFF-4DA7-92AA-4514F3E3422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a:extLst>
            <a:ext uri="{FF2B5EF4-FFF2-40B4-BE49-F238E27FC236}">
              <a16:creationId xmlns:a16="http://schemas.microsoft.com/office/drawing/2014/main" id="{FCF1A079-EAB5-4EA8-9EE9-137C658A3B4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a:extLst>
            <a:ext uri="{FF2B5EF4-FFF2-40B4-BE49-F238E27FC236}">
              <a16:creationId xmlns:a16="http://schemas.microsoft.com/office/drawing/2014/main" id="{10A2F3C3-BB8B-4A9E-BF79-B49AD871CBA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a:extLst>
            <a:ext uri="{FF2B5EF4-FFF2-40B4-BE49-F238E27FC236}">
              <a16:creationId xmlns:a16="http://schemas.microsoft.com/office/drawing/2014/main" id="{6701CEF9-BE3E-4392-AFBE-01188F8E9EB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a:extLst>
            <a:ext uri="{FF2B5EF4-FFF2-40B4-BE49-F238E27FC236}">
              <a16:creationId xmlns:a16="http://schemas.microsoft.com/office/drawing/2014/main" id="{E9489FA8-5F59-428D-ABDA-04AF99C6E2D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a:extLst>
            <a:ext uri="{FF2B5EF4-FFF2-40B4-BE49-F238E27FC236}">
              <a16:creationId xmlns:a16="http://schemas.microsoft.com/office/drawing/2014/main" id="{7EF0D02C-AC50-4385-A98E-02DD1567994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a:extLst>
            <a:ext uri="{FF2B5EF4-FFF2-40B4-BE49-F238E27FC236}">
              <a16:creationId xmlns:a16="http://schemas.microsoft.com/office/drawing/2014/main" id="{C36D08E3-92A2-48E7-9CCE-9FF171194E8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981E9ACF-22B1-4C23-AC0A-5A060C6B86A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a:extLst>
            <a:ext uri="{FF2B5EF4-FFF2-40B4-BE49-F238E27FC236}">
              <a16:creationId xmlns:a16="http://schemas.microsoft.com/office/drawing/2014/main" id="{8840F22D-3CF1-48DB-8758-2837CB80E0B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45A422F3-3739-431F-B6D8-34294C086BE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a:extLst>
            <a:ext uri="{FF2B5EF4-FFF2-40B4-BE49-F238E27FC236}">
              <a16:creationId xmlns:a16="http://schemas.microsoft.com/office/drawing/2014/main" id="{C741BF49-4774-4C33-810D-3204C12F8E2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a:extLst>
            <a:ext uri="{FF2B5EF4-FFF2-40B4-BE49-F238E27FC236}">
              <a16:creationId xmlns:a16="http://schemas.microsoft.com/office/drawing/2014/main" id="{B03E95D6-0AA8-498E-A52A-B4FD61BE245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a:extLst>
            <a:ext uri="{FF2B5EF4-FFF2-40B4-BE49-F238E27FC236}">
              <a16:creationId xmlns:a16="http://schemas.microsoft.com/office/drawing/2014/main" id="{08166B7B-F882-40FB-89D6-CEB37F1FD87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a:extLst>
            <a:ext uri="{FF2B5EF4-FFF2-40B4-BE49-F238E27FC236}">
              <a16:creationId xmlns:a16="http://schemas.microsoft.com/office/drawing/2014/main" id="{8A30A2F8-A2B0-4F5C-9F25-0D35A0F4251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a:extLst>
            <a:ext uri="{FF2B5EF4-FFF2-40B4-BE49-F238E27FC236}">
              <a16:creationId xmlns:a16="http://schemas.microsoft.com/office/drawing/2014/main" id="{3F31D1ED-222C-4F8C-B4EF-08D3B5B6C7F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a:extLst>
            <a:ext uri="{FF2B5EF4-FFF2-40B4-BE49-F238E27FC236}">
              <a16:creationId xmlns:a16="http://schemas.microsoft.com/office/drawing/2014/main" id="{17998586-7722-4192-B2F7-BC3F389204F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a:extLst>
            <a:ext uri="{FF2B5EF4-FFF2-40B4-BE49-F238E27FC236}">
              <a16:creationId xmlns:a16="http://schemas.microsoft.com/office/drawing/2014/main" id="{BDC543DD-4789-4173-8A74-976BB02F060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a:extLst>
            <a:ext uri="{FF2B5EF4-FFF2-40B4-BE49-F238E27FC236}">
              <a16:creationId xmlns:a16="http://schemas.microsoft.com/office/drawing/2014/main" id="{DD82CCCD-2166-44C2-B7A9-642429F24AD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a:extLst>
            <a:ext uri="{FF2B5EF4-FFF2-40B4-BE49-F238E27FC236}">
              <a16:creationId xmlns:a16="http://schemas.microsoft.com/office/drawing/2014/main" id="{9EB6A13C-9485-4A5B-BE0A-51C1075032A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a:extLst>
            <a:ext uri="{FF2B5EF4-FFF2-40B4-BE49-F238E27FC236}">
              <a16:creationId xmlns:a16="http://schemas.microsoft.com/office/drawing/2014/main" id="{219B30F6-9ABA-4621-BB88-A5AD4DDE9E3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D1A4FA3D-4F97-4551-895B-3C3D017F7C8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a:extLst>
            <a:ext uri="{FF2B5EF4-FFF2-40B4-BE49-F238E27FC236}">
              <a16:creationId xmlns:a16="http://schemas.microsoft.com/office/drawing/2014/main" id="{DA8AB52B-365A-4EE5-A982-8D3816E4782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a:extLst>
            <a:ext uri="{FF2B5EF4-FFF2-40B4-BE49-F238E27FC236}">
              <a16:creationId xmlns:a16="http://schemas.microsoft.com/office/drawing/2014/main" id="{828A21ED-A552-4493-9C2C-C4B2C543D5B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40" name="直線コネクタ 439">
          <a:extLst>
            <a:ext uri="{FF2B5EF4-FFF2-40B4-BE49-F238E27FC236}">
              <a16:creationId xmlns:a16="http://schemas.microsoft.com/office/drawing/2014/main" id="{1369CCCF-5AFC-4A81-B0FB-0DD63D75B9EA}"/>
            </a:ext>
          </a:extLst>
        </xdr:cNvPr>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41" name="【市民会館】&#10;一人当たり面積最小値テキスト">
          <a:extLst>
            <a:ext uri="{FF2B5EF4-FFF2-40B4-BE49-F238E27FC236}">
              <a16:creationId xmlns:a16="http://schemas.microsoft.com/office/drawing/2014/main" id="{78697D26-FFAB-4CA3-B4E6-C1709FF76991}"/>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42" name="直線コネクタ 441">
          <a:extLst>
            <a:ext uri="{FF2B5EF4-FFF2-40B4-BE49-F238E27FC236}">
              <a16:creationId xmlns:a16="http://schemas.microsoft.com/office/drawing/2014/main" id="{EFF9FF98-A23F-4EA4-B99A-C365B47411AF}"/>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43" name="【市民会館】&#10;一人当たり面積最大値テキスト">
          <a:extLst>
            <a:ext uri="{FF2B5EF4-FFF2-40B4-BE49-F238E27FC236}">
              <a16:creationId xmlns:a16="http://schemas.microsoft.com/office/drawing/2014/main" id="{8CD3A9C1-9110-426C-B564-630BBFB74B0A}"/>
            </a:ext>
          </a:extLst>
        </xdr:cNvPr>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44" name="直線コネクタ 443">
          <a:extLst>
            <a:ext uri="{FF2B5EF4-FFF2-40B4-BE49-F238E27FC236}">
              <a16:creationId xmlns:a16="http://schemas.microsoft.com/office/drawing/2014/main" id="{C10BB9EF-1EC9-40BA-9B7C-0E54615A71A7}"/>
            </a:ext>
          </a:extLst>
        </xdr:cNvPr>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45" name="【市民会館】&#10;一人当たり面積平均値テキスト">
          <a:extLst>
            <a:ext uri="{FF2B5EF4-FFF2-40B4-BE49-F238E27FC236}">
              <a16:creationId xmlns:a16="http://schemas.microsoft.com/office/drawing/2014/main" id="{107996AE-661B-4738-8663-69D01AF6AF53}"/>
            </a:ext>
          </a:extLst>
        </xdr:cNvPr>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46" name="フローチャート: 判断 445">
          <a:extLst>
            <a:ext uri="{FF2B5EF4-FFF2-40B4-BE49-F238E27FC236}">
              <a16:creationId xmlns:a16="http://schemas.microsoft.com/office/drawing/2014/main" id="{8B92DD54-0229-4360-9F8D-550A75CAF27A}"/>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47" name="フローチャート: 判断 446">
          <a:extLst>
            <a:ext uri="{FF2B5EF4-FFF2-40B4-BE49-F238E27FC236}">
              <a16:creationId xmlns:a16="http://schemas.microsoft.com/office/drawing/2014/main" id="{37D5BBFA-2000-4273-BD1E-BDD543C7651B}"/>
            </a:ext>
          </a:extLst>
        </xdr:cNvPr>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48" name="フローチャート: 判断 447">
          <a:extLst>
            <a:ext uri="{FF2B5EF4-FFF2-40B4-BE49-F238E27FC236}">
              <a16:creationId xmlns:a16="http://schemas.microsoft.com/office/drawing/2014/main" id="{DBA949B9-8B8F-481A-B6F2-24F2D3A58572}"/>
            </a:ext>
          </a:extLst>
        </xdr:cNvPr>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49" name="フローチャート: 判断 448">
          <a:extLst>
            <a:ext uri="{FF2B5EF4-FFF2-40B4-BE49-F238E27FC236}">
              <a16:creationId xmlns:a16="http://schemas.microsoft.com/office/drawing/2014/main" id="{D6802E1E-CC46-4E48-A40E-0BBDB14286E6}"/>
            </a:ext>
          </a:extLst>
        </xdr:cNvPr>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50" name="フローチャート: 判断 449">
          <a:extLst>
            <a:ext uri="{FF2B5EF4-FFF2-40B4-BE49-F238E27FC236}">
              <a16:creationId xmlns:a16="http://schemas.microsoft.com/office/drawing/2014/main" id="{405A24B5-2BBC-4329-9993-634E09BA9E07}"/>
            </a:ext>
          </a:extLst>
        </xdr:cNvPr>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E5C1DE67-CAB7-4B32-B345-AAA1D686AC2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6D22B100-89D1-4DEB-9A9A-0C1A25BB4EB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D3C48DF5-4515-47C2-8707-AFE2C81958D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F5EF4B0A-DCC8-443E-BA89-96058451E97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1C35788D-5D3F-460E-A979-88163D583C5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56" name="楕円 455">
          <a:extLst>
            <a:ext uri="{FF2B5EF4-FFF2-40B4-BE49-F238E27FC236}">
              <a16:creationId xmlns:a16="http://schemas.microsoft.com/office/drawing/2014/main" id="{4F2AB3D5-1B8F-4E03-B25D-9B79ACE2F536}"/>
            </a:ext>
          </a:extLst>
        </xdr:cNvPr>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3827</xdr:rowOff>
    </xdr:from>
    <xdr:ext cx="469744" cy="259045"/>
    <xdr:sp macro="" textlink="">
      <xdr:nvSpPr>
        <xdr:cNvPr id="457" name="【市民会館】&#10;一人当たり面積該当値テキスト">
          <a:extLst>
            <a:ext uri="{FF2B5EF4-FFF2-40B4-BE49-F238E27FC236}">
              <a16:creationId xmlns:a16="http://schemas.microsoft.com/office/drawing/2014/main" id="{152DF2D0-44F4-40B7-8349-AB29F3D2898E}"/>
            </a:ext>
          </a:extLst>
        </xdr:cNvPr>
        <xdr:cNvSpPr txBox="1"/>
      </xdr:nvSpPr>
      <xdr:spPr>
        <a:xfrm>
          <a:off x="10515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458" name="楕円 457">
          <a:extLst>
            <a:ext uri="{FF2B5EF4-FFF2-40B4-BE49-F238E27FC236}">
              <a16:creationId xmlns:a16="http://schemas.microsoft.com/office/drawing/2014/main" id="{61ED1CA1-6865-4D5C-8081-97B08E156094}"/>
            </a:ext>
          </a:extLst>
        </xdr:cNvPr>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76200</xdr:rowOff>
    </xdr:to>
    <xdr:cxnSp macro="">
      <xdr:nvCxnSpPr>
        <xdr:cNvPr id="459" name="直線コネクタ 458">
          <a:extLst>
            <a:ext uri="{FF2B5EF4-FFF2-40B4-BE49-F238E27FC236}">
              <a16:creationId xmlns:a16="http://schemas.microsoft.com/office/drawing/2014/main" id="{9126A736-892D-4838-A8A2-265626943483}"/>
            </a:ext>
          </a:extLst>
        </xdr:cNvPr>
        <xdr:cNvCxnSpPr/>
      </xdr:nvCxnSpPr>
      <xdr:spPr>
        <a:xfrm>
          <a:off x="9639300" y="1824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60" name="楕円 459">
          <a:extLst>
            <a:ext uri="{FF2B5EF4-FFF2-40B4-BE49-F238E27FC236}">
              <a16:creationId xmlns:a16="http://schemas.microsoft.com/office/drawing/2014/main" id="{6537A42B-3542-47D1-818E-720172EA79C0}"/>
            </a:ext>
          </a:extLst>
        </xdr:cNvPr>
        <xdr:cNvSpPr/>
      </xdr:nvSpPr>
      <xdr:spPr>
        <a:xfrm>
          <a:off x="8699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76200</xdr:rowOff>
    </xdr:to>
    <xdr:cxnSp macro="">
      <xdr:nvCxnSpPr>
        <xdr:cNvPr id="461" name="直線コネクタ 460">
          <a:extLst>
            <a:ext uri="{FF2B5EF4-FFF2-40B4-BE49-F238E27FC236}">
              <a16:creationId xmlns:a16="http://schemas.microsoft.com/office/drawing/2014/main" id="{2E933833-0746-44F9-A56F-D61EB37E8427}"/>
            </a:ext>
          </a:extLst>
        </xdr:cNvPr>
        <xdr:cNvCxnSpPr/>
      </xdr:nvCxnSpPr>
      <xdr:spPr>
        <a:xfrm>
          <a:off x="8750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25400</xdr:rowOff>
    </xdr:from>
    <xdr:to>
      <xdr:col>41</xdr:col>
      <xdr:colOff>101600</xdr:colOff>
      <xdr:row>106</xdr:row>
      <xdr:rowOff>127000</xdr:rowOff>
    </xdr:to>
    <xdr:sp macro="" textlink="">
      <xdr:nvSpPr>
        <xdr:cNvPr id="462" name="楕円 461">
          <a:extLst>
            <a:ext uri="{FF2B5EF4-FFF2-40B4-BE49-F238E27FC236}">
              <a16:creationId xmlns:a16="http://schemas.microsoft.com/office/drawing/2014/main" id="{8D0C2333-EF6E-4871-9BA6-F56306CF44E3}"/>
            </a:ext>
          </a:extLst>
        </xdr:cNvPr>
        <xdr:cNvSpPr/>
      </xdr:nvSpPr>
      <xdr:spPr>
        <a:xfrm>
          <a:off x="781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76200</xdr:rowOff>
    </xdr:from>
    <xdr:to>
      <xdr:col>45</xdr:col>
      <xdr:colOff>177800</xdr:colOff>
      <xdr:row>106</xdr:row>
      <xdr:rowOff>76200</xdr:rowOff>
    </xdr:to>
    <xdr:cxnSp macro="">
      <xdr:nvCxnSpPr>
        <xdr:cNvPr id="463" name="直線コネクタ 462">
          <a:extLst>
            <a:ext uri="{FF2B5EF4-FFF2-40B4-BE49-F238E27FC236}">
              <a16:creationId xmlns:a16="http://schemas.microsoft.com/office/drawing/2014/main" id="{F1AEE59C-CDE6-4C79-9B9E-91BBEBC63A1D}"/>
            </a:ext>
          </a:extLst>
        </xdr:cNvPr>
        <xdr:cNvCxnSpPr/>
      </xdr:nvCxnSpPr>
      <xdr:spPr>
        <a:xfrm>
          <a:off x="7861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74947</xdr:rowOff>
    </xdr:from>
    <xdr:ext cx="469744" cy="259045"/>
    <xdr:sp macro="" textlink="">
      <xdr:nvSpPr>
        <xdr:cNvPr id="464" name="n_1aveValue【市民会館】&#10;一人当たり面積">
          <a:extLst>
            <a:ext uri="{FF2B5EF4-FFF2-40B4-BE49-F238E27FC236}">
              <a16:creationId xmlns:a16="http://schemas.microsoft.com/office/drawing/2014/main" id="{A669BE90-E7D3-4A08-A8B6-DC67303A0E20}"/>
            </a:ext>
          </a:extLst>
        </xdr:cNvPr>
        <xdr:cNvSpPr txBox="1"/>
      </xdr:nvSpPr>
      <xdr:spPr>
        <a:xfrm>
          <a:off x="9391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65" name="n_2aveValue【市民会館】&#10;一人当たり面積">
          <a:extLst>
            <a:ext uri="{FF2B5EF4-FFF2-40B4-BE49-F238E27FC236}">
              <a16:creationId xmlns:a16="http://schemas.microsoft.com/office/drawing/2014/main" id="{24ABE598-447E-4BB9-B376-410351B2596C}"/>
            </a:ext>
          </a:extLst>
        </xdr:cNvPr>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66" name="n_3aveValue【市民会館】&#10;一人当たり面積">
          <a:extLst>
            <a:ext uri="{FF2B5EF4-FFF2-40B4-BE49-F238E27FC236}">
              <a16:creationId xmlns:a16="http://schemas.microsoft.com/office/drawing/2014/main" id="{37F121A8-9C1E-4A12-90B3-5CF0D143D91F}"/>
            </a:ext>
          </a:extLst>
        </xdr:cNvPr>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67" name="n_4aveValue【市民会館】&#10;一人当たり面積">
          <a:extLst>
            <a:ext uri="{FF2B5EF4-FFF2-40B4-BE49-F238E27FC236}">
              <a16:creationId xmlns:a16="http://schemas.microsoft.com/office/drawing/2014/main" id="{D31BA877-EDEA-4B3A-A534-74A6323BACB2}"/>
            </a:ext>
          </a:extLst>
        </xdr:cNvPr>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118127</xdr:rowOff>
    </xdr:from>
    <xdr:ext cx="469744" cy="259045"/>
    <xdr:sp macro="" textlink="">
      <xdr:nvSpPr>
        <xdr:cNvPr id="468" name="n_1mainValue【市民会館】&#10;一人当たり面積">
          <a:extLst>
            <a:ext uri="{FF2B5EF4-FFF2-40B4-BE49-F238E27FC236}">
              <a16:creationId xmlns:a16="http://schemas.microsoft.com/office/drawing/2014/main" id="{64787C65-AB07-4B21-81BF-E9E7A558373A}"/>
            </a:ext>
          </a:extLst>
        </xdr:cNvPr>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69" name="n_2mainValue【市民会館】&#10;一人当たり面積">
          <a:extLst>
            <a:ext uri="{FF2B5EF4-FFF2-40B4-BE49-F238E27FC236}">
              <a16:creationId xmlns:a16="http://schemas.microsoft.com/office/drawing/2014/main" id="{5D30A7DC-8EF8-4EE9-BD0F-1826405035E2}"/>
            </a:ext>
          </a:extLst>
        </xdr:cNvPr>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470" name="n_3mainValue【市民会館】&#10;一人当たり面積">
          <a:extLst>
            <a:ext uri="{FF2B5EF4-FFF2-40B4-BE49-F238E27FC236}">
              <a16:creationId xmlns:a16="http://schemas.microsoft.com/office/drawing/2014/main" id="{F7A1B249-B005-4123-B8C8-4CC11A0422C1}"/>
            </a:ext>
          </a:extLst>
        </xdr:cNvPr>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7A630460-BA38-4CE6-989A-9780B05727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32DCF988-C0BC-464D-830B-3B32C2CBFE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C8BD8F2F-C32E-4CEE-85B7-B703BF16EC3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60EB6BD0-EC73-4857-9D83-1E1EB1FEBD5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4B0B890D-C06F-44B5-BD59-A4ED091A992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6530BC43-B4E4-4CEC-8E67-885264D59AF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190FCA5B-CA31-4E45-AE1D-C6F4E99ACE7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259EA712-87BC-4F7D-958C-45A29B026A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B189F705-0291-481D-932A-58D040178B6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B7AE0AD2-EEBD-43D0-B55F-29383BF8DFF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6DEF4ABE-35D0-4554-B2D0-820636355A1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a:extLst>
            <a:ext uri="{FF2B5EF4-FFF2-40B4-BE49-F238E27FC236}">
              <a16:creationId xmlns:a16="http://schemas.microsoft.com/office/drawing/2014/main" id="{B11EA4FC-C967-465B-9C72-A25FD7A8B46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3" name="テキスト ボックス 482">
          <a:extLst>
            <a:ext uri="{FF2B5EF4-FFF2-40B4-BE49-F238E27FC236}">
              <a16:creationId xmlns:a16="http://schemas.microsoft.com/office/drawing/2014/main" id="{23BA88FB-E61F-4F86-9A4E-D22F3BC5660F}"/>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a:extLst>
            <a:ext uri="{FF2B5EF4-FFF2-40B4-BE49-F238E27FC236}">
              <a16:creationId xmlns:a16="http://schemas.microsoft.com/office/drawing/2014/main" id="{EC83C157-FA98-4BCA-A528-49579B9EA81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a:extLst>
            <a:ext uri="{FF2B5EF4-FFF2-40B4-BE49-F238E27FC236}">
              <a16:creationId xmlns:a16="http://schemas.microsoft.com/office/drawing/2014/main" id="{1C8AA4A9-D583-49AB-8C6C-8FE0C9B1448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a:extLst>
            <a:ext uri="{FF2B5EF4-FFF2-40B4-BE49-F238E27FC236}">
              <a16:creationId xmlns:a16="http://schemas.microsoft.com/office/drawing/2014/main" id="{A08DDF7F-6766-4557-80DB-5F29BF8A557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a:extLst>
            <a:ext uri="{FF2B5EF4-FFF2-40B4-BE49-F238E27FC236}">
              <a16:creationId xmlns:a16="http://schemas.microsoft.com/office/drawing/2014/main" id="{DC0A6E25-E8D6-4A03-BAE2-32B59B569B6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a:extLst>
            <a:ext uri="{FF2B5EF4-FFF2-40B4-BE49-F238E27FC236}">
              <a16:creationId xmlns:a16="http://schemas.microsoft.com/office/drawing/2014/main" id="{C0E7EABE-4029-45B8-87B4-4329CC3CB41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a:extLst>
            <a:ext uri="{FF2B5EF4-FFF2-40B4-BE49-F238E27FC236}">
              <a16:creationId xmlns:a16="http://schemas.microsoft.com/office/drawing/2014/main" id="{90216D3F-6247-4025-B138-7F3F9AE9B96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a:extLst>
            <a:ext uri="{FF2B5EF4-FFF2-40B4-BE49-F238E27FC236}">
              <a16:creationId xmlns:a16="http://schemas.microsoft.com/office/drawing/2014/main" id="{A26E44A3-28BC-492F-816B-5C49D8C2A38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1" name="テキスト ボックス 490">
          <a:extLst>
            <a:ext uri="{FF2B5EF4-FFF2-40B4-BE49-F238E27FC236}">
              <a16:creationId xmlns:a16="http://schemas.microsoft.com/office/drawing/2014/main" id="{ECABEDF6-D4C5-445C-A52C-13E64B2A170C}"/>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29792789-BC1A-47D3-BD89-DE2BD8E407F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a:extLst>
            <a:ext uri="{FF2B5EF4-FFF2-40B4-BE49-F238E27FC236}">
              <a16:creationId xmlns:a16="http://schemas.microsoft.com/office/drawing/2014/main" id="{BB09E6AF-0642-4C49-98F6-03D86038310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494" name="直線コネクタ 493">
          <a:extLst>
            <a:ext uri="{FF2B5EF4-FFF2-40B4-BE49-F238E27FC236}">
              <a16:creationId xmlns:a16="http://schemas.microsoft.com/office/drawing/2014/main" id="{A1A2CCEA-D543-418D-A276-E8461551B633}"/>
            </a:ext>
          </a:extLst>
        </xdr:cNvPr>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95" name="【一般廃棄物処理施設】&#10;有形固定資産減価償却率最小値テキスト">
          <a:extLst>
            <a:ext uri="{FF2B5EF4-FFF2-40B4-BE49-F238E27FC236}">
              <a16:creationId xmlns:a16="http://schemas.microsoft.com/office/drawing/2014/main" id="{8A327964-20D6-40A5-8ADA-077AA583AC70}"/>
            </a:ext>
          </a:extLst>
        </xdr:cNvPr>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96" name="直線コネクタ 495">
          <a:extLst>
            <a:ext uri="{FF2B5EF4-FFF2-40B4-BE49-F238E27FC236}">
              <a16:creationId xmlns:a16="http://schemas.microsoft.com/office/drawing/2014/main" id="{BA64A2F6-5191-4391-9D4A-A6559A491BA8}"/>
            </a:ext>
          </a:extLst>
        </xdr:cNvPr>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97" name="【一般廃棄物処理施設】&#10;有形固定資産減価償却率最大値テキスト">
          <a:extLst>
            <a:ext uri="{FF2B5EF4-FFF2-40B4-BE49-F238E27FC236}">
              <a16:creationId xmlns:a16="http://schemas.microsoft.com/office/drawing/2014/main" id="{4A4F85F8-3BD7-412B-A4E0-98F7506DB6F5}"/>
            </a:ext>
          </a:extLst>
        </xdr:cNvPr>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98" name="直線コネクタ 497">
          <a:extLst>
            <a:ext uri="{FF2B5EF4-FFF2-40B4-BE49-F238E27FC236}">
              <a16:creationId xmlns:a16="http://schemas.microsoft.com/office/drawing/2014/main" id="{947E1570-A2E6-4BAF-A130-91526DF78E84}"/>
            </a:ext>
          </a:extLst>
        </xdr:cNvPr>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499" name="【一般廃棄物処理施設】&#10;有形固定資産減価償却率平均値テキスト">
          <a:extLst>
            <a:ext uri="{FF2B5EF4-FFF2-40B4-BE49-F238E27FC236}">
              <a16:creationId xmlns:a16="http://schemas.microsoft.com/office/drawing/2014/main" id="{7D71D73B-CF11-46E8-B3DC-BDD6ED1E8882}"/>
            </a:ext>
          </a:extLst>
        </xdr:cNvPr>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00" name="フローチャート: 判断 499">
          <a:extLst>
            <a:ext uri="{FF2B5EF4-FFF2-40B4-BE49-F238E27FC236}">
              <a16:creationId xmlns:a16="http://schemas.microsoft.com/office/drawing/2014/main" id="{69256434-7FB8-4601-9436-850A7A01AC60}"/>
            </a:ext>
          </a:extLst>
        </xdr:cNvPr>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01" name="フローチャート: 判断 500">
          <a:extLst>
            <a:ext uri="{FF2B5EF4-FFF2-40B4-BE49-F238E27FC236}">
              <a16:creationId xmlns:a16="http://schemas.microsoft.com/office/drawing/2014/main" id="{BD03BD16-E917-4763-897D-E41B303A4140}"/>
            </a:ext>
          </a:extLst>
        </xdr:cNvPr>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02" name="フローチャート: 判断 501">
          <a:extLst>
            <a:ext uri="{FF2B5EF4-FFF2-40B4-BE49-F238E27FC236}">
              <a16:creationId xmlns:a16="http://schemas.microsoft.com/office/drawing/2014/main" id="{846AE332-ADC9-4D90-9008-B3A0204D9A4A}"/>
            </a:ext>
          </a:extLst>
        </xdr:cNvPr>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03" name="フローチャート: 判断 502">
          <a:extLst>
            <a:ext uri="{FF2B5EF4-FFF2-40B4-BE49-F238E27FC236}">
              <a16:creationId xmlns:a16="http://schemas.microsoft.com/office/drawing/2014/main" id="{61441A67-CB18-457A-A6AC-74327A1CAEDA}"/>
            </a:ext>
          </a:extLst>
        </xdr:cNvPr>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04" name="フローチャート: 判断 503">
          <a:extLst>
            <a:ext uri="{FF2B5EF4-FFF2-40B4-BE49-F238E27FC236}">
              <a16:creationId xmlns:a16="http://schemas.microsoft.com/office/drawing/2014/main" id="{339D2D69-BF0F-4C33-8F5F-1CAAB822C20C}"/>
            </a:ext>
          </a:extLst>
        </xdr:cNvPr>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3B5370ED-5BD3-4694-A70C-48B1EEADAFB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3F889D68-4BC7-4561-872B-A90291513CF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6347A1A3-9740-49DB-B81A-EE72939B861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5581376B-D165-446F-9A45-9C00B109DC7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FDF16A0A-803B-43B2-98FF-6BD495DCD6C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55880</xdr:rowOff>
    </xdr:from>
    <xdr:to>
      <xdr:col>85</xdr:col>
      <xdr:colOff>177800</xdr:colOff>
      <xdr:row>39</xdr:row>
      <xdr:rowOff>157480</xdr:rowOff>
    </xdr:to>
    <xdr:sp macro="" textlink="">
      <xdr:nvSpPr>
        <xdr:cNvPr id="510" name="楕円 509">
          <a:extLst>
            <a:ext uri="{FF2B5EF4-FFF2-40B4-BE49-F238E27FC236}">
              <a16:creationId xmlns:a16="http://schemas.microsoft.com/office/drawing/2014/main" id="{0497057B-4211-44E8-9E7D-BB840CB97FBD}"/>
            </a:ext>
          </a:extLst>
        </xdr:cNvPr>
        <xdr:cNvSpPr/>
      </xdr:nvSpPr>
      <xdr:spPr>
        <a:xfrm>
          <a:off x="16268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34307</xdr:rowOff>
    </xdr:from>
    <xdr:ext cx="405111" cy="259045"/>
    <xdr:sp macro="" textlink="">
      <xdr:nvSpPr>
        <xdr:cNvPr id="511" name="【一般廃棄物処理施設】&#10;有形固定資産減価償却率該当値テキスト">
          <a:extLst>
            <a:ext uri="{FF2B5EF4-FFF2-40B4-BE49-F238E27FC236}">
              <a16:creationId xmlns:a16="http://schemas.microsoft.com/office/drawing/2014/main" id="{3D3528AB-A88F-47CE-A3EE-48E8754DF574}"/>
            </a:ext>
          </a:extLst>
        </xdr:cNvPr>
        <xdr:cNvSpPr txBox="1"/>
      </xdr:nvSpPr>
      <xdr:spPr>
        <a:xfrm>
          <a:off x="16357600"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154940</xdr:rowOff>
    </xdr:from>
    <xdr:to>
      <xdr:col>81</xdr:col>
      <xdr:colOff>101600</xdr:colOff>
      <xdr:row>39</xdr:row>
      <xdr:rowOff>85090</xdr:rowOff>
    </xdr:to>
    <xdr:sp macro="" textlink="">
      <xdr:nvSpPr>
        <xdr:cNvPr id="512" name="楕円 511">
          <a:extLst>
            <a:ext uri="{FF2B5EF4-FFF2-40B4-BE49-F238E27FC236}">
              <a16:creationId xmlns:a16="http://schemas.microsoft.com/office/drawing/2014/main" id="{16D63D64-2B09-4296-B7CF-EB49BC873786}"/>
            </a:ext>
          </a:extLst>
        </xdr:cNvPr>
        <xdr:cNvSpPr/>
      </xdr:nvSpPr>
      <xdr:spPr>
        <a:xfrm>
          <a:off x="15430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34290</xdr:rowOff>
    </xdr:from>
    <xdr:to>
      <xdr:col>85</xdr:col>
      <xdr:colOff>127000</xdr:colOff>
      <xdr:row>39</xdr:row>
      <xdr:rowOff>106680</xdr:rowOff>
    </xdr:to>
    <xdr:cxnSp macro="">
      <xdr:nvCxnSpPr>
        <xdr:cNvPr id="513" name="直線コネクタ 512">
          <a:extLst>
            <a:ext uri="{FF2B5EF4-FFF2-40B4-BE49-F238E27FC236}">
              <a16:creationId xmlns:a16="http://schemas.microsoft.com/office/drawing/2014/main" id="{CF65E69F-DEB7-47B8-B928-F1D5AA434F71}"/>
            </a:ext>
          </a:extLst>
        </xdr:cNvPr>
        <xdr:cNvCxnSpPr/>
      </xdr:nvCxnSpPr>
      <xdr:spPr>
        <a:xfrm>
          <a:off x="15481300" y="67208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99695</xdr:rowOff>
    </xdr:from>
    <xdr:to>
      <xdr:col>76</xdr:col>
      <xdr:colOff>165100</xdr:colOff>
      <xdr:row>39</xdr:row>
      <xdr:rowOff>29845</xdr:rowOff>
    </xdr:to>
    <xdr:sp macro="" textlink="">
      <xdr:nvSpPr>
        <xdr:cNvPr id="514" name="楕円 513">
          <a:extLst>
            <a:ext uri="{FF2B5EF4-FFF2-40B4-BE49-F238E27FC236}">
              <a16:creationId xmlns:a16="http://schemas.microsoft.com/office/drawing/2014/main" id="{FB4A2EB1-8021-477D-854B-C0ED26D1A00F}"/>
            </a:ext>
          </a:extLst>
        </xdr:cNvPr>
        <xdr:cNvSpPr/>
      </xdr:nvSpPr>
      <xdr:spPr>
        <a:xfrm>
          <a:off x="14541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150495</xdr:rowOff>
    </xdr:from>
    <xdr:to>
      <xdr:col>81</xdr:col>
      <xdr:colOff>50800</xdr:colOff>
      <xdr:row>39</xdr:row>
      <xdr:rowOff>34290</xdr:rowOff>
    </xdr:to>
    <xdr:cxnSp macro="">
      <xdr:nvCxnSpPr>
        <xdr:cNvPr id="515" name="直線コネクタ 514">
          <a:extLst>
            <a:ext uri="{FF2B5EF4-FFF2-40B4-BE49-F238E27FC236}">
              <a16:creationId xmlns:a16="http://schemas.microsoft.com/office/drawing/2014/main" id="{3D1890CB-04AE-4EFF-AED5-CBBB3FD8CEC4}"/>
            </a:ext>
          </a:extLst>
        </xdr:cNvPr>
        <xdr:cNvCxnSpPr/>
      </xdr:nvCxnSpPr>
      <xdr:spPr>
        <a:xfrm>
          <a:off x="14592300" y="66655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516" name="楕円 515">
          <a:extLst>
            <a:ext uri="{FF2B5EF4-FFF2-40B4-BE49-F238E27FC236}">
              <a16:creationId xmlns:a16="http://schemas.microsoft.com/office/drawing/2014/main" id="{274D6C93-E1F7-4B1F-996B-2C57786212ED}"/>
            </a:ext>
          </a:extLst>
        </xdr:cNvPr>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38</xdr:row>
      <xdr:rowOff>150495</xdr:rowOff>
    </xdr:to>
    <xdr:cxnSp macro="">
      <xdr:nvCxnSpPr>
        <xdr:cNvPr id="517" name="直線コネクタ 516">
          <a:extLst>
            <a:ext uri="{FF2B5EF4-FFF2-40B4-BE49-F238E27FC236}">
              <a16:creationId xmlns:a16="http://schemas.microsoft.com/office/drawing/2014/main" id="{7CD323FE-A612-4403-BF25-6DE4B07992B2}"/>
            </a:ext>
          </a:extLst>
        </xdr:cNvPr>
        <xdr:cNvCxnSpPr/>
      </xdr:nvCxnSpPr>
      <xdr:spPr>
        <a:xfrm>
          <a:off x="13703300" y="65913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18" name="n_1aveValue【一般廃棄物処理施設】&#10;有形固定資産減価償却率">
          <a:extLst>
            <a:ext uri="{FF2B5EF4-FFF2-40B4-BE49-F238E27FC236}">
              <a16:creationId xmlns:a16="http://schemas.microsoft.com/office/drawing/2014/main" id="{10746DCE-1C8D-4939-AC34-A9309EF60255}"/>
            </a:ext>
          </a:extLst>
        </xdr:cNvPr>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519" name="n_2aveValue【一般廃棄物処理施設】&#10;有形固定資産減価償却率">
          <a:extLst>
            <a:ext uri="{FF2B5EF4-FFF2-40B4-BE49-F238E27FC236}">
              <a16:creationId xmlns:a16="http://schemas.microsoft.com/office/drawing/2014/main" id="{6DAE308F-E8A5-469B-86C2-8BC6949FE878}"/>
            </a:ext>
          </a:extLst>
        </xdr:cNvPr>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520" name="n_3aveValue【一般廃棄物処理施設】&#10;有形固定資産減価償却率">
          <a:extLst>
            <a:ext uri="{FF2B5EF4-FFF2-40B4-BE49-F238E27FC236}">
              <a16:creationId xmlns:a16="http://schemas.microsoft.com/office/drawing/2014/main" id="{3BB422DA-238A-4CDC-8D50-405E3276DD8C}"/>
            </a:ext>
          </a:extLst>
        </xdr:cNvPr>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126382</xdr:rowOff>
    </xdr:from>
    <xdr:ext cx="405111" cy="259045"/>
    <xdr:sp macro="" textlink="">
      <xdr:nvSpPr>
        <xdr:cNvPr id="521" name="n_4aveValue【一般廃棄物処理施設】&#10;有形固定資産減価償却率">
          <a:extLst>
            <a:ext uri="{FF2B5EF4-FFF2-40B4-BE49-F238E27FC236}">
              <a16:creationId xmlns:a16="http://schemas.microsoft.com/office/drawing/2014/main" id="{31A5643D-5329-46A4-AB49-D5E35972DCB8}"/>
            </a:ext>
          </a:extLst>
        </xdr:cNvPr>
        <xdr:cNvSpPr txBox="1"/>
      </xdr:nvSpPr>
      <xdr:spPr>
        <a:xfrm>
          <a:off x="12611744"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76217</xdr:rowOff>
    </xdr:from>
    <xdr:ext cx="405111" cy="259045"/>
    <xdr:sp macro="" textlink="">
      <xdr:nvSpPr>
        <xdr:cNvPr id="522" name="n_1mainValue【一般廃棄物処理施設】&#10;有形固定資産減価償却率">
          <a:extLst>
            <a:ext uri="{FF2B5EF4-FFF2-40B4-BE49-F238E27FC236}">
              <a16:creationId xmlns:a16="http://schemas.microsoft.com/office/drawing/2014/main" id="{EDA0B26C-F4C8-4D03-879A-BAB5445E863B}"/>
            </a:ext>
          </a:extLst>
        </xdr:cNvPr>
        <xdr:cNvSpPr txBox="1"/>
      </xdr:nvSpPr>
      <xdr:spPr>
        <a:xfrm>
          <a:off x="152660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20972</xdr:rowOff>
    </xdr:from>
    <xdr:ext cx="405111" cy="259045"/>
    <xdr:sp macro="" textlink="">
      <xdr:nvSpPr>
        <xdr:cNvPr id="523" name="n_2mainValue【一般廃棄物処理施設】&#10;有形固定資産減価償却率">
          <a:extLst>
            <a:ext uri="{FF2B5EF4-FFF2-40B4-BE49-F238E27FC236}">
              <a16:creationId xmlns:a16="http://schemas.microsoft.com/office/drawing/2014/main" id="{76F64212-E008-402B-9A09-B8AB5F3285A9}"/>
            </a:ext>
          </a:extLst>
        </xdr:cNvPr>
        <xdr:cNvSpPr txBox="1"/>
      </xdr:nvSpPr>
      <xdr:spPr>
        <a:xfrm>
          <a:off x="14389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143527</xdr:rowOff>
    </xdr:from>
    <xdr:ext cx="405111" cy="259045"/>
    <xdr:sp macro="" textlink="">
      <xdr:nvSpPr>
        <xdr:cNvPr id="524" name="n_3mainValue【一般廃棄物処理施設】&#10;有形固定資産減価償却率">
          <a:extLst>
            <a:ext uri="{FF2B5EF4-FFF2-40B4-BE49-F238E27FC236}">
              <a16:creationId xmlns:a16="http://schemas.microsoft.com/office/drawing/2014/main" id="{B4A11122-D278-448E-91BB-677CF380854D}"/>
            </a:ext>
          </a:extLst>
        </xdr:cNvPr>
        <xdr:cNvSpPr txBox="1"/>
      </xdr:nvSpPr>
      <xdr:spPr>
        <a:xfrm>
          <a:off x="13500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a:extLst>
            <a:ext uri="{FF2B5EF4-FFF2-40B4-BE49-F238E27FC236}">
              <a16:creationId xmlns:a16="http://schemas.microsoft.com/office/drawing/2014/main" id="{1F1EB61B-890F-44DA-84E3-46DFFB7AC24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a:extLst>
            <a:ext uri="{FF2B5EF4-FFF2-40B4-BE49-F238E27FC236}">
              <a16:creationId xmlns:a16="http://schemas.microsoft.com/office/drawing/2014/main" id="{62D81D2A-9538-4F36-B78D-21F9F0F67C5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a:extLst>
            <a:ext uri="{FF2B5EF4-FFF2-40B4-BE49-F238E27FC236}">
              <a16:creationId xmlns:a16="http://schemas.microsoft.com/office/drawing/2014/main" id="{52688988-0CC0-4191-AA26-1C7A94C7849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a:extLst>
            <a:ext uri="{FF2B5EF4-FFF2-40B4-BE49-F238E27FC236}">
              <a16:creationId xmlns:a16="http://schemas.microsoft.com/office/drawing/2014/main" id="{B3B4DE87-C76A-46F1-94D1-C54FC9793D0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a:extLst>
            <a:ext uri="{FF2B5EF4-FFF2-40B4-BE49-F238E27FC236}">
              <a16:creationId xmlns:a16="http://schemas.microsoft.com/office/drawing/2014/main" id="{098CF7E8-7200-495B-9E7F-52710CC7222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a:extLst>
            <a:ext uri="{FF2B5EF4-FFF2-40B4-BE49-F238E27FC236}">
              <a16:creationId xmlns:a16="http://schemas.microsoft.com/office/drawing/2014/main" id="{43452F1A-89BF-4BB5-B505-46797793003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a:extLst>
            <a:ext uri="{FF2B5EF4-FFF2-40B4-BE49-F238E27FC236}">
              <a16:creationId xmlns:a16="http://schemas.microsoft.com/office/drawing/2014/main" id="{C1572F26-4C58-4D3B-B1AC-D0EB06551D7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a:extLst>
            <a:ext uri="{FF2B5EF4-FFF2-40B4-BE49-F238E27FC236}">
              <a16:creationId xmlns:a16="http://schemas.microsoft.com/office/drawing/2014/main" id="{FEE26454-7938-4A12-8B06-CE1A1CE2073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a:extLst>
            <a:ext uri="{FF2B5EF4-FFF2-40B4-BE49-F238E27FC236}">
              <a16:creationId xmlns:a16="http://schemas.microsoft.com/office/drawing/2014/main" id="{D78293C0-18D2-4D5A-A290-CB66C6DD6DC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a:extLst>
            <a:ext uri="{FF2B5EF4-FFF2-40B4-BE49-F238E27FC236}">
              <a16:creationId xmlns:a16="http://schemas.microsoft.com/office/drawing/2014/main" id="{4A76EC8E-A7B0-45AC-A4AB-FC2F9121AE6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5" name="直線コネクタ 534">
          <a:extLst>
            <a:ext uri="{FF2B5EF4-FFF2-40B4-BE49-F238E27FC236}">
              <a16:creationId xmlns:a16="http://schemas.microsoft.com/office/drawing/2014/main" id="{102DA43D-DE05-485A-9278-B2444971103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6" name="テキスト ボックス 535">
          <a:extLst>
            <a:ext uri="{FF2B5EF4-FFF2-40B4-BE49-F238E27FC236}">
              <a16:creationId xmlns:a16="http://schemas.microsoft.com/office/drawing/2014/main" id="{67DF126B-71E7-4F28-B4A5-8ABD1944A63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7" name="直線コネクタ 536">
          <a:extLst>
            <a:ext uri="{FF2B5EF4-FFF2-40B4-BE49-F238E27FC236}">
              <a16:creationId xmlns:a16="http://schemas.microsoft.com/office/drawing/2014/main" id="{79F4E486-FF1C-4B28-8555-41A5401093A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8" name="テキスト ボックス 537">
          <a:extLst>
            <a:ext uri="{FF2B5EF4-FFF2-40B4-BE49-F238E27FC236}">
              <a16:creationId xmlns:a16="http://schemas.microsoft.com/office/drawing/2014/main" id="{18E2242D-C6FB-4616-BDB3-3B922235D6EA}"/>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9" name="直線コネクタ 538">
          <a:extLst>
            <a:ext uri="{FF2B5EF4-FFF2-40B4-BE49-F238E27FC236}">
              <a16:creationId xmlns:a16="http://schemas.microsoft.com/office/drawing/2014/main" id="{967084CD-292C-4028-B62A-592A74AD62F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0" name="テキスト ボックス 539">
          <a:extLst>
            <a:ext uri="{FF2B5EF4-FFF2-40B4-BE49-F238E27FC236}">
              <a16:creationId xmlns:a16="http://schemas.microsoft.com/office/drawing/2014/main" id="{78906ED6-5A76-4609-840D-1BCA4D140DDF}"/>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1" name="直線コネクタ 540">
          <a:extLst>
            <a:ext uri="{FF2B5EF4-FFF2-40B4-BE49-F238E27FC236}">
              <a16:creationId xmlns:a16="http://schemas.microsoft.com/office/drawing/2014/main" id="{5AA9096E-6A37-41AE-9192-B91A68247E9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2" name="テキスト ボックス 541">
          <a:extLst>
            <a:ext uri="{FF2B5EF4-FFF2-40B4-BE49-F238E27FC236}">
              <a16:creationId xmlns:a16="http://schemas.microsoft.com/office/drawing/2014/main" id="{F184581D-3C7F-4BCC-B292-20F644D1C3F7}"/>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3" name="直線コネクタ 542">
          <a:extLst>
            <a:ext uri="{FF2B5EF4-FFF2-40B4-BE49-F238E27FC236}">
              <a16:creationId xmlns:a16="http://schemas.microsoft.com/office/drawing/2014/main" id="{2CC75C0E-8162-4CE6-BDDB-62B17DC2477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4" name="テキスト ボックス 543">
          <a:extLst>
            <a:ext uri="{FF2B5EF4-FFF2-40B4-BE49-F238E27FC236}">
              <a16:creationId xmlns:a16="http://schemas.microsoft.com/office/drawing/2014/main" id="{C0FAF5ED-9F96-401D-B9E3-F9D921A2961C}"/>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5" name="直線コネクタ 544">
          <a:extLst>
            <a:ext uri="{FF2B5EF4-FFF2-40B4-BE49-F238E27FC236}">
              <a16:creationId xmlns:a16="http://schemas.microsoft.com/office/drawing/2014/main" id="{29FD02D9-2DCE-4BB3-AE0C-4D2282E05B8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6" name="テキスト ボックス 545">
          <a:extLst>
            <a:ext uri="{FF2B5EF4-FFF2-40B4-BE49-F238E27FC236}">
              <a16:creationId xmlns:a16="http://schemas.microsoft.com/office/drawing/2014/main" id="{DC9F9424-B5B6-4870-9917-D2B2C05D36AA}"/>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a:extLst>
            <a:ext uri="{FF2B5EF4-FFF2-40B4-BE49-F238E27FC236}">
              <a16:creationId xmlns:a16="http://schemas.microsoft.com/office/drawing/2014/main" id="{362DD6BF-5FDF-4D23-8AA5-46E18E614F8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a:extLst>
            <a:ext uri="{FF2B5EF4-FFF2-40B4-BE49-F238E27FC236}">
              <a16:creationId xmlns:a16="http://schemas.microsoft.com/office/drawing/2014/main" id="{FF746308-A2C6-4D4B-8AF0-4B71F59513D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a:extLst>
            <a:ext uri="{FF2B5EF4-FFF2-40B4-BE49-F238E27FC236}">
              <a16:creationId xmlns:a16="http://schemas.microsoft.com/office/drawing/2014/main" id="{83BB80D7-0504-4BAE-A5AD-9828090E120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50" name="直線コネクタ 549">
          <a:extLst>
            <a:ext uri="{FF2B5EF4-FFF2-40B4-BE49-F238E27FC236}">
              <a16:creationId xmlns:a16="http://schemas.microsoft.com/office/drawing/2014/main" id="{BBA98E62-88E2-4D7E-88C3-78C1702F1E20}"/>
            </a:ext>
          </a:extLst>
        </xdr:cNvPr>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51" name="【一般廃棄物処理施設】&#10;一人当たり有形固定資産（償却資産）額最小値テキスト">
          <a:extLst>
            <a:ext uri="{FF2B5EF4-FFF2-40B4-BE49-F238E27FC236}">
              <a16:creationId xmlns:a16="http://schemas.microsoft.com/office/drawing/2014/main" id="{C1A30EE8-5F2E-4770-9C9C-6356F308F6BA}"/>
            </a:ext>
          </a:extLst>
        </xdr:cNvPr>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52" name="直線コネクタ 551">
          <a:extLst>
            <a:ext uri="{FF2B5EF4-FFF2-40B4-BE49-F238E27FC236}">
              <a16:creationId xmlns:a16="http://schemas.microsoft.com/office/drawing/2014/main" id="{7C73B7F9-8A01-439B-8E66-9E426B609737}"/>
            </a:ext>
          </a:extLst>
        </xdr:cNvPr>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53" name="【一般廃棄物処理施設】&#10;一人当たり有形固定資産（償却資産）額最大値テキスト">
          <a:extLst>
            <a:ext uri="{FF2B5EF4-FFF2-40B4-BE49-F238E27FC236}">
              <a16:creationId xmlns:a16="http://schemas.microsoft.com/office/drawing/2014/main" id="{BC576146-875B-467D-A0D0-1EF65E692B42}"/>
            </a:ext>
          </a:extLst>
        </xdr:cNvPr>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54" name="直線コネクタ 553">
          <a:extLst>
            <a:ext uri="{FF2B5EF4-FFF2-40B4-BE49-F238E27FC236}">
              <a16:creationId xmlns:a16="http://schemas.microsoft.com/office/drawing/2014/main" id="{11E9F991-AEC7-43FA-A6BE-4188D009C1D6}"/>
            </a:ext>
          </a:extLst>
        </xdr:cNvPr>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149873</xdr:rowOff>
    </xdr:from>
    <xdr:ext cx="534377" cy="259045"/>
    <xdr:sp macro="" textlink="">
      <xdr:nvSpPr>
        <xdr:cNvPr id="555" name="【一般廃棄物処理施設】&#10;一人当たり有形固定資産（償却資産）額平均値テキスト">
          <a:extLst>
            <a:ext uri="{FF2B5EF4-FFF2-40B4-BE49-F238E27FC236}">
              <a16:creationId xmlns:a16="http://schemas.microsoft.com/office/drawing/2014/main" id="{40DE90DF-D43F-4F4B-A435-258091DF2E86}"/>
            </a:ext>
          </a:extLst>
        </xdr:cNvPr>
        <xdr:cNvSpPr txBox="1"/>
      </xdr:nvSpPr>
      <xdr:spPr>
        <a:xfrm>
          <a:off x="22199600" y="649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56" name="フローチャート: 判断 555">
          <a:extLst>
            <a:ext uri="{FF2B5EF4-FFF2-40B4-BE49-F238E27FC236}">
              <a16:creationId xmlns:a16="http://schemas.microsoft.com/office/drawing/2014/main" id="{1553041A-647A-4523-818F-C22EB8DD1DAA}"/>
            </a:ext>
          </a:extLst>
        </xdr:cNvPr>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57" name="フローチャート: 判断 556">
          <a:extLst>
            <a:ext uri="{FF2B5EF4-FFF2-40B4-BE49-F238E27FC236}">
              <a16:creationId xmlns:a16="http://schemas.microsoft.com/office/drawing/2014/main" id="{5CFF26F5-F380-41F0-810A-95B116560334}"/>
            </a:ext>
          </a:extLst>
        </xdr:cNvPr>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58" name="フローチャート: 判断 557">
          <a:extLst>
            <a:ext uri="{FF2B5EF4-FFF2-40B4-BE49-F238E27FC236}">
              <a16:creationId xmlns:a16="http://schemas.microsoft.com/office/drawing/2014/main" id="{BFB2D030-279D-4CFA-B227-10D01E7189E1}"/>
            </a:ext>
          </a:extLst>
        </xdr:cNvPr>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59" name="フローチャート: 判断 558">
          <a:extLst>
            <a:ext uri="{FF2B5EF4-FFF2-40B4-BE49-F238E27FC236}">
              <a16:creationId xmlns:a16="http://schemas.microsoft.com/office/drawing/2014/main" id="{2214CDE1-E6FE-4800-A3F9-B729652015F4}"/>
            </a:ext>
          </a:extLst>
        </xdr:cNvPr>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60" name="フローチャート: 判断 559">
          <a:extLst>
            <a:ext uri="{FF2B5EF4-FFF2-40B4-BE49-F238E27FC236}">
              <a16:creationId xmlns:a16="http://schemas.microsoft.com/office/drawing/2014/main" id="{1C73F02E-19DE-4375-A0FC-5DF32E8FE3EA}"/>
            </a:ext>
          </a:extLst>
        </xdr:cNvPr>
        <xdr:cNvSpPr/>
      </xdr:nvSpPr>
      <xdr:spPr>
        <a:xfrm>
          <a:off x="18605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947CD1D2-C92A-4AA3-9DC2-6CB9F6A0C69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990BD107-C8F8-49AC-B2D1-178F2F745C9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4D6592EC-AD1F-442B-A001-EC27DBF6E2C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C092FCB0-68F2-4D42-A6A6-EF410F08C7A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FF971A6A-51C3-4AB0-94F1-31E37FDFF47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39835</xdr:rowOff>
    </xdr:from>
    <xdr:to>
      <xdr:col>116</xdr:col>
      <xdr:colOff>114300</xdr:colOff>
      <xdr:row>40</xdr:row>
      <xdr:rowOff>141435</xdr:rowOff>
    </xdr:to>
    <xdr:sp macro="" textlink="">
      <xdr:nvSpPr>
        <xdr:cNvPr id="566" name="楕円 565">
          <a:extLst>
            <a:ext uri="{FF2B5EF4-FFF2-40B4-BE49-F238E27FC236}">
              <a16:creationId xmlns:a16="http://schemas.microsoft.com/office/drawing/2014/main" id="{902D95A3-7498-4287-8650-3B31498B49CD}"/>
            </a:ext>
          </a:extLst>
        </xdr:cNvPr>
        <xdr:cNvSpPr/>
      </xdr:nvSpPr>
      <xdr:spPr>
        <a:xfrm>
          <a:off x="22110700" y="68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18262</xdr:rowOff>
    </xdr:from>
    <xdr:ext cx="534377" cy="259045"/>
    <xdr:sp macro="" textlink="">
      <xdr:nvSpPr>
        <xdr:cNvPr id="567" name="【一般廃棄物処理施設】&#10;一人当たり有形固定資産（償却資産）額該当値テキスト">
          <a:extLst>
            <a:ext uri="{FF2B5EF4-FFF2-40B4-BE49-F238E27FC236}">
              <a16:creationId xmlns:a16="http://schemas.microsoft.com/office/drawing/2014/main" id="{34549692-AD70-4A24-B1E0-9805E5D3CCC1}"/>
            </a:ext>
          </a:extLst>
        </xdr:cNvPr>
        <xdr:cNvSpPr txBox="1"/>
      </xdr:nvSpPr>
      <xdr:spPr>
        <a:xfrm>
          <a:off x="22199600" y="687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43231</xdr:rowOff>
    </xdr:from>
    <xdr:to>
      <xdr:col>112</xdr:col>
      <xdr:colOff>38100</xdr:colOff>
      <xdr:row>40</xdr:row>
      <xdr:rowOff>144831</xdr:rowOff>
    </xdr:to>
    <xdr:sp macro="" textlink="">
      <xdr:nvSpPr>
        <xdr:cNvPr id="568" name="楕円 567">
          <a:extLst>
            <a:ext uri="{FF2B5EF4-FFF2-40B4-BE49-F238E27FC236}">
              <a16:creationId xmlns:a16="http://schemas.microsoft.com/office/drawing/2014/main" id="{CD82A3F6-E8AA-4E6D-9306-30DE48F59571}"/>
            </a:ext>
          </a:extLst>
        </xdr:cNvPr>
        <xdr:cNvSpPr/>
      </xdr:nvSpPr>
      <xdr:spPr>
        <a:xfrm>
          <a:off x="21272500" y="690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90635</xdr:rowOff>
    </xdr:from>
    <xdr:to>
      <xdr:col>116</xdr:col>
      <xdr:colOff>63500</xdr:colOff>
      <xdr:row>40</xdr:row>
      <xdr:rowOff>94031</xdr:rowOff>
    </xdr:to>
    <xdr:cxnSp macro="">
      <xdr:nvCxnSpPr>
        <xdr:cNvPr id="569" name="直線コネクタ 568">
          <a:extLst>
            <a:ext uri="{FF2B5EF4-FFF2-40B4-BE49-F238E27FC236}">
              <a16:creationId xmlns:a16="http://schemas.microsoft.com/office/drawing/2014/main" id="{DAE8F5E0-AAC8-4A1C-8073-44C9C7ED49A9}"/>
            </a:ext>
          </a:extLst>
        </xdr:cNvPr>
        <xdr:cNvCxnSpPr/>
      </xdr:nvCxnSpPr>
      <xdr:spPr>
        <a:xfrm flipV="1">
          <a:off x="21323300" y="6948635"/>
          <a:ext cx="8382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22309</xdr:rowOff>
    </xdr:from>
    <xdr:to>
      <xdr:col>107</xdr:col>
      <xdr:colOff>101600</xdr:colOff>
      <xdr:row>40</xdr:row>
      <xdr:rowOff>123909</xdr:rowOff>
    </xdr:to>
    <xdr:sp macro="" textlink="">
      <xdr:nvSpPr>
        <xdr:cNvPr id="570" name="楕円 569">
          <a:extLst>
            <a:ext uri="{FF2B5EF4-FFF2-40B4-BE49-F238E27FC236}">
              <a16:creationId xmlns:a16="http://schemas.microsoft.com/office/drawing/2014/main" id="{EB6FE272-0DAD-40D5-A034-5BB4C81B9CBA}"/>
            </a:ext>
          </a:extLst>
        </xdr:cNvPr>
        <xdr:cNvSpPr/>
      </xdr:nvSpPr>
      <xdr:spPr>
        <a:xfrm>
          <a:off x="20383500" y="688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73109</xdr:rowOff>
    </xdr:from>
    <xdr:to>
      <xdr:col>111</xdr:col>
      <xdr:colOff>177800</xdr:colOff>
      <xdr:row>40</xdr:row>
      <xdr:rowOff>94031</xdr:rowOff>
    </xdr:to>
    <xdr:cxnSp macro="">
      <xdr:nvCxnSpPr>
        <xdr:cNvPr id="571" name="直線コネクタ 570">
          <a:extLst>
            <a:ext uri="{FF2B5EF4-FFF2-40B4-BE49-F238E27FC236}">
              <a16:creationId xmlns:a16="http://schemas.microsoft.com/office/drawing/2014/main" id="{E1A03C96-AECC-42CA-BBEA-AD1C31E21CEC}"/>
            </a:ext>
          </a:extLst>
        </xdr:cNvPr>
        <xdr:cNvCxnSpPr/>
      </xdr:nvCxnSpPr>
      <xdr:spPr>
        <a:xfrm>
          <a:off x="20434300" y="6931109"/>
          <a:ext cx="889000" cy="2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20513</xdr:rowOff>
    </xdr:from>
    <xdr:to>
      <xdr:col>102</xdr:col>
      <xdr:colOff>165100</xdr:colOff>
      <xdr:row>40</xdr:row>
      <xdr:rowOff>122113</xdr:rowOff>
    </xdr:to>
    <xdr:sp macro="" textlink="">
      <xdr:nvSpPr>
        <xdr:cNvPr id="572" name="楕円 571">
          <a:extLst>
            <a:ext uri="{FF2B5EF4-FFF2-40B4-BE49-F238E27FC236}">
              <a16:creationId xmlns:a16="http://schemas.microsoft.com/office/drawing/2014/main" id="{B555FFD6-7E26-4732-B72F-42794FBDF45C}"/>
            </a:ext>
          </a:extLst>
        </xdr:cNvPr>
        <xdr:cNvSpPr/>
      </xdr:nvSpPr>
      <xdr:spPr>
        <a:xfrm>
          <a:off x="19494500" y="687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71313</xdr:rowOff>
    </xdr:from>
    <xdr:to>
      <xdr:col>107</xdr:col>
      <xdr:colOff>50800</xdr:colOff>
      <xdr:row>40</xdr:row>
      <xdr:rowOff>73109</xdr:rowOff>
    </xdr:to>
    <xdr:cxnSp macro="">
      <xdr:nvCxnSpPr>
        <xdr:cNvPr id="573" name="直線コネクタ 572">
          <a:extLst>
            <a:ext uri="{FF2B5EF4-FFF2-40B4-BE49-F238E27FC236}">
              <a16:creationId xmlns:a16="http://schemas.microsoft.com/office/drawing/2014/main" id="{BFE82B8C-3F8C-4396-8C4B-5F1E7BA7ABB1}"/>
            </a:ext>
          </a:extLst>
        </xdr:cNvPr>
        <xdr:cNvCxnSpPr/>
      </xdr:nvCxnSpPr>
      <xdr:spPr>
        <a:xfrm>
          <a:off x="19545300" y="6929313"/>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108736</xdr:rowOff>
    </xdr:from>
    <xdr:ext cx="534377" cy="259045"/>
    <xdr:sp macro="" textlink="">
      <xdr:nvSpPr>
        <xdr:cNvPr id="574" name="n_1aveValue【一般廃棄物処理施設】&#10;一人当たり有形固定資産（償却資産）額">
          <a:extLst>
            <a:ext uri="{FF2B5EF4-FFF2-40B4-BE49-F238E27FC236}">
              <a16:creationId xmlns:a16="http://schemas.microsoft.com/office/drawing/2014/main" id="{14A09D0A-4CC2-4B8F-A4C8-BBE272B5CD3A}"/>
            </a:ext>
          </a:extLst>
        </xdr:cNvPr>
        <xdr:cNvSpPr txBox="1"/>
      </xdr:nvSpPr>
      <xdr:spPr>
        <a:xfrm>
          <a:off x="21043411" y="64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113406</xdr:rowOff>
    </xdr:from>
    <xdr:ext cx="534377" cy="259045"/>
    <xdr:sp macro="" textlink="">
      <xdr:nvSpPr>
        <xdr:cNvPr id="575" name="n_2aveValue【一般廃棄物処理施設】&#10;一人当たり有形固定資産（償却資産）額">
          <a:extLst>
            <a:ext uri="{FF2B5EF4-FFF2-40B4-BE49-F238E27FC236}">
              <a16:creationId xmlns:a16="http://schemas.microsoft.com/office/drawing/2014/main" id="{A04FF4D4-E658-4FE0-B259-E1C5FCC560B8}"/>
            </a:ext>
          </a:extLst>
        </xdr:cNvPr>
        <xdr:cNvSpPr txBox="1"/>
      </xdr:nvSpPr>
      <xdr:spPr>
        <a:xfrm>
          <a:off x="20167111" y="64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50519</xdr:rowOff>
    </xdr:from>
    <xdr:ext cx="534377" cy="259045"/>
    <xdr:sp macro="" textlink="">
      <xdr:nvSpPr>
        <xdr:cNvPr id="576" name="n_3aveValue【一般廃棄物処理施設】&#10;一人当たり有形固定資産（償却資産）額">
          <a:extLst>
            <a:ext uri="{FF2B5EF4-FFF2-40B4-BE49-F238E27FC236}">
              <a16:creationId xmlns:a16="http://schemas.microsoft.com/office/drawing/2014/main" id="{73C17189-1561-4349-BD1C-7038A68B350A}"/>
            </a:ext>
          </a:extLst>
        </xdr:cNvPr>
        <xdr:cNvSpPr txBox="1"/>
      </xdr:nvSpPr>
      <xdr:spPr>
        <a:xfrm>
          <a:off x="192781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577" name="n_4aveValue【一般廃棄物処理施設】&#10;一人当たり有形固定資産（償却資産）額">
          <a:extLst>
            <a:ext uri="{FF2B5EF4-FFF2-40B4-BE49-F238E27FC236}">
              <a16:creationId xmlns:a16="http://schemas.microsoft.com/office/drawing/2014/main" id="{7FD08F9C-D88B-4D71-9F66-DFE1F203C4DF}"/>
            </a:ext>
          </a:extLst>
        </xdr:cNvPr>
        <xdr:cNvSpPr txBox="1"/>
      </xdr:nvSpPr>
      <xdr:spPr>
        <a:xfrm>
          <a:off x="18356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135958</xdr:rowOff>
    </xdr:from>
    <xdr:ext cx="534377" cy="259045"/>
    <xdr:sp macro="" textlink="">
      <xdr:nvSpPr>
        <xdr:cNvPr id="578" name="n_1mainValue【一般廃棄物処理施設】&#10;一人当たり有形固定資産（償却資産）額">
          <a:extLst>
            <a:ext uri="{FF2B5EF4-FFF2-40B4-BE49-F238E27FC236}">
              <a16:creationId xmlns:a16="http://schemas.microsoft.com/office/drawing/2014/main" id="{6ED99A2E-1616-4860-92FD-30F94092659E}"/>
            </a:ext>
          </a:extLst>
        </xdr:cNvPr>
        <xdr:cNvSpPr txBox="1"/>
      </xdr:nvSpPr>
      <xdr:spPr>
        <a:xfrm>
          <a:off x="21043411" y="699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115036</xdr:rowOff>
    </xdr:from>
    <xdr:ext cx="534377" cy="259045"/>
    <xdr:sp macro="" textlink="">
      <xdr:nvSpPr>
        <xdr:cNvPr id="579" name="n_2mainValue【一般廃棄物処理施設】&#10;一人当たり有形固定資産（償却資産）額">
          <a:extLst>
            <a:ext uri="{FF2B5EF4-FFF2-40B4-BE49-F238E27FC236}">
              <a16:creationId xmlns:a16="http://schemas.microsoft.com/office/drawing/2014/main" id="{03FB60EC-8FF1-4C9B-BA10-6FF478318A12}"/>
            </a:ext>
          </a:extLst>
        </xdr:cNvPr>
        <xdr:cNvSpPr txBox="1"/>
      </xdr:nvSpPr>
      <xdr:spPr>
        <a:xfrm>
          <a:off x="20167111" y="697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113240</xdr:rowOff>
    </xdr:from>
    <xdr:ext cx="534377" cy="259045"/>
    <xdr:sp macro="" textlink="">
      <xdr:nvSpPr>
        <xdr:cNvPr id="580" name="n_3mainValue【一般廃棄物処理施設】&#10;一人当たり有形固定資産（償却資産）額">
          <a:extLst>
            <a:ext uri="{FF2B5EF4-FFF2-40B4-BE49-F238E27FC236}">
              <a16:creationId xmlns:a16="http://schemas.microsoft.com/office/drawing/2014/main" id="{F1DBC10C-EF7B-4FC6-9E78-F537CA4D0842}"/>
            </a:ext>
          </a:extLst>
        </xdr:cNvPr>
        <xdr:cNvSpPr txBox="1"/>
      </xdr:nvSpPr>
      <xdr:spPr>
        <a:xfrm>
          <a:off x="19278111" y="697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a:extLst>
            <a:ext uri="{FF2B5EF4-FFF2-40B4-BE49-F238E27FC236}">
              <a16:creationId xmlns:a16="http://schemas.microsoft.com/office/drawing/2014/main" id="{10DA53F1-3084-4364-A460-5D79C274DAC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a:extLst>
            <a:ext uri="{FF2B5EF4-FFF2-40B4-BE49-F238E27FC236}">
              <a16:creationId xmlns:a16="http://schemas.microsoft.com/office/drawing/2014/main" id="{FC5FBA9F-6592-452C-8F7A-4388D3312B6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a:extLst>
            <a:ext uri="{FF2B5EF4-FFF2-40B4-BE49-F238E27FC236}">
              <a16:creationId xmlns:a16="http://schemas.microsoft.com/office/drawing/2014/main" id="{9936E6F9-7234-42DE-8507-9236ADD094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a:extLst>
            <a:ext uri="{FF2B5EF4-FFF2-40B4-BE49-F238E27FC236}">
              <a16:creationId xmlns:a16="http://schemas.microsoft.com/office/drawing/2014/main" id="{B9E41687-2B3A-480E-AE78-BACFD713CD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a:extLst>
            <a:ext uri="{FF2B5EF4-FFF2-40B4-BE49-F238E27FC236}">
              <a16:creationId xmlns:a16="http://schemas.microsoft.com/office/drawing/2014/main" id="{720D6F4D-4011-4B35-BCB3-E95A6B2DE4F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a:extLst>
            <a:ext uri="{FF2B5EF4-FFF2-40B4-BE49-F238E27FC236}">
              <a16:creationId xmlns:a16="http://schemas.microsoft.com/office/drawing/2014/main" id="{FE31BDCE-4D2B-44EB-91C8-186BFFBC837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a:extLst>
            <a:ext uri="{FF2B5EF4-FFF2-40B4-BE49-F238E27FC236}">
              <a16:creationId xmlns:a16="http://schemas.microsoft.com/office/drawing/2014/main" id="{50F087BF-5F25-4DE5-AC94-F23EE5CB017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a:extLst>
            <a:ext uri="{FF2B5EF4-FFF2-40B4-BE49-F238E27FC236}">
              <a16:creationId xmlns:a16="http://schemas.microsoft.com/office/drawing/2014/main" id="{DE58265B-72AF-42B2-96A2-8C7A03740E9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a:extLst>
            <a:ext uri="{FF2B5EF4-FFF2-40B4-BE49-F238E27FC236}">
              <a16:creationId xmlns:a16="http://schemas.microsoft.com/office/drawing/2014/main" id="{D5722ED2-B761-4899-81CF-7BAB5C9339C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a:extLst>
            <a:ext uri="{FF2B5EF4-FFF2-40B4-BE49-F238E27FC236}">
              <a16:creationId xmlns:a16="http://schemas.microsoft.com/office/drawing/2014/main" id="{7C990183-F634-44BA-8873-E199AD7AAEA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1" name="テキスト ボックス 590">
          <a:extLst>
            <a:ext uri="{FF2B5EF4-FFF2-40B4-BE49-F238E27FC236}">
              <a16:creationId xmlns:a16="http://schemas.microsoft.com/office/drawing/2014/main" id="{1D1C66D8-633F-4BE7-882A-6418684321A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92" name="直線コネクタ 591">
          <a:extLst>
            <a:ext uri="{FF2B5EF4-FFF2-40B4-BE49-F238E27FC236}">
              <a16:creationId xmlns:a16="http://schemas.microsoft.com/office/drawing/2014/main" id="{C3A7A56D-FC97-4A1D-B9B8-9CB8D25ACB09}"/>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93" name="テキスト ボックス 592">
          <a:extLst>
            <a:ext uri="{FF2B5EF4-FFF2-40B4-BE49-F238E27FC236}">
              <a16:creationId xmlns:a16="http://schemas.microsoft.com/office/drawing/2014/main" id="{FD56F6C1-58D4-4631-9B61-0605333CB4CD}"/>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94" name="直線コネクタ 593">
          <a:extLst>
            <a:ext uri="{FF2B5EF4-FFF2-40B4-BE49-F238E27FC236}">
              <a16:creationId xmlns:a16="http://schemas.microsoft.com/office/drawing/2014/main" id="{32CBADE6-BE21-49CC-8ECA-6FF1F45DFEBA}"/>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95" name="テキスト ボックス 594">
          <a:extLst>
            <a:ext uri="{FF2B5EF4-FFF2-40B4-BE49-F238E27FC236}">
              <a16:creationId xmlns:a16="http://schemas.microsoft.com/office/drawing/2014/main" id="{E4A9049B-CB10-4BD3-BFBB-C58E2C34CF0E}"/>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96" name="直線コネクタ 595">
          <a:extLst>
            <a:ext uri="{FF2B5EF4-FFF2-40B4-BE49-F238E27FC236}">
              <a16:creationId xmlns:a16="http://schemas.microsoft.com/office/drawing/2014/main" id="{839BF01E-B2DC-4A18-A7EF-D415F5DA7EEB}"/>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7" name="テキスト ボックス 596">
          <a:extLst>
            <a:ext uri="{FF2B5EF4-FFF2-40B4-BE49-F238E27FC236}">
              <a16:creationId xmlns:a16="http://schemas.microsoft.com/office/drawing/2014/main" id="{7DE33015-AF67-44CB-8A4F-04269B5E5CDA}"/>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a:extLst>
            <a:ext uri="{FF2B5EF4-FFF2-40B4-BE49-F238E27FC236}">
              <a16:creationId xmlns:a16="http://schemas.microsoft.com/office/drawing/2014/main" id="{B31738BE-9805-488E-ADCC-DA4DCC4FA51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a:extLst>
            <a:ext uri="{FF2B5EF4-FFF2-40B4-BE49-F238E27FC236}">
              <a16:creationId xmlns:a16="http://schemas.microsoft.com/office/drawing/2014/main" id="{41A76BD5-6D63-4395-B3BD-34EF4D1BCF6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00" name="直線コネクタ 599">
          <a:extLst>
            <a:ext uri="{FF2B5EF4-FFF2-40B4-BE49-F238E27FC236}">
              <a16:creationId xmlns:a16="http://schemas.microsoft.com/office/drawing/2014/main" id="{7F341503-F793-4F3C-8118-34DA2E8C6E36}"/>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01" name="テキスト ボックス 600">
          <a:extLst>
            <a:ext uri="{FF2B5EF4-FFF2-40B4-BE49-F238E27FC236}">
              <a16:creationId xmlns:a16="http://schemas.microsoft.com/office/drawing/2014/main" id="{E195C453-9F2D-481F-A031-BDC68FCA460D}"/>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02" name="直線コネクタ 601">
          <a:extLst>
            <a:ext uri="{FF2B5EF4-FFF2-40B4-BE49-F238E27FC236}">
              <a16:creationId xmlns:a16="http://schemas.microsoft.com/office/drawing/2014/main" id="{B224333C-70A4-41C2-B79B-F051EC2FC1AB}"/>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03" name="テキスト ボックス 602">
          <a:extLst>
            <a:ext uri="{FF2B5EF4-FFF2-40B4-BE49-F238E27FC236}">
              <a16:creationId xmlns:a16="http://schemas.microsoft.com/office/drawing/2014/main" id="{F27C1B78-48F3-4722-AB94-46B2E9CF3425}"/>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04" name="直線コネクタ 603">
          <a:extLst>
            <a:ext uri="{FF2B5EF4-FFF2-40B4-BE49-F238E27FC236}">
              <a16:creationId xmlns:a16="http://schemas.microsoft.com/office/drawing/2014/main" id="{7E8F9211-493B-457D-A11E-C3D16CEADC37}"/>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05" name="テキスト ボックス 604">
          <a:extLst>
            <a:ext uri="{FF2B5EF4-FFF2-40B4-BE49-F238E27FC236}">
              <a16:creationId xmlns:a16="http://schemas.microsoft.com/office/drawing/2014/main" id="{4845A433-C7FB-4A84-A284-EC3CE1563411}"/>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a:extLst>
            <a:ext uri="{FF2B5EF4-FFF2-40B4-BE49-F238E27FC236}">
              <a16:creationId xmlns:a16="http://schemas.microsoft.com/office/drawing/2014/main" id="{D7B2E87E-5D74-4011-95BC-2227D110AA5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7" name="テキスト ボックス 606">
          <a:extLst>
            <a:ext uri="{FF2B5EF4-FFF2-40B4-BE49-F238E27FC236}">
              <a16:creationId xmlns:a16="http://schemas.microsoft.com/office/drawing/2014/main" id="{31AF4605-CAA4-441E-873F-3D9C0F02B4B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8" name="【保健センター・保健所】&#10;有形固定資産減価償却率グラフ枠">
          <a:extLst>
            <a:ext uri="{FF2B5EF4-FFF2-40B4-BE49-F238E27FC236}">
              <a16:creationId xmlns:a16="http://schemas.microsoft.com/office/drawing/2014/main" id="{A89F4285-7EAE-4612-8D2D-63DFA919ED0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09" name="直線コネクタ 608">
          <a:extLst>
            <a:ext uri="{FF2B5EF4-FFF2-40B4-BE49-F238E27FC236}">
              <a16:creationId xmlns:a16="http://schemas.microsoft.com/office/drawing/2014/main" id="{805A4194-DD76-4547-969D-8C00BB5247F8}"/>
            </a:ext>
          </a:extLst>
        </xdr:cNvPr>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10" name="【保健センター・保健所】&#10;有形固定資産減価償却率最小値テキスト">
          <a:extLst>
            <a:ext uri="{FF2B5EF4-FFF2-40B4-BE49-F238E27FC236}">
              <a16:creationId xmlns:a16="http://schemas.microsoft.com/office/drawing/2014/main" id="{DE0817FD-6121-4583-936E-70AE08204731}"/>
            </a:ext>
          </a:extLst>
        </xdr:cNvPr>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11" name="直線コネクタ 610">
          <a:extLst>
            <a:ext uri="{FF2B5EF4-FFF2-40B4-BE49-F238E27FC236}">
              <a16:creationId xmlns:a16="http://schemas.microsoft.com/office/drawing/2014/main" id="{63574C04-DCCA-41AC-8B01-37133B28D419}"/>
            </a:ext>
          </a:extLst>
        </xdr:cNvPr>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12" name="【保健センター・保健所】&#10;有形固定資産減価償却率最大値テキスト">
          <a:extLst>
            <a:ext uri="{FF2B5EF4-FFF2-40B4-BE49-F238E27FC236}">
              <a16:creationId xmlns:a16="http://schemas.microsoft.com/office/drawing/2014/main" id="{69ACE818-2584-453E-B14B-5155057D8FEC}"/>
            </a:ext>
          </a:extLst>
        </xdr:cNvPr>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13" name="直線コネクタ 612">
          <a:extLst>
            <a:ext uri="{FF2B5EF4-FFF2-40B4-BE49-F238E27FC236}">
              <a16:creationId xmlns:a16="http://schemas.microsoft.com/office/drawing/2014/main" id="{CB257F76-147B-41C2-95E1-982D12CEA5CF}"/>
            </a:ext>
          </a:extLst>
        </xdr:cNvPr>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46372</xdr:rowOff>
    </xdr:from>
    <xdr:ext cx="405111" cy="259045"/>
    <xdr:sp macro="" textlink="">
      <xdr:nvSpPr>
        <xdr:cNvPr id="614" name="【保健センター・保健所】&#10;有形固定資産減価償却率平均値テキスト">
          <a:extLst>
            <a:ext uri="{FF2B5EF4-FFF2-40B4-BE49-F238E27FC236}">
              <a16:creationId xmlns:a16="http://schemas.microsoft.com/office/drawing/2014/main" id="{93FE42E9-E6CE-4206-B8F9-6FC891344631}"/>
            </a:ext>
          </a:extLst>
        </xdr:cNvPr>
        <xdr:cNvSpPr txBox="1"/>
      </xdr:nvSpPr>
      <xdr:spPr>
        <a:xfrm>
          <a:off x="16357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15" name="フローチャート: 判断 614">
          <a:extLst>
            <a:ext uri="{FF2B5EF4-FFF2-40B4-BE49-F238E27FC236}">
              <a16:creationId xmlns:a16="http://schemas.microsoft.com/office/drawing/2014/main" id="{417928FF-CEEB-4A3E-8E4D-7A6DF744CCD0}"/>
            </a:ext>
          </a:extLst>
        </xdr:cNvPr>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16" name="フローチャート: 判断 615">
          <a:extLst>
            <a:ext uri="{FF2B5EF4-FFF2-40B4-BE49-F238E27FC236}">
              <a16:creationId xmlns:a16="http://schemas.microsoft.com/office/drawing/2014/main" id="{48F7CF0D-EF88-438E-AD90-F290A213FD25}"/>
            </a:ext>
          </a:extLst>
        </xdr:cNvPr>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17" name="フローチャート: 判断 616">
          <a:extLst>
            <a:ext uri="{FF2B5EF4-FFF2-40B4-BE49-F238E27FC236}">
              <a16:creationId xmlns:a16="http://schemas.microsoft.com/office/drawing/2014/main" id="{E0E3E04B-2035-41BD-B7CA-7C01C6E1260C}"/>
            </a:ext>
          </a:extLst>
        </xdr:cNvPr>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18" name="フローチャート: 判断 617">
          <a:extLst>
            <a:ext uri="{FF2B5EF4-FFF2-40B4-BE49-F238E27FC236}">
              <a16:creationId xmlns:a16="http://schemas.microsoft.com/office/drawing/2014/main" id="{265EFADB-FBED-4F1D-B30C-DCA43DA94142}"/>
            </a:ext>
          </a:extLst>
        </xdr:cNvPr>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19" name="フローチャート: 判断 618">
          <a:extLst>
            <a:ext uri="{FF2B5EF4-FFF2-40B4-BE49-F238E27FC236}">
              <a16:creationId xmlns:a16="http://schemas.microsoft.com/office/drawing/2014/main" id="{3B3074D9-3437-440B-857C-D182B41135AE}"/>
            </a:ext>
          </a:extLst>
        </xdr:cNvPr>
        <xdr:cNvSpPr/>
      </xdr:nvSpPr>
      <xdr:spPr>
        <a:xfrm>
          <a:off x="12763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1109B889-C288-439C-B04A-35DA4E76A7F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A3220153-08EF-4D26-A21F-DAFF177D28B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544491D5-C30F-4447-8C55-769C2BC3602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BB8596D5-4DC0-4681-8D6F-E2EF156739D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E8FCEEC3-E277-4D09-99F6-886F268F5D4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160655</xdr:rowOff>
    </xdr:from>
    <xdr:to>
      <xdr:col>85</xdr:col>
      <xdr:colOff>177800</xdr:colOff>
      <xdr:row>61</xdr:row>
      <xdr:rowOff>90805</xdr:rowOff>
    </xdr:to>
    <xdr:sp macro="" textlink="">
      <xdr:nvSpPr>
        <xdr:cNvPr id="625" name="楕円 624">
          <a:extLst>
            <a:ext uri="{FF2B5EF4-FFF2-40B4-BE49-F238E27FC236}">
              <a16:creationId xmlns:a16="http://schemas.microsoft.com/office/drawing/2014/main" id="{45976582-C8B8-4EB4-BB66-ABC47B2E1CE0}"/>
            </a:ext>
          </a:extLst>
        </xdr:cNvPr>
        <xdr:cNvSpPr/>
      </xdr:nvSpPr>
      <xdr:spPr>
        <a:xfrm>
          <a:off x="16268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139082</xdr:rowOff>
    </xdr:from>
    <xdr:ext cx="405111" cy="259045"/>
    <xdr:sp macro="" textlink="">
      <xdr:nvSpPr>
        <xdr:cNvPr id="626" name="【保健センター・保健所】&#10;有形固定資産減価償却率該当値テキスト">
          <a:extLst>
            <a:ext uri="{FF2B5EF4-FFF2-40B4-BE49-F238E27FC236}">
              <a16:creationId xmlns:a16="http://schemas.microsoft.com/office/drawing/2014/main" id="{1D8CD818-BDEC-4063-8197-1A08869970A2}"/>
            </a:ext>
          </a:extLst>
        </xdr:cNvPr>
        <xdr:cNvSpPr txBox="1"/>
      </xdr:nvSpPr>
      <xdr:spPr>
        <a:xfrm>
          <a:off x="163576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100647</xdr:rowOff>
    </xdr:from>
    <xdr:to>
      <xdr:col>81</xdr:col>
      <xdr:colOff>101600</xdr:colOff>
      <xdr:row>61</xdr:row>
      <xdr:rowOff>30797</xdr:rowOff>
    </xdr:to>
    <xdr:sp macro="" textlink="">
      <xdr:nvSpPr>
        <xdr:cNvPr id="627" name="楕円 626">
          <a:extLst>
            <a:ext uri="{FF2B5EF4-FFF2-40B4-BE49-F238E27FC236}">
              <a16:creationId xmlns:a16="http://schemas.microsoft.com/office/drawing/2014/main" id="{453AB99D-90F1-43C6-9E56-99D25C221CC2}"/>
            </a:ext>
          </a:extLst>
        </xdr:cNvPr>
        <xdr:cNvSpPr/>
      </xdr:nvSpPr>
      <xdr:spPr>
        <a:xfrm>
          <a:off x="15430500" y="1038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151447</xdr:rowOff>
    </xdr:from>
    <xdr:to>
      <xdr:col>85</xdr:col>
      <xdr:colOff>127000</xdr:colOff>
      <xdr:row>61</xdr:row>
      <xdr:rowOff>40005</xdr:rowOff>
    </xdr:to>
    <xdr:cxnSp macro="">
      <xdr:nvCxnSpPr>
        <xdr:cNvPr id="628" name="直線コネクタ 627">
          <a:extLst>
            <a:ext uri="{FF2B5EF4-FFF2-40B4-BE49-F238E27FC236}">
              <a16:creationId xmlns:a16="http://schemas.microsoft.com/office/drawing/2014/main" id="{C3EB6895-E586-4B2F-A5E5-238FAC889AB8}"/>
            </a:ext>
          </a:extLst>
        </xdr:cNvPr>
        <xdr:cNvCxnSpPr/>
      </xdr:nvCxnSpPr>
      <xdr:spPr>
        <a:xfrm>
          <a:off x="15481300" y="10438447"/>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34925</xdr:rowOff>
    </xdr:from>
    <xdr:to>
      <xdr:col>76</xdr:col>
      <xdr:colOff>165100</xdr:colOff>
      <xdr:row>60</xdr:row>
      <xdr:rowOff>136525</xdr:rowOff>
    </xdr:to>
    <xdr:sp macro="" textlink="">
      <xdr:nvSpPr>
        <xdr:cNvPr id="629" name="楕円 628">
          <a:extLst>
            <a:ext uri="{FF2B5EF4-FFF2-40B4-BE49-F238E27FC236}">
              <a16:creationId xmlns:a16="http://schemas.microsoft.com/office/drawing/2014/main" id="{88E0B777-54CD-40AA-8E86-51FDCBF4CF36}"/>
            </a:ext>
          </a:extLst>
        </xdr:cNvPr>
        <xdr:cNvSpPr/>
      </xdr:nvSpPr>
      <xdr:spPr>
        <a:xfrm>
          <a:off x="14541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85725</xdr:rowOff>
    </xdr:from>
    <xdr:to>
      <xdr:col>81</xdr:col>
      <xdr:colOff>50800</xdr:colOff>
      <xdr:row>60</xdr:row>
      <xdr:rowOff>151447</xdr:rowOff>
    </xdr:to>
    <xdr:cxnSp macro="">
      <xdr:nvCxnSpPr>
        <xdr:cNvPr id="630" name="直線コネクタ 629">
          <a:extLst>
            <a:ext uri="{FF2B5EF4-FFF2-40B4-BE49-F238E27FC236}">
              <a16:creationId xmlns:a16="http://schemas.microsoft.com/office/drawing/2014/main" id="{9B534944-E6EC-4E9E-BE89-E7F57FDCF963}"/>
            </a:ext>
          </a:extLst>
        </xdr:cNvPr>
        <xdr:cNvCxnSpPr/>
      </xdr:nvCxnSpPr>
      <xdr:spPr>
        <a:xfrm>
          <a:off x="14592300" y="10372725"/>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140653</xdr:rowOff>
    </xdr:from>
    <xdr:to>
      <xdr:col>72</xdr:col>
      <xdr:colOff>38100</xdr:colOff>
      <xdr:row>60</xdr:row>
      <xdr:rowOff>70803</xdr:rowOff>
    </xdr:to>
    <xdr:sp macro="" textlink="">
      <xdr:nvSpPr>
        <xdr:cNvPr id="631" name="楕円 630">
          <a:extLst>
            <a:ext uri="{FF2B5EF4-FFF2-40B4-BE49-F238E27FC236}">
              <a16:creationId xmlns:a16="http://schemas.microsoft.com/office/drawing/2014/main" id="{0089B6E5-BA05-4816-BC3A-EF188225ECB1}"/>
            </a:ext>
          </a:extLst>
        </xdr:cNvPr>
        <xdr:cNvSpPr/>
      </xdr:nvSpPr>
      <xdr:spPr>
        <a:xfrm>
          <a:off x="13652500" y="1025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20003</xdr:rowOff>
    </xdr:from>
    <xdr:to>
      <xdr:col>76</xdr:col>
      <xdr:colOff>114300</xdr:colOff>
      <xdr:row>60</xdr:row>
      <xdr:rowOff>85725</xdr:rowOff>
    </xdr:to>
    <xdr:cxnSp macro="">
      <xdr:nvCxnSpPr>
        <xdr:cNvPr id="632" name="直線コネクタ 631">
          <a:extLst>
            <a:ext uri="{FF2B5EF4-FFF2-40B4-BE49-F238E27FC236}">
              <a16:creationId xmlns:a16="http://schemas.microsoft.com/office/drawing/2014/main" id="{2BE4F5C0-201C-49DA-818A-8C399543DDAC}"/>
            </a:ext>
          </a:extLst>
        </xdr:cNvPr>
        <xdr:cNvCxnSpPr/>
      </xdr:nvCxnSpPr>
      <xdr:spPr>
        <a:xfrm>
          <a:off x="13703300" y="10307003"/>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138765</xdr:rowOff>
    </xdr:from>
    <xdr:ext cx="405111" cy="259045"/>
    <xdr:sp macro="" textlink="">
      <xdr:nvSpPr>
        <xdr:cNvPr id="633" name="n_1aveValue【保健センター・保健所】&#10;有形固定資産減価償却率">
          <a:extLst>
            <a:ext uri="{FF2B5EF4-FFF2-40B4-BE49-F238E27FC236}">
              <a16:creationId xmlns:a16="http://schemas.microsoft.com/office/drawing/2014/main" id="{5C6DD395-D03B-439D-8025-B7B838390DA6}"/>
            </a:ext>
          </a:extLst>
        </xdr:cNvPr>
        <xdr:cNvSpPr txBox="1"/>
      </xdr:nvSpPr>
      <xdr:spPr>
        <a:xfrm>
          <a:off x="15266044" y="1008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634" name="n_2aveValue【保健センター・保健所】&#10;有形固定資産減価償却率">
          <a:extLst>
            <a:ext uri="{FF2B5EF4-FFF2-40B4-BE49-F238E27FC236}">
              <a16:creationId xmlns:a16="http://schemas.microsoft.com/office/drawing/2014/main" id="{DC69ED6C-D759-43F1-901B-FC8EC6513BE2}"/>
            </a:ext>
          </a:extLst>
        </xdr:cNvPr>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635" name="n_3aveValue【保健センター・保健所】&#10;有形固定資産減価償却率">
          <a:extLst>
            <a:ext uri="{FF2B5EF4-FFF2-40B4-BE49-F238E27FC236}">
              <a16:creationId xmlns:a16="http://schemas.microsoft.com/office/drawing/2014/main" id="{6765BE67-E3FE-4B04-99DF-58DB591023EC}"/>
            </a:ext>
          </a:extLst>
        </xdr:cNvPr>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636" name="n_4aveValue【保健センター・保健所】&#10;有形固定資産減価償却率">
          <a:extLst>
            <a:ext uri="{FF2B5EF4-FFF2-40B4-BE49-F238E27FC236}">
              <a16:creationId xmlns:a16="http://schemas.microsoft.com/office/drawing/2014/main" id="{A386F679-EB90-4472-94C0-490AD3B24459}"/>
            </a:ext>
          </a:extLst>
        </xdr:cNvPr>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21924</xdr:rowOff>
    </xdr:from>
    <xdr:ext cx="405111" cy="259045"/>
    <xdr:sp macro="" textlink="">
      <xdr:nvSpPr>
        <xdr:cNvPr id="637" name="n_1mainValue【保健センター・保健所】&#10;有形固定資産減価償却率">
          <a:extLst>
            <a:ext uri="{FF2B5EF4-FFF2-40B4-BE49-F238E27FC236}">
              <a16:creationId xmlns:a16="http://schemas.microsoft.com/office/drawing/2014/main" id="{8BD6113A-72E9-4281-92DF-33F6D3CCD0EB}"/>
            </a:ext>
          </a:extLst>
        </xdr:cNvPr>
        <xdr:cNvSpPr txBox="1"/>
      </xdr:nvSpPr>
      <xdr:spPr>
        <a:xfrm>
          <a:off x="15266044" y="10480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127652</xdr:rowOff>
    </xdr:from>
    <xdr:ext cx="405111" cy="259045"/>
    <xdr:sp macro="" textlink="">
      <xdr:nvSpPr>
        <xdr:cNvPr id="638" name="n_2mainValue【保健センター・保健所】&#10;有形固定資産減価償却率">
          <a:extLst>
            <a:ext uri="{FF2B5EF4-FFF2-40B4-BE49-F238E27FC236}">
              <a16:creationId xmlns:a16="http://schemas.microsoft.com/office/drawing/2014/main" id="{6097F38C-2C96-401F-AB47-EC8360F32989}"/>
            </a:ext>
          </a:extLst>
        </xdr:cNvPr>
        <xdr:cNvSpPr txBox="1"/>
      </xdr:nvSpPr>
      <xdr:spPr>
        <a:xfrm>
          <a:off x="14389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61930</xdr:rowOff>
    </xdr:from>
    <xdr:ext cx="405111" cy="259045"/>
    <xdr:sp macro="" textlink="">
      <xdr:nvSpPr>
        <xdr:cNvPr id="639" name="n_3mainValue【保健センター・保健所】&#10;有形固定資産減価償却率">
          <a:extLst>
            <a:ext uri="{FF2B5EF4-FFF2-40B4-BE49-F238E27FC236}">
              <a16:creationId xmlns:a16="http://schemas.microsoft.com/office/drawing/2014/main" id="{D67D8907-79BE-42C3-9FCA-471CE9B72986}"/>
            </a:ext>
          </a:extLst>
        </xdr:cNvPr>
        <xdr:cNvSpPr txBox="1"/>
      </xdr:nvSpPr>
      <xdr:spPr>
        <a:xfrm>
          <a:off x="13500744" y="10348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a:extLst>
            <a:ext uri="{FF2B5EF4-FFF2-40B4-BE49-F238E27FC236}">
              <a16:creationId xmlns:a16="http://schemas.microsoft.com/office/drawing/2014/main" id="{ED4888A9-3D02-4410-B95D-55B2E46FB66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a:extLst>
            <a:ext uri="{FF2B5EF4-FFF2-40B4-BE49-F238E27FC236}">
              <a16:creationId xmlns:a16="http://schemas.microsoft.com/office/drawing/2014/main" id="{ECED1640-0DB6-44A6-8CD1-A27C4BD2670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a:extLst>
            <a:ext uri="{FF2B5EF4-FFF2-40B4-BE49-F238E27FC236}">
              <a16:creationId xmlns:a16="http://schemas.microsoft.com/office/drawing/2014/main" id="{27924557-8987-4C6C-B4B6-02A4FD76579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a:extLst>
            <a:ext uri="{FF2B5EF4-FFF2-40B4-BE49-F238E27FC236}">
              <a16:creationId xmlns:a16="http://schemas.microsoft.com/office/drawing/2014/main" id="{9F7794B2-B149-40DF-A6D0-6D96A5A8BDC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a:extLst>
            <a:ext uri="{FF2B5EF4-FFF2-40B4-BE49-F238E27FC236}">
              <a16:creationId xmlns:a16="http://schemas.microsoft.com/office/drawing/2014/main" id="{82EDCBC4-5CB4-4564-99EB-5233B70F21F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a:extLst>
            <a:ext uri="{FF2B5EF4-FFF2-40B4-BE49-F238E27FC236}">
              <a16:creationId xmlns:a16="http://schemas.microsoft.com/office/drawing/2014/main" id="{8BF3F4CE-0FD4-40DF-B17D-6E9DA71C98A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a:extLst>
            <a:ext uri="{FF2B5EF4-FFF2-40B4-BE49-F238E27FC236}">
              <a16:creationId xmlns:a16="http://schemas.microsoft.com/office/drawing/2014/main" id="{41117723-381F-472F-8653-DB4761F3E2A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a:extLst>
            <a:ext uri="{FF2B5EF4-FFF2-40B4-BE49-F238E27FC236}">
              <a16:creationId xmlns:a16="http://schemas.microsoft.com/office/drawing/2014/main" id="{EE4FD915-7EBE-47BC-90BD-A1122614F65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a:extLst>
            <a:ext uri="{FF2B5EF4-FFF2-40B4-BE49-F238E27FC236}">
              <a16:creationId xmlns:a16="http://schemas.microsoft.com/office/drawing/2014/main" id="{0BE4F8A4-4CC9-42B0-B98B-1CCA891C357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a:extLst>
            <a:ext uri="{FF2B5EF4-FFF2-40B4-BE49-F238E27FC236}">
              <a16:creationId xmlns:a16="http://schemas.microsoft.com/office/drawing/2014/main" id="{E2C1D66A-1D90-49D9-8879-A68D90BC2E7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0" name="直線コネクタ 649">
          <a:extLst>
            <a:ext uri="{FF2B5EF4-FFF2-40B4-BE49-F238E27FC236}">
              <a16:creationId xmlns:a16="http://schemas.microsoft.com/office/drawing/2014/main" id="{F949955E-CAD8-4C29-8EB4-1FBA7CA64AA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1" name="テキスト ボックス 650">
          <a:extLst>
            <a:ext uri="{FF2B5EF4-FFF2-40B4-BE49-F238E27FC236}">
              <a16:creationId xmlns:a16="http://schemas.microsoft.com/office/drawing/2014/main" id="{837FB51C-88DD-4F0F-977E-B3D28808E80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2" name="直線コネクタ 651">
          <a:extLst>
            <a:ext uri="{FF2B5EF4-FFF2-40B4-BE49-F238E27FC236}">
              <a16:creationId xmlns:a16="http://schemas.microsoft.com/office/drawing/2014/main" id="{EB8A9980-9032-49BC-AAD9-66E87A32386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3" name="テキスト ボックス 652">
          <a:extLst>
            <a:ext uri="{FF2B5EF4-FFF2-40B4-BE49-F238E27FC236}">
              <a16:creationId xmlns:a16="http://schemas.microsoft.com/office/drawing/2014/main" id="{AFC4F8CA-41FC-408C-9966-D1D589112B8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4" name="直線コネクタ 653">
          <a:extLst>
            <a:ext uri="{FF2B5EF4-FFF2-40B4-BE49-F238E27FC236}">
              <a16:creationId xmlns:a16="http://schemas.microsoft.com/office/drawing/2014/main" id="{86AFED2C-5748-4B3F-9272-C9384AB76C5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5" name="テキスト ボックス 654">
          <a:extLst>
            <a:ext uri="{FF2B5EF4-FFF2-40B4-BE49-F238E27FC236}">
              <a16:creationId xmlns:a16="http://schemas.microsoft.com/office/drawing/2014/main" id="{2218F584-C5B7-48ED-BBAB-D4066CF247C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6" name="直線コネクタ 655">
          <a:extLst>
            <a:ext uri="{FF2B5EF4-FFF2-40B4-BE49-F238E27FC236}">
              <a16:creationId xmlns:a16="http://schemas.microsoft.com/office/drawing/2014/main" id="{885F89C2-AF5B-45E2-BBDF-6ADD3377C4C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7" name="テキスト ボックス 656">
          <a:extLst>
            <a:ext uri="{FF2B5EF4-FFF2-40B4-BE49-F238E27FC236}">
              <a16:creationId xmlns:a16="http://schemas.microsoft.com/office/drawing/2014/main" id="{32CE305D-F877-44B6-AC2A-7C8D5A05C34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a:extLst>
            <a:ext uri="{FF2B5EF4-FFF2-40B4-BE49-F238E27FC236}">
              <a16:creationId xmlns:a16="http://schemas.microsoft.com/office/drawing/2014/main" id="{C647A630-FE23-49A2-8C98-30FA1BF49B2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a:extLst>
            <a:ext uri="{FF2B5EF4-FFF2-40B4-BE49-F238E27FC236}">
              <a16:creationId xmlns:a16="http://schemas.microsoft.com/office/drawing/2014/main" id="{6B3E17E2-EF66-4042-A3B5-2D9EFB312AA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保健センター・保健所】&#10;一人当たり面積グラフ枠">
          <a:extLst>
            <a:ext uri="{FF2B5EF4-FFF2-40B4-BE49-F238E27FC236}">
              <a16:creationId xmlns:a16="http://schemas.microsoft.com/office/drawing/2014/main" id="{B82F6BA1-BCD7-4FB0-942F-75C42A265F8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61" name="直線コネクタ 660">
          <a:extLst>
            <a:ext uri="{FF2B5EF4-FFF2-40B4-BE49-F238E27FC236}">
              <a16:creationId xmlns:a16="http://schemas.microsoft.com/office/drawing/2014/main" id="{C4D99B51-A13D-4206-B2F2-866A671CF3DB}"/>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62" name="【保健センター・保健所】&#10;一人当たり面積最小値テキスト">
          <a:extLst>
            <a:ext uri="{FF2B5EF4-FFF2-40B4-BE49-F238E27FC236}">
              <a16:creationId xmlns:a16="http://schemas.microsoft.com/office/drawing/2014/main" id="{1D78FB79-A9F9-4668-B9F7-BBD13D15A657}"/>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63" name="直線コネクタ 662">
          <a:extLst>
            <a:ext uri="{FF2B5EF4-FFF2-40B4-BE49-F238E27FC236}">
              <a16:creationId xmlns:a16="http://schemas.microsoft.com/office/drawing/2014/main" id="{1117E75F-4C5B-4257-990E-DCDCA7CEF421}"/>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64" name="【保健センター・保健所】&#10;一人当たり面積最大値テキスト">
          <a:extLst>
            <a:ext uri="{FF2B5EF4-FFF2-40B4-BE49-F238E27FC236}">
              <a16:creationId xmlns:a16="http://schemas.microsoft.com/office/drawing/2014/main" id="{E4BEB4D7-D830-4536-9480-D264275D0FC3}"/>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65" name="直線コネクタ 664">
          <a:extLst>
            <a:ext uri="{FF2B5EF4-FFF2-40B4-BE49-F238E27FC236}">
              <a16:creationId xmlns:a16="http://schemas.microsoft.com/office/drawing/2014/main" id="{72C466E9-D16C-4DD3-A803-AB56B2B00ACB}"/>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66" name="【保健センター・保健所】&#10;一人当たり面積平均値テキスト">
          <a:extLst>
            <a:ext uri="{FF2B5EF4-FFF2-40B4-BE49-F238E27FC236}">
              <a16:creationId xmlns:a16="http://schemas.microsoft.com/office/drawing/2014/main" id="{B338D353-6165-4865-91BB-BB517FED204D}"/>
            </a:ext>
          </a:extLst>
        </xdr:cNvPr>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67" name="フローチャート: 判断 666">
          <a:extLst>
            <a:ext uri="{FF2B5EF4-FFF2-40B4-BE49-F238E27FC236}">
              <a16:creationId xmlns:a16="http://schemas.microsoft.com/office/drawing/2014/main" id="{F71F55B2-3F56-44C3-A441-5D59EB2947B4}"/>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68" name="フローチャート: 判断 667">
          <a:extLst>
            <a:ext uri="{FF2B5EF4-FFF2-40B4-BE49-F238E27FC236}">
              <a16:creationId xmlns:a16="http://schemas.microsoft.com/office/drawing/2014/main" id="{E523680E-58A1-48B4-A94A-CEB774EAB100}"/>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69" name="フローチャート: 判断 668">
          <a:extLst>
            <a:ext uri="{FF2B5EF4-FFF2-40B4-BE49-F238E27FC236}">
              <a16:creationId xmlns:a16="http://schemas.microsoft.com/office/drawing/2014/main" id="{0568F749-5231-489C-808F-CC8A105F0076}"/>
            </a:ext>
          </a:extLst>
        </xdr:cNvPr>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70" name="フローチャート: 判断 669">
          <a:extLst>
            <a:ext uri="{FF2B5EF4-FFF2-40B4-BE49-F238E27FC236}">
              <a16:creationId xmlns:a16="http://schemas.microsoft.com/office/drawing/2014/main" id="{C41BB76A-8494-4802-AE97-CBFBA62FB9FB}"/>
            </a:ext>
          </a:extLst>
        </xdr:cNvPr>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71" name="フローチャート: 判断 670">
          <a:extLst>
            <a:ext uri="{FF2B5EF4-FFF2-40B4-BE49-F238E27FC236}">
              <a16:creationId xmlns:a16="http://schemas.microsoft.com/office/drawing/2014/main" id="{D78C4B3A-4FB5-4262-A3CA-2EABB133A37A}"/>
            </a:ext>
          </a:extLst>
        </xdr:cNvPr>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99C342DF-4619-4FA0-BC43-F245EBF6092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C543E505-DE9B-4A4E-ABD4-B9C20B8AAF8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7B12279B-7CF2-48D8-9F88-BF30E819573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BD9D94FF-9BD4-45FB-9D40-61D9CBD958D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FF12ABAF-75C6-42BD-93CC-1174B773526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120650</xdr:rowOff>
    </xdr:from>
    <xdr:to>
      <xdr:col>116</xdr:col>
      <xdr:colOff>114300</xdr:colOff>
      <xdr:row>58</xdr:row>
      <xdr:rowOff>50800</xdr:rowOff>
    </xdr:to>
    <xdr:sp macro="" textlink="">
      <xdr:nvSpPr>
        <xdr:cNvPr id="677" name="楕円 676">
          <a:extLst>
            <a:ext uri="{FF2B5EF4-FFF2-40B4-BE49-F238E27FC236}">
              <a16:creationId xmlns:a16="http://schemas.microsoft.com/office/drawing/2014/main" id="{DDF86085-5B68-460F-BDC0-7F0794DBA4EB}"/>
            </a:ext>
          </a:extLst>
        </xdr:cNvPr>
        <xdr:cNvSpPr/>
      </xdr:nvSpPr>
      <xdr:spPr>
        <a:xfrm>
          <a:off x="22110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143527</xdr:rowOff>
    </xdr:from>
    <xdr:ext cx="469744" cy="259045"/>
    <xdr:sp macro="" textlink="">
      <xdr:nvSpPr>
        <xdr:cNvPr id="678" name="【保健センター・保健所】&#10;一人当たり面積該当値テキスト">
          <a:extLst>
            <a:ext uri="{FF2B5EF4-FFF2-40B4-BE49-F238E27FC236}">
              <a16:creationId xmlns:a16="http://schemas.microsoft.com/office/drawing/2014/main" id="{85BD5AEF-0E36-4326-BDE1-212AC0DF19D6}"/>
            </a:ext>
          </a:extLst>
        </xdr:cNvPr>
        <xdr:cNvSpPr txBox="1"/>
      </xdr:nvSpPr>
      <xdr:spPr>
        <a:xfrm>
          <a:off x="22199600"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120650</xdr:rowOff>
    </xdr:from>
    <xdr:to>
      <xdr:col>112</xdr:col>
      <xdr:colOff>38100</xdr:colOff>
      <xdr:row>58</xdr:row>
      <xdr:rowOff>50800</xdr:rowOff>
    </xdr:to>
    <xdr:sp macro="" textlink="">
      <xdr:nvSpPr>
        <xdr:cNvPr id="679" name="楕円 678">
          <a:extLst>
            <a:ext uri="{FF2B5EF4-FFF2-40B4-BE49-F238E27FC236}">
              <a16:creationId xmlns:a16="http://schemas.microsoft.com/office/drawing/2014/main" id="{5774D52F-3C1C-4E8C-B6DD-3C73C099D5A7}"/>
            </a:ext>
          </a:extLst>
        </xdr:cNvPr>
        <xdr:cNvSpPr/>
      </xdr:nvSpPr>
      <xdr:spPr>
        <a:xfrm>
          <a:off x="2127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0</xdr:rowOff>
    </xdr:from>
    <xdr:to>
      <xdr:col>116</xdr:col>
      <xdr:colOff>63500</xdr:colOff>
      <xdr:row>58</xdr:row>
      <xdr:rowOff>0</xdr:rowOff>
    </xdr:to>
    <xdr:cxnSp macro="">
      <xdr:nvCxnSpPr>
        <xdr:cNvPr id="680" name="直線コネクタ 679">
          <a:extLst>
            <a:ext uri="{FF2B5EF4-FFF2-40B4-BE49-F238E27FC236}">
              <a16:creationId xmlns:a16="http://schemas.microsoft.com/office/drawing/2014/main" id="{9E8EA4D1-B946-4EB0-B4E7-1B78DCB2E361}"/>
            </a:ext>
          </a:extLst>
        </xdr:cNvPr>
        <xdr:cNvCxnSpPr/>
      </xdr:nvCxnSpPr>
      <xdr:spPr>
        <a:xfrm>
          <a:off x="21323300" y="994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120650</xdr:rowOff>
    </xdr:from>
    <xdr:to>
      <xdr:col>107</xdr:col>
      <xdr:colOff>101600</xdr:colOff>
      <xdr:row>58</xdr:row>
      <xdr:rowOff>50800</xdr:rowOff>
    </xdr:to>
    <xdr:sp macro="" textlink="">
      <xdr:nvSpPr>
        <xdr:cNvPr id="681" name="楕円 680">
          <a:extLst>
            <a:ext uri="{FF2B5EF4-FFF2-40B4-BE49-F238E27FC236}">
              <a16:creationId xmlns:a16="http://schemas.microsoft.com/office/drawing/2014/main" id="{4901B5D6-D35D-4FA6-8288-1A2E9DCE3134}"/>
            </a:ext>
          </a:extLst>
        </xdr:cNvPr>
        <xdr:cNvSpPr/>
      </xdr:nvSpPr>
      <xdr:spPr>
        <a:xfrm>
          <a:off x="20383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0</xdr:rowOff>
    </xdr:from>
    <xdr:to>
      <xdr:col>111</xdr:col>
      <xdr:colOff>177800</xdr:colOff>
      <xdr:row>58</xdr:row>
      <xdr:rowOff>0</xdr:rowOff>
    </xdr:to>
    <xdr:cxnSp macro="">
      <xdr:nvCxnSpPr>
        <xdr:cNvPr id="682" name="直線コネクタ 681">
          <a:extLst>
            <a:ext uri="{FF2B5EF4-FFF2-40B4-BE49-F238E27FC236}">
              <a16:creationId xmlns:a16="http://schemas.microsoft.com/office/drawing/2014/main" id="{58383949-69A5-4801-8F72-3AD9CAA52132}"/>
            </a:ext>
          </a:extLst>
        </xdr:cNvPr>
        <xdr:cNvCxnSpPr/>
      </xdr:nvCxnSpPr>
      <xdr:spPr>
        <a:xfrm>
          <a:off x="204343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120650</xdr:rowOff>
    </xdr:from>
    <xdr:to>
      <xdr:col>102</xdr:col>
      <xdr:colOff>165100</xdr:colOff>
      <xdr:row>58</xdr:row>
      <xdr:rowOff>50800</xdr:rowOff>
    </xdr:to>
    <xdr:sp macro="" textlink="">
      <xdr:nvSpPr>
        <xdr:cNvPr id="683" name="楕円 682">
          <a:extLst>
            <a:ext uri="{FF2B5EF4-FFF2-40B4-BE49-F238E27FC236}">
              <a16:creationId xmlns:a16="http://schemas.microsoft.com/office/drawing/2014/main" id="{5E168C81-A896-4858-B673-E09E8329306B}"/>
            </a:ext>
          </a:extLst>
        </xdr:cNvPr>
        <xdr:cNvSpPr/>
      </xdr:nvSpPr>
      <xdr:spPr>
        <a:xfrm>
          <a:off x="19494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0</xdr:rowOff>
    </xdr:from>
    <xdr:to>
      <xdr:col>107</xdr:col>
      <xdr:colOff>50800</xdr:colOff>
      <xdr:row>58</xdr:row>
      <xdr:rowOff>0</xdr:rowOff>
    </xdr:to>
    <xdr:cxnSp macro="">
      <xdr:nvCxnSpPr>
        <xdr:cNvPr id="684" name="直線コネクタ 683">
          <a:extLst>
            <a:ext uri="{FF2B5EF4-FFF2-40B4-BE49-F238E27FC236}">
              <a16:creationId xmlns:a16="http://schemas.microsoft.com/office/drawing/2014/main" id="{8A38C0FD-8321-483F-986B-427B8F2725F7}"/>
            </a:ext>
          </a:extLst>
        </xdr:cNvPr>
        <xdr:cNvCxnSpPr/>
      </xdr:nvCxnSpPr>
      <xdr:spPr>
        <a:xfrm>
          <a:off x="195453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685" name="n_1aveValue【保健センター・保健所】&#10;一人当たり面積">
          <a:extLst>
            <a:ext uri="{FF2B5EF4-FFF2-40B4-BE49-F238E27FC236}">
              <a16:creationId xmlns:a16="http://schemas.microsoft.com/office/drawing/2014/main" id="{B0CE243D-6505-448D-B7D4-A7FF8283FD7A}"/>
            </a:ext>
          </a:extLst>
        </xdr:cNvPr>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30497</xdr:rowOff>
    </xdr:from>
    <xdr:ext cx="469744" cy="259045"/>
    <xdr:sp macro="" textlink="">
      <xdr:nvSpPr>
        <xdr:cNvPr id="686" name="n_2aveValue【保健センター・保健所】&#10;一人当たり面積">
          <a:extLst>
            <a:ext uri="{FF2B5EF4-FFF2-40B4-BE49-F238E27FC236}">
              <a16:creationId xmlns:a16="http://schemas.microsoft.com/office/drawing/2014/main" id="{DC01F051-0549-49A9-B06C-F0636F2AA22C}"/>
            </a:ext>
          </a:extLst>
        </xdr:cNvPr>
        <xdr:cNvSpPr txBox="1"/>
      </xdr:nvSpPr>
      <xdr:spPr>
        <a:xfrm>
          <a:off x="20199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110507</xdr:rowOff>
    </xdr:from>
    <xdr:ext cx="469744" cy="259045"/>
    <xdr:sp macro="" textlink="">
      <xdr:nvSpPr>
        <xdr:cNvPr id="687" name="n_3aveValue【保健センター・保健所】&#10;一人当たり面積">
          <a:extLst>
            <a:ext uri="{FF2B5EF4-FFF2-40B4-BE49-F238E27FC236}">
              <a16:creationId xmlns:a16="http://schemas.microsoft.com/office/drawing/2014/main" id="{E66AF1F1-D62C-4A61-9442-A2345E681146}"/>
            </a:ext>
          </a:extLst>
        </xdr:cNvPr>
        <xdr:cNvSpPr txBox="1"/>
      </xdr:nvSpPr>
      <xdr:spPr>
        <a:xfrm>
          <a:off x="19310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688" name="n_4aveValue【保健センター・保健所】&#10;一人当たり面積">
          <a:extLst>
            <a:ext uri="{FF2B5EF4-FFF2-40B4-BE49-F238E27FC236}">
              <a16:creationId xmlns:a16="http://schemas.microsoft.com/office/drawing/2014/main" id="{CF8F0032-4E63-46C1-A23F-8B289FEDE6F7}"/>
            </a:ext>
          </a:extLst>
        </xdr:cNvPr>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67327</xdr:rowOff>
    </xdr:from>
    <xdr:ext cx="469744" cy="259045"/>
    <xdr:sp macro="" textlink="">
      <xdr:nvSpPr>
        <xdr:cNvPr id="689" name="n_1mainValue【保健センター・保健所】&#10;一人当たり面積">
          <a:extLst>
            <a:ext uri="{FF2B5EF4-FFF2-40B4-BE49-F238E27FC236}">
              <a16:creationId xmlns:a16="http://schemas.microsoft.com/office/drawing/2014/main" id="{15910751-70A4-477C-8C31-F289A80DE855}"/>
            </a:ext>
          </a:extLst>
        </xdr:cNvPr>
        <xdr:cNvSpPr txBox="1"/>
      </xdr:nvSpPr>
      <xdr:spPr>
        <a:xfrm>
          <a:off x="210757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67327</xdr:rowOff>
    </xdr:from>
    <xdr:ext cx="469744" cy="259045"/>
    <xdr:sp macro="" textlink="">
      <xdr:nvSpPr>
        <xdr:cNvPr id="690" name="n_2mainValue【保健センター・保健所】&#10;一人当たり面積">
          <a:extLst>
            <a:ext uri="{FF2B5EF4-FFF2-40B4-BE49-F238E27FC236}">
              <a16:creationId xmlns:a16="http://schemas.microsoft.com/office/drawing/2014/main" id="{E80A2725-DEFC-4C13-9FBD-D0A092A84127}"/>
            </a:ext>
          </a:extLst>
        </xdr:cNvPr>
        <xdr:cNvSpPr txBox="1"/>
      </xdr:nvSpPr>
      <xdr:spPr>
        <a:xfrm>
          <a:off x="20199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67327</xdr:rowOff>
    </xdr:from>
    <xdr:ext cx="469744" cy="259045"/>
    <xdr:sp macro="" textlink="">
      <xdr:nvSpPr>
        <xdr:cNvPr id="691" name="n_3mainValue【保健センター・保健所】&#10;一人当たり面積">
          <a:extLst>
            <a:ext uri="{FF2B5EF4-FFF2-40B4-BE49-F238E27FC236}">
              <a16:creationId xmlns:a16="http://schemas.microsoft.com/office/drawing/2014/main" id="{D51D4826-2933-4064-8473-7A0D60F84A93}"/>
            </a:ext>
          </a:extLst>
        </xdr:cNvPr>
        <xdr:cNvSpPr txBox="1"/>
      </xdr:nvSpPr>
      <xdr:spPr>
        <a:xfrm>
          <a:off x="19310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a:extLst>
            <a:ext uri="{FF2B5EF4-FFF2-40B4-BE49-F238E27FC236}">
              <a16:creationId xmlns:a16="http://schemas.microsoft.com/office/drawing/2014/main" id="{D3228068-977C-4671-BC4D-F90A52BEEB5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a:extLst>
            <a:ext uri="{FF2B5EF4-FFF2-40B4-BE49-F238E27FC236}">
              <a16:creationId xmlns:a16="http://schemas.microsoft.com/office/drawing/2014/main" id="{1A802174-A722-4159-AA0C-E049F43DE06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a:extLst>
            <a:ext uri="{FF2B5EF4-FFF2-40B4-BE49-F238E27FC236}">
              <a16:creationId xmlns:a16="http://schemas.microsoft.com/office/drawing/2014/main" id="{7DF09872-4426-4239-B087-5474F5B280D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a:extLst>
            <a:ext uri="{FF2B5EF4-FFF2-40B4-BE49-F238E27FC236}">
              <a16:creationId xmlns:a16="http://schemas.microsoft.com/office/drawing/2014/main" id="{261F6D22-F41B-477A-92CA-BC394F900D0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a:extLst>
            <a:ext uri="{FF2B5EF4-FFF2-40B4-BE49-F238E27FC236}">
              <a16:creationId xmlns:a16="http://schemas.microsoft.com/office/drawing/2014/main" id="{5C8197A7-21F9-4C5B-871F-A76DAECB67D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a:extLst>
            <a:ext uri="{FF2B5EF4-FFF2-40B4-BE49-F238E27FC236}">
              <a16:creationId xmlns:a16="http://schemas.microsoft.com/office/drawing/2014/main" id="{F7E47D0F-7591-46D3-8D58-1F7E62267D8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a:extLst>
            <a:ext uri="{FF2B5EF4-FFF2-40B4-BE49-F238E27FC236}">
              <a16:creationId xmlns:a16="http://schemas.microsoft.com/office/drawing/2014/main" id="{FBFE985B-AA6F-4764-BA6A-B25532E5EAC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a:extLst>
            <a:ext uri="{FF2B5EF4-FFF2-40B4-BE49-F238E27FC236}">
              <a16:creationId xmlns:a16="http://schemas.microsoft.com/office/drawing/2014/main" id="{8041605A-AA22-4429-B46B-25AA8CF4B53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a:extLst>
            <a:ext uri="{FF2B5EF4-FFF2-40B4-BE49-F238E27FC236}">
              <a16:creationId xmlns:a16="http://schemas.microsoft.com/office/drawing/2014/main" id="{A1F524C0-187E-48FF-9E35-5DEE8431AD0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a:extLst>
            <a:ext uri="{FF2B5EF4-FFF2-40B4-BE49-F238E27FC236}">
              <a16:creationId xmlns:a16="http://schemas.microsoft.com/office/drawing/2014/main" id="{7391840B-CC13-443B-B9FF-15AAD8B384C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a:extLst>
            <a:ext uri="{FF2B5EF4-FFF2-40B4-BE49-F238E27FC236}">
              <a16:creationId xmlns:a16="http://schemas.microsoft.com/office/drawing/2014/main" id="{2C70D954-1779-4AA1-8A59-A817B3BDA65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3" name="直線コネクタ 702">
          <a:extLst>
            <a:ext uri="{FF2B5EF4-FFF2-40B4-BE49-F238E27FC236}">
              <a16:creationId xmlns:a16="http://schemas.microsoft.com/office/drawing/2014/main" id="{8267B181-437B-44D9-9EF2-ECA56361BA84}"/>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4" name="テキスト ボックス 703">
          <a:extLst>
            <a:ext uri="{FF2B5EF4-FFF2-40B4-BE49-F238E27FC236}">
              <a16:creationId xmlns:a16="http://schemas.microsoft.com/office/drawing/2014/main" id="{DE4A58F2-356B-4D2B-AC17-5D44272B0024}"/>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5" name="直線コネクタ 704">
          <a:extLst>
            <a:ext uri="{FF2B5EF4-FFF2-40B4-BE49-F238E27FC236}">
              <a16:creationId xmlns:a16="http://schemas.microsoft.com/office/drawing/2014/main" id="{D5225B6F-0310-464D-87D7-5E060E2C12E1}"/>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6" name="テキスト ボックス 705">
          <a:extLst>
            <a:ext uri="{FF2B5EF4-FFF2-40B4-BE49-F238E27FC236}">
              <a16:creationId xmlns:a16="http://schemas.microsoft.com/office/drawing/2014/main" id="{17B8E6FF-B9D6-40AD-B41D-FE9F262D6EF5}"/>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7" name="直線コネクタ 706">
          <a:extLst>
            <a:ext uri="{FF2B5EF4-FFF2-40B4-BE49-F238E27FC236}">
              <a16:creationId xmlns:a16="http://schemas.microsoft.com/office/drawing/2014/main" id="{D90FBDD7-C306-4028-A8FC-A9BEAE586EC3}"/>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8" name="テキスト ボックス 707">
          <a:extLst>
            <a:ext uri="{FF2B5EF4-FFF2-40B4-BE49-F238E27FC236}">
              <a16:creationId xmlns:a16="http://schemas.microsoft.com/office/drawing/2014/main" id="{9D5F9DEE-4E9D-48C6-B174-9F6C5FAFE6E7}"/>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9" name="直線コネクタ 708">
          <a:extLst>
            <a:ext uri="{FF2B5EF4-FFF2-40B4-BE49-F238E27FC236}">
              <a16:creationId xmlns:a16="http://schemas.microsoft.com/office/drawing/2014/main" id="{5525FF18-AC01-4C3D-AC9A-E9CD8DB78DED}"/>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0" name="テキスト ボックス 709">
          <a:extLst>
            <a:ext uri="{FF2B5EF4-FFF2-40B4-BE49-F238E27FC236}">
              <a16:creationId xmlns:a16="http://schemas.microsoft.com/office/drawing/2014/main" id="{6DBB96EB-DC9B-47A9-ADA2-0EB04E6673F6}"/>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a:extLst>
            <a:ext uri="{FF2B5EF4-FFF2-40B4-BE49-F238E27FC236}">
              <a16:creationId xmlns:a16="http://schemas.microsoft.com/office/drawing/2014/main" id="{126CA30C-4060-446E-AE4A-C9F0A9CBB15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2" name="テキスト ボックス 711">
          <a:extLst>
            <a:ext uri="{FF2B5EF4-FFF2-40B4-BE49-F238E27FC236}">
              <a16:creationId xmlns:a16="http://schemas.microsoft.com/office/drawing/2014/main" id="{DFC1F3FB-6CDF-4340-B6B8-0B85502CEC7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a:extLst>
            <a:ext uri="{FF2B5EF4-FFF2-40B4-BE49-F238E27FC236}">
              <a16:creationId xmlns:a16="http://schemas.microsoft.com/office/drawing/2014/main" id="{5EDD3347-59BE-41FF-A9CA-838E371CC67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14" name="直線コネクタ 713">
          <a:extLst>
            <a:ext uri="{FF2B5EF4-FFF2-40B4-BE49-F238E27FC236}">
              <a16:creationId xmlns:a16="http://schemas.microsoft.com/office/drawing/2014/main" id="{AD8869FA-45F6-4C37-AE49-F83A634BCA0F}"/>
            </a:ext>
          </a:extLst>
        </xdr:cNvPr>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15" name="【消防施設】&#10;有形固定資産減価償却率最小値テキスト">
          <a:extLst>
            <a:ext uri="{FF2B5EF4-FFF2-40B4-BE49-F238E27FC236}">
              <a16:creationId xmlns:a16="http://schemas.microsoft.com/office/drawing/2014/main" id="{87EBD4F5-DE92-4BD4-88BB-402A2D44567C}"/>
            </a:ext>
          </a:extLst>
        </xdr:cNvPr>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16" name="直線コネクタ 715">
          <a:extLst>
            <a:ext uri="{FF2B5EF4-FFF2-40B4-BE49-F238E27FC236}">
              <a16:creationId xmlns:a16="http://schemas.microsoft.com/office/drawing/2014/main" id="{1D4F8871-D889-4645-9A3E-3AB70D67EAF0}"/>
            </a:ext>
          </a:extLst>
        </xdr:cNvPr>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17" name="【消防施設】&#10;有形固定資産減価償却率最大値テキスト">
          <a:extLst>
            <a:ext uri="{FF2B5EF4-FFF2-40B4-BE49-F238E27FC236}">
              <a16:creationId xmlns:a16="http://schemas.microsoft.com/office/drawing/2014/main" id="{85A17277-D086-4C7C-909D-9A14DEEC112C}"/>
            </a:ext>
          </a:extLst>
        </xdr:cNvPr>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18" name="直線コネクタ 717">
          <a:extLst>
            <a:ext uri="{FF2B5EF4-FFF2-40B4-BE49-F238E27FC236}">
              <a16:creationId xmlns:a16="http://schemas.microsoft.com/office/drawing/2014/main" id="{22A3F8F6-3CB0-40C5-8F42-2675CA7D32BD}"/>
            </a:ext>
          </a:extLst>
        </xdr:cNvPr>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19" name="【消防施設】&#10;有形固定資産減価償却率平均値テキスト">
          <a:extLst>
            <a:ext uri="{FF2B5EF4-FFF2-40B4-BE49-F238E27FC236}">
              <a16:creationId xmlns:a16="http://schemas.microsoft.com/office/drawing/2014/main" id="{E62CBB71-0133-4767-9A78-C37F88DB40FC}"/>
            </a:ext>
          </a:extLst>
        </xdr:cNvPr>
        <xdr:cNvSpPr txBox="1"/>
      </xdr:nvSpPr>
      <xdr:spPr>
        <a:xfrm>
          <a:off x="16357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20" name="フローチャート: 判断 719">
          <a:extLst>
            <a:ext uri="{FF2B5EF4-FFF2-40B4-BE49-F238E27FC236}">
              <a16:creationId xmlns:a16="http://schemas.microsoft.com/office/drawing/2014/main" id="{DECF8DF3-90AB-44E3-AFF7-9625F9307077}"/>
            </a:ext>
          </a:extLst>
        </xdr:cNvPr>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21" name="フローチャート: 判断 720">
          <a:extLst>
            <a:ext uri="{FF2B5EF4-FFF2-40B4-BE49-F238E27FC236}">
              <a16:creationId xmlns:a16="http://schemas.microsoft.com/office/drawing/2014/main" id="{599E6ED3-EE59-478E-8396-E637C16049FA}"/>
            </a:ext>
          </a:extLst>
        </xdr:cNvPr>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22" name="フローチャート: 判断 721">
          <a:extLst>
            <a:ext uri="{FF2B5EF4-FFF2-40B4-BE49-F238E27FC236}">
              <a16:creationId xmlns:a16="http://schemas.microsoft.com/office/drawing/2014/main" id="{24F23A39-D211-4FE2-90BB-8D95F56700C4}"/>
            </a:ext>
          </a:extLst>
        </xdr:cNvPr>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23" name="フローチャート: 判断 722">
          <a:extLst>
            <a:ext uri="{FF2B5EF4-FFF2-40B4-BE49-F238E27FC236}">
              <a16:creationId xmlns:a16="http://schemas.microsoft.com/office/drawing/2014/main" id="{AEB3390F-EEE7-4DA3-8CCD-A52E4FF63B0E}"/>
            </a:ext>
          </a:extLst>
        </xdr:cNvPr>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24" name="フローチャート: 判断 723">
          <a:extLst>
            <a:ext uri="{FF2B5EF4-FFF2-40B4-BE49-F238E27FC236}">
              <a16:creationId xmlns:a16="http://schemas.microsoft.com/office/drawing/2014/main" id="{FD69C0B2-1AFA-4AE4-9CA1-D3F4D0B99DE3}"/>
            </a:ext>
          </a:extLst>
        </xdr:cNvPr>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D36F8B8C-59DC-45F4-BD2A-A697C660197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649845FF-A1A9-4B55-8344-FC9ED72D151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9827B357-8ACF-496C-ACCB-2F240F72814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6088F144-E6FA-411F-961A-9DD12A24D84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533DA2D0-52EB-4D21-8236-B4B5ACD4180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730" name="楕円 729">
          <a:extLst>
            <a:ext uri="{FF2B5EF4-FFF2-40B4-BE49-F238E27FC236}">
              <a16:creationId xmlns:a16="http://schemas.microsoft.com/office/drawing/2014/main" id="{8FBEC7E1-1D0D-4DAB-9EFA-2FAA665B6BAE}"/>
            </a:ext>
          </a:extLst>
        </xdr:cNvPr>
        <xdr:cNvSpPr/>
      </xdr:nvSpPr>
      <xdr:spPr>
        <a:xfrm>
          <a:off x="16268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57166</xdr:rowOff>
    </xdr:from>
    <xdr:ext cx="405111" cy="259045"/>
    <xdr:sp macro="" textlink="">
      <xdr:nvSpPr>
        <xdr:cNvPr id="731" name="【消防施設】&#10;有形固定資産減価償却率該当値テキスト">
          <a:extLst>
            <a:ext uri="{FF2B5EF4-FFF2-40B4-BE49-F238E27FC236}">
              <a16:creationId xmlns:a16="http://schemas.microsoft.com/office/drawing/2014/main" id="{C6CB834D-5101-49CF-AEB4-D6DE59BBAC1B}"/>
            </a:ext>
          </a:extLst>
        </xdr:cNvPr>
        <xdr:cNvSpPr txBox="1"/>
      </xdr:nvSpPr>
      <xdr:spPr>
        <a:xfrm>
          <a:off x="16357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35306</xdr:rowOff>
    </xdr:from>
    <xdr:to>
      <xdr:col>81</xdr:col>
      <xdr:colOff>101600</xdr:colOff>
      <xdr:row>82</xdr:row>
      <xdr:rowOff>136906</xdr:rowOff>
    </xdr:to>
    <xdr:sp macro="" textlink="">
      <xdr:nvSpPr>
        <xdr:cNvPr id="732" name="楕円 731">
          <a:extLst>
            <a:ext uri="{FF2B5EF4-FFF2-40B4-BE49-F238E27FC236}">
              <a16:creationId xmlns:a16="http://schemas.microsoft.com/office/drawing/2014/main" id="{F98D224B-590F-4303-B9AB-9930EFF0BDA3}"/>
            </a:ext>
          </a:extLst>
        </xdr:cNvPr>
        <xdr:cNvSpPr/>
      </xdr:nvSpPr>
      <xdr:spPr>
        <a:xfrm>
          <a:off x="15430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86106</xdr:rowOff>
    </xdr:from>
    <xdr:to>
      <xdr:col>85</xdr:col>
      <xdr:colOff>127000</xdr:colOff>
      <xdr:row>82</xdr:row>
      <xdr:rowOff>129539</xdr:rowOff>
    </xdr:to>
    <xdr:cxnSp macro="">
      <xdr:nvCxnSpPr>
        <xdr:cNvPr id="733" name="直線コネクタ 732">
          <a:extLst>
            <a:ext uri="{FF2B5EF4-FFF2-40B4-BE49-F238E27FC236}">
              <a16:creationId xmlns:a16="http://schemas.microsoft.com/office/drawing/2014/main" id="{52481D92-8C70-4D42-935B-93AE957421EC}"/>
            </a:ext>
          </a:extLst>
        </xdr:cNvPr>
        <xdr:cNvCxnSpPr/>
      </xdr:nvCxnSpPr>
      <xdr:spPr>
        <a:xfrm>
          <a:off x="15481300" y="14145006"/>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151892</xdr:rowOff>
    </xdr:from>
    <xdr:to>
      <xdr:col>76</xdr:col>
      <xdr:colOff>165100</xdr:colOff>
      <xdr:row>82</xdr:row>
      <xdr:rowOff>82042</xdr:rowOff>
    </xdr:to>
    <xdr:sp macro="" textlink="">
      <xdr:nvSpPr>
        <xdr:cNvPr id="734" name="楕円 733">
          <a:extLst>
            <a:ext uri="{FF2B5EF4-FFF2-40B4-BE49-F238E27FC236}">
              <a16:creationId xmlns:a16="http://schemas.microsoft.com/office/drawing/2014/main" id="{BE325FD6-E28B-4639-A62F-2E587810678C}"/>
            </a:ext>
          </a:extLst>
        </xdr:cNvPr>
        <xdr:cNvSpPr/>
      </xdr:nvSpPr>
      <xdr:spPr>
        <a:xfrm>
          <a:off x="145415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31242</xdr:rowOff>
    </xdr:from>
    <xdr:to>
      <xdr:col>81</xdr:col>
      <xdr:colOff>50800</xdr:colOff>
      <xdr:row>82</xdr:row>
      <xdr:rowOff>86106</xdr:rowOff>
    </xdr:to>
    <xdr:cxnSp macro="">
      <xdr:nvCxnSpPr>
        <xdr:cNvPr id="735" name="直線コネクタ 734">
          <a:extLst>
            <a:ext uri="{FF2B5EF4-FFF2-40B4-BE49-F238E27FC236}">
              <a16:creationId xmlns:a16="http://schemas.microsoft.com/office/drawing/2014/main" id="{5BA623A4-8065-401B-9088-4A80DF7FD833}"/>
            </a:ext>
          </a:extLst>
        </xdr:cNvPr>
        <xdr:cNvCxnSpPr/>
      </xdr:nvCxnSpPr>
      <xdr:spPr>
        <a:xfrm>
          <a:off x="14592300" y="1409014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92456</xdr:rowOff>
    </xdr:from>
    <xdr:to>
      <xdr:col>72</xdr:col>
      <xdr:colOff>38100</xdr:colOff>
      <xdr:row>82</xdr:row>
      <xdr:rowOff>22606</xdr:rowOff>
    </xdr:to>
    <xdr:sp macro="" textlink="">
      <xdr:nvSpPr>
        <xdr:cNvPr id="736" name="楕円 735">
          <a:extLst>
            <a:ext uri="{FF2B5EF4-FFF2-40B4-BE49-F238E27FC236}">
              <a16:creationId xmlns:a16="http://schemas.microsoft.com/office/drawing/2014/main" id="{FC2A43FB-F2FA-44EB-BEB8-775E23F7CD1B}"/>
            </a:ext>
          </a:extLst>
        </xdr:cNvPr>
        <xdr:cNvSpPr/>
      </xdr:nvSpPr>
      <xdr:spPr>
        <a:xfrm>
          <a:off x="136525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143256</xdr:rowOff>
    </xdr:from>
    <xdr:to>
      <xdr:col>76</xdr:col>
      <xdr:colOff>114300</xdr:colOff>
      <xdr:row>82</xdr:row>
      <xdr:rowOff>31242</xdr:rowOff>
    </xdr:to>
    <xdr:cxnSp macro="">
      <xdr:nvCxnSpPr>
        <xdr:cNvPr id="737" name="直線コネクタ 736">
          <a:extLst>
            <a:ext uri="{FF2B5EF4-FFF2-40B4-BE49-F238E27FC236}">
              <a16:creationId xmlns:a16="http://schemas.microsoft.com/office/drawing/2014/main" id="{C538E185-44C3-48B7-8B47-CA4C4DCE8858}"/>
            </a:ext>
          </a:extLst>
        </xdr:cNvPr>
        <xdr:cNvCxnSpPr/>
      </xdr:nvCxnSpPr>
      <xdr:spPr>
        <a:xfrm>
          <a:off x="13703300" y="1403070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41164</xdr:rowOff>
    </xdr:from>
    <xdr:ext cx="405111" cy="259045"/>
    <xdr:sp macro="" textlink="">
      <xdr:nvSpPr>
        <xdr:cNvPr id="738" name="n_1aveValue【消防施設】&#10;有形固定資産減価償却率">
          <a:extLst>
            <a:ext uri="{FF2B5EF4-FFF2-40B4-BE49-F238E27FC236}">
              <a16:creationId xmlns:a16="http://schemas.microsoft.com/office/drawing/2014/main" id="{BB9E51B4-FE65-4194-B157-D68C2C71C625}"/>
            </a:ext>
          </a:extLst>
        </xdr:cNvPr>
        <xdr:cNvSpPr txBox="1"/>
      </xdr:nvSpPr>
      <xdr:spPr>
        <a:xfrm>
          <a:off x="15266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4590</xdr:rowOff>
    </xdr:from>
    <xdr:ext cx="405111" cy="259045"/>
    <xdr:sp macro="" textlink="">
      <xdr:nvSpPr>
        <xdr:cNvPr id="739" name="n_2aveValue【消防施設】&#10;有形固定資産減価償却率">
          <a:extLst>
            <a:ext uri="{FF2B5EF4-FFF2-40B4-BE49-F238E27FC236}">
              <a16:creationId xmlns:a16="http://schemas.microsoft.com/office/drawing/2014/main" id="{2E888A97-5652-4CC3-B590-7A80DBB702F0}"/>
            </a:ext>
          </a:extLst>
        </xdr:cNvPr>
        <xdr:cNvSpPr txBox="1"/>
      </xdr:nvSpPr>
      <xdr:spPr>
        <a:xfrm>
          <a:off x="14389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66312</xdr:rowOff>
    </xdr:from>
    <xdr:ext cx="405111" cy="259045"/>
    <xdr:sp macro="" textlink="">
      <xdr:nvSpPr>
        <xdr:cNvPr id="740" name="n_3aveValue【消防施設】&#10;有形固定資産減価償却率">
          <a:extLst>
            <a:ext uri="{FF2B5EF4-FFF2-40B4-BE49-F238E27FC236}">
              <a16:creationId xmlns:a16="http://schemas.microsoft.com/office/drawing/2014/main" id="{831A0866-8B15-43D6-B5D1-DC4D80F1746B}"/>
            </a:ext>
          </a:extLst>
        </xdr:cNvPr>
        <xdr:cNvSpPr txBox="1"/>
      </xdr:nvSpPr>
      <xdr:spPr>
        <a:xfrm>
          <a:off x="13500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142003</xdr:rowOff>
    </xdr:from>
    <xdr:ext cx="405111" cy="259045"/>
    <xdr:sp macro="" textlink="">
      <xdr:nvSpPr>
        <xdr:cNvPr id="741" name="n_4aveValue【消防施設】&#10;有形固定資産減価償却率">
          <a:extLst>
            <a:ext uri="{FF2B5EF4-FFF2-40B4-BE49-F238E27FC236}">
              <a16:creationId xmlns:a16="http://schemas.microsoft.com/office/drawing/2014/main" id="{E3C6DCB2-4C38-4E19-8941-16B63A1ED422}"/>
            </a:ext>
          </a:extLst>
        </xdr:cNvPr>
        <xdr:cNvSpPr txBox="1"/>
      </xdr:nvSpPr>
      <xdr:spPr>
        <a:xfrm>
          <a:off x="12611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153433</xdr:rowOff>
    </xdr:from>
    <xdr:ext cx="405111" cy="259045"/>
    <xdr:sp macro="" textlink="">
      <xdr:nvSpPr>
        <xdr:cNvPr id="742" name="n_1mainValue【消防施設】&#10;有形固定資産減価償却率">
          <a:extLst>
            <a:ext uri="{FF2B5EF4-FFF2-40B4-BE49-F238E27FC236}">
              <a16:creationId xmlns:a16="http://schemas.microsoft.com/office/drawing/2014/main" id="{ED072FE4-6B71-4DA4-BE1B-F10C2D9FA64D}"/>
            </a:ext>
          </a:extLst>
        </xdr:cNvPr>
        <xdr:cNvSpPr txBox="1"/>
      </xdr:nvSpPr>
      <xdr:spPr>
        <a:xfrm>
          <a:off x="15266044" y="1386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98569</xdr:rowOff>
    </xdr:from>
    <xdr:ext cx="405111" cy="259045"/>
    <xdr:sp macro="" textlink="">
      <xdr:nvSpPr>
        <xdr:cNvPr id="743" name="n_2mainValue【消防施設】&#10;有形固定資産減価償却率">
          <a:extLst>
            <a:ext uri="{FF2B5EF4-FFF2-40B4-BE49-F238E27FC236}">
              <a16:creationId xmlns:a16="http://schemas.microsoft.com/office/drawing/2014/main" id="{7E7F8596-1F9A-46E2-ABDE-9CB664C73AD0}"/>
            </a:ext>
          </a:extLst>
        </xdr:cNvPr>
        <xdr:cNvSpPr txBox="1"/>
      </xdr:nvSpPr>
      <xdr:spPr>
        <a:xfrm>
          <a:off x="14389744" y="1381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39133</xdr:rowOff>
    </xdr:from>
    <xdr:ext cx="405111" cy="259045"/>
    <xdr:sp macro="" textlink="">
      <xdr:nvSpPr>
        <xdr:cNvPr id="744" name="n_3mainValue【消防施設】&#10;有形固定資産減価償却率">
          <a:extLst>
            <a:ext uri="{FF2B5EF4-FFF2-40B4-BE49-F238E27FC236}">
              <a16:creationId xmlns:a16="http://schemas.microsoft.com/office/drawing/2014/main" id="{A18A94C1-89BE-4F04-9745-A8FE213F3322}"/>
            </a:ext>
          </a:extLst>
        </xdr:cNvPr>
        <xdr:cNvSpPr txBox="1"/>
      </xdr:nvSpPr>
      <xdr:spPr>
        <a:xfrm>
          <a:off x="135007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a:extLst>
            <a:ext uri="{FF2B5EF4-FFF2-40B4-BE49-F238E27FC236}">
              <a16:creationId xmlns:a16="http://schemas.microsoft.com/office/drawing/2014/main" id="{BAC6A544-9A53-43D1-8C23-CC83B42A478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a:extLst>
            <a:ext uri="{FF2B5EF4-FFF2-40B4-BE49-F238E27FC236}">
              <a16:creationId xmlns:a16="http://schemas.microsoft.com/office/drawing/2014/main" id="{9A9F3EE7-7141-4499-9716-FE9B3E8ADF7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a:extLst>
            <a:ext uri="{FF2B5EF4-FFF2-40B4-BE49-F238E27FC236}">
              <a16:creationId xmlns:a16="http://schemas.microsoft.com/office/drawing/2014/main" id="{5D898F7B-D608-4A1A-8A00-3B084D89B03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a:extLst>
            <a:ext uri="{FF2B5EF4-FFF2-40B4-BE49-F238E27FC236}">
              <a16:creationId xmlns:a16="http://schemas.microsoft.com/office/drawing/2014/main" id="{AE951014-F1C7-4EA6-A48C-81578EFF35F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a:extLst>
            <a:ext uri="{FF2B5EF4-FFF2-40B4-BE49-F238E27FC236}">
              <a16:creationId xmlns:a16="http://schemas.microsoft.com/office/drawing/2014/main" id="{4DE9AB7F-848F-4905-B9C9-D786434E7CC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a:extLst>
            <a:ext uri="{FF2B5EF4-FFF2-40B4-BE49-F238E27FC236}">
              <a16:creationId xmlns:a16="http://schemas.microsoft.com/office/drawing/2014/main" id="{08ACB191-4C66-49A2-BE9E-43D63A4BA74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a:extLst>
            <a:ext uri="{FF2B5EF4-FFF2-40B4-BE49-F238E27FC236}">
              <a16:creationId xmlns:a16="http://schemas.microsoft.com/office/drawing/2014/main" id="{2A2335B6-A744-49D9-9E20-33D48CE8EA3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a:extLst>
            <a:ext uri="{FF2B5EF4-FFF2-40B4-BE49-F238E27FC236}">
              <a16:creationId xmlns:a16="http://schemas.microsoft.com/office/drawing/2014/main" id="{7A85C8BF-6809-4786-8781-565691B1813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a:extLst>
            <a:ext uri="{FF2B5EF4-FFF2-40B4-BE49-F238E27FC236}">
              <a16:creationId xmlns:a16="http://schemas.microsoft.com/office/drawing/2014/main" id="{7B2E01D7-C7F0-4669-AD03-E221A90935C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a:extLst>
            <a:ext uri="{FF2B5EF4-FFF2-40B4-BE49-F238E27FC236}">
              <a16:creationId xmlns:a16="http://schemas.microsoft.com/office/drawing/2014/main" id="{BAD136FA-3142-4B24-9AE9-431638E1D76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5" name="直線コネクタ 754">
          <a:extLst>
            <a:ext uri="{FF2B5EF4-FFF2-40B4-BE49-F238E27FC236}">
              <a16:creationId xmlns:a16="http://schemas.microsoft.com/office/drawing/2014/main" id="{0764F135-506F-4199-A7C1-EECD22948FA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6" name="テキスト ボックス 755">
          <a:extLst>
            <a:ext uri="{FF2B5EF4-FFF2-40B4-BE49-F238E27FC236}">
              <a16:creationId xmlns:a16="http://schemas.microsoft.com/office/drawing/2014/main" id="{5A11144E-B0CC-413F-880A-89E43B8989B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7" name="直線コネクタ 756">
          <a:extLst>
            <a:ext uri="{FF2B5EF4-FFF2-40B4-BE49-F238E27FC236}">
              <a16:creationId xmlns:a16="http://schemas.microsoft.com/office/drawing/2014/main" id="{3988EA68-5F27-456A-B28D-D5459536F31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8" name="テキスト ボックス 757">
          <a:extLst>
            <a:ext uri="{FF2B5EF4-FFF2-40B4-BE49-F238E27FC236}">
              <a16:creationId xmlns:a16="http://schemas.microsoft.com/office/drawing/2014/main" id="{C0F2FB99-ECB5-49D4-9AA0-8BDD0915CB6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9" name="直線コネクタ 758">
          <a:extLst>
            <a:ext uri="{FF2B5EF4-FFF2-40B4-BE49-F238E27FC236}">
              <a16:creationId xmlns:a16="http://schemas.microsoft.com/office/drawing/2014/main" id="{BF439A89-9257-4503-81B4-862AD3EBC87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0" name="テキスト ボックス 759">
          <a:extLst>
            <a:ext uri="{FF2B5EF4-FFF2-40B4-BE49-F238E27FC236}">
              <a16:creationId xmlns:a16="http://schemas.microsoft.com/office/drawing/2014/main" id="{4DC0BFF0-C006-4265-A656-EF4B33449FF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1" name="直線コネクタ 760">
          <a:extLst>
            <a:ext uri="{FF2B5EF4-FFF2-40B4-BE49-F238E27FC236}">
              <a16:creationId xmlns:a16="http://schemas.microsoft.com/office/drawing/2014/main" id="{63A37441-0CF4-45C7-AEE3-207FF5AE881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2" name="テキスト ボックス 761">
          <a:extLst>
            <a:ext uri="{FF2B5EF4-FFF2-40B4-BE49-F238E27FC236}">
              <a16:creationId xmlns:a16="http://schemas.microsoft.com/office/drawing/2014/main" id="{FD99ACDD-8843-4DB2-A39D-96EFB16D494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3" name="直線コネクタ 762">
          <a:extLst>
            <a:ext uri="{FF2B5EF4-FFF2-40B4-BE49-F238E27FC236}">
              <a16:creationId xmlns:a16="http://schemas.microsoft.com/office/drawing/2014/main" id="{2994CB74-2A26-402B-95F6-3864B39DB5E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4" name="テキスト ボックス 763">
          <a:extLst>
            <a:ext uri="{FF2B5EF4-FFF2-40B4-BE49-F238E27FC236}">
              <a16:creationId xmlns:a16="http://schemas.microsoft.com/office/drawing/2014/main" id="{D948A676-7CBE-459E-9E48-8F8952E85D7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a:extLst>
            <a:ext uri="{FF2B5EF4-FFF2-40B4-BE49-F238E27FC236}">
              <a16:creationId xmlns:a16="http://schemas.microsoft.com/office/drawing/2014/main" id="{FE57BB13-C928-4439-91F2-CAD7448B774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a:extLst>
            <a:ext uri="{FF2B5EF4-FFF2-40B4-BE49-F238E27FC236}">
              <a16:creationId xmlns:a16="http://schemas.microsoft.com/office/drawing/2014/main" id="{FC2F6F3F-4B2F-4E07-99A0-CE11A97D0C6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a:extLst>
            <a:ext uri="{FF2B5EF4-FFF2-40B4-BE49-F238E27FC236}">
              <a16:creationId xmlns:a16="http://schemas.microsoft.com/office/drawing/2014/main" id="{92FAE36F-71B2-4314-831B-847719D15C0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768" name="直線コネクタ 767">
          <a:extLst>
            <a:ext uri="{FF2B5EF4-FFF2-40B4-BE49-F238E27FC236}">
              <a16:creationId xmlns:a16="http://schemas.microsoft.com/office/drawing/2014/main" id="{C32A48F5-E4BC-484D-9767-BF69840C1366}"/>
            </a:ext>
          </a:extLst>
        </xdr:cNvPr>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69" name="【消防施設】&#10;一人当たり面積最小値テキスト">
          <a:extLst>
            <a:ext uri="{FF2B5EF4-FFF2-40B4-BE49-F238E27FC236}">
              <a16:creationId xmlns:a16="http://schemas.microsoft.com/office/drawing/2014/main" id="{149C7EA1-F8BE-4733-A80F-7C20198C8E89}"/>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70" name="直線コネクタ 769">
          <a:extLst>
            <a:ext uri="{FF2B5EF4-FFF2-40B4-BE49-F238E27FC236}">
              <a16:creationId xmlns:a16="http://schemas.microsoft.com/office/drawing/2014/main" id="{C2B2B1C2-0F6D-4E77-84EA-717CE833D662}"/>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71" name="【消防施設】&#10;一人当たり面積最大値テキスト">
          <a:extLst>
            <a:ext uri="{FF2B5EF4-FFF2-40B4-BE49-F238E27FC236}">
              <a16:creationId xmlns:a16="http://schemas.microsoft.com/office/drawing/2014/main" id="{8131E272-366C-4009-9601-2A74478A239B}"/>
            </a:ext>
          </a:extLst>
        </xdr:cNvPr>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772" name="直線コネクタ 771">
          <a:extLst>
            <a:ext uri="{FF2B5EF4-FFF2-40B4-BE49-F238E27FC236}">
              <a16:creationId xmlns:a16="http://schemas.microsoft.com/office/drawing/2014/main" id="{A4424047-A34F-42E3-96C9-5F626BBBFB6E}"/>
            </a:ext>
          </a:extLst>
        </xdr:cNvPr>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773" name="【消防施設】&#10;一人当たり面積平均値テキスト">
          <a:extLst>
            <a:ext uri="{FF2B5EF4-FFF2-40B4-BE49-F238E27FC236}">
              <a16:creationId xmlns:a16="http://schemas.microsoft.com/office/drawing/2014/main" id="{658223FF-447C-4109-AE2E-B2301DB93865}"/>
            </a:ext>
          </a:extLst>
        </xdr:cNvPr>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774" name="フローチャート: 判断 773">
          <a:extLst>
            <a:ext uri="{FF2B5EF4-FFF2-40B4-BE49-F238E27FC236}">
              <a16:creationId xmlns:a16="http://schemas.microsoft.com/office/drawing/2014/main" id="{359C69F0-9DE9-4584-82AD-C467DA6D8D49}"/>
            </a:ext>
          </a:extLst>
        </xdr:cNvPr>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75" name="フローチャート: 判断 774">
          <a:extLst>
            <a:ext uri="{FF2B5EF4-FFF2-40B4-BE49-F238E27FC236}">
              <a16:creationId xmlns:a16="http://schemas.microsoft.com/office/drawing/2014/main" id="{20C9EB48-3674-4046-978B-340A195F25A5}"/>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76" name="フローチャート: 判断 775">
          <a:extLst>
            <a:ext uri="{FF2B5EF4-FFF2-40B4-BE49-F238E27FC236}">
              <a16:creationId xmlns:a16="http://schemas.microsoft.com/office/drawing/2014/main" id="{9B327211-B65D-401D-B0D1-E2BD9CD341D9}"/>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777" name="フローチャート: 判断 776">
          <a:extLst>
            <a:ext uri="{FF2B5EF4-FFF2-40B4-BE49-F238E27FC236}">
              <a16:creationId xmlns:a16="http://schemas.microsoft.com/office/drawing/2014/main" id="{655EDE50-45DE-4493-A220-77E8D191FFED}"/>
            </a:ext>
          </a:extLst>
        </xdr:cNvPr>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78" name="フローチャート: 判断 777">
          <a:extLst>
            <a:ext uri="{FF2B5EF4-FFF2-40B4-BE49-F238E27FC236}">
              <a16:creationId xmlns:a16="http://schemas.microsoft.com/office/drawing/2014/main" id="{82DCC727-C077-4EDC-8D8C-893514FAB95B}"/>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C275E21A-B8E3-40E8-9134-49A564176F0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8E0B017E-B912-4D12-935E-E751A760573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8BE5AC20-FA2B-47C8-A110-1A5542BA536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8C5D0826-3901-4593-AA7E-2C00FE3355E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2582962A-6F4D-4330-B2C5-5FFE6D462A5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132080</xdr:rowOff>
    </xdr:from>
    <xdr:to>
      <xdr:col>116</xdr:col>
      <xdr:colOff>114300</xdr:colOff>
      <xdr:row>85</xdr:row>
      <xdr:rowOff>62230</xdr:rowOff>
    </xdr:to>
    <xdr:sp macro="" textlink="">
      <xdr:nvSpPr>
        <xdr:cNvPr id="784" name="楕円 783">
          <a:extLst>
            <a:ext uri="{FF2B5EF4-FFF2-40B4-BE49-F238E27FC236}">
              <a16:creationId xmlns:a16="http://schemas.microsoft.com/office/drawing/2014/main" id="{BAC94587-18FC-47E9-AAA7-AD3F47E2DBE6}"/>
            </a:ext>
          </a:extLst>
        </xdr:cNvPr>
        <xdr:cNvSpPr/>
      </xdr:nvSpPr>
      <xdr:spPr>
        <a:xfrm>
          <a:off x="22110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110507</xdr:rowOff>
    </xdr:from>
    <xdr:ext cx="469744" cy="259045"/>
    <xdr:sp macro="" textlink="">
      <xdr:nvSpPr>
        <xdr:cNvPr id="785" name="【消防施設】&#10;一人当たり面積該当値テキスト">
          <a:extLst>
            <a:ext uri="{FF2B5EF4-FFF2-40B4-BE49-F238E27FC236}">
              <a16:creationId xmlns:a16="http://schemas.microsoft.com/office/drawing/2014/main" id="{D4D996D9-08A1-4A79-8E5F-032E364BAFDF}"/>
            </a:ext>
          </a:extLst>
        </xdr:cNvPr>
        <xdr:cNvSpPr txBox="1"/>
      </xdr:nvSpPr>
      <xdr:spPr>
        <a:xfrm>
          <a:off x="22199600"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132080</xdr:rowOff>
    </xdr:from>
    <xdr:to>
      <xdr:col>112</xdr:col>
      <xdr:colOff>38100</xdr:colOff>
      <xdr:row>85</xdr:row>
      <xdr:rowOff>62230</xdr:rowOff>
    </xdr:to>
    <xdr:sp macro="" textlink="">
      <xdr:nvSpPr>
        <xdr:cNvPr id="786" name="楕円 785">
          <a:extLst>
            <a:ext uri="{FF2B5EF4-FFF2-40B4-BE49-F238E27FC236}">
              <a16:creationId xmlns:a16="http://schemas.microsoft.com/office/drawing/2014/main" id="{BC61B48E-DF33-4084-A9E3-1247030E2799}"/>
            </a:ext>
          </a:extLst>
        </xdr:cNvPr>
        <xdr:cNvSpPr/>
      </xdr:nvSpPr>
      <xdr:spPr>
        <a:xfrm>
          <a:off x="21272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xdr:rowOff>
    </xdr:from>
    <xdr:to>
      <xdr:col>116</xdr:col>
      <xdr:colOff>63500</xdr:colOff>
      <xdr:row>85</xdr:row>
      <xdr:rowOff>11430</xdr:rowOff>
    </xdr:to>
    <xdr:cxnSp macro="">
      <xdr:nvCxnSpPr>
        <xdr:cNvPr id="787" name="直線コネクタ 786">
          <a:extLst>
            <a:ext uri="{FF2B5EF4-FFF2-40B4-BE49-F238E27FC236}">
              <a16:creationId xmlns:a16="http://schemas.microsoft.com/office/drawing/2014/main" id="{1093A1D8-1E63-4D09-8DAF-08BD6AF1332D}"/>
            </a:ext>
          </a:extLst>
        </xdr:cNvPr>
        <xdr:cNvCxnSpPr/>
      </xdr:nvCxnSpPr>
      <xdr:spPr>
        <a:xfrm>
          <a:off x="21323300" y="1458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132080</xdr:rowOff>
    </xdr:from>
    <xdr:to>
      <xdr:col>107</xdr:col>
      <xdr:colOff>101600</xdr:colOff>
      <xdr:row>85</xdr:row>
      <xdr:rowOff>62230</xdr:rowOff>
    </xdr:to>
    <xdr:sp macro="" textlink="">
      <xdr:nvSpPr>
        <xdr:cNvPr id="788" name="楕円 787">
          <a:extLst>
            <a:ext uri="{FF2B5EF4-FFF2-40B4-BE49-F238E27FC236}">
              <a16:creationId xmlns:a16="http://schemas.microsoft.com/office/drawing/2014/main" id="{2B35A3E2-0664-4705-B2A8-2DBFBB26B8FF}"/>
            </a:ext>
          </a:extLst>
        </xdr:cNvPr>
        <xdr:cNvSpPr/>
      </xdr:nvSpPr>
      <xdr:spPr>
        <a:xfrm>
          <a:off x="20383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xdr:rowOff>
    </xdr:from>
    <xdr:to>
      <xdr:col>111</xdr:col>
      <xdr:colOff>177800</xdr:colOff>
      <xdr:row>85</xdr:row>
      <xdr:rowOff>11430</xdr:rowOff>
    </xdr:to>
    <xdr:cxnSp macro="">
      <xdr:nvCxnSpPr>
        <xdr:cNvPr id="789" name="直線コネクタ 788">
          <a:extLst>
            <a:ext uri="{FF2B5EF4-FFF2-40B4-BE49-F238E27FC236}">
              <a16:creationId xmlns:a16="http://schemas.microsoft.com/office/drawing/2014/main" id="{8F43B9EB-B4C8-4C2D-AB14-0187BFFB3593}"/>
            </a:ext>
          </a:extLst>
        </xdr:cNvPr>
        <xdr:cNvCxnSpPr/>
      </xdr:nvCxnSpPr>
      <xdr:spPr>
        <a:xfrm>
          <a:off x="20434300" y="1458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90" name="楕円 789">
          <a:extLst>
            <a:ext uri="{FF2B5EF4-FFF2-40B4-BE49-F238E27FC236}">
              <a16:creationId xmlns:a16="http://schemas.microsoft.com/office/drawing/2014/main" id="{E6C5B61E-84E6-461C-AB05-D64D8753B4BE}"/>
            </a:ext>
          </a:extLst>
        </xdr:cNvPr>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xdr:rowOff>
    </xdr:from>
    <xdr:to>
      <xdr:col>107</xdr:col>
      <xdr:colOff>50800</xdr:colOff>
      <xdr:row>85</xdr:row>
      <xdr:rowOff>19050</xdr:rowOff>
    </xdr:to>
    <xdr:cxnSp macro="">
      <xdr:nvCxnSpPr>
        <xdr:cNvPr id="791" name="直線コネクタ 790">
          <a:extLst>
            <a:ext uri="{FF2B5EF4-FFF2-40B4-BE49-F238E27FC236}">
              <a16:creationId xmlns:a16="http://schemas.microsoft.com/office/drawing/2014/main" id="{EAC51081-5464-4A84-A0DC-D03969DD94EB}"/>
            </a:ext>
          </a:extLst>
        </xdr:cNvPr>
        <xdr:cNvCxnSpPr/>
      </xdr:nvCxnSpPr>
      <xdr:spPr>
        <a:xfrm flipV="1">
          <a:off x="19545300" y="1458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92" name="n_1aveValue【消防施設】&#10;一人当たり面積">
          <a:extLst>
            <a:ext uri="{FF2B5EF4-FFF2-40B4-BE49-F238E27FC236}">
              <a16:creationId xmlns:a16="http://schemas.microsoft.com/office/drawing/2014/main" id="{EB8B2C8C-65D8-41A3-AC2D-170A38E207DD}"/>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93" name="n_2aveValue【消防施設】&#10;一人当たり面積">
          <a:extLst>
            <a:ext uri="{FF2B5EF4-FFF2-40B4-BE49-F238E27FC236}">
              <a16:creationId xmlns:a16="http://schemas.microsoft.com/office/drawing/2014/main" id="{761B516D-4B2A-41C1-9976-5BC89FDAE574}"/>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794" name="n_3aveValue【消防施設】&#10;一人当たり面積">
          <a:extLst>
            <a:ext uri="{FF2B5EF4-FFF2-40B4-BE49-F238E27FC236}">
              <a16:creationId xmlns:a16="http://schemas.microsoft.com/office/drawing/2014/main" id="{98A223A6-7A09-497F-9016-6F74FF7B86C5}"/>
            </a:ext>
          </a:extLst>
        </xdr:cNvPr>
        <xdr:cNvSpPr txBox="1"/>
      </xdr:nvSpPr>
      <xdr:spPr>
        <a:xfrm>
          <a:off x="19310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95" name="n_4aveValue【消防施設】&#10;一人当たり面積">
          <a:extLst>
            <a:ext uri="{FF2B5EF4-FFF2-40B4-BE49-F238E27FC236}">
              <a16:creationId xmlns:a16="http://schemas.microsoft.com/office/drawing/2014/main" id="{E1865677-FEE0-4F7E-9E5B-CB10B16B0F87}"/>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53357</xdr:rowOff>
    </xdr:from>
    <xdr:ext cx="469744" cy="259045"/>
    <xdr:sp macro="" textlink="">
      <xdr:nvSpPr>
        <xdr:cNvPr id="796" name="n_1mainValue【消防施設】&#10;一人当たり面積">
          <a:extLst>
            <a:ext uri="{FF2B5EF4-FFF2-40B4-BE49-F238E27FC236}">
              <a16:creationId xmlns:a16="http://schemas.microsoft.com/office/drawing/2014/main" id="{B90B2F92-0363-48AC-A49C-D24C8BEC5158}"/>
            </a:ext>
          </a:extLst>
        </xdr:cNvPr>
        <xdr:cNvSpPr txBox="1"/>
      </xdr:nvSpPr>
      <xdr:spPr>
        <a:xfrm>
          <a:off x="21075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53357</xdr:rowOff>
    </xdr:from>
    <xdr:ext cx="469744" cy="259045"/>
    <xdr:sp macro="" textlink="">
      <xdr:nvSpPr>
        <xdr:cNvPr id="797" name="n_2mainValue【消防施設】&#10;一人当たり面積">
          <a:extLst>
            <a:ext uri="{FF2B5EF4-FFF2-40B4-BE49-F238E27FC236}">
              <a16:creationId xmlns:a16="http://schemas.microsoft.com/office/drawing/2014/main" id="{DF7B1905-EEAC-43C3-8914-82C165004191}"/>
            </a:ext>
          </a:extLst>
        </xdr:cNvPr>
        <xdr:cNvSpPr txBox="1"/>
      </xdr:nvSpPr>
      <xdr:spPr>
        <a:xfrm>
          <a:off x="20199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98" name="n_3mainValue【消防施設】&#10;一人当たり面積">
          <a:extLst>
            <a:ext uri="{FF2B5EF4-FFF2-40B4-BE49-F238E27FC236}">
              <a16:creationId xmlns:a16="http://schemas.microsoft.com/office/drawing/2014/main" id="{F5CF99CE-B500-4F2B-A216-2347EAA9B276}"/>
            </a:ext>
          </a:extLst>
        </xdr:cNvPr>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a:extLst>
            <a:ext uri="{FF2B5EF4-FFF2-40B4-BE49-F238E27FC236}">
              <a16:creationId xmlns:a16="http://schemas.microsoft.com/office/drawing/2014/main" id="{ABFF66FE-6AC5-4C14-BB31-8E4E3858436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a:extLst>
            <a:ext uri="{FF2B5EF4-FFF2-40B4-BE49-F238E27FC236}">
              <a16:creationId xmlns:a16="http://schemas.microsoft.com/office/drawing/2014/main" id="{7666E41F-23A7-4181-86F4-13B5800D5E8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a:extLst>
            <a:ext uri="{FF2B5EF4-FFF2-40B4-BE49-F238E27FC236}">
              <a16:creationId xmlns:a16="http://schemas.microsoft.com/office/drawing/2014/main" id="{B8B15198-7D3A-46DF-9A2B-9CCDAF66F74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a:extLst>
            <a:ext uri="{FF2B5EF4-FFF2-40B4-BE49-F238E27FC236}">
              <a16:creationId xmlns:a16="http://schemas.microsoft.com/office/drawing/2014/main" id="{2BE7B8DB-5DEC-4191-8951-B28F9C77DB9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a:extLst>
            <a:ext uri="{FF2B5EF4-FFF2-40B4-BE49-F238E27FC236}">
              <a16:creationId xmlns:a16="http://schemas.microsoft.com/office/drawing/2014/main" id="{633965D2-ACE4-46F6-A878-FAE4F383643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a:extLst>
            <a:ext uri="{FF2B5EF4-FFF2-40B4-BE49-F238E27FC236}">
              <a16:creationId xmlns:a16="http://schemas.microsoft.com/office/drawing/2014/main" id="{62883B22-CC79-44E6-8621-355ED7DB19C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a:extLst>
            <a:ext uri="{FF2B5EF4-FFF2-40B4-BE49-F238E27FC236}">
              <a16:creationId xmlns:a16="http://schemas.microsoft.com/office/drawing/2014/main" id="{13B00DA7-BCCF-4889-ACF3-2D3B96F692A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a:extLst>
            <a:ext uri="{FF2B5EF4-FFF2-40B4-BE49-F238E27FC236}">
              <a16:creationId xmlns:a16="http://schemas.microsoft.com/office/drawing/2014/main" id="{4CB4EF3B-AC5D-4AA2-B5DC-4B79AB29DF1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a:extLst>
            <a:ext uri="{FF2B5EF4-FFF2-40B4-BE49-F238E27FC236}">
              <a16:creationId xmlns:a16="http://schemas.microsoft.com/office/drawing/2014/main" id="{10F5C332-2793-4132-AE26-20B0A4FD67E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a:extLst>
            <a:ext uri="{FF2B5EF4-FFF2-40B4-BE49-F238E27FC236}">
              <a16:creationId xmlns:a16="http://schemas.microsoft.com/office/drawing/2014/main" id="{48F9E3EA-886D-470E-9D91-3B623335A00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a:extLst>
            <a:ext uri="{FF2B5EF4-FFF2-40B4-BE49-F238E27FC236}">
              <a16:creationId xmlns:a16="http://schemas.microsoft.com/office/drawing/2014/main" id="{6022A585-DB6E-43B7-9716-A568B42F904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a:extLst>
            <a:ext uri="{FF2B5EF4-FFF2-40B4-BE49-F238E27FC236}">
              <a16:creationId xmlns:a16="http://schemas.microsoft.com/office/drawing/2014/main" id="{B7AA547F-5F45-4D7C-B64C-34A5D095B66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33C5933D-40F1-4C3D-B074-FEC49CD771B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a:extLst>
            <a:ext uri="{FF2B5EF4-FFF2-40B4-BE49-F238E27FC236}">
              <a16:creationId xmlns:a16="http://schemas.microsoft.com/office/drawing/2014/main" id="{12FC48B1-5EBF-4477-AF11-4AF26AF99F1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a:extLst>
            <a:ext uri="{FF2B5EF4-FFF2-40B4-BE49-F238E27FC236}">
              <a16:creationId xmlns:a16="http://schemas.microsoft.com/office/drawing/2014/main" id="{9DA40B2B-EDB9-4169-9A62-1475FB6AC91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a:extLst>
            <a:ext uri="{FF2B5EF4-FFF2-40B4-BE49-F238E27FC236}">
              <a16:creationId xmlns:a16="http://schemas.microsoft.com/office/drawing/2014/main" id="{7552583B-3C6B-4E37-9F36-E0B8C63170B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a:extLst>
            <a:ext uri="{FF2B5EF4-FFF2-40B4-BE49-F238E27FC236}">
              <a16:creationId xmlns:a16="http://schemas.microsoft.com/office/drawing/2014/main" id="{A6E82291-8975-4755-81B2-47397167895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a:extLst>
            <a:ext uri="{FF2B5EF4-FFF2-40B4-BE49-F238E27FC236}">
              <a16:creationId xmlns:a16="http://schemas.microsoft.com/office/drawing/2014/main" id="{9AABAEC9-CE19-4A4C-BD79-B9E1EF1AA82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a:extLst>
            <a:ext uri="{FF2B5EF4-FFF2-40B4-BE49-F238E27FC236}">
              <a16:creationId xmlns:a16="http://schemas.microsoft.com/office/drawing/2014/main" id="{10FFB3A6-A631-43B5-8FA0-9437017F6A4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a:extLst>
            <a:ext uri="{FF2B5EF4-FFF2-40B4-BE49-F238E27FC236}">
              <a16:creationId xmlns:a16="http://schemas.microsoft.com/office/drawing/2014/main" id="{8B9F8AE5-FC10-43EB-879A-B14244AD8CB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a:extLst>
            <a:ext uri="{FF2B5EF4-FFF2-40B4-BE49-F238E27FC236}">
              <a16:creationId xmlns:a16="http://schemas.microsoft.com/office/drawing/2014/main" id="{FF9DAF75-0A80-4E31-9783-66A277225E5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a:extLst>
            <a:ext uri="{FF2B5EF4-FFF2-40B4-BE49-F238E27FC236}">
              <a16:creationId xmlns:a16="http://schemas.microsoft.com/office/drawing/2014/main" id="{F8C31181-3F41-4594-9C14-5C82C65BC2E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a:extLst>
            <a:ext uri="{FF2B5EF4-FFF2-40B4-BE49-F238E27FC236}">
              <a16:creationId xmlns:a16="http://schemas.microsoft.com/office/drawing/2014/main" id="{F3C60763-C377-4470-BBEB-E556B8B940B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a:extLst>
            <a:ext uri="{FF2B5EF4-FFF2-40B4-BE49-F238E27FC236}">
              <a16:creationId xmlns:a16="http://schemas.microsoft.com/office/drawing/2014/main" id="{84690CCF-D1AD-45D7-8A0E-9B50C59E88E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a:extLst>
            <a:ext uri="{FF2B5EF4-FFF2-40B4-BE49-F238E27FC236}">
              <a16:creationId xmlns:a16="http://schemas.microsoft.com/office/drawing/2014/main" id="{E2A7AD96-B3C6-4D2C-B0A2-B458A521A9E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24" name="直線コネクタ 823">
          <a:extLst>
            <a:ext uri="{FF2B5EF4-FFF2-40B4-BE49-F238E27FC236}">
              <a16:creationId xmlns:a16="http://schemas.microsoft.com/office/drawing/2014/main" id="{F7BF8CDD-F266-4F12-AD6E-629FD9E54AC7}"/>
            </a:ext>
          </a:extLst>
        </xdr:cNvPr>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25" name="【庁舎】&#10;有形固定資産減価償却率最小値テキスト">
          <a:extLst>
            <a:ext uri="{FF2B5EF4-FFF2-40B4-BE49-F238E27FC236}">
              <a16:creationId xmlns:a16="http://schemas.microsoft.com/office/drawing/2014/main" id="{61986F2A-7B3F-4A61-93EE-1CA5231BB475}"/>
            </a:ext>
          </a:extLst>
        </xdr:cNvPr>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26" name="直線コネクタ 825">
          <a:extLst>
            <a:ext uri="{FF2B5EF4-FFF2-40B4-BE49-F238E27FC236}">
              <a16:creationId xmlns:a16="http://schemas.microsoft.com/office/drawing/2014/main" id="{1E010765-5DAC-44D7-A86A-66C6EFF73ED4}"/>
            </a:ext>
          </a:extLst>
        </xdr:cNvPr>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27" name="【庁舎】&#10;有形固定資産減価償却率最大値テキスト">
          <a:extLst>
            <a:ext uri="{FF2B5EF4-FFF2-40B4-BE49-F238E27FC236}">
              <a16:creationId xmlns:a16="http://schemas.microsoft.com/office/drawing/2014/main" id="{A23239BB-0E51-41AB-A8AD-68FB04EC8B4C}"/>
            </a:ext>
          </a:extLst>
        </xdr:cNvPr>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28" name="直線コネクタ 827">
          <a:extLst>
            <a:ext uri="{FF2B5EF4-FFF2-40B4-BE49-F238E27FC236}">
              <a16:creationId xmlns:a16="http://schemas.microsoft.com/office/drawing/2014/main" id="{A3DA05D5-96D1-4C4E-95A1-CB4B7FA6C11A}"/>
            </a:ext>
          </a:extLst>
        </xdr:cNvPr>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29" name="【庁舎】&#10;有形固定資産減価償却率平均値テキスト">
          <a:extLst>
            <a:ext uri="{FF2B5EF4-FFF2-40B4-BE49-F238E27FC236}">
              <a16:creationId xmlns:a16="http://schemas.microsoft.com/office/drawing/2014/main" id="{328D0513-03B8-4660-96B5-D51456B89A40}"/>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30" name="フローチャート: 判断 829">
          <a:extLst>
            <a:ext uri="{FF2B5EF4-FFF2-40B4-BE49-F238E27FC236}">
              <a16:creationId xmlns:a16="http://schemas.microsoft.com/office/drawing/2014/main" id="{AB32D0C4-3048-4FE8-9826-701288BD1F28}"/>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31" name="フローチャート: 判断 830">
          <a:extLst>
            <a:ext uri="{FF2B5EF4-FFF2-40B4-BE49-F238E27FC236}">
              <a16:creationId xmlns:a16="http://schemas.microsoft.com/office/drawing/2014/main" id="{733B401C-410E-4B7E-8930-8111B9CEAAD2}"/>
            </a:ext>
          </a:extLst>
        </xdr:cNvPr>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32" name="フローチャート: 判断 831">
          <a:extLst>
            <a:ext uri="{FF2B5EF4-FFF2-40B4-BE49-F238E27FC236}">
              <a16:creationId xmlns:a16="http://schemas.microsoft.com/office/drawing/2014/main" id="{FDB06627-DC42-4F71-B510-211493DDFF84}"/>
            </a:ext>
          </a:extLst>
        </xdr:cNvPr>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3" name="フローチャート: 判断 832">
          <a:extLst>
            <a:ext uri="{FF2B5EF4-FFF2-40B4-BE49-F238E27FC236}">
              <a16:creationId xmlns:a16="http://schemas.microsoft.com/office/drawing/2014/main" id="{9CC228A7-2284-49A0-B7F2-8799F1EFDD24}"/>
            </a:ext>
          </a:extLst>
        </xdr:cNvPr>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34" name="フローチャート: 判断 833">
          <a:extLst>
            <a:ext uri="{FF2B5EF4-FFF2-40B4-BE49-F238E27FC236}">
              <a16:creationId xmlns:a16="http://schemas.microsoft.com/office/drawing/2014/main" id="{39A73335-F7BF-4846-972F-606DD4FEA228}"/>
            </a:ext>
          </a:extLst>
        </xdr:cNvPr>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E9DE658D-C55F-43B0-8771-39D3742D57C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90D0FC5E-4109-4AAF-98BA-AEE53ADA5FA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E4B0ECB-A24B-4BB1-845B-409CE808FDF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88D9C836-07E4-407B-BEC9-1F6CB1DD03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7C63ED45-9A16-4D36-8D97-E9AC43C9969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840" name="楕円 839">
          <a:extLst>
            <a:ext uri="{FF2B5EF4-FFF2-40B4-BE49-F238E27FC236}">
              <a16:creationId xmlns:a16="http://schemas.microsoft.com/office/drawing/2014/main" id="{493493F8-0D7E-4DAE-8CAC-03DAE0FCE7AE}"/>
            </a:ext>
          </a:extLst>
        </xdr:cNvPr>
        <xdr:cNvSpPr/>
      </xdr:nvSpPr>
      <xdr:spPr>
        <a:xfrm>
          <a:off x="16268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83838</xdr:rowOff>
    </xdr:from>
    <xdr:ext cx="405111" cy="259045"/>
    <xdr:sp macro="" textlink="">
      <xdr:nvSpPr>
        <xdr:cNvPr id="841" name="【庁舎】&#10;有形固定資産減価償却率該当値テキスト">
          <a:extLst>
            <a:ext uri="{FF2B5EF4-FFF2-40B4-BE49-F238E27FC236}">
              <a16:creationId xmlns:a16="http://schemas.microsoft.com/office/drawing/2014/main" id="{B2C960CB-82C8-481F-A86C-9F4BD0ADB5FB}"/>
            </a:ext>
          </a:extLst>
        </xdr:cNvPr>
        <xdr:cNvSpPr txBox="1"/>
      </xdr:nvSpPr>
      <xdr:spPr>
        <a:xfrm>
          <a:off x="16357600"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74386</xdr:rowOff>
    </xdr:from>
    <xdr:to>
      <xdr:col>81</xdr:col>
      <xdr:colOff>101600</xdr:colOff>
      <xdr:row>105</xdr:row>
      <xdr:rowOff>4536</xdr:rowOff>
    </xdr:to>
    <xdr:sp macro="" textlink="">
      <xdr:nvSpPr>
        <xdr:cNvPr id="842" name="楕円 841">
          <a:extLst>
            <a:ext uri="{FF2B5EF4-FFF2-40B4-BE49-F238E27FC236}">
              <a16:creationId xmlns:a16="http://schemas.microsoft.com/office/drawing/2014/main" id="{01D4734F-22E9-4620-A2EF-ABF366A5106B}"/>
            </a:ext>
          </a:extLst>
        </xdr:cNvPr>
        <xdr:cNvSpPr/>
      </xdr:nvSpPr>
      <xdr:spPr>
        <a:xfrm>
          <a:off x="15430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125186</xdr:rowOff>
    </xdr:from>
    <xdr:to>
      <xdr:col>85</xdr:col>
      <xdr:colOff>127000</xdr:colOff>
      <xdr:row>104</xdr:row>
      <xdr:rowOff>156211</xdr:rowOff>
    </xdr:to>
    <xdr:cxnSp macro="">
      <xdr:nvCxnSpPr>
        <xdr:cNvPr id="843" name="直線コネクタ 842">
          <a:extLst>
            <a:ext uri="{FF2B5EF4-FFF2-40B4-BE49-F238E27FC236}">
              <a16:creationId xmlns:a16="http://schemas.microsoft.com/office/drawing/2014/main" id="{0D49A59D-C544-423F-95CF-7CDF6AC2B6B6}"/>
            </a:ext>
          </a:extLst>
        </xdr:cNvPr>
        <xdr:cNvCxnSpPr/>
      </xdr:nvCxnSpPr>
      <xdr:spPr>
        <a:xfrm>
          <a:off x="15481300" y="1795598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44" name="楕円 843">
          <a:extLst>
            <a:ext uri="{FF2B5EF4-FFF2-40B4-BE49-F238E27FC236}">
              <a16:creationId xmlns:a16="http://schemas.microsoft.com/office/drawing/2014/main" id="{8DB203F3-1C0D-4DEA-8A76-D0EFF4A7F0F5}"/>
            </a:ext>
          </a:extLst>
        </xdr:cNvPr>
        <xdr:cNvSpPr/>
      </xdr:nvSpPr>
      <xdr:spPr>
        <a:xfrm>
          <a:off x="14541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90895</xdr:rowOff>
    </xdr:from>
    <xdr:to>
      <xdr:col>81</xdr:col>
      <xdr:colOff>50800</xdr:colOff>
      <xdr:row>104</xdr:row>
      <xdr:rowOff>125186</xdr:rowOff>
    </xdr:to>
    <xdr:cxnSp macro="">
      <xdr:nvCxnSpPr>
        <xdr:cNvPr id="845" name="直線コネクタ 844">
          <a:extLst>
            <a:ext uri="{FF2B5EF4-FFF2-40B4-BE49-F238E27FC236}">
              <a16:creationId xmlns:a16="http://schemas.microsoft.com/office/drawing/2014/main" id="{DD04E60B-AA10-4D17-BE83-4A1B5DAE5D9E}"/>
            </a:ext>
          </a:extLst>
        </xdr:cNvPr>
        <xdr:cNvCxnSpPr/>
      </xdr:nvCxnSpPr>
      <xdr:spPr>
        <a:xfrm>
          <a:off x="14592300" y="179216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846" name="楕円 845">
          <a:extLst>
            <a:ext uri="{FF2B5EF4-FFF2-40B4-BE49-F238E27FC236}">
              <a16:creationId xmlns:a16="http://schemas.microsoft.com/office/drawing/2014/main" id="{ABBD6A91-E853-406D-AAFE-A178FEA08C8F}"/>
            </a:ext>
          </a:extLst>
        </xdr:cNvPr>
        <xdr:cNvSpPr/>
      </xdr:nvSpPr>
      <xdr:spPr>
        <a:xfrm>
          <a:off x="13652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63137</xdr:rowOff>
    </xdr:from>
    <xdr:to>
      <xdr:col>76</xdr:col>
      <xdr:colOff>114300</xdr:colOff>
      <xdr:row>104</xdr:row>
      <xdr:rowOff>90895</xdr:rowOff>
    </xdr:to>
    <xdr:cxnSp macro="">
      <xdr:nvCxnSpPr>
        <xdr:cNvPr id="847" name="直線コネクタ 846">
          <a:extLst>
            <a:ext uri="{FF2B5EF4-FFF2-40B4-BE49-F238E27FC236}">
              <a16:creationId xmlns:a16="http://schemas.microsoft.com/office/drawing/2014/main" id="{ABDBC506-600A-4B70-91C8-B53B91777124}"/>
            </a:ext>
          </a:extLst>
        </xdr:cNvPr>
        <xdr:cNvCxnSpPr/>
      </xdr:nvCxnSpPr>
      <xdr:spPr>
        <a:xfrm>
          <a:off x="13703300" y="1789393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169653</xdr:rowOff>
    </xdr:from>
    <xdr:ext cx="405111" cy="259045"/>
    <xdr:sp macro="" textlink="">
      <xdr:nvSpPr>
        <xdr:cNvPr id="848" name="n_1aveValue【庁舎】&#10;有形固定資産減価償却率">
          <a:extLst>
            <a:ext uri="{FF2B5EF4-FFF2-40B4-BE49-F238E27FC236}">
              <a16:creationId xmlns:a16="http://schemas.microsoft.com/office/drawing/2014/main" id="{BE967BA0-BD52-4F64-AA26-4FE203E60CE5}"/>
            </a:ext>
          </a:extLst>
        </xdr:cNvPr>
        <xdr:cNvSpPr txBox="1"/>
      </xdr:nvSpPr>
      <xdr:spPr>
        <a:xfrm>
          <a:off x="15266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10358</xdr:rowOff>
    </xdr:from>
    <xdr:ext cx="405111" cy="259045"/>
    <xdr:sp macro="" textlink="">
      <xdr:nvSpPr>
        <xdr:cNvPr id="849" name="n_2aveValue【庁舎】&#10;有形固定資産減価償却率">
          <a:extLst>
            <a:ext uri="{FF2B5EF4-FFF2-40B4-BE49-F238E27FC236}">
              <a16:creationId xmlns:a16="http://schemas.microsoft.com/office/drawing/2014/main" id="{02CFBD55-ADAD-425B-891D-F22E9F72AD78}"/>
            </a:ext>
          </a:extLst>
        </xdr:cNvPr>
        <xdr:cNvSpPr txBox="1"/>
      </xdr:nvSpPr>
      <xdr:spPr>
        <a:xfrm>
          <a:off x="14389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50" name="n_3aveValue【庁舎】&#10;有形固定資産減価償却率">
          <a:extLst>
            <a:ext uri="{FF2B5EF4-FFF2-40B4-BE49-F238E27FC236}">
              <a16:creationId xmlns:a16="http://schemas.microsoft.com/office/drawing/2014/main" id="{E4F43141-6F95-4EBC-8DD0-41BFB270FC9F}"/>
            </a:ext>
          </a:extLst>
        </xdr:cNvPr>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51" name="n_4aveValue【庁舎】&#10;有形固定資産減価償却率">
          <a:extLst>
            <a:ext uri="{FF2B5EF4-FFF2-40B4-BE49-F238E27FC236}">
              <a16:creationId xmlns:a16="http://schemas.microsoft.com/office/drawing/2014/main" id="{489CFB13-80C5-4C62-96C5-2EB95A5FD6F8}"/>
            </a:ext>
          </a:extLst>
        </xdr:cNvPr>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167113</xdr:rowOff>
    </xdr:from>
    <xdr:ext cx="405111" cy="259045"/>
    <xdr:sp macro="" textlink="">
      <xdr:nvSpPr>
        <xdr:cNvPr id="852" name="n_1mainValue【庁舎】&#10;有形固定資産減価償却率">
          <a:extLst>
            <a:ext uri="{FF2B5EF4-FFF2-40B4-BE49-F238E27FC236}">
              <a16:creationId xmlns:a16="http://schemas.microsoft.com/office/drawing/2014/main" id="{91A16074-EF29-45D3-8768-01DE99B87BA4}"/>
            </a:ext>
          </a:extLst>
        </xdr:cNvPr>
        <xdr:cNvSpPr txBox="1"/>
      </xdr:nvSpPr>
      <xdr:spPr>
        <a:xfrm>
          <a:off x="152660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853" name="n_2mainValue【庁舎】&#10;有形固定資産減価償却率">
          <a:extLst>
            <a:ext uri="{FF2B5EF4-FFF2-40B4-BE49-F238E27FC236}">
              <a16:creationId xmlns:a16="http://schemas.microsoft.com/office/drawing/2014/main" id="{92692F0D-0D08-4B4A-9D61-B3AED4C6F292}"/>
            </a:ext>
          </a:extLst>
        </xdr:cNvPr>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854" name="n_3mainValue【庁舎】&#10;有形固定資産減価償却率">
          <a:extLst>
            <a:ext uri="{FF2B5EF4-FFF2-40B4-BE49-F238E27FC236}">
              <a16:creationId xmlns:a16="http://schemas.microsoft.com/office/drawing/2014/main" id="{00363910-A291-4372-A98B-10CBAD6D8652}"/>
            </a:ext>
          </a:extLst>
        </xdr:cNvPr>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a:extLst>
            <a:ext uri="{FF2B5EF4-FFF2-40B4-BE49-F238E27FC236}">
              <a16:creationId xmlns:a16="http://schemas.microsoft.com/office/drawing/2014/main" id="{AA10C15C-69E2-4A86-9CF7-6B8125FA21E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a:extLst>
            <a:ext uri="{FF2B5EF4-FFF2-40B4-BE49-F238E27FC236}">
              <a16:creationId xmlns:a16="http://schemas.microsoft.com/office/drawing/2014/main" id="{7CF04F17-6F8F-4551-B213-4858E9A7C17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a:extLst>
            <a:ext uri="{FF2B5EF4-FFF2-40B4-BE49-F238E27FC236}">
              <a16:creationId xmlns:a16="http://schemas.microsoft.com/office/drawing/2014/main" id="{9FA61BCC-0BEC-45B7-A190-34D3F07E1BE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a:extLst>
            <a:ext uri="{FF2B5EF4-FFF2-40B4-BE49-F238E27FC236}">
              <a16:creationId xmlns:a16="http://schemas.microsoft.com/office/drawing/2014/main" id="{E5131690-C675-4E9B-8B58-13D42FFEC6D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a:extLst>
            <a:ext uri="{FF2B5EF4-FFF2-40B4-BE49-F238E27FC236}">
              <a16:creationId xmlns:a16="http://schemas.microsoft.com/office/drawing/2014/main" id="{91062E84-8A9C-4403-A150-DC07C46A40A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a:extLst>
            <a:ext uri="{FF2B5EF4-FFF2-40B4-BE49-F238E27FC236}">
              <a16:creationId xmlns:a16="http://schemas.microsoft.com/office/drawing/2014/main" id="{FA0ACC60-8550-42D3-B033-9BDD0F3957C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a:extLst>
            <a:ext uri="{FF2B5EF4-FFF2-40B4-BE49-F238E27FC236}">
              <a16:creationId xmlns:a16="http://schemas.microsoft.com/office/drawing/2014/main" id="{A10707F1-4D4C-4ED4-95F4-389B3114D97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a:extLst>
            <a:ext uri="{FF2B5EF4-FFF2-40B4-BE49-F238E27FC236}">
              <a16:creationId xmlns:a16="http://schemas.microsoft.com/office/drawing/2014/main" id="{446F355B-B186-47A9-8476-70375AAA034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a:extLst>
            <a:ext uri="{FF2B5EF4-FFF2-40B4-BE49-F238E27FC236}">
              <a16:creationId xmlns:a16="http://schemas.microsoft.com/office/drawing/2014/main" id="{E7DC1E0E-A3B1-4E1D-811C-6C81D40D94F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a:extLst>
            <a:ext uri="{FF2B5EF4-FFF2-40B4-BE49-F238E27FC236}">
              <a16:creationId xmlns:a16="http://schemas.microsoft.com/office/drawing/2014/main" id="{A3AB9B5B-201E-43A5-BC39-4FD91E76FE6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5" name="直線コネクタ 864">
          <a:extLst>
            <a:ext uri="{FF2B5EF4-FFF2-40B4-BE49-F238E27FC236}">
              <a16:creationId xmlns:a16="http://schemas.microsoft.com/office/drawing/2014/main" id="{333884F3-FD13-484B-9D82-80D06022116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6" name="テキスト ボックス 865">
          <a:extLst>
            <a:ext uri="{FF2B5EF4-FFF2-40B4-BE49-F238E27FC236}">
              <a16:creationId xmlns:a16="http://schemas.microsoft.com/office/drawing/2014/main" id="{8C9B3C63-8491-4F53-B864-56D7CA0BF4E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7" name="直線コネクタ 866">
          <a:extLst>
            <a:ext uri="{FF2B5EF4-FFF2-40B4-BE49-F238E27FC236}">
              <a16:creationId xmlns:a16="http://schemas.microsoft.com/office/drawing/2014/main" id="{F2DC6581-D985-4320-AC70-E63952D189D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8" name="テキスト ボックス 867">
          <a:extLst>
            <a:ext uri="{FF2B5EF4-FFF2-40B4-BE49-F238E27FC236}">
              <a16:creationId xmlns:a16="http://schemas.microsoft.com/office/drawing/2014/main" id="{7501D75D-772F-43E2-99A0-24748943DEF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9" name="直線コネクタ 868">
          <a:extLst>
            <a:ext uri="{FF2B5EF4-FFF2-40B4-BE49-F238E27FC236}">
              <a16:creationId xmlns:a16="http://schemas.microsoft.com/office/drawing/2014/main" id="{30289F3D-AD6A-41CF-A6E5-69536495B5F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0" name="テキスト ボックス 869">
          <a:extLst>
            <a:ext uri="{FF2B5EF4-FFF2-40B4-BE49-F238E27FC236}">
              <a16:creationId xmlns:a16="http://schemas.microsoft.com/office/drawing/2014/main" id="{6DC3587C-3E5D-4044-92F9-A88A50789EF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1" name="直線コネクタ 870">
          <a:extLst>
            <a:ext uri="{FF2B5EF4-FFF2-40B4-BE49-F238E27FC236}">
              <a16:creationId xmlns:a16="http://schemas.microsoft.com/office/drawing/2014/main" id="{7084265E-E580-4853-8E97-8C0FD72C125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2" name="テキスト ボックス 871">
          <a:extLst>
            <a:ext uri="{FF2B5EF4-FFF2-40B4-BE49-F238E27FC236}">
              <a16:creationId xmlns:a16="http://schemas.microsoft.com/office/drawing/2014/main" id="{E4BCD535-AD31-4A5A-B8F0-3EF24AA7114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a:extLst>
            <a:ext uri="{FF2B5EF4-FFF2-40B4-BE49-F238E27FC236}">
              <a16:creationId xmlns:a16="http://schemas.microsoft.com/office/drawing/2014/main" id="{ECFAC124-32C1-4BDB-B545-2526AB4081D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a:extLst>
            <a:ext uri="{FF2B5EF4-FFF2-40B4-BE49-F238E27FC236}">
              <a16:creationId xmlns:a16="http://schemas.microsoft.com/office/drawing/2014/main" id="{CA11FB1E-C807-40F9-8816-00416A47A79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a:extLst>
            <a:ext uri="{FF2B5EF4-FFF2-40B4-BE49-F238E27FC236}">
              <a16:creationId xmlns:a16="http://schemas.microsoft.com/office/drawing/2014/main" id="{639DAC3C-6BE0-46D3-8109-B14CEE7818A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876" name="直線コネクタ 875">
          <a:extLst>
            <a:ext uri="{FF2B5EF4-FFF2-40B4-BE49-F238E27FC236}">
              <a16:creationId xmlns:a16="http://schemas.microsoft.com/office/drawing/2014/main" id="{071887D7-5B04-40B1-9E7A-EA9E9B9C12F2}"/>
            </a:ext>
          </a:extLst>
        </xdr:cNvPr>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77" name="【庁舎】&#10;一人当たり面積最小値テキスト">
          <a:extLst>
            <a:ext uri="{FF2B5EF4-FFF2-40B4-BE49-F238E27FC236}">
              <a16:creationId xmlns:a16="http://schemas.microsoft.com/office/drawing/2014/main" id="{C626269C-E256-49E8-B061-CD472B5332CA}"/>
            </a:ext>
          </a:extLst>
        </xdr:cNvPr>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78" name="直線コネクタ 877">
          <a:extLst>
            <a:ext uri="{FF2B5EF4-FFF2-40B4-BE49-F238E27FC236}">
              <a16:creationId xmlns:a16="http://schemas.microsoft.com/office/drawing/2014/main" id="{2210CFCC-B351-4E38-865C-9B685146466C}"/>
            </a:ext>
          </a:extLst>
        </xdr:cNvPr>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879" name="【庁舎】&#10;一人当たり面積最大値テキスト">
          <a:extLst>
            <a:ext uri="{FF2B5EF4-FFF2-40B4-BE49-F238E27FC236}">
              <a16:creationId xmlns:a16="http://schemas.microsoft.com/office/drawing/2014/main" id="{1AED9B01-8629-4032-B40E-FE886F294C67}"/>
            </a:ext>
          </a:extLst>
        </xdr:cNvPr>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880" name="直線コネクタ 879">
          <a:extLst>
            <a:ext uri="{FF2B5EF4-FFF2-40B4-BE49-F238E27FC236}">
              <a16:creationId xmlns:a16="http://schemas.microsoft.com/office/drawing/2014/main" id="{57F066FD-CD66-47B6-8F77-F3AD27772332}"/>
            </a:ext>
          </a:extLst>
        </xdr:cNvPr>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81" name="【庁舎】&#10;一人当たり面積平均値テキスト">
          <a:extLst>
            <a:ext uri="{FF2B5EF4-FFF2-40B4-BE49-F238E27FC236}">
              <a16:creationId xmlns:a16="http://schemas.microsoft.com/office/drawing/2014/main" id="{C23BB07D-6474-4118-8FF7-279C4C8EAB23}"/>
            </a:ext>
          </a:extLst>
        </xdr:cNvPr>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82" name="フローチャート: 判断 881">
          <a:extLst>
            <a:ext uri="{FF2B5EF4-FFF2-40B4-BE49-F238E27FC236}">
              <a16:creationId xmlns:a16="http://schemas.microsoft.com/office/drawing/2014/main" id="{D7E9AD2E-6546-47FD-837B-6F6C6C04BF4E}"/>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83" name="フローチャート: 判断 882">
          <a:extLst>
            <a:ext uri="{FF2B5EF4-FFF2-40B4-BE49-F238E27FC236}">
              <a16:creationId xmlns:a16="http://schemas.microsoft.com/office/drawing/2014/main" id="{DCF1D36B-3D8C-42C7-A46B-13A8B91C5DBB}"/>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84" name="フローチャート: 判断 883">
          <a:extLst>
            <a:ext uri="{FF2B5EF4-FFF2-40B4-BE49-F238E27FC236}">
              <a16:creationId xmlns:a16="http://schemas.microsoft.com/office/drawing/2014/main" id="{90A53EC0-2951-4A32-BE49-C53F9B13AB86}"/>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885" name="フローチャート: 判断 884">
          <a:extLst>
            <a:ext uri="{FF2B5EF4-FFF2-40B4-BE49-F238E27FC236}">
              <a16:creationId xmlns:a16="http://schemas.microsoft.com/office/drawing/2014/main" id="{5CA0DE56-D633-463B-A44F-EE98D884D0CB}"/>
            </a:ext>
          </a:extLst>
        </xdr:cNvPr>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886" name="フローチャート: 判断 885">
          <a:extLst>
            <a:ext uri="{FF2B5EF4-FFF2-40B4-BE49-F238E27FC236}">
              <a16:creationId xmlns:a16="http://schemas.microsoft.com/office/drawing/2014/main" id="{19F73C71-0EA1-40FB-9823-A0C44AF611A3}"/>
            </a:ext>
          </a:extLst>
        </xdr:cNvPr>
        <xdr:cNvSpPr/>
      </xdr:nvSpPr>
      <xdr:spPr>
        <a:xfrm>
          <a:off x="18605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A6B14F23-9D98-4E69-AC84-D12DEBA3277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DD7BA99-8803-41E0-8A20-A5F674E357E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717801FD-7467-4E61-975E-431E4500C2B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EAAF8C7F-CEA4-482E-A395-17D0CC153D3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2A8AD463-10B7-4C60-BC31-5FF86FB3D8B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92" name="楕円 891">
          <a:extLst>
            <a:ext uri="{FF2B5EF4-FFF2-40B4-BE49-F238E27FC236}">
              <a16:creationId xmlns:a16="http://schemas.microsoft.com/office/drawing/2014/main" id="{02051B50-21C7-4896-BAE6-354DD778183F}"/>
            </a:ext>
          </a:extLst>
        </xdr:cNvPr>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59707</xdr:rowOff>
    </xdr:from>
    <xdr:ext cx="469744" cy="259045"/>
    <xdr:sp macro="" textlink="">
      <xdr:nvSpPr>
        <xdr:cNvPr id="893" name="【庁舎】&#10;一人当たり面積該当値テキスト">
          <a:extLst>
            <a:ext uri="{FF2B5EF4-FFF2-40B4-BE49-F238E27FC236}">
              <a16:creationId xmlns:a16="http://schemas.microsoft.com/office/drawing/2014/main" id="{9C131739-6DE7-4B5E-8262-BEAAE6499058}"/>
            </a:ext>
          </a:extLst>
        </xdr:cNvPr>
        <xdr:cNvSpPr txBox="1"/>
      </xdr:nvSpPr>
      <xdr:spPr>
        <a:xfrm>
          <a:off x="22199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894" name="楕円 893">
          <a:extLst>
            <a:ext uri="{FF2B5EF4-FFF2-40B4-BE49-F238E27FC236}">
              <a16:creationId xmlns:a16="http://schemas.microsoft.com/office/drawing/2014/main" id="{8E1F2CED-CF21-45BC-85D6-EA1F02DD2369}"/>
            </a:ext>
          </a:extLst>
        </xdr:cNvPr>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87630</xdr:rowOff>
    </xdr:to>
    <xdr:cxnSp macro="">
      <xdr:nvCxnSpPr>
        <xdr:cNvPr id="895" name="直線コネクタ 894">
          <a:extLst>
            <a:ext uri="{FF2B5EF4-FFF2-40B4-BE49-F238E27FC236}">
              <a16:creationId xmlns:a16="http://schemas.microsoft.com/office/drawing/2014/main" id="{FF910809-6A14-4610-9A04-45B0A9DEB1BD}"/>
            </a:ext>
          </a:extLst>
        </xdr:cNvPr>
        <xdr:cNvCxnSpPr/>
      </xdr:nvCxnSpPr>
      <xdr:spPr>
        <a:xfrm>
          <a:off x="21323300" y="1808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896" name="楕円 895">
          <a:extLst>
            <a:ext uri="{FF2B5EF4-FFF2-40B4-BE49-F238E27FC236}">
              <a16:creationId xmlns:a16="http://schemas.microsoft.com/office/drawing/2014/main" id="{49BD4A26-DEBC-404B-A2B1-425E6DCD5765}"/>
            </a:ext>
          </a:extLst>
        </xdr:cNvPr>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87630</xdr:rowOff>
    </xdr:to>
    <xdr:cxnSp macro="">
      <xdr:nvCxnSpPr>
        <xdr:cNvPr id="897" name="直線コネクタ 896">
          <a:extLst>
            <a:ext uri="{FF2B5EF4-FFF2-40B4-BE49-F238E27FC236}">
              <a16:creationId xmlns:a16="http://schemas.microsoft.com/office/drawing/2014/main" id="{B21576FF-3EC5-42DE-91A7-744C9729A247}"/>
            </a:ext>
          </a:extLst>
        </xdr:cNvPr>
        <xdr:cNvCxnSpPr/>
      </xdr:nvCxnSpPr>
      <xdr:spPr>
        <a:xfrm>
          <a:off x="20434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898" name="楕円 897">
          <a:extLst>
            <a:ext uri="{FF2B5EF4-FFF2-40B4-BE49-F238E27FC236}">
              <a16:creationId xmlns:a16="http://schemas.microsoft.com/office/drawing/2014/main" id="{C781F2C5-D3F3-4F9A-9F62-D648E346AA2B}"/>
            </a:ext>
          </a:extLst>
        </xdr:cNvPr>
        <xdr:cNvSpPr/>
      </xdr:nvSpPr>
      <xdr:spPr>
        <a:xfrm>
          <a:off x="19494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87630</xdr:rowOff>
    </xdr:to>
    <xdr:cxnSp macro="">
      <xdr:nvCxnSpPr>
        <xdr:cNvPr id="899" name="直線コネクタ 898">
          <a:extLst>
            <a:ext uri="{FF2B5EF4-FFF2-40B4-BE49-F238E27FC236}">
              <a16:creationId xmlns:a16="http://schemas.microsoft.com/office/drawing/2014/main" id="{B232217E-7D8C-43BC-A8B9-BF0AD970D5D5}"/>
            </a:ext>
          </a:extLst>
        </xdr:cNvPr>
        <xdr:cNvCxnSpPr/>
      </xdr:nvCxnSpPr>
      <xdr:spPr>
        <a:xfrm>
          <a:off x="19545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900" name="n_1aveValue【庁舎】&#10;一人当たり面積">
          <a:extLst>
            <a:ext uri="{FF2B5EF4-FFF2-40B4-BE49-F238E27FC236}">
              <a16:creationId xmlns:a16="http://schemas.microsoft.com/office/drawing/2014/main" id="{AAA57BE3-4F13-4AE1-BFB5-BA2C026BBCFD}"/>
            </a:ext>
          </a:extLst>
        </xdr:cNvPr>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901" name="n_2aveValue【庁舎】&#10;一人当たり面積">
          <a:extLst>
            <a:ext uri="{FF2B5EF4-FFF2-40B4-BE49-F238E27FC236}">
              <a16:creationId xmlns:a16="http://schemas.microsoft.com/office/drawing/2014/main" id="{F45F3809-C721-4366-8803-493339638452}"/>
            </a:ext>
          </a:extLst>
        </xdr:cNvPr>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02" name="n_3aveValue【庁舎】&#10;一人当たり面積">
          <a:extLst>
            <a:ext uri="{FF2B5EF4-FFF2-40B4-BE49-F238E27FC236}">
              <a16:creationId xmlns:a16="http://schemas.microsoft.com/office/drawing/2014/main" id="{BB2A2511-1C07-4F48-8A35-70ED0448BA0B}"/>
            </a:ext>
          </a:extLst>
        </xdr:cNvPr>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903" name="n_4aveValue【庁舎】&#10;一人当たり面積">
          <a:extLst>
            <a:ext uri="{FF2B5EF4-FFF2-40B4-BE49-F238E27FC236}">
              <a16:creationId xmlns:a16="http://schemas.microsoft.com/office/drawing/2014/main" id="{6026EB2E-2491-44B3-98FA-081ED6C7702A}"/>
            </a:ext>
          </a:extLst>
        </xdr:cNvPr>
        <xdr:cNvSpPr txBox="1"/>
      </xdr:nvSpPr>
      <xdr:spPr>
        <a:xfrm>
          <a:off x="18421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904" name="n_1mainValue【庁舎】&#10;一人当たり面積">
          <a:extLst>
            <a:ext uri="{FF2B5EF4-FFF2-40B4-BE49-F238E27FC236}">
              <a16:creationId xmlns:a16="http://schemas.microsoft.com/office/drawing/2014/main" id="{97DD89B1-2304-4206-B349-9284889CBE6C}"/>
            </a:ext>
          </a:extLst>
        </xdr:cNvPr>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905" name="n_2mainValue【庁舎】&#10;一人当たり面積">
          <a:extLst>
            <a:ext uri="{FF2B5EF4-FFF2-40B4-BE49-F238E27FC236}">
              <a16:creationId xmlns:a16="http://schemas.microsoft.com/office/drawing/2014/main" id="{3C1DF2A5-3609-4BDE-AC30-95A49FBAC1F7}"/>
            </a:ext>
          </a:extLst>
        </xdr:cNvPr>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129557</xdr:rowOff>
    </xdr:from>
    <xdr:ext cx="469744" cy="259045"/>
    <xdr:sp macro="" textlink="">
      <xdr:nvSpPr>
        <xdr:cNvPr id="906" name="n_3mainValue【庁舎】&#10;一人当たり面積">
          <a:extLst>
            <a:ext uri="{FF2B5EF4-FFF2-40B4-BE49-F238E27FC236}">
              <a16:creationId xmlns:a16="http://schemas.microsoft.com/office/drawing/2014/main" id="{9A3118B9-4CA2-4589-8875-2E17539AE3F1}"/>
            </a:ext>
          </a:extLst>
        </xdr:cNvPr>
        <xdr:cNvSpPr txBox="1"/>
      </xdr:nvSpPr>
      <xdr:spPr>
        <a:xfrm>
          <a:off x="19310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a:extLst>
            <a:ext uri="{FF2B5EF4-FFF2-40B4-BE49-F238E27FC236}">
              <a16:creationId xmlns:a16="http://schemas.microsoft.com/office/drawing/2014/main" id="{85BC2282-5EDE-414E-BAD3-1206C8EC037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a:extLst>
            <a:ext uri="{FF2B5EF4-FFF2-40B4-BE49-F238E27FC236}">
              <a16:creationId xmlns:a16="http://schemas.microsoft.com/office/drawing/2014/main" id="{407BEC82-8101-4976-A553-9F0B840307A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a:extLst>
            <a:ext uri="{FF2B5EF4-FFF2-40B4-BE49-F238E27FC236}">
              <a16:creationId xmlns:a16="http://schemas.microsoft.com/office/drawing/2014/main" id="{7B9E45B8-A1B2-4698-99BF-E9C48439BDC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図書館について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内</a:t>
          </a:r>
          <a:r>
            <a:rPr kumimoji="1" lang="ja-JP" altLang="ja-JP" sz="1100" b="0" i="0" baseline="0">
              <a:solidFill>
                <a:schemeClr val="dk1"/>
              </a:solidFill>
              <a:effectLst/>
              <a:latin typeface="+mn-lt"/>
              <a:ea typeface="+mn-ea"/>
              <a:cs typeface="+mn-cs"/>
            </a:rPr>
            <a:t>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より有形固定資産減価償却率は少し低いものの、一人当たり面積では</a:t>
          </a:r>
          <a:r>
            <a:rPr kumimoji="1" lang="ja-JP" altLang="en-US" sz="1100" b="0" i="0" baseline="0">
              <a:solidFill>
                <a:schemeClr val="dk1"/>
              </a:solidFill>
              <a:effectLst/>
              <a:latin typeface="+mn-lt"/>
              <a:ea typeface="+mn-ea"/>
              <a:cs typeface="+mn-cs"/>
            </a:rPr>
            <a:t>２番目の大きさ</a:t>
          </a:r>
          <a:r>
            <a:rPr kumimoji="1" lang="ja-JP" altLang="ja-JP" sz="1100" b="0" i="0" baseline="0">
              <a:solidFill>
                <a:schemeClr val="dk1"/>
              </a:solidFill>
              <a:effectLst/>
              <a:latin typeface="+mn-lt"/>
              <a:ea typeface="+mn-ea"/>
              <a:cs typeface="+mn-cs"/>
            </a:rPr>
            <a:t>となっている。今後は利用状況を勘案しながら</a:t>
          </a:r>
          <a:r>
            <a:rPr kumimoji="1" lang="ja-JP" altLang="en-US" sz="1100" b="0" i="0" baseline="0">
              <a:solidFill>
                <a:schemeClr val="dk1"/>
              </a:solidFill>
              <a:effectLst/>
              <a:latin typeface="+mn-lt"/>
              <a:ea typeface="+mn-ea"/>
              <a:cs typeface="+mn-cs"/>
            </a:rPr>
            <a:t>施設の</a:t>
          </a:r>
          <a:r>
            <a:rPr kumimoji="1" lang="ja-JP" altLang="ja-JP" sz="1100" b="0" i="0" baseline="0">
              <a:solidFill>
                <a:schemeClr val="dk1"/>
              </a:solidFill>
              <a:effectLst/>
              <a:latin typeface="+mn-lt"/>
              <a:ea typeface="+mn-ea"/>
              <a:cs typeface="+mn-cs"/>
            </a:rPr>
            <a:t>統合を検討する。一般廃棄物処理施設について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内</a:t>
          </a:r>
          <a:r>
            <a:rPr kumimoji="1" lang="ja-JP" altLang="ja-JP" sz="1100" b="0" i="0" baseline="0">
              <a:solidFill>
                <a:schemeClr val="dk1"/>
              </a:solidFill>
              <a:effectLst/>
              <a:latin typeface="+mn-lt"/>
              <a:ea typeface="+mn-ea"/>
              <a:cs typeface="+mn-cs"/>
            </a:rPr>
            <a:t>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より有形固定資産減価償却率は少し高く、</a:t>
          </a:r>
          <a:r>
            <a:rPr kumimoji="1" lang="ja-JP" altLang="en-US" sz="1100" b="0" i="0" baseline="0">
              <a:solidFill>
                <a:schemeClr val="dk1"/>
              </a:solidFill>
              <a:effectLst/>
              <a:latin typeface="+mn-lt"/>
              <a:ea typeface="+mn-ea"/>
              <a:cs typeface="+mn-cs"/>
            </a:rPr>
            <a:t>一人当たり有形固定資産（償却資産）額は低くなっている。施設の保有量としては適正な範囲内であると判断し、</a:t>
          </a:r>
          <a:r>
            <a:rPr kumimoji="1" lang="ja-JP" altLang="ja-JP" sz="1100" b="0" i="0" baseline="0">
              <a:solidFill>
                <a:schemeClr val="dk1"/>
              </a:solidFill>
              <a:effectLst/>
              <a:latin typeface="+mn-lt"/>
              <a:ea typeface="+mn-ea"/>
              <a:cs typeface="+mn-cs"/>
            </a:rPr>
            <a:t>施設の老朽化に対しては改修等による長寿命化を検討している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体育館・プールについて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内</a:t>
          </a:r>
          <a:r>
            <a:rPr kumimoji="1" lang="ja-JP" altLang="ja-JP" sz="1100" b="0" i="0" baseline="0">
              <a:solidFill>
                <a:schemeClr val="dk1"/>
              </a:solidFill>
              <a:effectLst/>
              <a:latin typeface="+mn-lt"/>
              <a:ea typeface="+mn-ea"/>
              <a:cs typeface="+mn-cs"/>
            </a:rPr>
            <a:t>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より有形固定資産減価償却率はかなり低いが、一人当たり面積は平均的な値である。</a:t>
          </a:r>
          <a:r>
            <a:rPr kumimoji="1" lang="ja-JP" altLang="en-US" sz="1100" b="0" i="0" baseline="0">
              <a:solidFill>
                <a:schemeClr val="dk1"/>
              </a:solidFill>
              <a:effectLst/>
              <a:latin typeface="+mn-lt"/>
              <a:ea typeface="+mn-ea"/>
              <a:cs typeface="+mn-cs"/>
            </a:rPr>
            <a:t>施設の保有量としては適正な範囲内であると判断できるが、</a:t>
          </a:r>
          <a:r>
            <a:rPr kumimoji="1" lang="ja-JP" altLang="ja-JP" sz="1100" b="0" i="0" baseline="0">
              <a:solidFill>
                <a:schemeClr val="dk1"/>
              </a:solidFill>
              <a:effectLst/>
              <a:latin typeface="+mn-lt"/>
              <a:ea typeface="+mn-ea"/>
              <a:cs typeface="+mn-cs"/>
            </a:rPr>
            <a:t>老朽化した施設もあ</a:t>
          </a:r>
          <a:r>
            <a:rPr kumimoji="1" lang="ja-JP" altLang="en-US" sz="1100" b="0" i="0" baseline="0">
              <a:solidFill>
                <a:schemeClr val="dk1"/>
              </a:solidFill>
              <a:effectLst/>
              <a:latin typeface="+mn-lt"/>
              <a:ea typeface="+mn-ea"/>
              <a:cs typeface="+mn-cs"/>
            </a:rPr>
            <a:t>るため</a:t>
          </a:r>
          <a:r>
            <a:rPr kumimoji="1" lang="ja-JP" altLang="ja-JP" sz="1100" b="0" i="0" baseline="0">
              <a:solidFill>
                <a:schemeClr val="dk1"/>
              </a:solidFill>
              <a:effectLst/>
              <a:latin typeface="+mn-lt"/>
              <a:ea typeface="+mn-ea"/>
              <a:cs typeface="+mn-cs"/>
            </a:rPr>
            <a:t>、利用状況や利用圏域を勘案しながら統合を検討している。保健センタ</a:t>
          </a:r>
          <a:r>
            <a:rPr kumimoji="1" lang="ja-JP" altLang="en-US" sz="1100" b="0" i="0" baseline="0">
              <a:solidFill>
                <a:schemeClr val="dk1"/>
              </a:solidFill>
              <a:effectLst/>
              <a:latin typeface="+mn-lt"/>
              <a:ea typeface="+mn-ea"/>
              <a:cs typeface="+mn-cs"/>
            </a:rPr>
            <a:t>ー</a:t>
          </a:r>
          <a:r>
            <a:rPr kumimoji="1" lang="ja-JP" altLang="ja-JP" sz="1100" b="0" i="0" baseline="0">
              <a:solidFill>
                <a:schemeClr val="dk1"/>
              </a:solidFill>
              <a:effectLst/>
              <a:latin typeface="+mn-lt"/>
              <a:ea typeface="+mn-ea"/>
              <a:cs typeface="+mn-cs"/>
            </a:rPr>
            <a:t>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内</a:t>
          </a:r>
          <a:r>
            <a:rPr kumimoji="1" lang="ja-JP" altLang="ja-JP" sz="1100" b="0" i="0" baseline="0">
              <a:solidFill>
                <a:schemeClr val="dk1"/>
              </a:solidFill>
              <a:effectLst/>
              <a:latin typeface="+mn-lt"/>
              <a:ea typeface="+mn-ea"/>
              <a:cs typeface="+mn-cs"/>
            </a:rPr>
            <a:t>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より有形固定資産減価償却率は</a:t>
          </a:r>
          <a:r>
            <a:rPr kumimoji="1" lang="ja-JP" altLang="en-US" sz="1100" b="0" i="0" baseline="0">
              <a:solidFill>
                <a:schemeClr val="dk1"/>
              </a:solidFill>
              <a:effectLst/>
              <a:latin typeface="+mn-lt"/>
              <a:ea typeface="+mn-ea"/>
              <a:cs typeface="+mn-cs"/>
            </a:rPr>
            <a:t>高く、</a:t>
          </a:r>
          <a:r>
            <a:rPr kumimoji="1" lang="ja-JP" altLang="ja-JP" sz="1100" b="0" i="0" baseline="0">
              <a:solidFill>
                <a:schemeClr val="dk1"/>
              </a:solidFill>
              <a:effectLst/>
              <a:latin typeface="+mn-lt"/>
              <a:ea typeface="+mn-ea"/>
              <a:cs typeface="+mn-cs"/>
            </a:rPr>
            <a:t>一人当たり面積</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かなり大き</a:t>
          </a:r>
          <a:r>
            <a:rPr kumimoji="1" lang="ja-JP" altLang="en-US" sz="1100" b="0" i="0" baseline="0">
              <a:solidFill>
                <a:schemeClr val="dk1"/>
              </a:solidFill>
              <a:effectLst/>
              <a:latin typeface="+mn-lt"/>
              <a:ea typeface="+mn-ea"/>
              <a:cs typeface="+mn-cs"/>
            </a:rPr>
            <a:t>くなっている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同じく</a:t>
          </a:r>
          <a:r>
            <a:rPr kumimoji="1" lang="ja-JP" altLang="ja-JP" sz="1100" b="0" i="0" baseline="0">
              <a:solidFill>
                <a:schemeClr val="dk1"/>
              </a:solidFill>
              <a:effectLst/>
              <a:latin typeface="+mn-lt"/>
              <a:ea typeface="+mn-ea"/>
              <a:cs typeface="+mn-cs"/>
            </a:rPr>
            <a:t>老朽化が進んでいる福祉施設とともに統合や複合化を検討している。消防施設について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平成２７年度に</a:t>
          </a:r>
          <a:r>
            <a:rPr kumimoji="1" lang="ja-JP" altLang="ja-JP" sz="1100" b="0" i="0" baseline="0">
              <a:solidFill>
                <a:schemeClr val="dk1"/>
              </a:solidFill>
              <a:effectLst/>
              <a:latin typeface="+mn-lt"/>
              <a:ea typeface="+mn-ea"/>
              <a:cs typeface="+mn-cs"/>
            </a:rPr>
            <a:t>中央消防署</a:t>
          </a:r>
          <a:r>
            <a:rPr kumimoji="1" lang="ja-JP" altLang="en-US" sz="1100" b="0" i="0" baseline="0">
              <a:solidFill>
                <a:schemeClr val="dk1"/>
              </a:solidFill>
              <a:effectLst/>
              <a:latin typeface="+mn-lt"/>
              <a:ea typeface="+mn-ea"/>
              <a:cs typeface="+mn-cs"/>
            </a:rPr>
            <a:t>が完成</a:t>
          </a:r>
          <a:r>
            <a:rPr kumimoji="1" lang="ja-JP" altLang="ja-JP" sz="1100" b="0" i="0" baseline="0">
              <a:solidFill>
                <a:schemeClr val="dk1"/>
              </a:solidFill>
              <a:effectLst/>
              <a:latin typeface="+mn-lt"/>
              <a:ea typeface="+mn-ea"/>
              <a:cs typeface="+mn-cs"/>
            </a:rPr>
            <a:t>した</a:t>
          </a:r>
          <a:r>
            <a:rPr kumimoji="1" lang="ja-JP" altLang="en-US" sz="1100" b="0" i="0" baseline="0">
              <a:solidFill>
                <a:schemeClr val="dk1"/>
              </a:solidFill>
              <a:effectLst/>
              <a:latin typeface="+mn-lt"/>
              <a:ea typeface="+mn-ea"/>
              <a:cs typeface="+mn-cs"/>
            </a:rPr>
            <a:t>ばかりであるが</a:t>
          </a:r>
          <a:r>
            <a:rPr kumimoji="1" lang="ja-JP" altLang="ja-JP" sz="1100" b="0" i="0" baseline="0">
              <a:solidFill>
                <a:schemeClr val="dk1"/>
              </a:solidFill>
              <a:effectLst/>
              <a:latin typeface="+mn-lt"/>
              <a:ea typeface="+mn-ea"/>
              <a:cs typeface="+mn-cs"/>
            </a:rPr>
            <a:t>、有形固定資産減価償却率は</a:t>
          </a:r>
          <a:r>
            <a:rPr kumimoji="1" lang="ja-JP" altLang="en-US" sz="1100" b="0" i="0" baseline="0">
              <a:solidFill>
                <a:schemeClr val="dk1"/>
              </a:solidFill>
              <a:effectLst/>
              <a:latin typeface="+mn-lt"/>
              <a:ea typeface="+mn-ea"/>
              <a:cs typeface="+mn-cs"/>
            </a:rPr>
            <a:t>類似団体内平均値に比べ</a:t>
          </a:r>
          <a:r>
            <a:rPr kumimoji="1" lang="ja-JP" altLang="ja-JP" sz="1100" b="0" i="0" baseline="0">
              <a:solidFill>
                <a:schemeClr val="dk1"/>
              </a:solidFill>
              <a:effectLst/>
              <a:latin typeface="+mn-lt"/>
              <a:ea typeface="+mn-ea"/>
              <a:cs typeface="+mn-cs"/>
            </a:rPr>
            <a:t>少し</a:t>
          </a:r>
          <a:r>
            <a:rPr kumimoji="1" lang="ja-JP" altLang="en-US" sz="1100" b="0" i="0" baseline="0">
              <a:solidFill>
                <a:schemeClr val="dk1"/>
              </a:solidFill>
              <a:effectLst/>
              <a:latin typeface="+mn-lt"/>
              <a:ea typeface="+mn-ea"/>
              <a:cs typeface="+mn-cs"/>
            </a:rPr>
            <a:t>高くなっている。一人当たり面積は大きくないが、消防施設の増設はせず、老朽化が進む施設も含め、既存施設の</a:t>
          </a:r>
          <a:r>
            <a:rPr kumimoji="1" lang="ja-JP" altLang="ja-JP" sz="1100" b="0" i="0" baseline="0">
              <a:solidFill>
                <a:schemeClr val="dk1"/>
              </a:solidFill>
              <a:effectLst/>
              <a:latin typeface="+mn-lt"/>
              <a:ea typeface="+mn-ea"/>
              <a:cs typeface="+mn-cs"/>
            </a:rPr>
            <a:t>長寿命化を進め</a:t>
          </a:r>
          <a:r>
            <a:rPr kumimoji="1" lang="ja-JP" altLang="en-US" sz="1100" b="0" i="0" baseline="0">
              <a:solidFill>
                <a:schemeClr val="dk1"/>
              </a:solidFill>
              <a:effectLst/>
              <a:latin typeface="+mn-lt"/>
              <a:ea typeface="+mn-ea"/>
              <a:cs typeface="+mn-cs"/>
            </a:rPr>
            <a:t>ていく</a:t>
          </a:r>
          <a:r>
            <a:rPr kumimoji="1" lang="ja-JP" altLang="ja-JP" sz="1100" b="0" i="0" baseline="0">
              <a:solidFill>
                <a:schemeClr val="dk1"/>
              </a:solidFill>
              <a:effectLst/>
              <a:latin typeface="+mn-lt"/>
              <a:ea typeface="+mn-ea"/>
              <a:cs typeface="+mn-cs"/>
            </a:rPr>
            <a:t>。市民会館</a:t>
          </a:r>
          <a:r>
            <a:rPr kumimoji="1" lang="ja-JP" altLang="en-US" sz="1100" b="0" i="0" baseline="0">
              <a:solidFill>
                <a:schemeClr val="dk1"/>
              </a:solidFill>
              <a:effectLst/>
              <a:latin typeface="+mn-lt"/>
              <a:ea typeface="+mn-ea"/>
              <a:cs typeface="+mn-cs"/>
            </a:rPr>
            <a:t>について</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、いずれも老朽化</a:t>
          </a:r>
          <a:r>
            <a:rPr kumimoji="1" lang="ja-JP" altLang="ja-JP" sz="1100" b="0" i="0" baseline="0">
              <a:solidFill>
                <a:schemeClr val="dk1"/>
              </a:solidFill>
              <a:effectLst/>
              <a:latin typeface="+mn-lt"/>
              <a:ea typeface="+mn-ea"/>
              <a:cs typeface="+mn-cs"/>
            </a:rPr>
            <a:t>が進んでおり、複合化を検討している。庁舎</a:t>
          </a:r>
          <a:r>
            <a:rPr kumimoji="1" lang="ja-JP" altLang="en-US" sz="1100" b="0" i="0" baseline="0">
              <a:solidFill>
                <a:schemeClr val="dk1"/>
              </a:solidFill>
              <a:effectLst/>
              <a:latin typeface="+mn-lt"/>
              <a:ea typeface="+mn-ea"/>
              <a:cs typeface="+mn-cs"/>
            </a:rPr>
            <a:t>について</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有形固定資産減価償却率も一人当たり面積も</a:t>
          </a:r>
          <a:r>
            <a:rPr kumimoji="1" lang="ja-JP" altLang="en-US" sz="1100" b="0" i="0" baseline="0">
              <a:solidFill>
                <a:schemeClr val="dk1"/>
              </a:solidFill>
              <a:effectLst/>
              <a:latin typeface="+mn-lt"/>
              <a:ea typeface="+mn-ea"/>
              <a:cs typeface="+mn-cs"/>
            </a:rPr>
            <a:t>類似団体内平均値と大差ない</a:t>
          </a:r>
          <a:r>
            <a:rPr kumimoji="1" lang="ja-JP" altLang="ja-JP" sz="1100" b="0" i="0" baseline="0">
              <a:solidFill>
                <a:schemeClr val="dk1"/>
              </a:solidFill>
              <a:effectLst/>
              <a:latin typeface="+mn-lt"/>
              <a:ea typeface="+mn-ea"/>
              <a:cs typeface="+mn-cs"/>
            </a:rPr>
            <a:t>が、今後の老朽化</a:t>
          </a:r>
          <a:r>
            <a:rPr kumimoji="1" lang="ja-JP" altLang="en-US" sz="1100" b="0" i="0" baseline="0">
              <a:solidFill>
                <a:schemeClr val="dk1"/>
              </a:solidFill>
              <a:effectLst/>
              <a:latin typeface="+mn-lt"/>
              <a:ea typeface="+mn-ea"/>
              <a:cs typeface="+mn-cs"/>
            </a:rPr>
            <a:t>に備え、</a:t>
          </a:r>
          <a:r>
            <a:rPr kumimoji="1" lang="ja-JP" altLang="ja-JP" sz="1100" b="0" i="0" baseline="0">
              <a:solidFill>
                <a:schemeClr val="dk1"/>
              </a:solidFill>
              <a:effectLst/>
              <a:latin typeface="+mn-lt"/>
              <a:ea typeface="+mn-ea"/>
              <a:cs typeface="+mn-cs"/>
            </a:rPr>
            <a:t>本庁舎</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南館の統合や支所の複合化を検討している。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117,804
113,119
265.69
48,131,257
46,496,618
1,440,012
26,943,541
44,959,604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多くの事業所が立地していること等により類似団体平均を上回る税収があるため、</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となっているが、近年は緩やかな低下傾向にある。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引き続き企業誘致等を推進し、税収増加等による歳入の確保に努める。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144235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127000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児童扶養手当などの福祉関係経費が増加したが、定年退職手当の減により、類似団体平均を下回る</a:t>
          </a:r>
          <a:r>
            <a:rPr kumimoji="1" lang="en-US" altLang="ja-JP" sz="1300">
              <a:latin typeface="ＭＳ Ｐゴシック" panose="020B0600070205080204" pitchFamily="50" charset="-128"/>
              <a:ea typeface="ＭＳ Ｐゴシック" panose="020B0600070205080204" pitchFamily="50" charset="-128"/>
            </a:rPr>
            <a:t>88.2</a:t>
          </a:r>
          <a:r>
            <a:rPr kumimoji="1" lang="ja-JP" altLang="en-US" sz="1300">
              <a:latin typeface="ＭＳ Ｐゴシック" panose="020B0600070205080204" pitchFamily="50" charset="-128"/>
              <a:ea typeface="ＭＳ Ｐゴシック" panose="020B0600070205080204" pitchFamily="50" charset="-128"/>
            </a:rPr>
            <a:t>％となり、前年度より減少した。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今後とも事務事業の見直しを更に進め、経常経費の抑制に努めるとともに使用料等の見直しなどを行うことで自主財源確保にも努め、経常収支比率の改善を図る。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8382</xdr:rowOff>
    </xdr:from>
    <xdr:to>
      <xdr:col>23</xdr:col>
      <xdr:colOff>133350</xdr:colOff>
      <xdr:row>61</xdr:row>
      <xdr:rowOff>22860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46683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69613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2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42164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813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8382</xdr:rowOff>
    </xdr:from>
    <xdr:to>
      <xdr:col>15</xdr:col>
      <xdr:colOff>82550</xdr:colOff>
      <xdr:row>61</xdr:row>
      <xdr:rowOff>42164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4668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126001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90678</xdr:rowOff>
    </xdr:from>
    <xdr:to>
      <xdr:col>11</xdr:col>
      <xdr:colOff>31750</xdr:colOff>
      <xdr:row>61</xdr:row>
      <xdr:rowOff>8382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20622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29481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129032</xdr:rowOff>
    </xdr:from>
    <xdr:to>
      <xdr:col>23</xdr:col>
      <xdr:colOff>184150</xdr:colOff>
      <xdr:row>61</xdr:row>
      <xdr:rowOff>59182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145559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6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162814</xdr:rowOff>
    </xdr:from>
    <xdr:to>
      <xdr:col>15</xdr:col>
      <xdr:colOff>133350</xdr:colOff>
      <xdr:row>61</xdr:row>
      <xdr:rowOff>92964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103141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129032</xdr:rowOff>
    </xdr:from>
    <xdr:to>
      <xdr:col>11</xdr:col>
      <xdr:colOff>82550</xdr:colOff>
      <xdr:row>61</xdr:row>
      <xdr:rowOff>59182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69359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39878</xdr:rowOff>
    </xdr:from>
    <xdr:to>
      <xdr:col>7</xdr:col>
      <xdr:colOff>31750</xdr:colOff>
      <xdr:row>59</xdr:row>
      <xdr:rowOff>141478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151655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a:t>
          </a:r>
          <a:r>
            <a:rPr kumimoji="1" lang="en-US" altLang="ja-JP" sz="1300">
              <a:latin typeface="ＭＳ Ｐゴシック" panose="020B0600070205080204" pitchFamily="50" charset="-128"/>
              <a:ea typeface="ＭＳ Ｐゴシック" panose="020B0600070205080204" pitchFamily="50" charset="-128"/>
            </a:rPr>
            <a:t>501</a:t>
          </a:r>
          <a:r>
            <a:rPr kumimoji="1" lang="ja-JP" altLang="en-US" sz="1300">
              <a:latin typeface="ＭＳ Ｐゴシック" panose="020B0600070205080204" pitchFamily="50" charset="-128"/>
              <a:ea typeface="ＭＳ Ｐゴシック" panose="020B0600070205080204" pitchFamily="50" charset="-128"/>
            </a:rPr>
            <a:t>円多い。昨年度からの増額は、人件費と維持補修費が増加したことによる。物件費については減少しており、抑制されている。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全体として増加は抑制されているが、増加している維持補修費について、今後は計画的な維持管理により抑制に努める。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162289</xdr:rowOff>
    </xdr:from>
    <xdr:to>
      <xdr:col>23</xdr:col>
      <xdr:colOff>133350</xdr:colOff>
      <xdr:row>83</xdr:row>
      <xdr:rowOff>163547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92639"/>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120638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9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162289</xdr:rowOff>
    </xdr:from>
    <xdr:to>
      <xdr:col>19</xdr:col>
      <xdr:colOff>133350</xdr:colOff>
      <xdr:row>84</xdr:row>
      <xdr:rowOff>23811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392639"/>
          <a:ext cx="889000" cy="3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145446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3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135384</xdr:rowOff>
    </xdr:from>
    <xdr:to>
      <xdr:col>15</xdr:col>
      <xdr:colOff>82550</xdr:colOff>
      <xdr:row>84</xdr:row>
      <xdr:rowOff>23811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65734"/>
          <a:ext cx="889000" cy="5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127866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97862</xdr:rowOff>
    </xdr:from>
    <xdr:to>
      <xdr:col>11</xdr:col>
      <xdr:colOff>31750</xdr:colOff>
      <xdr:row>83</xdr:row>
      <xdr:rowOff>135384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28212"/>
          <a:ext cx="889000" cy="3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134295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112747</xdr:rowOff>
    </xdr:from>
    <xdr:to>
      <xdr:col>23</xdr:col>
      <xdr:colOff>184150</xdr:colOff>
      <xdr:row>84</xdr:row>
      <xdr:rowOff>42897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84824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1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111489</xdr:rowOff>
    </xdr:from>
    <xdr:to>
      <xdr:col>19</xdr:col>
      <xdr:colOff>184150</xdr:colOff>
      <xdr:row>84</xdr:row>
      <xdr:rowOff>41639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4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26416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2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144461</xdr:rowOff>
    </xdr:from>
    <xdr:to>
      <xdr:col>15</xdr:col>
      <xdr:colOff>133350</xdr:colOff>
      <xdr:row>84</xdr:row>
      <xdr:rowOff>74611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7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59388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84584</xdr:rowOff>
    </xdr:from>
    <xdr:to>
      <xdr:col>11</xdr:col>
      <xdr:colOff>82550</xdr:colOff>
      <xdr:row>84</xdr:row>
      <xdr:rowOff>14734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170961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0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47062</xdr:rowOff>
    </xdr:from>
    <xdr:to>
      <xdr:col>7</xdr:col>
      <xdr:colOff>31750</xdr:colOff>
      <xdr:row>83</xdr:row>
      <xdr:rowOff>148662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133439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6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当市のラスパイレス指数は、前年比　０．５ポイント増となった。給料表は国に準拠しており、昇格・昇給基準は昨年と同様である。よって、増加の主な要因としては「職員の経験年数階層変動の影響」　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今後とも、能力・実績主義に基づく人事評価制度のさらなる充実と、適正な昇給制度を構築し、給与の適正化を図っていく。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168911</xdr:rowOff>
    </xdr:from>
    <xdr:to>
      <xdr:col>81</xdr:col>
      <xdr:colOff>44450</xdr:colOff>
      <xdr:row>89</xdr:row>
      <xdr:rowOff>118111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25651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168911</xdr:rowOff>
    </xdr:from>
    <xdr:to>
      <xdr:col>77</xdr:col>
      <xdr:colOff>44450</xdr:colOff>
      <xdr:row>89</xdr:row>
      <xdr:rowOff>45720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2565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144780</xdr:rowOff>
    </xdr:from>
    <xdr:to>
      <xdr:col>72</xdr:col>
      <xdr:colOff>203200</xdr:colOff>
      <xdr:row>89</xdr:row>
      <xdr:rowOff>45720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2323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144780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634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67311</xdr:rowOff>
    </xdr:from>
    <xdr:to>
      <xdr:col>81</xdr:col>
      <xdr:colOff>95250</xdr:colOff>
      <xdr:row>89</xdr:row>
      <xdr:rowOff>168911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134638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22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118111</xdr:rowOff>
    </xdr:from>
    <xdr:to>
      <xdr:col>77</xdr:col>
      <xdr:colOff>95250</xdr:colOff>
      <xdr:row>89</xdr:row>
      <xdr:rowOff>48261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33038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166370</xdr:rowOff>
    </xdr:from>
    <xdr:to>
      <xdr:col>73</xdr:col>
      <xdr:colOff>44450</xdr:colOff>
      <xdr:row>89</xdr:row>
      <xdr:rowOff>96520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81297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年度までの第２次改革プランの推進により、平成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年度末までに平成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人の職員削減を行った。平成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年度からは多様化する行政課題の対応や職員の時間外削減に努めるため職員数の増加を図っているが、依然として類似団体平均に比べて少ない水準となっている。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介護休職・離職や男性の育児休暇取得、少子化等により人材の確保が懸念されるため、働き方改革やＤＸの推進による業務削減と効率化、広域化とともに、企業との連携を積極的に推進し、行政サービス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88011</xdr:rowOff>
    </xdr:from>
    <xdr:to>
      <xdr:col>81</xdr:col>
      <xdr:colOff>44450</xdr:colOff>
      <xdr:row>61</xdr:row>
      <xdr:rowOff>95250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4646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78359</xdr:rowOff>
    </xdr:from>
    <xdr:to>
      <xdr:col>77</xdr:col>
      <xdr:colOff>44450</xdr:colOff>
      <xdr:row>61</xdr:row>
      <xdr:rowOff>95250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3680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82440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1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78359</xdr:rowOff>
    </xdr:from>
    <xdr:to>
      <xdr:col>72</xdr:col>
      <xdr:colOff>203200</xdr:colOff>
      <xdr:row>61</xdr:row>
      <xdr:rowOff>80772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53680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84853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68707</xdr:rowOff>
    </xdr:from>
    <xdr:to>
      <xdr:col>68</xdr:col>
      <xdr:colOff>152400</xdr:colOff>
      <xdr:row>61</xdr:row>
      <xdr:rowOff>80772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271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37211</xdr:rowOff>
    </xdr:from>
    <xdr:to>
      <xdr:col>81</xdr:col>
      <xdr:colOff>95250</xdr:colOff>
      <xdr:row>61</xdr:row>
      <xdr:rowOff>138811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53738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4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44450</xdr:rowOff>
    </xdr:from>
    <xdr:to>
      <xdr:col>77</xdr:col>
      <xdr:colOff>95250</xdr:colOff>
      <xdr:row>61</xdr:row>
      <xdr:rowOff>146050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156227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27559</xdr:rowOff>
    </xdr:from>
    <xdr:to>
      <xdr:col>73</xdr:col>
      <xdr:colOff>44450</xdr:colOff>
      <xdr:row>61</xdr:row>
      <xdr:rowOff>129159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139336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5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29972</xdr:rowOff>
    </xdr:from>
    <xdr:to>
      <xdr:col>68</xdr:col>
      <xdr:colOff>203200</xdr:colOff>
      <xdr:row>61</xdr:row>
      <xdr:rowOff>131572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141749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17907</xdr:rowOff>
    </xdr:from>
    <xdr:to>
      <xdr:col>64</xdr:col>
      <xdr:colOff>152400</xdr:colOff>
      <xdr:row>61</xdr:row>
      <xdr:rowOff>119507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129684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事業など、過去の起債の影響により、類似団体平均を上回っている。ただし、近年では起債の抑制や合併特例債等の償還が進んでいることにより、減少傾向にある。また、予算策定時点で新規起債額が地方債の元利償還金を上回らないよう抑制しているため、実質公債費比率の改善が進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73660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2423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100771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129963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745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43</xdr:row>
      <xdr:rowOff>6773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3308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22860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3791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143510</xdr:rowOff>
    </xdr:from>
    <xdr:to>
      <xdr:col>64</xdr:col>
      <xdr:colOff>152400</xdr:colOff>
      <xdr:row>43</xdr:row>
      <xdr:rowOff>73660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58437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合併特例事業など、過去の大型投資事業の影響により、類似団体平均を大きく上回っている。ただし、近年では起債の抑制や合併特例債等の償還が進んでいることにより、減少傾向にある。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総合計画では将来負担額を令和元年度に</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億円、令和７年度に</a:t>
          </a:r>
          <a:r>
            <a:rPr kumimoji="1" lang="en-US" altLang="ja-JP" sz="1300">
              <a:latin typeface="ＭＳ Ｐゴシック" panose="020B0600070205080204" pitchFamily="50" charset="-128"/>
              <a:ea typeface="ＭＳ Ｐゴシック" panose="020B0600070205080204" pitchFamily="50" charset="-128"/>
            </a:rPr>
            <a:t>750</a:t>
          </a:r>
          <a:r>
            <a:rPr kumimoji="1" lang="ja-JP" altLang="en-US" sz="1300">
              <a:latin typeface="ＭＳ Ｐゴシック" panose="020B0600070205080204" pitchFamily="50" charset="-128"/>
              <a:ea typeface="ＭＳ Ｐゴシック" panose="020B0600070205080204" pitchFamily="50" charset="-128"/>
            </a:rPr>
            <a:t>億円とする目標を設定しており、起債抑制に努めることで将来負担比率の改善を計画的に進めている。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133048</xdr:rowOff>
    </xdr:from>
    <xdr:to>
      <xdr:col>81</xdr:col>
      <xdr:colOff>44450</xdr:colOff>
      <xdr:row>17</xdr:row>
      <xdr:rowOff>14454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876248"/>
          <a:ext cx="8382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14454</xdr:rowOff>
    </xdr:from>
    <xdr:to>
      <xdr:col>77</xdr:col>
      <xdr:colOff>44450</xdr:colOff>
      <xdr:row>17</xdr:row>
      <xdr:rowOff>122464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929104"/>
          <a:ext cx="889000" cy="10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122464</xdr:rowOff>
    </xdr:from>
    <xdr:to>
      <xdr:col>72</xdr:col>
      <xdr:colOff>203200</xdr:colOff>
      <xdr:row>18</xdr:row>
      <xdr:rowOff>109583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03711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100209</xdr:rowOff>
    </xdr:from>
    <xdr:to>
      <xdr:col>73</xdr:col>
      <xdr:colOff>44450</xdr:colOff>
      <xdr:row>14</xdr:row>
      <xdr:rowOff>30359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109583</xdr:rowOff>
    </xdr:from>
    <xdr:to>
      <xdr:col>68</xdr:col>
      <xdr:colOff>152400</xdr:colOff>
      <xdr:row>18</xdr:row>
      <xdr:rowOff>146352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195683"/>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108252</xdr:rowOff>
    </xdr:from>
    <xdr:to>
      <xdr:col>68</xdr:col>
      <xdr:colOff>203200</xdr:colOff>
      <xdr:row>14</xdr:row>
      <xdr:rowOff>38402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82248</xdr:rowOff>
    </xdr:from>
    <xdr:to>
      <xdr:col>81</xdr:col>
      <xdr:colOff>95250</xdr:colOff>
      <xdr:row>17</xdr:row>
      <xdr:rowOff>12398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8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54325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9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135104</xdr:rowOff>
    </xdr:from>
    <xdr:to>
      <xdr:col>77</xdr:col>
      <xdr:colOff>95250</xdr:colOff>
      <xdr:row>17</xdr:row>
      <xdr:rowOff>65254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8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50031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964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71664</xdr:rowOff>
    </xdr:from>
    <xdr:to>
      <xdr:col>73</xdr:col>
      <xdr:colOff>44450</xdr:colOff>
      <xdr:row>18</xdr:row>
      <xdr:rowOff>1814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158041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7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58783</xdr:rowOff>
    </xdr:from>
    <xdr:to>
      <xdr:col>68</xdr:col>
      <xdr:colOff>203200</xdr:colOff>
      <xdr:row>18</xdr:row>
      <xdr:rowOff>160383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145160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23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95552</xdr:rowOff>
    </xdr:from>
    <xdr:to>
      <xdr:col>64</xdr:col>
      <xdr:colOff>152400</xdr:colOff>
      <xdr:row>19</xdr:row>
      <xdr:rowOff>25702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1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10479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6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117,804
113,119
265.69
48,131,257
46,496,618
1,440,012
26,943,541
44,959,604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％と類似団体平均と比較して低い水準にある。平成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年の合併を契機に、平成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年度までの第２次改革プランの推進により</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人の職員削減を行ったことによる。令和元年度は時間外手当や退職手当の減少等により前年度比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今後も働き方改革を進めて時間外手当の縮減を図り、人件費の抑制に努める。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34</xdr:row>
      <xdr:rowOff>61686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8801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61686</xdr:rowOff>
    </xdr:from>
    <xdr:to>
      <xdr:col>19</xdr:col>
      <xdr:colOff>187325</xdr:colOff>
      <xdr:row>34</xdr:row>
      <xdr:rowOff>148772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8909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148772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80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18143</xdr:rowOff>
    </xdr:from>
    <xdr:to>
      <xdr:col>11</xdr:col>
      <xdr:colOff>9525</xdr:colOff>
      <xdr:row>34</xdr:row>
      <xdr:rowOff>50800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4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99984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16527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10886</xdr:rowOff>
    </xdr:from>
    <xdr:to>
      <xdr:col>20</xdr:col>
      <xdr:colOff>38100</xdr:colOff>
      <xdr:row>34</xdr:row>
      <xdr:rowOff>112486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122663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97972</xdr:rowOff>
    </xdr:from>
    <xdr:to>
      <xdr:col>15</xdr:col>
      <xdr:colOff>149225</xdr:colOff>
      <xdr:row>35</xdr:row>
      <xdr:rowOff>28122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38299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138793</xdr:rowOff>
    </xdr:from>
    <xdr:to>
      <xdr:col>6</xdr:col>
      <xdr:colOff>171450</xdr:colOff>
      <xdr:row>34</xdr:row>
      <xdr:rowOff>68943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79120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物件費に係るものは、</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％と類似団体平均と比較して低い水準にある。令和元年度は中学校生徒数が減少したことによる給食材料費の減少等により前年度比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今後も引き続き、公共施設の適正配置など業務改善による物件費の歳出抑制を図るとともに財源確保に努める。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76708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016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76708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10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67564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467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3556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10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124206</xdr:rowOff>
    </xdr:from>
    <xdr:to>
      <xdr:col>69</xdr:col>
      <xdr:colOff>142875</xdr:colOff>
      <xdr:row>16</xdr:row>
      <xdr:rowOff>54356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64533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扶助費に係るものは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％と類似団体平均と比較して低い水準にある。前年度比では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ポイント増となっており、近年は増加が続いている。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児童福祉費が増加するなど、住民の福祉向上に必要な経費の増加ではあるが、今後は先を見据えた計画を策定するなどして可能な限り抑制を図る。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8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54</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13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0424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76200</xdr:rowOff>
    </xdr:from>
    <xdr:to>
      <xdr:col>11</xdr:col>
      <xdr:colOff>60325</xdr:colOff>
      <xdr:row>54</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その他に係るものは</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％と類似団体平均と比較して高い水準にある。その他に占める主なものは繰出金で、介護保険特別会計、公共下水道事業特別会計等である。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今後は公共下水道事業特別会計等の企業会計化を契機に独立採算の観点から段階的な料金の見直しを図る等、繰出金の抑制に努める。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23585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030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56</xdr:row>
      <xdr:rowOff>1815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03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1815</xdr:rowOff>
    </xdr:from>
    <xdr:to>
      <xdr:col>73</xdr:col>
      <xdr:colOff>180975</xdr:colOff>
      <xdr:row>56</xdr:row>
      <xdr:rowOff>23585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56</xdr:row>
      <xdr:rowOff>23585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159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4734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116312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37392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3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122465</xdr:rowOff>
    </xdr:from>
    <xdr:to>
      <xdr:col>74</xdr:col>
      <xdr:colOff>31750</xdr:colOff>
      <xdr:row>56</xdr:row>
      <xdr:rowOff>52615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37392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144235</xdr:rowOff>
    </xdr:from>
    <xdr:to>
      <xdr:col>69</xdr:col>
      <xdr:colOff>142875</xdr:colOff>
      <xdr:row>56</xdr:row>
      <xdr:rowOff>74385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59162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147155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補助費等に係るものは</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と類似団体平均と比較して低い水準にある。掛川市・袋井市病院企業団や掛川市・菊川市衛生施設組合への負担金が多くを占めているが、それぞれ効率的な経営に努めて負担金が減少したことで、前年度に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今後は個別の補助金について内容を精査し、見直しを行うことで抑制に努める。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763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52087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395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31750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36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100330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7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111760</xdr:rowOff>
    </xdr:from>
    <xdr:to>
      <xdr:col>69</xdr:col>
      <xdr:colOff>92075</xdr:colOff>
      <xdr:row>37</xdr:row>
      <xdr:rowOff>100330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83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92727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49530</xdr:rowOff>
    </xdr:from>
    <xdr:to>
      <xdr:col>69</xdr:col>
      <xdr:colOff>142875</xdr:colOff>
      <xdr:row>37</xdr:row>
      <xdr:rowOff>151130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135907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公債費に係るものは</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％と類似団体平均と比較して高い水準にある。前年度と比べ、過去借り入れ分の元金償還が開始されたことにより増加している。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近年は起債を抑制しており、公債費についても抑制していくよう努めている。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78</xdr:row>
      <xdr:rowOff>99568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4452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78</xdr:row>
      <xdr:rowOff>72137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4360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62992</xdr:rowOff>
    </xdr:from>
    <xdr:to>
      <xdr:col>15</xdr:col>
      <xdr:colOff>98425</xdr:colOff>
      <xdr:row>78</xdr:row>
      <xdr:rowOff>85852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436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85852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426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48768</xdr:rowOff>
    </xdr:from>
    <xdr:to>
      <xdr:col>24</xdr:col>
      <xdr:colOff>76200</xdr:colOff>
      <xdr:row>78</xdr:row>
      <xdr:rowOff>150368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20845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21337</xdr:rowOff>
    </xdr:from>
    <xdr:to>
      <xdr:col>20</xdr:col>
      <xdr:colOff>38100</xdr:colOff>
      <xdr:row>78</xdr:row>
      <xdr:rowOff>122937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公債費以外に係るものは</a:t>
          </a:r>
          <a:r>
            <a:rPr kumimoji="1" lang="en-US" altLang="ja-JP" sz="1300">
              <a:latin typeface="ＭＳ Ｐゴシック" panose="020B0600070205080204" pitchFamily="50" charset="-128"/>
              <a:ea typeface="ＭＳ Ｐゴシック" panose="020B0600070205080204" pitchFamily="50" charset="-128"/>
            </a:rPr>
            <a:t>68.8</a:t>
          </a:r>
          <a:r>
            <a:rPr kumimoji="1" lang="ja-JP" altLang="en-US" sz="1300">
              <a:latin typeface="ＭＳ Ｐゴシック" panose="020B0600070205080204" pitchFamily="50" charset="-128"/>
              <a:ea typeface="ＭＳ Ｐゴシック" panose="020B0600070205080204" pitchFamily="50" charset="-128"/>
            </a:rPr>
            <a:t>％と類似団体平均と比較して低い水準にある。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公債費以外の経費は低い水準で保たれており、今後も効率的な経営に努める。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75</xdr:row>
      <xdr:rowOff>170435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2988036"/>
          <a:ext cx="8382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41419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76</xdr:row>
      <xdr:rowOff>26415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291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76</xdr:row>
      <xdr:rowOff>26415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0017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99568</xdr:rowOff>
    </xdr:from>
    <xdr:to>
      <xdr:col>69</xdr:col>
      <xdr:colOff>92075</xdr:colOff>
      <xdr:row>75</xdr:row>
      <xdr:rowOff>143002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78686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78486</xdr:rowOff>
    </xdr:from>
    <xdr:to>
      <xdr:col>82</xdr:col>
      <xdr:colOff>158750</xdr:colOff>
      <xdr:row>76</xdr:row>
      <xdr:rowOff>8635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95013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119634</xdr:rowOff>
    </xdr:from>
    <xdr:to>
      <xdr:col>78</xdr:col>
      <xdr:colOff>120650</xdr:colOff>
      <xdr:row>76</xdr:row>
      <xdr:rowOff>49783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59961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92202</xdr:rowOff>
    </xdr:from>
    <xdr:to>
      <xdr:col>69</xdr:col>
      <xdr:colOff>142875</xdr:colOff>
      <xdr:row>76</xdr:row>
      <xdr:rowOff>22352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32529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48768</xdr:rowOff>
    </xdr:from>
    <xdr:to>
      <xdr:col>65</xdr:col>
      <xdr:colOff>53975</xdr:colOff>
      <xdr:row>74</xdr:row>
      <xdr:rowOff>150368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160545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60458</xdr:rowOff>
    </xdr:from>
    <xdr:to>
      <xdr:col>29</xdr:col>
      <xdr:colOff>127000</xdr:colOff>
      <xdr:row>18</xdr:row>
      <xdr:rowOff>63183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94183"/>
          <a:ext cx="647700" cy="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51200</xdr:rowOff>
    </xdr:from>
    <xdr:to>
      <xdr:col>26</xdr:col>
      <xdr:colOff>50800</xdr:colOff>
      <xdr:row>18</xdr:row>
      <xdr:rowOff>63183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84925"/>
          <a:ext cx="698500" cy="11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51200</xdr:rowOff>
    </xdr:from>
    <xdr:to>
      <xdr:col>22</xdr:col>
      <xdr:colOff>114300</xdr:colOff>
      <xdr:row>18</xdr:row>
      <xdr:rowOff>72765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84925"/>
          <a:ext cx="698500" cy="21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63144</xdr:rowOff>
    </xdr:from>
    <xdr:to>
      <xdr:col>18</xdr:col>
      <xdr:colOff>177800</xdr:colOff>
      <xdr:row>18</xdr:row>
      <xdr:rowOff>72765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96869"/>
          <a:ext cx="698500" cy="9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4830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9658</xdr:rowOff>
    </xdr:from>
    <xdr:to>
      <xdr:col>29</xdr:col>
      <xdr:colOff>177800</xdr:colOff>
      <xdr:row>18</xdr:row>
      <xdr:rowOff>111258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3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153185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12383</xdr:rowOff>
    </xdr:from>
    <xdr:to>
      <xdr:col>26</xdr:col>
      <xdr:colOff>101600</xdr:colOff>
      <xdr:row>18</xdr:row>
      <xdr:rowOff>113983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98760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3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400</xdr:rowOff>
    </xdr:from>
    <xdr:to>
      <xdr:col>22</xdr:col>
      <xdr:colOff>165100</xdr:colOff>
      <xdr:row>18</xdr:row>
      <xdr:rowOff>102000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3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86777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21965</xdr:rowOff>
    </xdr:from>
    <xdr:to>
      <xdr:col>19</xdr:col>
      <xdr:colOff>38100</xdr:colOff>
      <xdr:row>18</xdr:row>
      <xdr:rowOff>123565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55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108342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4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12344</xdr:rowOff>
    </xdr:from>
    <xdr:to>
      <xdr:col>15</xdr:col>
      <xdr:colOff>101600</xdr:colOff>
      <xdr:row>18</xdr:row>
      <xdr:rowOff>113944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6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98721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304241</xdr:rowOff>
    </xdr:from>
    <xdr:to>
      <xdr:col>29</xdr:col>
      <xdr:colOff>127000</xdr:colOff>
      <xdr:row>34</xdr:row>
      <xdr:rowOff>335407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71691"/>
          <a:ext cx="647700" cy="3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112857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23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303213</xdr:rowOff>
    </xdr:from>
    <xdr:to>
      <xdr:col>26</xdr:col>
      <xdr:colOff>50800</xdr:colOff>
      <xdr:row>34</xdr:row>
      <xdr:rowOff>335407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70663"/>
          <a:ext cx="698500" cy="32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205372</xdr:rowOff>
    </xdr:from>
    <xdr:to>
      <xdr:col>22</xdr:col>
      <xdr:colOff>114300</xdr:colOff>
      <xdr:row>34</xdr:row>
      <xdr:rowOff>303213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472822"/>
          <a:ext cx="698500" cy="97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231271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171196</xdr:rowOff>
    </xdr:from>
    <xdr:to>
      <xdr:col>18</xdr:col>
      <xdr:colOff>177800</xdr:colOff>
      <xdr:row>34</xdr:row>
      <xdr:rowOff>205372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438646"/>
          <a:ext cx="698500" cy="3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205211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175150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253441</xdr:rowOff>
    </xdr:from>
    <xdr:to>
      <xdr:col>29</xdr:col>
      <xdr:colOff>177800</xdr:colOff>
      <xdr:row>35</xdr:row>
      <xdr:rowOff>12141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20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98518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6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284607</xdr:rowOff>
    </xdr:from>
    <xdr:to>
      <xdr:col>26</xdr:col>
      <xdr:colOff>101600</xdr:colOff>
      <xdr:row>35</xdr:row>
      <xdr:rowOff>43307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5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53484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2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252413</xdr:rowOff>
    </xdr:from>
    <xdr:to>
      <xdr:col>22</xdr:col>
      <xdr:colOff>165100</xdr:colOff>
      <xdr:row>35</xdr:row>
      <xdr:rowOff>11113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19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21290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8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154572</xdr:rowOff>
    </xdr:from>
    <xdr:to>
      <xdr:col>19</xdr:col>
      <xdr:colOff>38100</xdr:colOff>
      <xdr:row>34</xdr:row>
      <xdr:rowOff>256172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22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266349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9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120396</xdr:rowOff>
    </xdr:from>
    <xdr:to>
      <xdr:col>15</xdr:col>
      <xdr:colOff>101600</xdr:colOff>
      <xdr:row>34</xdr:row>
      <xdr:rowOff>221996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387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232173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5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117,804
113,119
265.69
48,131,257
46,496,618
1,440,012
26,943,541
44,959,604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85446</xdr:rowOff>
    </xdr:from>
    <xdr:to>
      <xdr:col>24</xdr:col>
      <xdr:colOff>63500</xdr:colOff>
      <xdr:row>36</xdr:row>
      <xdr:rowOff>88379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7646"/>
          <a:ext cx="8382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1968</xdr:rowOff>
    </xdr:from>
    <xdr:to>
      <xdr:col>19</xdr:col>
      <xdr:colOff>177800</xdr:colOff>
      <xdr:row>36</xdr:row>
      <xdr:rowOff>88379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74168"/>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15041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1968</xdr:rowOff>
    </xdr:from>
    <xdr:to>
      <xdr:col>15</xdr:col>
      <xdr:colOff>50800</xdr:colOff>
      <xdr:row>36</xdr:row>
      <xdr:rowOff>143624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74168"/>
          <a:ext cx="889000" cy="1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98628</xdr:rowOff>
    </xdr:from>
    <xdr:to>
      <xdr:col>10</xdr:col>
      <xdr:colOff>114300</xdr:colOff>
      <xdr:row>36</xdr:row>
      <xdr:rowOff>143624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70828"/>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168127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34646</xdr:rowOff>
    </xdr:from>
    <xdr:to>
      <xdr:col>24</xdr:col>
      <xdr:colOff>114300</xdr:colOff>
      <xdr:row>36</xdr:row>
      <xdr:rowOff>136246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13073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37579</xdr:rowOff>
    </xdr:from>
    <xdr:to>
      <xdr:col>20</xdr:col>
      <xdr:colOff>38100</xdr:colOff>
      <xdr:row>36</xdr:row>
      <xdr:rowOff>139179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130306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122618</xdr:rowOff>
    </xdr:from>
    <xdr:to>
      <xdr:col>15</xdr:col>
      <xdr:colOff>101600</xdr:colOff>
      <xdr:row>36</xdr:row>
      <xdr:rowOff>52768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43895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1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92824</xdr:rowOff>
    </xdr:from>
    <xdr:to>
      <xdr:col>10</xdr:col>
      <xdr:colOff>165100</xdr:colOff>
      <xdr:row>37</xdr:row>
      <xdr:rowOff>22974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14101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47828</xdr:rowOff>
    </xdr:from>
    <xdr:to>
      <xdr:col>6</xdr:col>
      <xdr:colOff>38100</xdr:colOff>
      <xdr:row>36</xdr:row>
      <xdr:rowOff>149428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2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140555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1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113247</xdr:rowOff>
    </xdr:from>
    <xdr:to>
      <xdr:col>24</xdr:col>
      <xdr:colOff>63500</xdr:colOff>
      <xdr:row>54</xdr:row>
      <xdr:rowOff>126670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371547"/>
          <a:ext cx="838200" cy="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90187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1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101034</xdr:rowOff>
    </xdr:from>
    <xdr:to>
      <xdr:col>19</xdr:col>
      <xdr:colOff>177800</xdr:colOff>
      <xdr:row>54</xdr:row>
      <xdr:rowOff>113247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359334"/>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129180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101034</xdr:rowOff>
    </xdr:from>
    <xdr:to>
      <xdr:col>15</xdr:col>
      <xdr:colOff>50800</xdr:colOff>
      <xdr:row>55</xdr:row>
      <xdr:rowOff>8059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359334"/>
          <a:ext cx="889000" cy="7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156449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8059</xdr:rowOff>
    </xdr:from>
    <xdr:to>
      <xdr:col>10</xdr:col>
      <xdr:colOff>114300</xdr:colOff>
      <xdr:row>55</xdr:row>
      <xdr:rowOff>103875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37809"/>
          <a:ext cx="889000" cy="9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145672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73761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75870</xdr:rowOff>
    </xdr:from>
    <xdr:to>
      <xdr:col>24</xdr:col>
      <xdr:colOff>114300</xdr:colOff>
      <xdr:row>55</xdr:row>
      <xdr:rowOff>6020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98747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62447</xdr:rowOff>
    </xdr:from>
    <xdr:to>
      <xdr:col>20</xdr:col>
      <xdr:colOff>38100</xdr:colOff>
      <xdr:row>54</xdr:row>
      <xdr:rowOff>164047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9124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9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50234</xdr:rowOff>
    </xdr:from>
    <xdr:to>
      <xdr:col>15</xdr:col>
      <xdr:colOff>101600</xdr:colOff>
      <xdr:row>54</xdr:row>
      <xdr:rowOff>151834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168361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0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128709</xdr:rowOff>
    </xdr:from>
    <xdr:to>
      <xdr:col>10</xdr:col>
      <xdr:colOff>165100</xdr:colOff>
      <xdr:row>55</xdr:row>
      <xdr:rowOff>58859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3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75386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16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53075</xdr:rowOff>
    </xdr:from>
    <xdr:to>
      <xdr:col>6</xdr:col>
      <xdr:colOff>38100</xdr:colOff>
      <xdr:row>55</xdr:row>
      <xdr:rowOff>154675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171202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14624</xdr:rowOff>
    </xdr:from>
    <xdr:to>
      <xdr:col>24</xdr:col>
      <xdr:colOff>63500</xdr:colOff>
      <xdr:row>76</xdr:row>
      <xdr:rowOff>50220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044824"/>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84345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77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149008</xdr:rowOff>
    </xdr:from>
    <xdr:to>
      <xdr:col>19</xdr:col>
      <xdr:colOff>177800</xdr:colOff>
      <xdr:row>76</xdr:row>
      <xdr:rowOff>50220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007758"/>
          <a:ext cx="889000" cy="7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59690</xdr:rowOff>
    </xdr:from>
    <xdr:to>
      <xdr:col>15</xdr:col>
      <xdr:colOff>50800</xdr:colOff>
      <xdr:row>75</xdr:row>
      <xdr:rowOff>149008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2918440"/>
          <a:ext cx="889000" cy="8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2103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17399</xdr:rowOff>
    </xdr:from>
    <xdr:to>
      <xdr:col>10</xdr:col>
      <xdr:colOff>114300</xdr:colOff>
      <xdr:row>75</xdr:row>
      <xdr:rowOff>59690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2876149"/>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134438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135273</xdr:rowOff>
    </xdr:from>
    <xdr:to>
      <xdr:col>24</xdr:col>
      <xdr:colOff>114300</xdr:colOff>
      <xdr:row>76</xdr:row>
      <xdr:rowOff>65422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9940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113701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97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170870</xdr:rowOff>
    </xdr:from>
    <xdr:to>
      <xdr:col>20</xdr:col>
      <xdr:colOff>38100</xdr:colOff>
      <xdr:row>76</xdr:row>
      <xdr:rowOff>101020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0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92147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1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98207</xdr:rowOff>
    </xdr:from>
    <xdr:to>
      <xdr:col>15</xdr:col>
      <xdr:colOff>101600</xdr:colOff>
      <xdr:row>76</xdr:row>
      <xdr:rowOff>28358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9569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19485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04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8890</xdr:rowOff>
    </xdr:from>
    <xdr:to>
      <xdr:col>10</xdr:col>
      <xdr:colOff>165100</xdr:colOff>
      <xdr:row>75</xdr:row>
      <xdr:rowOff>110490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127017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64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138049</xdr:rowOff>
    </xdr:from>
    <xdr:to>
      <xdr:col>6</xdr:col>
      <xdr:colOff>38100</xdr:colOff>
      <xdr:row>75</xdr:row>
      <xdr:rowOff>68199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8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84726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6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48293</xdr:rowOff>
    </xdr:from>
    <xdr:to>
      <xdr:col>24</xdr:col>
      <xdr:colOff>62865</xdr:colOff>
      <xdr:row>97</xdr:row>
      <xdr:rowOff>150281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50243"/>
          <a:ext cx="1270" cy="113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154108</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7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150281</xdr:rowOff>
    </xdr:from>
    <xdr:to>
      <xdr:col>24</xdr:col>
      <xdr:colOff>152400</xdr:colOff>
      <xdr:row>97</xdr:row>
      <xdr:rowOff>150281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78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166420</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2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48293</xdr:rowOff>
    </xdr:from>
    <xdr:to>
      <xdr:col>24</xdr:col>
      <xdr:colOff>152400</xdr:colOff>
      <xdr:row>91</xdr:row>
      <xdr:rowOff>48293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5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131569</xdr:rowOff>
    </xdr:from>
    <xdr:to>
      <xdr:col>24</xdr:col>
      <xdr:colOff>63500</xdr:colOff>
      <xdr:row>97</xdr:row>
      <xdr:rowOff>121576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90769"/>
          <a:ext cx="838200" cy="16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105343</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5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82466</xdr:rowOff>
    </xdr:from>
    <xdr:to>
      <xdr:col>24</xdr:col>
      <xdr:colOff>114300</xdr:colOff>
      <xdr:row>95</xdr:row>
      <xdr:rowOff>12616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9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121576</xdr:rowOff>
    </xdr:from>
    <xdr:to>
      <xdr:col>19</xdr:col>
      <xdr:colOff>177800</xdr:colOff>
      <xdr:row>97</xdr:row>
      <xdr:rowOff>142215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752226"/>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87823</xdr:rowOff>
    </xdr:from>
    <xdr:to>
      <xdr:col>20</xdr:col>
      <xdr:colOff>38100</xdr:colOff>
      <xdr:row>96</xdr:row>
      <xdr:rowOff>17973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7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34500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1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142215</xdr:rowOff>
    </xdr:from>
    <xdr:to>
      <xdr:col>15</xdr:col>
      <xdr:colOff>50800</xdr:colOff>
      <xdr:row>98</xdr:row>
      <xdr:rowOff>12925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72865"/>
          <a:ext cx="8890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84753</xdr:rowOff>
    </xdr:from>
    <xdr:to>
      <xdr:col>15</xdr:col>
      <xdr:colOff>101600</xdr:colOff>
      <xdr:row>96</xdr:row>
      <xdr:rowOff>14903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31430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1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12925</xdr:rowOff>
    </xdr:from>
    <xdr:to>
      <xdr:col>10</xdr:col>
      <xdr:colOff>114300</xdr:colOff>
      <xdr:row>99</xdr:row>
      <xdr:rowOff>108218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815025"/>
          <a:ext cx="889000" cy="26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101898</xdr:rowOff>
    </xdr:from>
    <xdr:to>
      <xdr:col>10</xdr:col>
      <xdr:colOff>165100</xdr:colOff>
      <xdr:row>96</xdr:row>
      <xdr:rowOff>32048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8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48575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167832</xdr:rowOff>
    </xdr:from>
    <xdr:to>
      <xdr:col>6</xdr:col>
      <xdr:colOff>38100</xdr:colOff>
      <xdr:row>96</xdr:row>
      <xdr:rowOff>97982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45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114509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2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80769</xdr:rowOff>
    </xdr:from>
    <xdr:to>
      <xdr:col>24</xdr:col>
      <xdr:colOff>114300</xdr:colOff>
      <xdr:row>97</xdr:row>
      <xdr:rowOff>10919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59196</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70776</xdr:rowOff>
    </xdr:from>
    <xdr:to>
      <xdr:col>20</xdr:col>
      <xdr:colOff>38100</xdr:colOff>
      <xdr:row>98</xdr:row>
      <xdr:rowOff>926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163503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7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91415</xdr:rowOff>
    </xdr:from>
    <xdr:to>
      <xdr:col>15</xdr:col>
      <xdr:colOff>101600</xdr:colOff>
      <xdr:row>98</xdr:row>
      <xdr:rowOff>21565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12692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133575</xdr:rowOff>
    </xdr:from>
    <xdr:to>
      <xdr:col>10</xdr:col>
      <xdr:colOff>165100</xdr:colOff>
      <xdr:row>98</xdr:row>
      <xdr:rowOff>63725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54852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5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57418</xdr:rowOff>
    </xdr:from>
    <xdr:to>
      <xdr:col>6</xdr:col>
      <xdr:colOff>38100</xdr:colOff>
      <xdr:row>99</xdr:row>
      <xdr:rowOff>159018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70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150145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1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9333</xdr:rowOff>
    </xdr:from>
    <xdr:to>
      <xdr:col>55</xdr:col>
      <xdr:colOff>0</xdr:colOff>
      <xdr:row>36</xdr:row>
      <xdr:rowOff>20175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181533"/>
          <a:ext cx="8382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20175</xdr:rowOff>
    </xdr:from>
    <xdr:to>
      <xdr:col>50</xdr:col>
      <xdr:colOff>114300</xdr:colOff>
      <xdr:row>36</xdr:row>
      <xdr:rowOff>45239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6192375"/>
          <a:ext cx="889000" cy="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64724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19669</xdr:rowOff>
    </xdr:from>
    <xdr:to>
      <xdr:col>45</xdr:col>
      <xdr:colOff>177800</xdr:colOff>
      <xdr:row>36</xdr:row>
      <xdr:rowOff>45239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6191869"/>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94539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19669</xdr:rowOff>
    </xdr:from>
    <xdr:to>
      <xdr:col>41</xdr:col>
      <xdr:colOff>50800</xdr:colOff>
      <xdr:row>36</xdr:row>
      <xdr:rowOff>74990</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191869"/>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67980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128461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129983</xdr:rowOff>
    </xdr:from>
    <xdr:to>
      <xdr:col>55</xdr:col>
      <xdr:colOff>50800</xdr:colOff>
      <xdr:row>36</xdr:row>
      <xdr:rowOff>60133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13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108410</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10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140825</xdr:rowOff>
    </xdr:from>
    <xdr:to>
      <xdr:col>50</xdr:col>
      <xdr:colOff>165100</xdr:colOff>
      <xdr:row>36</xdr:row>
      <xdr:rowOff>70975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1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62102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2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165889</xdr:rowOff>
    </xdr:from>
    <xdr:to>
      <xdr:col>46</xdr:col>
      <xdr:colOff>38100</xdr:colOff>
      <xdr:row>36</xdr:row>
      <xdr:rowOff>96039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1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87166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25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140319</xdr:rowOff>
    </xdr:from>
    <xdr:to>
      <xdr:col>41</xdr:col>
      <xdr:colOff>101600</xdr:colOff>
      <xdr:row>36</xdr:row>
      <xdr:rowOff>70469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14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86996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591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24190</xdr:rowOff>
    </xdr:from>
    <xdr:to>
      <xdr:col>36</xdr:col>
      <xdr:colOff>165100</xdr:colOff>
      <xdr:row>36</xdr:row>
      <xdr:rowOff>125790</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1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142317</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597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33872</xdr:rowOff>
    </xdr:from>
    <xdr:to>
      <xdr:col>55</xdr:col>
      <xdr:colOff>0</xdr:colOff>
      <xdr:row>57</xdr:row>
      <xdr:rowOff>46303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806522"/>
          <a:ext cx="838200" cy="1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28564</xdr:rowOff>
    </xdr:from>
    <xdr:to>
      <xdr:col>50</xdr:col>
      <xdr:colOff>114300</xdr:colOff>
      <xdr:row>57</xdr:row>
      <xdr:rowOff>33872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801214"/>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140927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91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9412</xdr:rowOff>
    </xdr:from>
    <xdr:to>
      <xdr:col>45</xdr:col>
      <xdr:colOff>177800</xdr:colOff>
      <xdr:row>57</xdr:row>
      <xdr:rowOff>28564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782062"/>
          <a:ext cx="889000" cy="1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113925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9412</xdr:rowOff>
    </xdr:from>
    <xdr:to>
      <xdr:col>41</xdr:col>
      <xdr:colOff>50800</xdr:colOff>
      <xdr:row>57</xdr:row>
      <xdr:rowOff>52805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782062"/>
          <a:ext cx="889000" cy="4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63866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140754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166953</xdr:rowOff>
    </xdr:from>
    <xdr:to>
      <xdr:col>55</xdr:col>
      <xdr:colOff>50800</xdr:colOff>
      <xdr:row>57</xdr:row>
      <xdr:rowOff>97103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7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145380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4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154522</xdr:rowOff>
    </xdr:from>
    <xdr:to>
      <xdr:col>50</xdr:col>
      <xdr:colOff>165100</xdr:colOff>
      <xdr:row>57</xdr:row>
      <xdr:rowOff>84672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5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101199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53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149214</xdr:rowOff>
    </xdr:from>
    <xdr:to>
      <xdr:col>46</xdr:col>
      <xdr:colOff>38100</xdr:colOff>
      <xdr:row>57</xdr:row>
      <xdr:rowOff>79364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95891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52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130062</xdr:rowOff>
    </xdr:from>
    <xdr:to>
      <xdr:col>41</xdr:col>
      <xdr:colOff>101600</xdr:colOff>
      <xdr:row>57</xdr:row>
      <xdr:rowOff>60212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76739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50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2005</xdr:rowOff>
    </xdr:from>
    <xdr:to>
      <xdr:col>36</xdr:col>
      <xdr:colOff>165100</xdr:colOff>
      <xdr:row>57</xdr:row>
      <xdr:rowOff>103605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120132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54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74498</xdr:rowOff>
    </xdr:from>
    <xdr:to>
      <xdr:col>55</xdr:col>
      <xdr:colOff>0</xdr:colOff>
      <xdr:row>77</xdr:row>
      <xdr:rowOff>130665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276148"/>
          <a:ext cx="838200" cy="5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110051</xdr:rowOff>
    </xdr:from>
    <xdr:to>
      <xdr:col>50</xdr:col>
      <xdr:colOff>114300</xdr:colOff>
      <xdr:row>77</xdr:row>
      <xdr:rowOff>130665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11701"/>
          <a:ext cx="889000" cy="2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19518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110051</xdr:rowOff>
    </xdr:from>
    <xdr:to>
      <xdr:col>45</xdr:col>
      <xdr:colOff>177800</xdr:colOff>
      <xdr:row>77</xdr:row>
      <xdr:rowOff>147746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11701"/>
          <a:ext cx="889000" cy="3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8851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83505</xdr:rowOff>
    </xdr:from>
    <xdr:to>
      <xdr:col>41</xdr:col>
      <xdr:colOff>50800</xdr:colOff>
      <xdr:row>77</xdr:row>
      <xdr:rowOff>147746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285155"/>
          <a:ext cx="889000" cy="6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146755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3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23698</xdr:rowOff>
    </xdr:from>
    <xdr:to>
      <xdr:col>55</xdr:col>
      <xdr:colOff>50800</xdr:colOff>
      <xdr:row>77</xdr:row>
      <xdr:rowOff>125298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2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157424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8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79865</xdr:rowOff>
    </xdr:from>
    <xdr:to>
      <xdr:col>50</xdr:col>
      <xdr:colOff>165100</xdr:colOff>
      <xdr:row>78</xdr:row>
      <xdr:rowOff>10015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3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59251</xdr:rowOff>
    </xdr:from>
    <xdr:to>
      <xdr:col>46</xdr:col>
      <xdr:colOff>38100</xdr:colOff>
      <xdr:row>77</xdr:row>
      <xdr:rowOff>160851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6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5928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3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96946</xdr:rowOff>
    </xdr:from>
    <xdr:to>
      <xdr:col>41</xdr:col>
      <xdr:colOff>101600</xdr:colOff>
      <xdr:row>78</xdr:row>
      <xdr:rowOff>27096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9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18223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32705</xdr:rowOff>
    </xdr:from>
    <xdr:to>
      <xdr:col>36</xdr:col>
      <xdr:colOff>165100</xdr:colOff>
      <xdr:row>77</xdr:row>
      <xdr:rowOff>134305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150832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78663</xdr:rowOff>
    </xdr:from>
    <xdr:to>
      <xdr:col>55</xdr:col>
      <xdr:colOff>0</xdr:colOff>
      <xdr:row>97</xdr:row>
      <xdr:rowOff>15532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537863"/>
          <a:ext cx="838200" cy="10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8278</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9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79959</xdr:rowOff>
    </xdr:from>
    <xdr:to>
      <xdr:col>50</xdr:col>
      <xdr:colOff>114300</xdr:colOff>
      <xdr:row>96</xdr:row>
      <xdr:rowOff>78663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367709"/>
          <a:ext cx="889000" cy="1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168806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143757</xdr:rowOff>
    </xdr:from>
    <xdr:to>
      <xdr:col>45</xdr:col>
      <xdr:colOff>177800</xdr:colOff>
      <xdr:row>95</xdr:row>
      <xdr:rowOff>79959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260057"/>
          <a:ext cx="889000" cy="10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152537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143757</xdr:rowOff>
    </xdr:from>
    <xdr:to>
      <xdr:col>41</xdr:col>
      <xdr:colOff>50800</xdr:colOff>
      <xdr:row>97</xdr:row>
      <xdr:rowOff>58338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260057"/>
          <a:ext cx="889000" cy="42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102836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5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60286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136182</xdr:rowOff>
    </xdr:from>
    <xdr:to>
      <xdr:col>55</xdr:col>
      <xdr:colOff>50800</xdr:colOff>
      <xdr:row>97</xdr:row>
      <xdr:rowOff>66332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5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114609</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7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27863</xdr:rowOff>
    </xdr:from>
    <xdr:to>
      <xdr:col>50</xdr:col>
      <xdr:colOff>165100</xdr:colOff>
      <xdr:row>96</xdr:row>
      <xdr:rowOff>129463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145990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26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29159</xdr:rowOff>
    </xdr:from>
    <xdr:to>
      <xdr:col>46</xdr:col>
      <xdr:colOff>38100</xdr:colOff>
      <xdr:row>95</xdr:row>
      <xdr:rowOff>130759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31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147286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09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92957</xdr:rowOff>
    </xdr:from>
    <xdr:to>
      <xdr:col>41</xdr:col>
      <xdr:colOff>101600</xdr:colOff>
      <xdr:row>95</xdr:row>
      <xdr:rowOff>23107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2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39634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7538</xdr:rowOff>
    </xdr:from>
    <xdr:to>
      <xdr:col>36</xdr:col>
      <xdr:colOff>165100</xdr:colOff>
      <xdr:row>97</xdr:row>
      <xdr:rowOff>109138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100265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73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76846</xdr:rowOff>
    </xdr:from>
    <xdr:to>
      <xdr:col>85</xdr:col>
      <xdr:colOff>127000</xdr:colOff>
      <xdr:row>39</xdr:row>
      <xdr:rowOff>83867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63396"/>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83867</xdr:rowOff>
    </xdr:from>
    <xdr:to>
      <xdr:col>81</xdr:col>
      <xdr:colOff>50800</xdr:colOff>
      <xdr:row>39</xdr:row>
      <xdr:rowOff>85479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70417"/>
          <a:ext cx="8890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126698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8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85479</xdr:rowOff>
    </xdr:from>
    <xdr:to>
      <xdr:col>76</xdr:col>
      <xdr:colOff>114300</xdr:colOff>
      <xdr:row>39</xdr:row>
      <xdr:rowOff>86230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72029"/>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135362</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82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76867</xdr:rowOff>
    </xdr:from>
    <xdr:to>
      <xdr:col>71</xdr:col>
      <xdr:colOff>177800</xdr:colOff>
      <xdr:row>39</xdr:row>
      <xdr:rowOff>86230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63417"/>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135341</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821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26046</xdr:rowOff>
    </xdr:from>
    <xdr:to>
      <xdr:col>85</xdr:col>
      <xdr:colOff>177800</xdr:colOff>
      <xdr:row>39</xdr:row>
      <xdr:rowOff>127646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71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125664</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64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33067</xdr:rowOff>
    </xdr:from>
    <xdr:to>
      <xdr:col>81</xdr:col>
      <xdr:colOff>101600</xdr:colOff>
      <xdr:row>39</xdr:row>
      <xdr:rowOff>134667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1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151194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49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34679</xdr:rowOff>
    </xdr:from>
    <xdr:to>
      <xdr:col>76</xdr:col>
      <xdr:colOff>165100</xdr:colOff>
      <xdr:row>39</xdr:row>
      <xdr:rowOff>136279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152806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49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35430</xdr:rowOff>
    </xdr:from>
    <xdr:to>
      <xdr:col>72</xdr:col>
      <xdr:colOff>38100</xdr:colOff>
      <xdr:row>39</xdr:row>
      <xdr:rowOff>137030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2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128157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81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26067</xdr:rowOff>
    </xdr:from>
    <xdr:to>
      <xdr:col>67</xdr:col>
      <xdr:colOff>101600</xdr:colOff>
      <xdr:row>39</xdr:row>
      <xdr:rowOff>127667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1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144194</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48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122738</xdr:rowOff>
    </xdr:from>
    <xdr:to>
      <xdr:col>85</xdr:col>
      <xdr:colOff>127000</xdr:colOff>
      <xdr:row>72</xdr:row>
      <xdr:rowOff>163085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467138"/>
          <a:ext cx="838200" cy="4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105709</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21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157645</xdr:rowOff>
    </xdr:from>
    <xdr:to>
      <xdr:col>81</xdr:col>
      <xdr:colOff>50800</xdr:colOff>
      <xdr:row>72</xdr:row>
      <xdr:rowOff>163085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502045"/>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72539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151678</xdr:rowOff>
    </xdr:from>
    <xdr:to>
      <xdr:col>76</xdr:col>
      <xdr:colOff>114300</xdr:colOff>
      <xdr:row>72</xdr:row>
      <xdr:rowOff>157645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496078"/>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56880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135699</xdr:rowOff>
    </xdr:from>
    <xdr:to>
      <xdr:col>71</xdr:col>
      <xdr:colOff>177800</xdr:colOff>
      <xdr:row>72</xdr:row>
      <xdr:rowOff>151678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480099"/>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33700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45290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71938</xdr:rowOff>
    </xdr:from>
    <xdr:to>
      <xdr:col>85</xdr:col>
      <xdr:colOff>177800</xdr:colOff>
      <xdr:row>73</xdr:row>
      <xdr:rowOff>2088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4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94815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2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112285</xdr:rowOff>
    </xdr:from>
    <xdr:to>
      <xdr:col>81</xdr:col>
      <xdr:colOff>101600</xdr:colOff>
      <xdr:row>73</xdr:row>
      <xdr:rowOff>42435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4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58962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23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106845</xdr:rowOff>
    </xdr:from>
    <xdr:to>
      <xdr:col>76</xdr:col>
      <xdr:colOff>165100</xdr:colOff>
      <xdr:row>73</xdr:row>
      <xdr:rowOff>36995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4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53522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2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100878</xdr:rowOff>
    </xdr:from>
    <xdr:to>
      <xdr:col>72</xdr:col>
      <xdr:colOff>38100</xdr:colOff>
      <xdr:row>73</xdr:row>
      <xdr:rowOff>31028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44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47555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22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84899</xdr:rowOff>
    </xdr:from>
    <xdr:to>
      <xdr:col>67</xdr:col>
      <xdr:colOff>101600</xdr:colOff>
      <xdr:row>73</xdr:row>
      <xdr:rowOff>15049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4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31576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20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38697</xdr:rowOff>
    </xdr:from>
    <xdr:to>
      <xdr:col>85</xdr:col>
      <xdr:colOff>127000</xdr:colOff>
      <xdr:row>99</xdr:row>
      <xdr:rowOff>39227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7012247"/>
          <a:ext cx="8382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38274</xdr:rowOff>
    </xdr:from>
    <xdr:to>
      <xdr:col>81</xdr:col>
      <xdr:colOff>50800</xdr:colOff>
      <xdr:row>99</xdr:row>
      <xdr:rowOff>39227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701182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71662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0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33756</xdr:rowOff>
    </xdr:from>
    <xdr:to>
      <xdr:col>76</xdr:col>
      <xdr:colOff>114300</xdr:colOff>
      <xdr:row>99</xdr:row>
      <xdr:rowOff>38274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7007306"/>
          <a:ext cx="8890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13342</xdr:rowOff>
    </xdr:from>
    <xdr:to>
      <xdr:col>71</xdr:col>
      <xdr:colOff>177800</xdr:colOff>
      <xdr:row>99</xdr:row>
      <xdr:rowOff>33756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86892"/>
          <a:ext cx="8890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67654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159347</xdr:rowOff>
    </xdr:from>
    <xdr:to>
      <xdr:col>85</xdr:col>
      <xdr:colOff>177800</xdr:colOff>
      <xdr:row>99</xdr:row>
      <xdr:rowOff>89497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6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74274</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7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159877</xdr:rowOff>
    </xdr:from>
    <xdr:to>
      <xdr:col>81</xdr:col>
      <xdr:colOff>101600</xdr:colOff>
      <xdr:row>99</xdr:row>
      <xdr:rowOff>90027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81154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5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158924</xdr:rowOff>
    </xdr:from>
    <xdr:to>
      <xdr:col>76</xdr:col>
      <xdr:colOff>165100</xdr:colOff>
      <xdr:row>99</xdr:row>
      <xdr:rowOff>89074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80201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154406</xdr:rowOff>
    </xdr:from>
    <xdr:to>
      <xdr:col>72</xdr:col>
      <xdr:colOff>38100</xdr:colOff>
      <xdr:row>99</xdr:row>
      <xdr:rowOff>84556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5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75683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4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133992</xdr:rowOff>
    </xdr:from>
    <xdr:to>
      <xdr:col>67</xdr:col>
      <xdr:colOff>101600</xdr:colOff>
      <xdr:row>99</xdr:row>
      <xdr:rowOff>64142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55269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40640</xdr:rowOff>
    </xdr:from>
    <xdr:to>
      <xdr:col>116</xdr:col>
      <xdr:colOff>63500</xdr:colOff>
      <xdr:row>39</xdr:row>
      <xdr:rowOff>41783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2719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58818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3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40640</xdr:rowOff>
    </xdr:from>
    <xdr:to>
      <xdr:col>111</xdr:col>
      <xdr:colOff>177800</xdr:colOff>
      <xdr:row>39</xdr:row>
      <xdr:rowOff>40640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29845</xdr:rowOff>
    </xdr:from>
    <xdr:to>
      <xdr:col>107</xdr:col>
      <xdr:colOff>50800</xdr:colOff>
      <xdr:row>39</xdr:row>
      <xdr:rowOff>40640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16395"/>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73152</xdr:rowOff>
    </xdr:from>
    <xdr:to>
      <xdr:col>102</xdr:col>
      <xdr:colOff>114300</xdr:colOff>
      <xdr:row>39</xdr:row>
      <xdr:rowOff>29845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5559552"/>
          <a:ext cx="889000" cy="115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64660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162433</xdr:rowOff>
    </xdr:from>
    <xdr:to>
      <xdr:col>116</xdr:col>
      <xdr:colOff>114300</xdr:colOff>
      <xdr:row>39</xdr:row>
      <xdr:rowOff>92583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77360</xdr:rowOff>
    </xdr:from>
    <xdr:ext cx="313932"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2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161290</xdr:rowOff>
    </xdr:from>
    <xdr:to>
      <xdr:col>112</xdr:col>
      <xdr:colOff>38100</xdr:colOff>
      <xdr:row>39</xdr:row>
      <xdr:rowOff>91440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82567</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66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161290</xdr:rowOff>
    </xdr:from>
    <xdr:to>
      <xdr:col>107</xdr:col>
      <xdr:colOff>101600</xdr:colOff>
      <xdr:row>39</xdr:row>
      <xdr:rowOff>91440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82567</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77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150495</xdr:rowOff>
    </xdr:from>
    <xdr:to>
      <xdr:col>102</xdr:col>
      <xdr:colOff>165100</xdr:colOff>
      <xdr:row>39</xdr:row>
      <xdr:rowOff>80645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71772</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22352</xdr:rowOff>
    </xdr:from>
    <xdr:to>
      <xdr:col>98</xdr:col>
      <xdr:colOff>38100</xdr:colOff>
      <xdr:row>32</xdr:row>
      <xdr:rowOff>123952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550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140479</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528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35287</xdr:rowOff>
    </xdr:from>
    <xdr:to>
      <xdr:col>116</xdr:col>
      <xdr:colOff>63500</xdr:colOff>
      <xdr:row>54</xdr:row>
      <xdr:rowOff>67691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293587"/>
          <a:ext cx="8382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26179</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2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67691</xdr:rowOff>
    </xdr:from>
    <xdr:to>
      <xdr:col>111</xdr:col>
      <xdr:colOff>177800</xdr:colOff>
      <xdr:row>54</xdr:row>
      <xdr:rowOff>104553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325991"/>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104553</xdr:rowOff>
    </xdr:from>
    <xdr:to>
      <xdr:col>107</xdr:col>
      <xdr:colOff>50800</xdr:colOff>
      <xdr:row>54</xdr:row>
      <xdr:rowOff>127927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362853"/>
          <a:ext cx="889000" cy="2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132535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98781</xdr:rowOff>
    </xdr:from>
    <xdr:to>
      <xdr:col>102</xdr:col>
      <xdr:colOff>114300</xdr:colOff>
      <xdr:row>54</xdr:row>
      <xdr:rowOff>127927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357081"/>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79500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121334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155937</xdr:rowOff>
    </xdr:from>
    <xdr:to>
      <xdr:col>116</xdr:col>
      <xdr:colOff>114300</xdr:colOff>
      <xdr:row>54</xdr:row>
      <xdr:rowOff>86087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2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7364</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09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16891</xdr:rowOff>
    </xdr:from>
    <xdr:to>
      <xdr:col>112</xdr:col>
      <xdr:colOff>38100</xdr:colOff>
      <xdr:row>54</xdr:row>
      <xdr:rowOff>118491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2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135018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05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53753</xdr:rowOff>
    </xdr:from>
    <xdr:to>
      <xdr:col>107</xdr:col>
      <xdr:colOff>101600</xdr:colOff>
      <xdr:row>54</xdr:row>
      <xdr:rowOff>155353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3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430</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0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77127</xdr:rowOff>
    </xdr:from>
    <xdr:to>
      <xdr:col>102</xdr:col>
      <xdr:colOff>165100</xdr:colOff>
      <xdr:row>55</xdr:row>
      <xdr:rowOff>7277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33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23804</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11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47981</xdr:rowOff>
    </xdr:from>
    <xdr:to>
      <xdr:col>98</xdr:col>
      <xdr:colOff>38100</xdr:colOff>
      <xdr:row>54</xdr:row>
      <xdr:rowOff>149581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3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166108</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08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117201</xdr:rowOff>
    </xdr:from>
    <xdr:to>
      <xdr:col>116</xdr:col>
      <xdr:colOff>63500</xdr:colOff>
      <xdr:row>77</xdr:row>
      <xdr:rowOff>127160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318851"/>
          <a:ext cx="838200" cy="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118751</xdr:rowOff>
    </xdr:from>
    <xdr:to>
      <xdr:col>111</xdr:col>
      <xdr:colOff>177800</xdr:colOff>
      <xdr:row>77</xdr:row>
      <xdr:rowOff>127160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320401"/>
          <a:ext cx="8890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5655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118751</xdr:rowOff>
    </xdr:from>
    <xdr:to>
      <xdr:col>107</xdr:col>
      <xdr:colOff>50800</xdr:colOff>
      <xdr:row>77</xdr:row>
      <xdr:rowOff>128188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320401"/>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128188</xdr:rowOff>
    </xdr:from>
    <xdr:to>
      <xdr:col>102</xdr:col>
      <xdr:colOff>114300</xdr:colOff>
      <xdr:row>77</xdr:row>
      <xdr:rowOff>131173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329838"/>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66401</xdr:rowOff>
    </xdr:from>
    <xdr:to>
      <xdr:col>116</xdr:col>
      <xdr:colOff>114300</xdr:colOff>
      <xdr:row>77</xdr:row>
      <xdr:rowOff>168001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2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24890</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76360</xdr:rowOff>
    </xdr:from>
    <xdr:to>
      <xdr:col>112</xdr:col>
      <xdr:colOff>38100</xdr:colOff>
      <xdr:row>78</xdr:row>
      <xdr:rowOff>6510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23037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5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67951</xdr:rowOff>
    </xdr:from>
    <xdr:to>
      <xdr:col>107</xdr:col>
      <xdr:colOff>101600</xdr:colOff>
      <xdr:row>77</xdr:row>
      <xdr:rowOff>169551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2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14628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04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77388</xdr:rowOff>
    </xdr:from>
    <xdr:to>
      <xdr:col>102</xdr:col>
      <xdr:colOff>165100</xdr:colOff>
      <xdr:row>78</xdr:row>
      <xdr:rowOff>7538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170115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7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80373</xdr:rowOff>
    </xdr:from>
    <xdr:to>
      <xdr:col>98</xdr:col>
      <xdr:colOff>38100</xdr:colOff>
      <xdr:row>78</xdr:row>
      <xdr:rowOff>10523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1650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37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公債費は旧合併特例債等の償還により、類似団体平均と比べて高くなっている。起債を抑制していることにより、減少傾向にはあったが、過去借り入れ分の元金償還が開始されたことにより前年度比</a:t>
          </a:r>
          <a:r>
            <a:rPr kumimoji="1" lang="en-US" altLang="ja-JP" sz="1300">
              <a:latin typeface="ＭＳ Ｐゴシック" panose="020B0600070205080204" pitchFamily="50" charset="-128"/>
              <a:ea typeface="ＭＳ Ｐゴシック" panose="020B0600070205080204" pitchFamily="50" charset="-128"/>
            </a:rPr>
            <a:t>1,765</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貸付金について類似団体平均と比べて高くなっているが、勤労者住宅建設資金貸付金が大半を占めており、当年度中に金融機関から返還されているものである。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物件費について類似団体平均と比べて高くなっているが、給食材料費が多く占めている。近年ではふるさと納税の返礼に係る費用も増加している。給食材料費の減少等により、前年度比</a:t>
          </a:r>
          <a:r>
            <a:rPr kumimoji="1" lang="en-US" altLang="ja-JP" sz="1300">
              <a:latin typeface="ＭＳ Ｐゴシック" panose="020B0600070205080204" pitchFamily="50" charset="-128"/>
              <a:ea typeface="ＭＳ Ｐゴシック" panose="020B0600070205080204" pitchFamily="50" charset="-128"/>
            </a:rPr>
            <a:t>411</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扶助費について類似団体平均と比べて低くなっているが、児童扶養手当等の児童福祉費の増加により、前年度比</a:t>
          </a:r>
          <a:r>
            <a:rPr kumimoji="1" lang="en-US" altLang="ja-JP" sz="1300">
              <a:latin typeface="ＭＳ Ｐゴシック" panose="020B0600070205080204" pitchFamily="50" charset="-128"/>
              <a:ea typeface="ＭＳ Ｐゴシック" panose="020B0600070205080204" pitchFamily="50" charset="-128"/>
            </a:rPr>
            <a:t>4,944</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全体として増加傾向にはあるが、普通建設事業費を縮減することによって、住民一人当たりのコスト全体の抑制に努めている。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117,804
113,119
265.69
48,131,257
46,496,618
1,440,012
26,943,541
44,959,604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90714</xdr:rowOff>
    </xdr:from>
    <xdr:to>
      <xdr:col>24</xdr:col>
      <xdr:colOff>63500</xdr:colOff>
      <xdr:row>37</xdr:row>
      <xdr:rowOff>86904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62914"/>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8907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44994</xdr:rowOff>
    </xdr:from>
    <xdr:to>
      <xdr:col>19</xdr:col>
      <xdr:colOff>177800</xdr:colOff>
      <xdr:row>36</xdr:row>
      <xdr:rowOff>90714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171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155320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3084</xdr:rowOff>
    </xdr:from>
    <xdr:to>
      <xdr:col>15</xdr:col>
      <xdr:colOff>50800</xdr:colOff>
      <xdr:row>36</xdr:row>
      <xdr:rowOff>44994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03834"/>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129194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101056</xdr:rowOff>
    </xdr:from>
    <xdr:to>
      <xdr:col>10</xdr:col>
      <xdr:colOff>114300</xdr:colOff>
      <xdr:row>35</xdr:row>
      <xdr:rowOff>3084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58906"/>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168020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36104</xdr:rowOff>
    </xdr:from>
    <xdr:to>
      <xdr:col>24</xdr:col>
      <xdr:colOff>114300</xdr:colOff>
      <xdr:row>37</xdr:row>
      <xdr:rowOff>137704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14531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39914</xdr:rowOff>
    </xdr:from>
    <xdr:to>
      <xdr:col>20</xdr:col>
      <xdr:colOff>38100</xdr:colOff>
      <xdr:row>36</xdr:row>
      <xdr:rowOff>141514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132641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165644</xdr:rowOff>
    </xdr:from>
    <xdr:to>
      <xdr:col>15</xdr:col>
      <xdr:colOff>101600</xdr:colOff>
      <xdr:row>36</xdr:row>
      <xdr:rowOff>95794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86921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5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123734</xdr:rowOff>
    </xdr:from>
    <xdr:to>
      <xdr:col>10</xdr:col>
      <xdr:colOff>165100</xdr:colOff>
      <xdr:row>35</xdr:row>
      <xdr:rowOff>53884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70411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2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50256</xdr:rowOff>
    </xdr:from>
    <xdr:to>
      <xdr:col>6</xdr:col>
      <xdr:colOff>38100</xdr:colOff>
      <xdr:row>33</xdr:row>
      <xdr:rowOff>151856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168383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72812</xdr:rowOff>
    </xdr:from>
    <xdr:to>
      <xdr:col>24</xdr:col>
      <xdr:colOff>63500</xdr:colOff>
      <xdr:row>58</xdr:row>
      <xdr:rowOff>80336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16912"/>
          <a:ext cx="8382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71730</xdr:rowOff>
    </xdr:from>
    <xdr:to>
      <xdr:col>19</xdr:col>
      <xdr:colOff>177800</xdr:colOff>
      <xdr:row>58</xdr:row>
      <xdr:rowOff>80336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5830"/>
          <a:ext cx="889000" cy="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71730</xdr:rowOff>
    </xdr:from>
    <xdr:to>
      <xdr:col>15</xdr:col>
      <xdr:colOff>50800</xdr:colOff>
      <xdr:row>58</xdr:row>
      <xdr:rowOff>73041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5830"/>
          <a:ext cx="8890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69878</xdr:rowOff>
    </xdr:from>
    <xdr:to>
      <xdr:col>10</xdr:col>
      <xdr:colOff>114300</xdr:colOff>
      <xdr:row>58</xdr:row>
      <xdr:rowOff>73041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13978"/>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22012</xdr:rowOff>
    </xdr:from>
    <xdr:to>
      <xdr:col>24</xdr:col>
      <xdr:colOff>114300</xdr:colOff>
      <xdr:row>58</xdr:row>
      <xdr:rowOff>123612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108389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29536</xdr:rowOff>
    </xdr:from>
    <xdr:to>
      <xdr:col>20</xdr:col>
      <xdr:colOff>38100</xdr:colOff>
      <xdr:row>58</xdr:row>
      <xdr:rowOff>131136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122263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6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20930</xdr:rowOff>
    </xdr:from>
    <xdr:to>
      <xdr:col>15</xdr:col>
      <xdr:colOff>101600</xdr:colOff>
      <xdr:row>58</xdr:row>
      <xdr:rowOff>122530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113657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22241</xdr:rowOff>
    </xdr:from>
    <xdr:to>
      <xdr:col>10</xdr:col>
      <xdr:colOff>165100</xdr:colOff>
      <xdr:row>58</xdr:row>
      <xdr:rowOff>123841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114968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5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19078</xdr:rowOff>
    </xdr:from>
    <xdr:to>
      <xdr:col>6</xdr:col>
      <xdr:colOff>38100</xdr:colOff>
      <xdr:row>58</xdr:row>
      <xdr:rowOff>120678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111805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5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164027</xdr:rowOff>
    </xdr:from>
    <xdr:to>
      <xdr:col>24</xdr:col>
      <xdr:colOff>63500</xdr:colOff>
      <xdr:row>77</xdr:row>
      <xdr:rowOff>79863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94227"/>
          <a:ext cx="838200" cy="8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100537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79863</xdr:rowOff>
    </xdr:from>
    <xdr:to>
      <xdr:col>19</xdr:col>
      <xdr:colOff>177800</xdr:colOff>
      <xdr:row>77</xdr:row>
      <xdr:rowOff>141109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81513"/>
          <a:ext cx="889000" cy="6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77406</xdr:rowOff>
    </xdr:from>
    <xdr:to>
      <xdr:col>15</xdr:col>
      <xdr:colOff>50800</xdr:colOff>
      <xdr:row>77</xdr:row>
      <xdr:rowOff>141109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79056"/>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77406</xdr:rowOff>
    </xdr:from>
    <xdr:to>
      <xdr:col>10</xdr:col>
      <xdr:colOff>114300</xdr:colOff>
      <xdr:row>78</xdr:row>
      <xdr:rowOff>32468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79056"/>
          <a:ext cx="889000" cy="12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150887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56418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113227</xdr:rowOff>
    </xdr:from>
    <xdr:to>
      <xdr:col>24</xdr:col>
      <xdr:colOff>114300</xdr:colOff>
      <xdr:row>77</xdr:row>
      <xdr:rowOff>43377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91654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2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29063</xdr:rowOff>
    </xdr:from>
    <xdr:to>
      <xdr:col>20</xdr:col>
      <xdr:colOff>38100</xdr:colOff>
      <xdr:row>77</xdr:row>
      <xdr:rowOff>130663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121790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2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90309</xdr:rowOff>
    </xdr:from>
    <xdr:to>
      <xdr:col>15</xdr:col>
      <xdr:colOff>101600</xdr:colOff>
      <xdr:row>78</xdr:row>
      <xdr:rowOff>20459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9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8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26606</xdr:rowOff>
    </xdr:from>
    <xdr:to>
      <xdr:col>10</xdr:col>
      <xdr:colOff>165100</xdr:colOff>
      <xdr:row>77</xdr:row>
      <xdr:rowOff>128206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119333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2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153118</xdr:rowOff>
    </xdr:from>
    <xdr:to>
      <xdr:col>6</xdr:col>
      <xdr:colOff>38100</xdr:colOff>
      <xdr:row>78</xdr:row>
      <xdr:rowOff>83268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74395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4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83432</xdr:rowOff>
    </xdr:from>
    <xdr:to>
      <xdr:col>24</xdr:col>
      <xdr:colOff>63500</xdr:colOff>
      <xdr:row>95</xdr:row>
      <xdr:rowOff>120041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371182"/>
          <a:ext cx="838200" cy="3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49006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50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83432</xdr:rowOff>
    </xdr:from>
    <xdr:to>
      <xdr:col>19</xdr:col>
      <xdr:colOff>177800</xdr:colOff>
      <xdr:row>95</xdr:row>
      <xdr:rowOff>95972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371182"/>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149165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19163</xdr:rowOff>
    </xdr:from>
    <xdr:to>
      <xdr:col>15</xdr:col>
      <xdr:colOff>50800</xdr:colOff>
      <xdr:row>95</xdr:row>
      <xdr:rowOff>95972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306913"/>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160176</xdr:rowOff>
    </xdr:from>
    <xdr:to>
      <xdr:col>10</xdr:col>
      <xdr:colOff>114300</xdr:colOff>
      <xdr:row>95</xdr:row>
      <xdr:rowOff>19163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276476"/>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2339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96882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7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69241</xdr:rowOff>
    </xdr:from>
    <xdr:to>
      <xdr:col>24</xdr:col>
      <xdr:colOff>114300</xdr:colOff>
      <xdr:row>95</xdr:row>
      <xdr:rowOff>170841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3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92118</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2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32632</xdr:rowOff>
    </xdr:from>
    <xdr:to>
      <xdr:col>20</xdr:col>
      <xdr:colOff>38100</xdr:colOff>
      <xdr:row>95</xdr:row>
      <xdr:rowOff>134232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3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150759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09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45172</xdr:rowOff>
    </xdr:from>
    <xdr:to>
      <xdr:col>15</xdr:col>
      <xdr:colOff>101600</xdr:colOff>
      <xdr:row>95</xdr:row>
      <xdr:rowOff>146772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3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163299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10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139813</xdr:rowOff>
    </xdr:from>
    <xdr:to>
      <xdr:col>10</xdr:col>
      <xdr:colOff>165100</xdr:colOff>
      <xdr:row>95</xdr:row>
      <xdr:rowOff>69963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25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86490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03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109376</xdr:rowOff>
    </xdr:from>
    <xdr:to>
      <xdr:col>6</xdr:col>
      <xdr:colOff>38100</xdr:colOff>
      <xdr:row>95</xdr:row>
      <xdr:rowOff>39526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2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56053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00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169418</xdr:rowOff>
    </xdr:from>
    <xdr:to>
      <xdr:col>55</xdr:col>
      <xdr:colOff>0</xdr:colOff>
      <xdr:row>34</xdr:row>
      <xdr:rowOff>38202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827268"/>
          <a:ext cx="8382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134078</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7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38202</xdr:rowOff>
    </xdr:from>
    <xdr:to>
      <xdr:col>50</xdr:col>
      <xdr:colOff>114300</xdr:colOff>
      <xdr:row>34</xdr:row>
      <xdr:rowOff>86436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5867502"/>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77309</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59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86436</xdr:rowOff>
    </xdr:from>
    <xdr:to>
      <xdr:col>45</xdr:col>
      <xdr:colOff>177800</xdr:colOff>
      <xdr:row>34</xdr:row>
      <xdr:rowOff>114402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915736"/>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85082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60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69139</xdr:rowOff>
    </xdr:from>
    <xdr:to>
      <xdr:col>41</xdr:col>
      <xdr:colOff>50800</xdr:colOff>
      <xdr:row>34</xdr:row>
      <xdr:rowOff>114402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5898439"/>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93387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6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93692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60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118618</xdr:rowOff>
    </xdr:from>
    <xdr:to>
      <xdr:col>55</xdr:col>
      <xdr:colOff>50800</xdr:colOff>
      <xdr:row>34</xdr:row>
      <xdr:rowOff>48768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7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141495</xdr:rowOff>
    </xdr:from>
    <xdr:ext cx="534377"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62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158852</xdr:rowOff>
    </xdr:from>
    <xdr:to>
      <xdr:col>50</xdr:col>
      <xdr:colOff>165100</xdr:colOff>
      <xdr:row>34</xdr:row>
      <xdr:rowOff>89002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8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105529</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372111" y="55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35636</xdr:rowOff>
    </xdr:from>
    <xdr:to>
      <xdr:col>46</xdr:col>
      <xdr:colOff>38100</xdr:colOff>
      <xdr:row>34</xdr:row>
      <xdr:rowOff>137236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8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153763</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483111" y="564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63602</xdr:rowOff>
    </xdr:from>
    <xdr:to>
      <xdr:col>41</xdr:col>
      <xdr:colOff>101600</xdr:colOff>
      <xdr:row>34</xdr:row>
      <xdr:rowOff>165202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89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10279</xdr:rowOff>
    </xdr:from>
    <xdr:ext cx="534377"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594111" y="566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18339</xdr:rowOff>
    </xdr:from>
    <xdr:to>
      <xdr:col>36</xdr:col>
      <xdr:colOff>165100</xdr:colOff>
      <xdr:row>34</xdr:row>
      <xdr:rowOff>119939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8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136466</xdr:rowOff>
    </xdr:from>
    <xdr:ext cx="534377"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05111" y="562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16093</xdr:rowOff>
    </xdr:from>
    <xdr:to>
      <xdr:col>55</xdr:col>
      <xdr:colOff>0</xdr:colOff>
      <xdr:row>57</xdr:row>
      <xdr:rowOff>66254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788743"/>
          <a:ext cx="8382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36172</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08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18836</xdr:rowOff>
    </xdr:from>
    <xdr:to>
      <xdr:col>50</xdr:col>
      <xdr:colOff>114300</xdr:colOff>
      <xdr:row>57</xdr:row>
      <xdr:rowOff>66254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791486"/>
          <a:ext cx="889000" cy="4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68111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1001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18836</xdr:rowOff>
    </xdr:from>
    <xdr:to>
      <xdr:col>45</xdr:col>
      <xdr:colOff>177800</xdr:colOff>
      <xdr:row>57</xdr:row>
      <xdr:rowOff>46921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791486"/>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57759</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15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46921</xdr:rowOff>
    </xdr:from>
    <xdr:to>
      <xdr:col>41</xdr:col>
      <xdr:colOff>50800</xdr:colOff>
      <xdr:row>57</xdr:row>
      <xdr:rowOff>47999</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819571"/>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40613</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84145</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136743</xdr:rowOff>
    </xdr:from>
    <xdr:to>
      <xdr:col>55</xdr:col>
      <xdr:colOff>50800</xdr:colOff>
      <xdr:row>57</xdr:row>
      <xdr:rowOff>66893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7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159620</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58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15454</xdr:rowOff>
    </xdr:from>
    <xdr:to>
      <xdr:col>50</xdr:col>
      <xdr:colOff>165100</xdr:colOff>
      <xdr:row>57</xdr:row>
      <xdr:rowOff>117054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78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133581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5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139486</xdr:rowOff>
    </xdr:from>
    <xdr:to>
      <xdr:col>46</xdr:col>
      <xdr:colOff>38100</xdr:colOff>
      <xdr:row>57</xdr:row>
      <xdr:rowOff>69636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7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86163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51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167571</xdr:rowOff>
    </xdr:from>
    <xdr:to>
      <xdr:col>41</xdr:col>
      <xdr:colOff>101600</xdr:colOff>
      <xdr:row>57</xdr:row>
      <xdr:rowOff>97721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7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114248</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54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168649</xdr:rowOff>
    </xdr:from>
    <xdr:to>
      <xdr:col>36</xdr:col>
      <xdr:colOff>165100</xdr:colOff>
      <xdr:row>57</xdr:row>
      <xdr:rowOff>98799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7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115326</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1671</xdr:rowOff>
    </xdr:from>
    <xdr:to>
      <xdr:col>55</xdr:col>
      <xdr:colOff>0</xdr:colOff>
      <xdr:row>76</xdr:row>
      <xdr:rowOff>17490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031871"/>
          <a:ext cx="8382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133814</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82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148112</xdr:rowOff>
    </xdr:from>
    <xdr:to>
      <xdr:col>50</xdr:col>
      <xdr:colOff>114300</xdr:colOff>
      <xdr:row>76</xdr:row>
      <xdr:rowOff>1671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006862"/>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57452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148112</xdr:rowOff>
    </xdr:from>
    <xdr:to>
      <xdr:col>45</xdr:col>
      <xdr:colOff>177800</xdr:colOff>
      <xdr:row>76</xdr:row>
      <xdr:rowOff>31344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006862"/>
          <a:ext cx="889000" cy="5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41358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31344</xdr:rowOff>
    </xdr:from>
    <xdr:to>
      <xdr:col>41</xdr:col>
      <xdr:colOff>50800</xdr:colOff>
      <xdr:row>77</xdr:row>
      <xdr:rowOff>17718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061544"/>
          <a:ext cx="889000" cy="15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85569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138140</xdr:rowOff>
    </xdr:from>
    <xdr:to>
      <xdr:col>55</xdr:col>
      <xdr:colOff>50800</xdr:colOff>
      <xdr:row>76</xdr:row>
      <xdr:rowOff>68290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9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116567</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97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122321</xdr:rowOff>
    </xdr:from>
    <xdr:to>
      <xdr:col>50</xdr:col>
      <xdr:colOff>165100</xdr:colOff>
      <xdr:row>76</xdr:row>
      <xdr:rowOff>52471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9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68998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75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97313</xdr:rowOff>
    </xdr:from>
    <xdr:to>
      <xdr:col>46</xdr:col>
      <xdr:colOff>38100</xdr:colOff>
      <xdr:row>76</xdr:row>
      <xdr:rowOff>27462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9560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43990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73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151994</xdr:rowOff>
    </xdr:from>
    <xdr:to>
      <xdr:col>41</xdr:col>
      <xdr:colOff>101600</xdr:colOff>
      <xdr:row>76</xdr:row>
      <xdr:rowOff>82144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0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98671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278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138368</xdr:rowOff>
    </xdr:from>
    <xdr:to>
      <xdr:col>36</xdr:col>
      <xdr:colOff>165100</xdr:colOff>
      <xdr:row>77</xdr:row>
      <xdr:rowOff>68518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59645</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26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123506</xdr:rowOff>
    </xdr:from>
    <xdr:to>
      <xdr:col>55</xdr:col>
      <xdr:colOff>0</xdr:colOff>
      <xdr:row>98</xdr:row>
      <xdr:rowOff>128060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925606"/>
          <a:ext cx="8382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128060</xdr:rowOff>
    </xdr:from>
    <xdr:to>
      <xdr:col>50</xdr:col>
      <xdr:colOff>114300</xdr:colOff>
      <xdr:row>98</xdr:row>
      <xdr:rowOff>140970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930160"/>
          <a:ext cx="889000" cy="1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139298</xdr:rowOff>
    </xdr:from>
    <xdr:to>
      <xdr:col>45</xdr:col>
      <xdr:colOff>177800</xdr:colOff>
      <xdr:row>98</xdr:row>
      <xdr:rowOff>140970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941398"/>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23999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124920</xdr:rowOff>
    </xdr:from>
    <xdr:to>
      <xdr:col>41</xdr:col>
      <xdr:colOff>50800</xdr:colOff>
      <xdr:row>98</xdr:row>
      <xdr:rowOff>139298</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927020"/>
          <a:ext cx="889000" cy="1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72706</xdr:rowOff>
    </xdr:from>
    <xdr:to>
      <xdr:col>55</xdr:col>
      <xdr:colOff>50800</xdr:colOff>
      <xdr:row>99</xdr:row>
      <xdr:rowOff>2856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87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2934</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8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77260</xdr:rowOff>
    </xdr:from>
    <xdr:to>
      <xdr:col>50</xdr:col>
      <xdr:colOff>165100</xdr:colOff>
      <xdr:row>99</xdr:row>
      <xdr:rowOff>7410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87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169987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97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90170</xdr:rowOff>
    </xdr:from>
    <xdr:to>
      <xdr:col>46</xdr:col>
      <xdr:colOff>38100</xdr:colOff>
      <xdr:row>99</xdr:row>
      <xdr:rowOff>20320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8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11447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98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88498</xdr:rowOff>
    </xdr:from>
    <xdr:to>
      <xdr:col>41</xdr:col>
      <xdr:colOff>101600</xdr:colOff>
      <xdr:row>99</xdr:row>
      <xdr:rowOff>18648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89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9775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98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74120</xdr:rowOff>
    </xdr:from>
    <xdr:to>
      <xdr:col>36</xdr:col>
      <xdr:colOff>165100</xdr:colOff>
      <xdr:row>99</xdr:row>
      <xdr:rowOff>4270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87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20797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65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125755</xdr:rowOff>
    </xdr:from>
    <xdr:to>
      <xdr:col>85</xdr:col>
      <xdr:colOff>127000</xdr:colOff>
      <xdr:row>38</xdr:row>
      <xdr:rowOff>140995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6408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125755</xdr:rowOff>
    </xdr:from>
    <xdr:to>
      <xdr:col>81</xdr:col>
      <xdr:colOff>50800</xdr:colOff>
      <xdr:row>38</xdr:row>
      <xdr:rowOff>156426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640855"/>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50927</xdr:rowOff>
    </xdr:from>
    <xdr:to>
      <xdr:col>76</xdr:col>
      <xdr:colOff>114300</xdr:colOff>
      <xdr:row>38</xdr:row>
      <xdr:rowOff>156426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566027"/>
          <a:ext cx="889000" cy="1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111316</xdr:rowOff>
    </xdr:from>
    <xdr:to>
      <xdr:col>71</xdr:col>
      <xdr:colOff>177800</xdr:colOff>
      <xdr:row>38</xdr:row>
      <xdr:rowOff>50927</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283516"/>
          <a:ext cx="889000" cy="28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33608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4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90195</xdr:rowOff>
    </xdr:from>
    <xdr:to>
      <xdr:col>85</xdr:col>
      <xdr:colOff>177800</xdr:colOff>
      <xdr:row>39</xdr:row>
      <xdr:rowOff>20345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6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5122</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52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74955</xdr:rowOff>
    </xdr:from>
    <xdr:to>
      <xdr:col>81</xdr:col>
      <xdr:colOff>101600</xdr:colOff>
      <xdr:row>39</xdr:row>
      <xdr:rowOff>5105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5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167682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68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105626</xdr:rowOff>
    </xdr:from>
    <xdr:to>
      <xdr:col>76</xdr:col>
      <xdr:colOff>165100</xdr:colOff>
      <xdr:row>39</xdr:row>
      <xdr:rowOff>35776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6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26903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7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xdr:rowOff>
    </xdr:from>
    <xdr:to>
      <xdr:col>72</xdr:col>
      <xdr:colOff>38100</xdr:colOff>
      <xdr:row>38</xdr:row>
      <xdr:rowOff>101727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5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92854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60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60516</xdr:rowOff>
    </xdr:from>
    <xdr:to>
      <xdr:col>67</xdr:col>
      <xdr:colOff>101600</xdr:colOff>
      <xdr:row>36</xdr:row>
      <xdr:rowOff>162116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7193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00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161965</xdr:rowOff>
    </xdr:from>
    <xdr:to>
      <xdr:col>85</xdr:col>
      <xdr:colOff>127000</xdr:colOff>
      <xdr:row>54</xdr:row>
      <xdr:rowOff>44168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248815"/>
          <a:ext cx="838200" cy="5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5377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63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145666</xdr:rowOff>
    </xdr:from>
    <xdr:to>
      <xdr:col>81</xdr:col>
      <xdr:colOff>50800</xdr:colOff>
      <xdr:row>53</xdr:row>
      <xdr:rowOff>161965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061066"/>
          <a:ext cx="889000" cy="18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124911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145666</xdr:rowOff>
    </xdr:from>
    <xdr:to>
      <xdr:col>76</xdr:col>
      <xdr:colOff>114300</xdr:colOff>
      <xdr:row>54</xdr:row>
      <xdr:rowOff>2037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061066"/>
          <a:ext cx="889000" cy="19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122991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2037</xdr:rowOff>
    </xdr:from>
    <xdr:to>
      <xdr:col>71</xdr:col>
      <xdr:colOff>177800</xdr:colOff>
      <xdr:row>55</xdr:row>
      <xdr:rowOff>116063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260337"/>
          <a:ext cx="889000" cy="28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3502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11160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164818</xdr:rowOff>
    </xdr:from>
    <xdr:to>
      <xdr:col>85</xdr:col>
      <xdr:colOff>177800</xdr:colOff>
      <xdr:row>54</xdr:row>
      <xdr:rowOff>94968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2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16245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10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111165</xdr:rowOff>
    </xdr:from>
    <xdr:to>
      <xdr:col>81</xdr:col>
      <xdr:colOff>101600</xdr:colOff>
      <xdr:row>54</xdr:row>
      <xdr:rowOff>41315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1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57842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897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94866</xdr:rowOff>
    </xdr:from>
    <xdr:to>
      <xdr:col>76</xdr:col>
      <xdr:colOff>165100</xdr:colOff>
      <xdr:row>53</xdr:row>
      <xdr:rowOff>25016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0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41543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878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122687</xdr:rowOff>
    </xdr:from>
    <xdr:to>
      <xdr:col>72</xdr:col>
      <xdr:colOff>38100</xdr:colOff>
      <xdr:row>54</xdr:row>
      <xdr:rowOff>52837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2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69364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898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65263</xdr:rowOff>
    </xdr:from>
    <xdr:to>
      <xdr:col>67</xdr:col>
      <xdr:colOff>101600</xdr:colOff>
      <xdr:row>55</xdr:row>
      <xdr:rowOff>166863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11940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27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76846</xdr:rowOff>
    </xdr:from>
    <xdr:to>
      <xdr:col>85</xdr:col>
      <xdr:colOff>127000</xdr:colOff>
      <xdr:row>79</xdr:row>
      <xdr:rowOff>83868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3621396"/>
          <a:ext cx="8382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83868</xdr:rowOff>
    </xdr:from>
    <xdr:to>
      <xdr:col>81</xdr:col>
      <xdr:colOff>50800</xdr:colOff>
      <xdr:row>79</xdr:row>
      <xdr:rowOff>85479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628418"/>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126697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7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85479</xdr:rowOff>
    </xdr:from>
    <xdr:to>
      <xdr:col>76</xdr:col>
      <xdr:colOff>114300</xdr:colOff>
      <xdr:row>79</xdr:row>
      <xdr:rowOff>86229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630029"/>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135363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67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76868</xdr:rowOff>
    </xdr:from>
    <xdr:to>
      <xdr:col>71</xdr:col>
      <xdr:colOff>177800</xdr:colOff>
      <xdr:row>79</xdr:row>
      <xdr:rowOff>86229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621418"/>
          <a:ext cx="8890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135341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679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26046</xdr:rowOff>
    </xdr:from>
    <xdr:to>
      <xdr:col>85</xdr:col>
      <xdr:colOff>177800</xdr:colOff>
      <xdr:row>79</xdr:row>
      <xdr:rowOff>127646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7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125664</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4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33068</xdr:rowOff>
    </xdr:from>
    <xdr:to>
      <xdr:col>81</xdr:col>
      <xdr:colOff>101600</xdr:colOff>
      <xdr:row>79</xdr:row>
      <xdr:rowOff>134668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7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151195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35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34679</xdr:rowOff>
    </xdr:from>
    <xdr:to>
      <xdr:col>76</xdr:col>
      <xdr:colOff>165100</xdr:colOff>
      <xdr:row>79</xdr:row>
      <xdr:rowOff>136279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152806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35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35429</xdr:rowOff>
    </xdr:from>
    <xdr:to>
      <xdr:col>72</xdr:col>
      <xdr:colOff>38100</xdr:colOff>
      <xdr:row>79</xdr:row>
      <xdr:rowOff>137029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128156</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367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26068</xdr:rowOff>
    </xdr:from>
    <xdr:to>
      <xdr:col>67</xdr:col>
      <xdr:colOff>101600</xdr:colOff>
      <xdr:row>79</xdr:row>
      <xdr:rowOff>127668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144195</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79428" y="1334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122738</xdr:rowOff>
    </xdr:from>
    <xdr:to>
      <xdr:col>85</xdr:col>
      <xdr:colOff>127000</xdr:colOff>
      <xdr:row>92</xdr:row>
      <xdr:rowOff>163086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5896138"/>
          <a:ext cx="8382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105571</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050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157645</xdr:rowOff>
    </xdr:from>
    <xdr:to>
      <xdr:col>81</xdr:col>
      <xdr:colOff>50800</xdr:colOff>
      <xdr:row>92</xdr:row>
      <xdr:rowOff>163086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5931045"/>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72288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151679</xdr:rowOff>
    </xdr:from>
    <xdr:to>
      <xdr:col>76</xdr:col>
      <xdr:colOff>114300</xdr:colOff>
      <xdr:row>92</xdr:row>
      <xdr:rowOff>157645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5925079"/>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56675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135700</xdr:rowOff>
    </xdr:from>
    <xdr:to>
      <xdr:col>71</xdr:col>
      <xdr:colOff>177800</xdr:colOff>
      <xdr:row>92</xdr:row>
      <xdr:rowOff>151679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5909100"/>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33700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45266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71938</xdr:rowOff>
    </xdr:from>
    <xdr:to>
      <xdr:col>85</xdr:col>
      <xdr:colOff>177800</xdr:colOff>
      <xdr:row>93</xdr:row>
      <xdr:rowOff>2088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58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94815</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69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112286</xdr:rowOff>
    </xdr:from>
    <xdr:to>
      <xdr:col>81</xdr:col>
      <xdr:colOff>101600</xdr:colOff>
      <xdr:row>93</xdr:row>
      <xdr:rowOff>42436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58963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66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106845</xdr:rowOff>
    </xdr:from>
    <xdr:to>
      <xdr:col>76</xdr:col>
      <xdr:colOff>165100</xdr:colOff>
      <xdr:row>93</xdr:row>
      <xdr:rowOff>36995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8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53522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65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100879</xdr:rowOff>
    </xdr:from>
    <xdr:to>
      <xdr:col>72</xdr:col>
      <xdr:colOff>38100</xdr:colOff>
      <xdr:row>93</xdr:row>
      <xdr:rowOff>31029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8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47556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64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84900</xdr:rowOff>
    </xdr:from>
    <xdr:to>
      <xdr:col>67</xdr:col>
      <xdr:colOff>101600</xdr:colOff>
      <xdr:row>93</xdr:row>
      <xdr:rowOff>15050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8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31577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63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労働費について類似団体平均と比べて高くなっているが、勤労者住宅建設資金貸付金が大半を占めており、当年度中に金融機関から返還されているものである。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公債費について類似団体平均と比べて高くなっている。起債を抑制していることにより、減少傾向にはあったが、過去借り入れ分の元金償還が開始されたことにより前年度比</a:t>
          </a:r>
          <a:r>
            <a:rPr kumimoji="1" lang="en-US" altLang="ja-JP" sz="1300">
              <a:latin typeface="ＭＳ Ｐゴシック" panose="020B0600070205080204" pitchFamily="50" charset="-128"/>
              <a:ea typeface="ＭＳ Ｐゴシック" panose="020B0600070205080204" pitchFamily="50" charset="-128"/>
            </a:rPr>
            <a:t>1,765</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民生費について類似団体平均と比べて低くなっているが、児童扶養手当等の児童福祉費の増加により、前年度比</a:t>
          </a:r>
          <a:r>
            <a:rPr kumimoji="1" lang="en-US" altLang="ja-JP" sz="1300">
              <a:latin typeface="ＭＳ Ｐゴシック" panose="020B0600070205080204" pitchFamily="50" charset="-128"/>
              <a:ea typeface="ＭＳ Ｐゴシック" panose="020B0600070205080204" pitchFamily="50" charset="-128"/>
            </a:rPr>
            <a:t>4,582</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土木費について類似団体平均と比べて低くなっているが、起債を伴う事業を抑制していることによる。前年度比</a:t>
          </a:r>
          <a:r>
            <a:rPr kumimoji="1" lang="en-US" altLang="ja-JP" sz="1300">
              <a:latin typeface="ＭＳ Ｐゴシック" panose="020B0600070205080204" pitchFamily="50" charset="-128"/>
              <a:ea typeface="ＭＳ Ｐゴシック" panose="020B0600070205080204" pitchFamily="50" charset="-128"/>
            </a:rPr>
            <a:t>1,395</a:t>
          </a:r>
          <a:r>
            <a:rPr kumimoji="1" lang="ja-JP" altLang="en-US" sz="1300">
              <a:latin typeface="ＭＳ Ｐゴシック" panose="020B0600070205080204" pitchFamily="50" charset="-128"/>
              <a:ea typeface="ＭＳ Ｐゴシック" panose="020B0600070205080204" pitchFamily="50" charset="-128"/>
            </a:rPr>
            <a:t>円増加したが、海岸防災林強化事業費が増加したこと等による。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総務費について類似団体平均と比べて低くなっているが、職員削減で人件費が少なくなっていることによる。前年度途中に更新した基幹業務システムリース料が通年分となったこと等により、前年度比</a:t>
          </a:r>
          <a:r>
            <a:rPr kumimoji="1" lang="en-US" altLang="ja-JP" sz="1300">
              <a:latin typeface="ＭＳ Ｐゴシック" panose="020B0600070205080204" pitchFamily="50" charset="-128"/>
              <a:ea typeface="ＭＳ Ｐゴシック" panose="020B0600070205080204" pitchFamily="50" charset="-128"/>
            </a:rPr>
            <a:t>1,975</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扶助費の増加等に応じて高まった財政需要に、財政調整基金の取り崩しによって対応していることで、財政調整基金残高は減少傾向にある。令和元年度についても財政調整基金を取り崩すことで実質収支額は黒字を確保したが、実質単年度収支は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近年、実質単年度収支が赤字になる傾向が続いており、今後は適正な予算編成と執行を行い、不用額の留保に努める。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水道事業会計は５年連続で改善した。これは企業債利息の減少や退職給付費等が減少したことによる。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一般会計は黒字となっているが、財政調整基金を繰り入れて黒字を確保している状態である。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国民健康保険特別会計は同じく黒字となっているが、一般会計からの繰り入れが増加している。今後は国保税の徴収率向上に努めるとともに効率的な運営に努め、繰入額の減少を図る。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後期高齢者医療保険特別会計でも繰入額が大きくなっているが、今後は効率的な運営に努め、繰入の減少を図る。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介護保険特別会計では標準財政規模比で黒字が減少しているが、介護給付費が増加しているためである。今後は介護予防に注力することで介護給付費の抑制に努める。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9" t="s">
        <v>80</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49"/>
      <c r="BP1" s="649"/>
      <c r="BQ1" s="649"/>
      <c r="BR1" s="649"/>
      <c r="BS1" s="649"/>
      <c r="BT1" s="649"/>
      <c r="BU1" s="649"/>
      <c r="BV1" s="649"/>
      <c r="BW1" s="649"/>
      <c r="BX1" s="649"/>
      <c r="BY1" s="649"/>
      <c r="BZ1" s="649"/>
      <c r="CA1" s="649"/>
      <c r="CB1" s="649"/>
      <c r="CC1" s="649"/>
      <c r="CD1" s="649"/>
      <c r="CE1" s="649"/>
      <c r="CF1" s="649"/>
      <c r="CG1" s="649"/>
      <c r="CH1" s="649"/>
      <c r="CI1" s="649"/>
      <c r="CJ1" s="649"/>
      <c r="CK1" s="649"/>
      <c r="CL1" s="649"/>
      <c r="CM1" s="649"/>
      <c r="CN1" s="649"/>
      <c r="CO1" s="649"/>
      <c r="CP1" s="649"/>
      <c r="CQ1" s="649"/>
      <c r="CR1" s="649"/>
      <c r="CS1" s="649"/>
      <c r="CT1" s="649"/>
      <c r="CU1" s="649"/>
      <c r="CV1" s="649"/>
      <c r="CW1" s="649"/>
      <c r="CX1" s="649"/>
      <c r="CY1" s="649"/>
      <c r="CZ1" s="649"/>
      <c r="DA1" s="649"/>
      <c r="DB1" s="649"/>
      <c r="DC1" s="649"/>
      <c r="DD1" s="649"/>
      <c r="DE1" s="649"/>
      <c r="DF1" s="649"/>
      <c r="DG1" s="649"/>
      <c r="DH1" s="649"/>
      <c r="DI1" s="649"/>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50" t="s">
        <v>82</v>
      </c>
      <c r="C3" s="651"/>
      <c r="D3" s="651"/>
      <c r="E3" s="652"/>
      <c r="F3" s="652"/>
      <c r="G3" s="652"/>
      <c r="H3" s="652"/>
      <c r="I3" s="652"/>
      <c r="J3" s="652"/>
      <c r="K3" s="652"/>
      <c r="L3" s="652" t="s">
        <v>83</v>
      </c>
      <c r="M3" s="652"/>
      <c r="N3" s="652"/>
      <c r="O3" s="652"/>
      <c r="P3" s="652"/>
      <c r="Q3" s="652"/>
      <c r="R3" s="655"/>
      <c r="S3" s="655"/>
      <c r="T3" s="655"/>
      <c r="U3" s="655"/>
      <c r="V3" s="656"/>
      <c r="W3" s="546" t="s">
        <v>84</v>
      </c>
      <c r="X3" s="547"/>
      <c r="Y3" s="547"/>
      <c r="Z3" s="547"/>
      <c r="AA3" s="547"/>
      <c r="AB3" s="651"/>
      <c r="AC3" s="655" t="s">
        <v>85</v>
      </c>
      <c r="AD3" s="547"/>
      <c r="AE3" s="547"/>
      <c r="AF3" s="547"/>
      <c r="AG3" s="547"/>
      <c r="AH3" s="547"/>
      <c r="AI3" s="547"/>
      <c r="AJ3" s="547"/>
      <c r="AK3" s="547"/>
      <c r="AL3" s="617"/>
      <c r="AM3" s="546" t="s">
        <v>86</v>
      </c>
      <c r="AN3" s="547"/>
      <c r="AO3" s="547"/>
      <c r="AP3" s="547"/>
      <c r="AQ3" s="547"/>
      <c r="AR3" s="547"/>
      <c r="AS3" s="547"/>
      <c r="AT3" s="547"/>
      <c r="AU3" s="547"/>
      <c r="AV3" s="547"/>
      <c r="AW3" s="547"/>
      <c r="AX3" s="617"/>
      <c r="AY3" s="609" t="s">
        <v>1</v>
      </c>
      <c r="AZ3" s="610"/>
      <c r="BA3" s="610"/>
      <c r="BB3" s="610"/>
      <c r="BC3" s="610"/>
      <c r="BD3" s="610"/>
      <c r="BE3" s="610"/>
      <c r="BF3" s="610"/>
      <c r="BG3" s="610"/>
      <c r="BH3" s="610"/>
      <c r="BI3" s="610"/>
      <c r="BJ3" s="610"/>
      <c r="BK3" s="610"/>
      <c r="BL3" s="610"/>
      <c r="BM3" s="659"/>
      <c r="BN3" s="546" t="s">
        <v>87</v>
      </c>
      <c r="BO3" s="547"/>
      <c r="BP3" s="547"/>
      <c r="BQ3" s="547"/>
      <c r="BR3" s="547"/>
      <c r="BS3" s="547"/>
      <c r="BT3" s="547"/>
      <c r="BU3" s="617"/>
      <c r="BV3" s="546" t="s">
        <v>88</v>
      </c>
      <c r="BW3" s="547"/>
      <c r="BX3" s="547"/>
      <c r="BY3" s="547"/>
      <c r="BZ3" s="547"/>
      <c r="CA3" s="547"/>
      <c r="CB3" s="547"/>
      <c r="CC3" s="617"/>
      <c r="CD3" s="609" t="s">
        <v>1</v>
      </c>
      <c r="CE3" s="610"/>
      <c r="CF3" s="610"/>
      <c r="CG3" s="610"/>
      <c r="CH3" s="610"/>
      <c r="CI3" s="610"/>
      <c r="CJ3" s="610"/>
      <c r="CK3" s="610"/>
      <c r="CL3" s="610"/>
      <c r="CM3" s="610"/>
      <c r="CN3" s="610"/>
      <c r="CO3" s="610"/>
      <c r="CP3" s="610"/>
      <c r="CQ3" s="610"/>
      <c r="CR3" s="610"/>
      <c r="CS3" s="659"/>
      <c r="CT3" s="546" t="s">
        <v>89</v>
      </c>
      <c r="CU3" s="547"/>
      <c r="CV3" s="547"/>
      <c r="CW3" s="547"/>
      <c r="CX3" s="547"/>
      <c r="CY3" s="547"/>
      <c r="CZ3" s="547"/>
      <c r="DA3" s="617"/>
      <c r="DB3" s="546" t="s">
        <v>90</v>
      </c>
      <c r="DC3" s="547"/>
      <c r="DD3" s="547"/>
      <c r="DE3" s="547"/>
      <c r="DF3" s="547"/>
      <c r="DG3" s="547"/>
      <c r="DH3" s="547"/>
      <c r="DI3" s="617"/>
      <c r="DJ3" s="185"/>
      <c r="DK3" s="185"/>
      <c r="DL3" s="185"/>
      <c r="DM3" s="185"/>
      <c r="DN3" s="185"/>
      <c r="DO3" s="185"/>
    </row>
    <row r="4" spans="1:119" ht="18.75" customHeight="1" x14ac:dyDescent="0.15">
      <c r="A4" s="186"/>
      <c r="B4" s="625"/>
      <c r="C4" s="626"/>
      <c r="D4" s="626"/>
      <c r="E4" s="627"/>
      <c r="F4" s="627"/>
      <c r="G4" s="627"/>
      <c r="H4" s="627"/>
      <c r="I4" s="627"/>
      <c r="J4" s="627"/>
      <c r="K4" s="627"/>
      <c r="L4" s="627"/>
      <c r="M4" s="627"/>
      <c r="N4" s="627"/>
      <c r="O4" s="627"/>
      <c r="P4" s="627"/>
      <c r="Q4" s="627"/>
      <c r="R4" s="631"/>
      <c r="S4" s="631"/>
      <c r="T4" s="631"/>
      <c r="U4" s="631"/>
      <c r="V4" s="632"/>
      <c r="W4" s="618"/>
      <c r="X4" s="429"/>
      <c r="Y4" s="429"/>
      <c r="Z4" s="429"/>
      <c r="AA4" s="429"/>
      <c r="AB4" s="626"/>
      <c r="AC4" s="631"/>
      <c r="AD4" s="429"/>
      <c r="AE4" s="429"/>
      <c r="AF4" s="429"/>
      <c r="AG4" s="429"/>
      <c r="AH4" s="429"/>
      <c r="AI4" s="429"/>
      <c r="AJ4" s="429"/>
      <c r="AK4" s="429"/>
      <c r="AL4" s="619"/>
      <c r="AM4" s="573"/>
      <c r="AN4" s="483"/>
      <c r="AO4" s="483"/>
      <c r="AP4" s="483"/>
      <c r="AQ4" s="483"/>
      <c r="AR4" s="483"/>
      <c r="AS4" s="483"/>
      <c r="AT4" s="483"/>
      <c r="AU4" s="483"/>
      <c r="AV4" s="483"/>
      <c r="AW4" s="483"/>
      <c r="AX4" s="658"/>
      <c r="AY4" s="459" t="s">
        <v>91</v>
      </c>
      <c r="AZ4" s="460"/>
      <c r="BA4" s="460"/>
      <c r="BB4" s="460"/>
      <c r="BC4" s="460"/>
      <c r="BD4" s="460"/>
      <c r="BE4" s="460"/>
      <c r="BF4" s="460"/>
      <c r="BG4" s="460"/>
      <c r="BH4" s="460"/>
      <c r="BI4" s="460"/>
      <c r="BJ4" s="460"/>
      <c r="BK4" s="460"/>
      <c r="BL4" s="460"/>
      <c r="BM4" s="461"/>
      <c r="BN4" s="462">
        <v>48131257</v>
      </c>
      <c r="BO4" s="463"/>
      <c r="BP4" s="463"/>
      <c r="BQ4" s="463"/>
      <c r="BR4" s="463"/>
      <c r="BS4" s="463"/>
      <c r="BT4" s="463"/>
      <c r="BU4" s="464"/>
      <c r="BV4" s="462">
        <v>47193362</v>
      </c>
      <c r="BW4" s="463"/>
      <c r="BX4" s="463"/>
      <c r="BY4" s="463"/>
      <c r="BZ4" s="463"/>
      <c r="CA4" s="463"/>
      <c r="CB4" s="463"/>
      <c r="CC4" s="464"/>
      <c r="CD4" s="643" t="s">
        <v>92</v>
      </c>
      <c r="CE4" s="644"/>
      <c r="CF4" s="644"/>
      <c r="CG4" s="644"/>
      <c r="CH4" s="644"/>
      <c r="CI4" s="644"/>
      <c r="CJ4" s="644"/>
      <c r="CK4" s="644"/>
      <c r="CL4" s="644"/>
      <c r="CM4" s="644"/>
      <c r="CN4" s="644"/>
      <c r="CO4" s="644"/>
      <c r="CP4" s="644"/>
      <c r="CQ4" s="644"/>
      <c r="CR4" s="644"/>
      <c r="CS4" s="645"/>
      <c r="CT4" s="646">
        <v>5.3</v>
      </c>
      <c r="CU4" s="647"/>
      <c r="CV4" s="647"/>
      <c r="CW4" s="647"/>
      <c r="CX4" s="647"/>
      <c r="CY4" s="647"/>
      <c r="CZ4" s="647"/>
      <c r="DA4" s="648"/>
      <c r="DB4" s="646">
        <v>5.0999999999999996</v>
      </c>
      <c r="DC4" s="647"/>
      <c r="DD4" s="647"/>
      <c r="DE4" s="647"/>
      <c r="DF4" s="647"/>
      <c r="DG4" s="647"/>
      <c r="DH4" s="647"/>
      <c r="DI4" s="648"/>
      <c r="DJ4" s="185"/>
      <c r="DK4" s="185"/>
      <c r="DL4" s="185"/>
      <c r="DM4" s="185"/>
      <c r="DN4" s="185"/>
      <c r="DO4" s="185"/>
    </row>
    <row r="5" spans="1:119" ht="18.75" customHeight="1" x14ac:dyDescent="0.15">
      <c r="A5" s="186"/>
      <c r="B5" s="653"/>
      <c r="C5" s="484"/>
      <c r="D5" s="484"/>
      <c r="E5" s="654"/>
      <c r="F5" s="654"/>
      <c r="G5" s="654"/>
      <c r="H5" s="654"/>
      <c r="I5" s="654"/>
      <c r="J5" s="654"/>
      <c r="K5" s="654"/>
      <c r="L5" s="654"/>
      <c r="M5" s="654"/>
      <c r="N5" s="654"/>
      <c r="O5" s="654"/>
      <c r="P5" s="654"/>
      <c r="Q5" s="654"/>
      <c r="R5" s="482"/>
      <c r="S5" s="482"/>
      <c r="T5" s="482"/>
      <c r="U5" s="482"/>
      <c r="V5" s="657"/>
      <c r="W5" s="573"/>
      <c r="X5" s="483"/>
      <c r="Y5" s="483"/>
      <c r="Z5" s="483"/>
      <c r="AA5" s="483"/>
      <c r="AB5" s="484"/>
      <c r="AC5" s="482"/>
      <c r="AD5" s="483"/>
      <c r="AE5" s="483"/>
      <c r="AF5" s="483"/>
      <c r="AG5" s="483"/>
      <c r="AH5" s="483"/>
      <c r="AI5" s="483"/>
      <c r="AJ5" s="483"/>
      <c r="AK5" s="483"/>
      <c r="AL5" s="658"/>
      <c r="AM5" s="536" t="s">
        <v>93</v>
      </c>
      <c r="AN5" s="441"/>
      <c r="AO5" s="441"/>
      <c r="AP5" s="441"/>
      <c r="AQ5" s="441"/>
      <c r="AR5" s="441"/>
      <c r="AS5" s="441"/>
      <c r="AT5" s="442"/>
      <c r="AU5" s="524" t="s">
        <v>94</v>
      </c>
      <c r="AV5" s="525"/>
      <c r="AW5" s="525"/>
      <c r="AX5" s="525"/>
      <c r="AY5" s="447" t="s">
        <v>95</v>
      </c>
      <c r="AZ5" s="448"/>
      <c r="BA5" s="448"/>
      <c r="BB5" s="448"/>
      <c r="BC5" s="448"/>
      <c r="BD5" s="448"/>
      <c r="BE5" s="448"/>
      <c r="BF5" s="448"/>
      <c r="BG5" s="448"/>
      <c r="BH5" s="448"/>
      <c r="BI5" s="448"/>
      <c r="BJ5" s="448"/>
      <c r="BK5" s="448"/>
      <c r="BL5" s="448"/>
      <c r="BM5" s="449"/>
      <c r="BN5" s="467">
        <v>46496618</v>
      </c>
      <c r="BO5" s="468"/>
      <c r="BP5" s="468"/>
      <c r="BQ5" s="468"/>
      <c r="BR5" s="468"/>
      <c r="BS5" s="468"/>
      <c r="BT5" s="468"/>
      <c r="BU5" s="469"/>
      <c r="BV5" s="467">
        <v>45596709</v>
      </c>
      <c r="BW5" s="468"/>
      <c r="BX5" s="468"/>
      <c r="BY5" s="468"/>
      <c r="BZ5" s="468"/>
      <c r="CA5" s="468"/>
      <c r="CB5" s="468"/>
      <c r="CC5" s="469"/>
      <c r="CD5" s="476" t="s">
        <v>96</v>
      </c>
      <c r="CE5" s="477"/>
      <c r="CF5" s="477"/>
      <c r="CG5" s="477"/>
      <c r="CH5" s="477"/>
      <c r="CI5" s="477"/>
      <c r="CJ5" s="477"/>
      <c r="CK5" s="477"/>
      <c r="CL5" s="477"/>
      <c r="CM5" s="477"/>
      <c r="CN5" s="477"/>
      <c r="CO5" s="477"/>
      <c r="CP5" s="477"/>
      <c r="CQ5" s="477"/>
      <c r="CR5" s="477"/>
      <c r="CS5" s="478"/>
      <c r="CT5" s="437">
        <v>88.2</v>
      </c>
      <c r="CU5" s="438"/>
      <c r="CV5" s="438"/>
      <c r="CW5" s="438"/>
      <c r="CX5" s="438"/>
      <c r="CY5" s="438"/>
      <c r="CZ5" s="438"/>
      <c r="DA5" s="439"/>
      <c r="DB5" s="437">
        <v>88.5</v>
      </c>
      <c r="DC5" s="438"/>
      <c r="DD5" s="438"/>
      <c r="DE5" s="438"/>
      <c r="DF5" s="438"/>
      <c r="DG5" s="438"/>
      <c r="DH5" s="438"/>
      <c r="DI5" s="439"/>
      <c r="DJ5" s="185"/>
      <c r="DK5" s="185"/>
      <c r="DL5" s="185"/>
      <c r="DM5" s="185"/>
      <c r="DN5" s="185"/>
      <c r="DO5" s="185"/>
    </row>
    <row r="6" spans="1:119" ht="18.75" customHeight="1" x14ac:dyDescent="0.15">
      <c r="A6" s="186"/>
      <c r="B6" s="623" t="s">
        <v>97</v>
      </c>
      <c r="C6" s="481"/>
      <c r="D6" s="481"/>
      <c r="E6" s="624"/>
      <c r="F6" s="624"/>
      <c r="G6" s="624"/>
      <c r="H6" s="624"/>
      <c r="I6" s="624"/>
      <c r="J6" s="624"/>
      <c r="K6" s="624"/>
      <c r="L6" s="624" t="s">
        <v>98</v>
      </c>
      <c r="M6" s="624"/>
      <c r="N6" s="624"/>
      <c r="O6" s="624"/>
      <c r="P6" s="624"/>
      <c r="Q6" s="624"/>
      <c r="R6" s="505"/>
      <c r="S6" s="505"/>
      <c r="T6" s="505"/>
      <c r="U6" s="505"/>
      <c r="V6" s="630"/>
      <c r="W6" s="558" t="s">
        <v>99</v>
      </c>
      <c r="X6" s="480"/>
      <c r="Y6" s="480"/>
      <c r="Z6" s="480"/>
      <c r="AA6" s="480"/>
      <c r="AB6" s="481"/>
      <c r="AC6" s="635" t="s">
        <v>100</v>
      </c>
      <c r="AD6" s="636"/>
      <c r="AE6" s="636"/>
      <c r="AF6" s="636"/>
      <c r="AG6" s="636"/>
      <c r="AH6" s="636"/>
      <c r="AI6" s="636"/>
      <c r="AJ6" s="636"/>
      <c r="AK6" s="636"/>
      <c r="AL6" s="637"/>
      <c r="AM6" s="536" t="s">
        <v>101</v>
      </c>
      <c r="AN6" s="441"/>
      <c r="AO6" s="441"/>
      <c r="AP6" s="441"/>
      <c r="AQ6" s="441"/>
      <c r="AR6" s="441"/>
      <c r="AS6" s="441"/>
      <c r="AT6" s="442"/>
      <c r="AU6" s="524" t="s">
        <v>94</v>
      </c>
      <c r="AV6" s="525"/>
      <c r="AW6" s="525"/>
      <c r="AX6" s="525"/>
      <c r="AY6" s="447" t="s">
        <v>102</v>
      </c>
      <c r="AZ6" s="448"/>
      <c r="BA6" s="448"/>
      <c r="BB6" s="448"/>
      <c r="BC6" s="448"/>
      <c r="BD6" s="448"/>
      <c r="BE6" s="448"/>
      <c r="BF6" s="448"/>
      <c r="BG6" s="448"/>
      <c r="BH6" s="448"/>
      <c r="BI6" s="448"/>
      <c r="BJ6" s="448"/>
      <c r="BK6" s="448"/>
      <c r="BL6" s="448"/>
      <c r="BM6" s="449"/>
      <c r="BN6" s="467">
        <v>1634639</v>
      </c>
      <c r="BO6" s="468"/>
      <c r="BP6" s="468"/>
      <c r="BQ6" s="468"/>
      <c r="BR6" s="468"/>
      <c r="BS6" s="468"/>
      <c r="BT6" s="468"/>
      <c r="BU6" s="469"/>
      <c r="BV6" s="467">
        <v>1596653</v>
      </c>
      <c r="BW6" s="468"/>
      <c r="BX6" s="468"/>
      <c r="BY6" s="468"/>
      <c r="BZ6" s="468"/>
      <c r="CA6" s="468"/>
      <c r="CB6" s="468"/>
      <c r="CC6" s="469"/>
      <c r="CD6" s="476" t="s">
        <v>103</v>
      </c>
      <c r="CE6" s="477"/>
      <c r="CF6" s="477"/>
      <c r="CG6" s="477"/>
      <c r="CH6" s="477"/>
      <c r="CI6" s="477"/>
      <c r="CJ6" s="477"/>
      <c r="CK6" s="477"/>
      <c r="CL6" s="477"/>
      <c r="CM6" s="477"/>
      <c r="CN6" s="477"/>
      <c r="CO6" s="477"/>
      <c r="CP6" s="477"/>
      <c r="CQ6" s="477"/>
      <c r="CR6" s="477"/>
      <c r="CS6" s="478"/>
      <c r="CT6" s="620">
        <v>93.9</v>
      </c>
      <c r="CU6" s="621"/>
      <c r="CV6" s="621"/>
      <c r="CW6" s="621"/>
      <c r="CX6" s="621"/>
      <c r="CY6" s="621"/>
      <c r="CZ6" s="621"/>
      <c r="DA6" s="622"/>
      <c r="DB6" s="620">
        <v>93.7</v>
      </c>
      <c r="DC6" s="621"/>
      <c r="DD6" s="621"/>
      <c r="DE6" s="621"/>
      <c r="DF6" s="621"/>
      <c r="DG6" s="621"/>
      <c r="DH6" s="621"/>
      <c r="DI6" s="622"/>
      <c r="DJ6" s="185"/>
      <c r="DK6" s="185"/>
      <c r="DL6" s="185"/>
      <c r="DM6" s="185"/>
      <c r="DN6" s="185"/>
      <c r="DO6" s="185"/>
    </row>
    <row r="7" spans="1:119" ht="18.75" customHeight="1" x14ac:dyDescent="0.15">
      <c r="A7" s="186"/>
      <c r="B7" s="625"/>
      <c r="C7" s="626"/>
      <c r="D7" s="626"/>
      <c r="E7" s="627"/>
      <c r="F7" s="627"/>
      <c r="G7" s="627"/>
      <c r="H7" s="627"/>
      <c r="I7" s="627"/>
      <c r="J7" s="627"/>
      <c r="K7" s="627"/>
      <c r="L7" s="627"/>
      <c r="M7" s="627"/>
      <c r="N7" s="627"/>
      <c r="O7" s="627"/>
      <c r="P7" s="627"/>
      <c r="Q7" s="627"/>
      <c r="R7" s="631"/>
      <c r="S7" s="631"/>
      <c r="T7" s="631"/>
      <c r="U7" s="631"/>
      <c r="V7" s="632"/>
      <c r="W7" s="618"/>
      <c r="X7" s="429"/>
      <c r="Y7" s="429"/>
      <c r="Z7" s="429"/>
      <c r="AA7" s="429"/>
      <c r="AB7" s="626"/>
      <c r="AC7" s="638"/>
      <c r="AD7" s="430"/>
      <c r="AE7" s="430"/>
      <c r="AF7" s="430"/>
      <c r="AG7" s="430"/>
      <c r="AH7" s="430"/>
      <c r="AI7" s="430"/>
      <c r="AJ7" s="430"/>
      <c r="AK7" s="430"/>
      <c r="AL7" s="639"/>
      <c r="AM7" s="536" t="s">
        <v>104</v>
      </c>
      <c r="AN7" s="441"/>
      <c r="AO7" s="441"/>
      <c r="AP7" s="441"/>
      <c r="AQ7" s="441"/>
      <c r="AR7" s="441"/>
      <c r="AS7" s="441"/>
      <c r="AT7" s="442"/>
      <c r="AU7" s="524" t="s">
        <v>94</v>
      </c>
      <c r="AV7" s="525"/>
      <c r="AW7" s="525"/>
      <c r="AX7" s="525"/>
      <c r="AY7" s="447" t="s">
        <v>105</v>
      </c>
      <c r="AZ7" s="448"/>
      <c r="BA7" s="448"/>
      <c r="BB7" s="448"/>
      <c r="BC7" s="448"/>
      <c r="BD7" s="448"/>
      <c r="BE7" s="448"/>
      <c r="BF7" s="448"/>
      <c r="BG7" s="448"/>
      <c r="BH7" s="448"/>
      <c r="BI7" s="448"/>
      <c r="BJ7" s="448"/>
      <c r="BK7" s="448"/>
      <c r="BL7" s="448"/>
      <c r="BM7" s="449"/>
      <c r="BN7" s="467">
        <v>194627</v>
      </c>
      <c r="BO7" s="468"/>
      <c r="BP7" s="468"/>
      <c r="BQ7" s="468"/>
      <c r="BR7" s="468"/>
      <c r="BS7" s="468"/>
      <c r="BT7" s="468"/>
      <c r="BU7" s="469"/>
      <c r="BV7" s="467">
        <v>239217</v>
      </c>
      <c r="BW7" s="468"/>
      <c r="BX7" s="468"/>
      <c r="BY7" s="468"/>
      <c r="BZ7" s="468"/>
      <c r="CA7" s="468"/>
      <c r="CB7" s="468"/>
      <c r="CC7" s="469"/>
      <c r="CD7" s="476" t="s">
        <v>106</v>
      </c>
      <c r="CE7" s="477"/>
      <c r="CF7" s="477"/>
      <c r="CG7" s="477"/>
      <c r="CH7" s="477"/>
      <c r="CI7" s="477"/>
      <c r="CJ7" s="477"/>
      <c r="CK7" s="477"/>
      <c r="CL7" s="477"/>
      <c r="CM7" s="477"/>
      <c r="CN7" s="477"/>
      <c r="CO7" s="477"/>
      <c r="CP7" s="477"/>
      <c r="CQ7" s="477"/>
      <c r="CR7" s="477"/>
      <c r="CS7" s="478"/>
      <c r="CT7" s="467">
        <v>26943541</v>
      </c>
      <c r="CU7" s="468"/>
      <c r="CV7" s="468"/>
      <c r="CW7" s="468"/>
      <c r="CX7" s="468"/>
      <c r="CY7" s="468"/>
      <c r="CZ7" s="468"/>
      <c r="DA7" s="469"/>
      <c r="DB7" s="467">
        <v>26711332</v>
      </c>
      <c r="DC7" s="468"/>
      <c r="DD7" s="468"/>
      <c r="DE7" s="468"/>
      <c r="DF7" s="468"/>
      <c r="DG7" s="468"/>
      <c r="DH7" s="468"/>
      <c r="DI7" s="469"/>
      <c r="DJ7" s="185"/>
      <c r="DK7" s="185"/>
      <c r="DL7" s="185"/>
      <c r="DM7" s="185"/>
      <c r="DN7" s="185"/>
      <c r="DO7" s="185"/>
    </row>
    <row r="8" spans="1:119" ht="18.75" customHeight="1" thickBot="1" x14ac:dyDescent="0.2">
      <c r="A8" s="186"/>
      <c r="B8" s="628"/>
      <c r="C8" s="559"/>
      <c r="D8" s="559"/>
      <c r="E8" s="629"/>
      <c r="F8" s="629"/>
      <c r="G8" s="629"/>
      <c r="H8" s="629"/>
      <c r="I8" s="629"/>
      <c r="J8" s="629"/>
      <c r="K8" s="629"/>
      <c r="L8" s="629"/>
      <c r="M8" s="629"/>
      <c r="N8" s="629"/>
      <c r="O8" s="629"/>
      <c r="P8" s="629"/>
      <c r="Q8" s="629"/>
      <c r="R8" s="633"/>
      <c r="S8" s="633"/>
      <c r="T8" s="633"/>
      <c r="U8" s="633"/>
      <c r="V8" s="634"/>
      <c r="W8" s="548"/>
      <c r="X8" s="549"/>
      <c r="Y8" s="549"/>
      <c r="Z8" s="549"/>
      <c r="AA8" s="549"/>
      <c r="AB8" s="559"/>
      <c r="AC8" s="640"/>
      <c r="AD8" s="641"/>
      <c r="AE8" s="641"/>
      <c r="AF8" s="641"/>
      <c r="AG8" s="641"/>
      <c r="AH8" s="641"/>
      <c r="AI8" s="641"/>
      <c r="AJ8" s="641"/>
      <c r="AK8" s="641"/>
      <c r="AL8" s="642"/>
      <c r="AM8" s="536" t="s">
        <v>107</v>
      </c>
      <c r="AN8" s="441"/>
      <c r="AO8" s="441"/>
      <c r="AP8" s="441"/>
      <c r="AQ8" s="441"/>
      <c r="AR8" s="441"/>
      <c r="AS8" s="441"/>
      <c r="AT8" s="442"/>
      <c r="AU8" s="524" t="s">
        <v>108</v>
      </c>
      <c r="AV8" s="525"/>
      <c r="AW8" s="525"/>
      <c r="AX8" s="525"/>
      <c r="AY8" s="447" t="s">
        <v>109</v>
      </c>
      <c r="AZ8" s="448"/>
      <c r="BA8" s="448"/>
      <c r="BB8" s="448"/>
      <c r="BC8" s="448"/>
      <c r="BD8" s="448"/>
      <c r="BE8" s="448"/>
      <c r="BF8" s="448"/>
      <c r="BG8" s="448"/>
      <c r="BH8" s="448"/>
      <c r="BI8" s="448"/>
      <c r="BJ8" s="448"/>
      <c r="BK8" s="448"/>
      <c r="BL8" s="448"/>
      <c r="BM8" s="449"/>
      <c r="BN8" s="467">
        <v>1440012</v>
      </c>
      <c r="BO8" s="468"/>
      <c r="BP8" s="468"/>
      <c r="BQ8" s="468"/>
      <c r="BR8" s="468"/>
      <c r="BS8" s="468"/>
      <c r="BT8" s="468"/>
      <c r="BU8" s="469"/>
      <c r="BV8" s="467">
        <v>1357436</v>
      </c>
      <c r="BW8" s="468"/>
      <c r="BX8" s="468"/>
      <c r="BY8" s="468"/>
      <c r="BZ8" s="468"/>
      <c r="CA8" s="468"/>
      <c r="CB8" s="468"/>
      <c r="CC8" s="469"/>
      <c r="CD8" s="476" t="s">
        <v>110</v>
      </c>
      <c r="CE8" s="477"/>
      <c r="CF8" s="477"/>
      <c r="CG8" s="477"/>
      <c r="CH8" s="477"/>
      <c r="CI8" s="477"/>
      <c r="CJ8" s="477"/>
      <c r="CK8" s="477"/>
      <c r="CL8" s="477"/>
      <c r="CM8" s="477"/>
      <c r="CN8" s="477"/>
      <c r="CO8" s="477"/>
      <c r="CP8" s="477"/>
      <c r="CQ8" s="477"/>
      <c r="CR8" s="477"/>
      <c r="CS8" s="478"/>
      <c r="CT8" s="580">
        <v>0.89</v>
      </c>
      <c r="CU8" s="581"/>
      <c r="CV8" s="581"/>
      <c r="CW8" s="581"/>
      <c r="CX8" s="581"/>
      <c r="CY8" s="581"/>
      <c r="CZ8" s="581"/>
      <c r="DA8" s="582"/>
      <c r="DB8" s="580">
        <v>0.9</v>
      </c>
      <c r="DC8" s="581"/>
      <c r="DD8" s="581"/>
      <c r="DE8" s="581"/>
      <c r="DF8" s="581"/>
      <c r="DG8" s="581"/>
      <c r="DH8" s="581"/>
      <c r="DI8" s="582"/>
      <c r="DJ8" s="185"/>
      <c r="DK8" s="185"/>
      <c r="DL8" s="185"/>
      <c r="DM8" s="185"/>
      <c r="DN8" s="185"/>
      <c r="DO8" s="185"/>
    </row>
    <row r="9" spans="1:119" ht="18.75" customHeight="1" thickBot="1" x14ac:dyDescent="0.2">
      <c r="A9" s="186"/>
      <c r="B9" s="609" t="s">
        <v>111</v>
      </c>
      <c r="C9" s="610"/>
      <c r="D9" s="610"/>
      <c r="E9" s="610"/>
      <c r="F9" s="610"/>
      <c r="G9" s="610"/>
      <c r="H9" s="610"/>
      <c r="I9" s="610"/>
      <c r="J9" s="610"/>
      <c r="K9" s="530"/>
      <c r="L9" s="611" t="s">
        <v>112</v>
      </c>
      <c r="M9" s="612"/>
      <c r="N9" s="612"/>
      <c r="O9" s="612"/>
      <c r="P9" s="612"/>
      <c r="Q9" s="613"/>
      <c r="R9" s="614">
        <v>114602</v>
      </c>
      <c r="S9" s="615"/>
      <c r="T9" s="615"/>
      <c r="U9" s="615"/>
      <c r="V9" s="616"/>
      <c r="W9" s="546" t="s">
        <v>113</v>
      </c>
      <c r="X9" s="547"/>
      <c r="Y9" s="547"/>
      <c r="Z9" s="547"/>
      <c r="AA9" s="547"/>
      <c r="AB9" s="547"/>
      <c r="AC9" s="547"/>
      <c r="AD9" s="547"/>
      <c r="AE9" s="547"/>
      <c r="AF9" s="547"/>
      <c r="AG9" s="547"/>
      <c r="AH9" s="547"/>
      <c r="AI9" s="547"/>
      <c r="AJ9" s="547"/>
      <c r="AK9" s="547"/>
      <c r="AL9" s="617"/>
      <c r="AM9" s="536" t="s">
        <v>114</v>
      </c>
      <c r="AN9" s="441"/>
      <c r="AO9" s="441"/>
      <c r="AP9" s="441"/>
      <c r="AQ9" s="441"/>
      <c r="AR9" s="441"/>
      <c r="AS9" s="441"/>
      <c r="AT9" s="442"/>
      <c r="AU9" s="524" t="s">
        <v>115</v>
      </c>
      <c r="AV9" s="525"/>
      <c r="AW9" s="525"/>
      <c r="AX9" s="525"/>
      <c r="AY9" s="447" t="s">
        <v>116</v>
      </c>
      <c r="AZ9" s="448"/>
      <c r="BA9" s="448"/>
      <c r="BB9" s="448"/>
      <c r="BC9" s="448"/>
      <c r="BD9" s="448"/>
      <c r="BE9" s="448"/>
      <c r="BF9" s="448"/>
      <c r="BG9" s="448"/>
      <c r="BH9" s="448"/>
      <c r="BI9" s="448"/>
      <c r="BJ9" s="448"/>
      <c r="BK9" s="448"/>
      <c r="BL9" s="448"/>
      <c r="BM9" s="449"/>
      <c r="BN9" s="467">
        <v>82576</v>
      </c>
      <c r="BO9" s="468"/>
      <c r="BP9" s="468"/>
      <c r="BQ9" s="468"/>
      <c r="BR9" s="468"/>
      <c r="BS9" s="468"/>
      <c r="BT9" s="468"/>
      <c r="BU9" s="469"/>
      <c r="BV9" s="467">
        <v>176090</v>
      </c>
      <c r="BW9" s="468"/>
      <c r="BX9" s="468"/>
      <c r="BY9" s="468"/>
      <c r="BZ9" s="468"/>
      <c r="CA9" s="468"/>
      <c r="CB9" s="468"/>
      <c r="CC9" s="469"/>
      <c r="CD9" s="476" t="s">
        <v>117</v>
      </c>
      <c r="CE9" s="477"/>
      <c r="CF9" s="477"/>
      <c r="CG9" s="477"/>
      <c r="CH9" s="477"/>
      <c r="CI9" s="477"/>
      <c r="CJ9" s="477"/>
      <c r="CK9" s="477"/>
      <c r="CL9" s="477"/>
      <c r="CM9" s="477"/>
      <c r="CN9" s="477"/>
      <c r="CO9" s="477"/>
      <c r="CP9" s="477"/>
      <c r="CQ9" s="477"/>
      <c r="CR9" s="477"/>
      <c r="CS9" s="478"/>
      <c r="CT9" s="437">
        <v>16.600000000000001</v>
      </c>
      <c r="CU9" s="438"/>
      <c r="CV9" s="438"/>
      <c r="CW9" s="438"/>
      <c r="CX9" s="438"/>
      <c r="CY9" s="438"/>
      <c r="CZ9" s="438"/>
      <c r="DA9" s="439"/>
      <c r="DB9" s="437">
        <v>16.100000000000001</v>
      </c>
      <c r="DC9" s="438"/>
      <c r="DD9" s="438"/>
      <c r="DE9" s="438"/>
      <c r="DF9" s="438"/>
      <c r="DG9" s="438"/>
      <c r="DH9" s="438"/>
      <c r="DI9" s="439"/>
      <c r="DJ9" s="185"/>
      <c r="DK9" s="185"/>
      <c r="DL9" s="185"/>
      <c r="DM9" s="185"/>
      <c r="DN9" s="185"/>
      <c r="DO9" s="185"/>
    </row>
    <row r="10" spans="1:119" ht="18.75" customHeight="1" thickBot="1" x14ac:dyDescent="0.2">
      <c r="A10" s="186"/>
      <c r="B10" s="609"/>
      <c r="C10" s="610"/>
      <c r="D10" s="610"/>
      <c r="E10" s="610"/>
      <c r="F10" s="610"/>
      <c r="G10" s="610"/>
      <c r="H10" s="610"/>
      <c r="I10" s="610"/>
      <c r="J10" s="610"/>
      <c r="K10" s="530"/>
      <c r="L10" s="440" t="s">
        <v>118</v>
      </c>
      <c r="M10" s="441"/>
      <c r="N10" s="441"/>
      <c r="O10" s="441"/>
      <c r="P10" s="441"/>
      <c r="Q10" s="442"/>
      <c r="R10" s="443">
        <v>116363</v>
      </c>
      <c r="S10" s="444"/>
      <c r="T10" s="444"/>
      <c r="U10" s="444"/>
      <c r="V10" s="446"/>
      <c r="W10" s="618"/>
      <c r="X10" s="429"/>
      <c r="Y10" s="429"/>
      <c r="Z10" s="429"/>
      <c r="AA10" s="429"/>
      <c r="AB10" s="429"/>
      <c r="AC10" s="429"/>
      <c r="AD10" s="429"/>
      <c r="AE10" s="429"/>
      <c r="AF10" s="429"/>
      <c r="AG10" s="429"/>
      <c r="AH10" s="429"/>
      <c r="AI10" s="429"/>
      <c r="AJ10" s="429"/>
      <c r="AK10" s="429"/>
      <c r="AL10" s="619"/>
      <c r="AM10" s="536" t="s">
        <v>119</v>
      </c>
      <c r="AN10" s="441"/>
      <c r="AO10" s="441"/>
      <c r="AP10" s="441"/>
      <c r="AQ10" s="441"/>
      <c r="AR10" s="441"/>
      <c r="AS10" s="441"/>
      <c r="AT10" s="442"/>
      <c r="AU10" s="524" t="s">
        <v>120</v>
      </c>
      <c r="AV10" s="525"/>
      <c r="AW10" s="525"/>
      <c r="AX10" s="525"/>
      <c r="AY10" s="447" t="s">
        <v>121</v>
      </c>
      <c r="AZ10" s="448"/>
      <c r="BA10" s="448"/>
      <c r="BB10" s="448"/>
      <c r="BC10" s="448"/>
      <c r="BD10" s="448"/>
      <c r="BE10" s="448"/>
      <c r="BF10" s="448"/>
      <c r="BG10" s="448"/>
      <c r="BH10" s="448"/>
      <c r="BI10" s="448"/>
      <c r="BJ10" s="448"/>
      <c r="BK10" s="448"/>
      <c r="BL10" s="448"/>
      <c r="BM10" s="449"/>
      <c r="BN10" s="467">
        <v>21985</v>
      </c>
      <c r="BO10" s="468"/>
      <c r="BP10" s="468"/>
      <c r="BQ10" s="468"/>
      <c r="BR10" s="468"/>
      <c r="BS10" s="468"/>
      <c r="BT10" s="468"/>
      <c r="BU10" s="469"/>
      <c r="BV10" s="467">
        <v>4086</v>
      </c>
      <c r="BW10" s="468"/>
      <c r="BX10" s="468"/>
      <c r="BY10" s="468"/>
      <c r="BZ10" s="468"/>
      <c r="CA10" s="468"/>
      <c r="CB10" s="468"/>
      <c r="CC10" s="46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9"/>
      <c r="C11" s="610"/>
      <c r="D11" s="610"/>
      <c r="E11" s="610"/>
      <c r="F11" s="610"/>
      <c r="G11" s="610"/>
      <c r="H11" s="610"/>
      <c r="I11" s="610"/>
      <c r="J11" s="610"/>
      <c r="K11" s="530"/>
      <c r="L11" s="513" t="s">
        <v>123</v>
      </c>
      <c r="M11" s="514"/>
      <c r="N11" s="514"/>
      <c r="O11" s="514"/>
      <c r="P11" s="514"/>
      <c r="Q11" s="515"/>
      <c r="R11" s="606" t="s">
        <v>124</v>
      </c>
      <c r="S11" s="607"/>
      <c r="T11" s="607"/>
      <c r="U11" s="607"/>
      <c r="V11" s="608"/>
      <c r="W11" s="618"/>
      <c r="X11" s="429"/>
      <c r="Y11" s="429"/>
      <c r="Z11" s="429"/>
      <c r="AA11" s="429"/>
      <c r="AB11" s="429"/>
      <c r="AC11" s="429"/>
      <c r="AD11" s="429"/>
      <c r="AE11" s="429"/>
      <c r="AF11" s="429"/>
      <c r="AG11" s="429"/>
      <c r="AH11" s="429"/>
      <c r="AI11" s="429"/>
      <c r="AJ11" s="429"/>
      <c r="AK11" s="429"/>
      <c r="AL11" s="619"/>
      <c r="AM11" s="536" t="s">
        <v>125</v>
      </c>
      <c r="AN11" s="441"/>
      <c r="AO11" s="441"/>
      <c r="AP11" s="441"/>
      <c r="AQ11" s="441"/>
      <c r="AR11" s="441"/>
      <c r="AS11" s="441"/>
      <c r="AT11" s="442"/>
      <c r="AU11" s="524" t="s">
        <v>120</v>
      </c>
      <c r="AV11" s="525"/>
      <c r="AW11" s="525"/>
      <c r="AX11" s="525"/>
      <c r="AY11" s="447" t="s">
        <v>126</v>
      </c>
      <c r="AZ11" s="448"/>
      <c r="BA11" s="448"/>
      <c r="BB11" s="448"/>
      <c r="BC11" s="448"/>
      <c r="BD11" s="448"/>
      <c r="BE11" s="448"/>
      <c r="BF11" s="448"/>
      <c r="BG11" s="448"/>
      <c r="BH11" s="448"/>
      <c r="BI11" s="448"/>
      <c r="BJ11" s="448"/>
      <c r="BK11" s="448"/>
      <c r="BL11" s="448"/>
      <c r="BM11" s="449"/>
      <c r="BN11" s="467">
        <v>0</v>
      </c>
      <c r="BO11" s="468"/>
      <c r="BP11" s="468"/>
      <c r="BQ11" s="468"/>
      <c r="BR11" s="468"/>
      <c r="BS11" s="468"/>
      <c r="BT11" s="468"/>
      <c r="BU11" s="469"/>
      <c r="BV11" s="467">
        <v>0</v>
      </c>
      <c r="BW11" s="468"/>
      <c r="BX11" s="468"/>
      <c r="BY11" s="468"/>
      <c r="BZ11" s="468"/>
      <c r="CA11" s="468"/>
      <c r="CB11" s="468"/>
      <c r="CC11" s="469"/>
      <c r="CD11" s="476" t="s">
        <v>127</v>
      </c>
      <c r="CE11" s="477"/>
      <c r="CF11" s="477"/>
      <c r="CG11" s="477"/>
      <c r="CH11" s="477"/>
      <c r="CI11" s="477"/>
      <c r="CJ11" s="477"/>
      <c r="CK11" s="477"/>
      <c r="CL11" s="477"/>
      <c r="CM11" s="477"/>
      <c r="CN11" s="477"/>
      <c r="CO11" s="477"/>
      <c r="CP11" s="477"/>
      <c r="CQ11" s="477"/>
      <c r="CR11" s="477"/>
      <c r="CS11" s="478"/>
      <c r="CT11" s="580" t="s">
        <v>128</v>
      </c>
      <c r="CU11" s="581"/>
      <c r="CV11" s="581"/>
      <c r="CW11" s="581"/>
      <c r="CX11" s="581"/>
      <c r="CY11" s="581"/>
      <c r="CZ11" s="581"/>
      <c r="DA11" s="582"/>
      <c r="DB11" s="580" t="s">
        <v>129</v>
      </c>
      <c r="DC11" s="581"/>
      <c r="DD11" s="581"/>
      <c r="DE11" s="581"/>
      <c r="DF11" s="581"/>
      <c r="DG11" s="581"/>
      <c r="DH11" s="581"/>
      <c r="DI11" s="582"/>
      <c r="DJ11" s="185"/>
      <c r="DK11" s="185"/>
      <c r="DL11" s="185"/>
      <c r="DM11" s="185"/>
      <c r="DN11" s="185"/>
      <c r="DO11" s="185"/>
    </row>
    <row r="12" spans="1:119" ht="18.75" customHeight="1" x14ac:dyDescent="0.15">
      <c r="A12" s="186"/>
      <c r="B12" s="583" t="s">
        <v>130</v>
      </c>
      <c r="C12" s="584"/>
      <c r="D12" s="584"/>
      <c r="E12" s="584"/>
      <c r="F12" s="584"/>
      <c r="G12" s="584"/>
      <c r="H12" s="584"/>
      <c r="I12" s="584"/>
      <c r="J12" s="584"/>
      <c r="K12" s="585"/>
      <c r="L12" s="592" t="s">
        <v>131</v>
      </c>
      <c r="M12" s="593"/>
      <c r="N12" s="593"/>
      <c r="O12" s="593"/>
      <c r="P12" s="593"/>
      <c r="Q12" s="594"/>
      <c r="R12" s="595">
        <v>117804</v>
      </c>
      <c r="S12" s="596"/>
      <c r="T12" s="596"/>
      <c r="U12" s="596"/>
      <c r="V12" s="597"/>
      <c r="W12" s="598" t="s">
        <v>1</v>
      </c>
      <c r="X12" s="525"/>
      <c r="Y12" s="525"/>
      <c r="Z12" s="525"/>
      <c r="AA12" s="525"/>
      <c r="AB12" s="599"/>
      <c r="AC12" s="600" t="s">
        <v>132</v>
      </c>
      <c r="AD12" s="601"/>
      <c r="AE12" s="601"/>
      <c r="AF12" s="601"/>
      <c r="AG12" s="602"/>
      <c r="AH12" s="600" t="s">
        <v>133</v>
      </c>
      <c r="AI12" s="601"/>
      <c r="AJ12" s="601"/>
      <c r="AK12" s="601"/>
      <c r="AL12" s="603"/>
      <c r="AM12" s="536" t="s">
        <v>134</v>
      </c>
      <c r="AN12" s="441"/>
      <c r="AO12" s="441"/>
      <c r="AP12" s="441"/>
      <c r="AQ12" s="441"/>
      <c r="AR12" s="441"/>
      <c r="AS12" s="441"/>
      <c r="AT12" s="442"/>
      <c r="AU12" s="524" t="s">
        <v>135</v>
      </c>
      <c r="AV12" s="525"/>
      <c r="AW12" s="525"/>
      <c r="AX12" s="525"/>
      <c r="AY12" s="447" t="s">
        <v>136</v>
      </c>
      <c r="AZ12" s="448"/>
      <c r="BA12" s="448"/>
      <c r="BB12" s="448"/>
      <c r="BC12" s="448"/>
      <c r="BD12" s="448"/>
      <c r="BE12" s="448"/>
      <c r="BF12" s="448"/>
      <c r="BG12" s="448"/>
      <c r="BH12" s="448"/>
      <c r="BI12" s="448"/>
      <c r="BJ12" s="448"/>
      <c r="BK12" s="448"/>
      <c r="BL12" s="448"/>
      <c r="BM12" s="449"/>
      <c r="BN12" s="467">
        <v>200056</v>
      </c>
      <c r="BO12" s="468"/>
      <c r="BP12" s="468"/>
      <c r="BQ12" s="468"/>
      <c r="BR12" s="468"/>
      <c r="BS12" s="468"/>
      <c r="BT12" s="468"/>
      <c r="BU12" s="469"/>
      <c r="BV12" s="467">
        <v>172315</v>
      </c>
      <c r="BW12" s="468"/>
      <c r="BX12" s="468"/>
      <c r="BY12" s="468"/>
      <c r="BZ12" s="468"/>
      <c r="CA12" s="468"/>
      <c r="CB12" s="468"/>
      <c r="CC12" s="469"/>
      <c r="CD12" s="476" t="s">
        <v>137</v>
      </c>
      <c r="CE12" s="477"/>
      <c r="CF12" s="477"/>
      <c r="CG12" s="477"/>
      <c r="CH12" s="477"/>
      <c r="CI12" s="477"/>
      <c r="CJ12" s="477"/>
      <c r="CK12" s="477"/>
      <c r="CL12" s="477"/>
      <c r="CM12" s="477"/>
      <c r="CN12" s="477"/>
      <c r="CO12" s="477"/>
      <c r="CP12" s="477"/>
      <c r="CQ12" s="477"/>
      <c r="CR12" s="477"/>
      <c r="CS12" s="478"/>
      <c r="CT12" s="580" t="s">
        <v>138</v>
      </c>
      <c r="CU12" s="581"/>
      <c r="CV12" s="581"/>
      <c r="CW12" s="581"/>
      <c r="CX12" s="581"/>
      <c r="CY12" s="581"/>
      <c r="CZ12" s="581"/>
      <c r="DA12" s="582"/>
      <c r="DB12" s="580" t="s">
        <v>139</v>
      </c>
      <c r="DC12" s="581"/>
      <c r="DD12" s="581"/>
      <c r="DE12" s="581"/>
      <c r="DF12" s="581"/>
      <c r="DG12" s="581"/>
      <c r="DH12" s="581"/>
      <c r="DI12" s="582"/>
      <c r="DJ12" s="185"/>
      <c r="DK12" s="185"/>
      <c r="DL12" s="185"/>
      <c r="DM12" s="185"/>
      <c r="DN12" s="185"/>
      <c r="DO12" s="185"/>
    </row>
    <row r="13" spans="1:119" ht="18.75" customHeight="1" x14ac:dyDescent="0.15">
      <c r="A13" s="186"/>
      <c r="B13" s="586"/>
      <c r="C13" s="587"/>
      <c r="D13" s="587"/>
      <c r="E13" s="587"/>
      <c r="F13" s="587"/>
      <c r="G13" s="587"/>
      <c r="H13" s="587"/>
      <c r="I13" s="587"/>
      <c r="J13" s="587"/>
      <c r="K13" s="588"/>
      <c r="L13" s="196"/>
      <c r="M13" s="567" t="s">
        <v>140</v>
      </c>
      <c r="N13" s="568"/>
      <c r="O13" s="568"/>
      <c r="P13" s="568"/>
      <c r="Q13" s="569"/>
      <c r="R13" s="570">
        <v>113119</v>
      </c>
      <c r="S13" s="571"/>
      <c r="T13" s="571"/>
      <c r="U13" s="571"/>
      <c r="V13" s="572"/>
      <c r="W13" s="558" t="s">
        <v>141</v>
      </c>
      <c r="X13" s="480"/>
      <c r="Y13" s="480"/>
      <c r="Z13" s="480"/>
      <c r="AA13" s="480"/>
      <c r="AB13" s="481"/>
      <c r="AC13" s="443">
        <v>4220</v>
      </c>
      <c r="AD13" s="444"/>
      <c r="AE13" s="444"/>
      <c r="AF13" s="444"/>
      <c r="AG13" s="445"/>
      <c r="AH13" s="443">
        <v>4654</v>
      </c>
      <c r="AI13" s="444"/>
      <c r="AJ13" s="444"/>
      <c r="AK13" s="444"/>
      <c r="AL13" s="446"/>
      <c r="AM13" s="536" t="s">
        <v>142</v>
      </c>
      <c r="AN13" s="441"/>
      <c r="AO13" s="441"/>
      <c r="AP13" s="441"/>
      <c r="AQ13" s="441"/>
      <c r="AR13" s="441"/>
      <c r="AS13" s="441"/>
      <c r="AT13" s="442"/>
      <c r="AU13" s="524" t="s">
        <v>115</v>
      </c>
      <c r="AV13" s="525"/>
      <c r="AW13" s="525"/>
      <c r="AX13" s="525"/>
      <c r="AY13" s="447" t="s">
        <v>143</v>
      </c>
      <c r="AZ13" s="448"/>
      <c r="BA13" s="448"/>
      <c r="BB13" s="448"/>
      <c r="BC13" s="448"/>
      <c r="BD13" s="448"/>
      <c r="BE13" s="448"/>
      <c r="BF13" s="448"/>
      <c r="BG13" s="448"/>
      <c r="BH13" s="448"/>
      <c r="BI13" s="448"/>
      <c r="BJ13" s="448"/>
      <c r="BK13" s="448"/>
      <c r="BL13" s="448"/>
      <c r="BM13" s="449"/>
      <c r="BN13" s="467">
        <v>-95495</v>
      </c>
      <c r="BO13" s="468"/>
      <c r="BP13" s="468"/>
      <c r="BQ13" s="468"/>
      <c r="BR13" s="468"/>
      <c r="BS13" s="468"/>
      <c r="BT13" s="468"/>
      <c r="BU13" s="469"/>
      <c r="BV13" s="467">
        <v>7861</v>
      </c>
      <c r="BW13" s="468"/>
      <c r="BX13" s="468"/>
      <c r="BY13" s="468"/>
      <c r="BZ13" s="468"/>
      <c r="CA13" s="468"/>
      <c r="CB13" s="468"/>
      <c r="CC13" s="469"/>
      <c r="CD13" s="476" t="s">
        <v>144</v>
      </c>
      <c r="CE13" s="477"/>
      <c r="CF13" s="477"/>
      <c r="CG13" s="477"/>
      <c r="CH13" s="477"/>
      <c r="CI13" s="477"/>
      <c r="CJ13" s="477"/>
      <c r="CK13" s="477"/>
      <c r="CL13" s="477"/>
      <c r="CM13" s="477"/>
      <c r="CN13" s="477"/>
      <c r="CO13" s="477"/>
      <c r="CP13" s="477"/>
      <c r="CQ13" s="477"/>
      <c r="CR13" s="477"/>
      <c r="CS13" s="478"/>
      <c r="CT13" s="437">
        <v>8.1999999999999993</v>
      </c>
      <c r="CU13" s="438"/>
      <c r="CV13" s="438"/>
      <c r="CW13" s="438"/>
      <c r="CX13" s="438"/>
      <c r="CY13" s="438"/>
      <c r="CZ13" s="438"/>
      <c r="DA13" s="439"/>
      <c r="DB13" s="437">
        <v>8.6</v>
      </c>
      <c r="DC13" s="438"/>
      <c r="DD13" s="438"/>
      <c r="DE13" s="438"/>
      <c r="DF13" s="438"/>
      <c r="DG13" s="438"/>
      <c r="DH13" s="438"/>
      <c r="DI13" s="439"/>
      <c r="DJ13" s="185"/>
      <c r="DK13" s="185"/>
      <c r="DL13" s="185"/>
      <c r="DM13" s="185"/>
      <c r="DN13" s="185"/>
      <c r="DO13" s="185"/>
    </row>
    <row r="14" spans="1:119" ht="18.75" customHeight="1" thickBot="1" x14ac:dyDescent="0.2">
      <c r="A14" s="186"/>
      <c r="B14" s="586"/>
      <c r="C14" s="587"/>
      <c r="D14" s="587"/>
      <c r="E14" s="587"/>
      <c r="F14" s="587"/>
      <c r="G14" s="587"/>
      <c r="H14" s="587"/>
      <c r="I14" s="587"/>
      <c r="J14" s="587"/>
      <c r="K14" s="588"/>
      <c r="L14" s="560" t="s">
        <v>145</v>
      </c>
      <c r="M14" s="604"/>
      <c r="N14" s="604"/>
      <c r="O14" s="604"/>
      <c r="P14" s="604"/>
      <c r="Q14" s="605"/>
      <c r="R14" s="570">
        <v>117931</v>
      </c>
      <c r="S14" s="571"/>
      <c r="T14" s="571"/>
      <c r="U14" s="571"/>
      <c r="V14" s="572"/>
      <c r="W14" s="573"/>
      <c r="X14" s="483"/>
      <c r="Y14" s="483"/>
      <c r="Z14" s="483"/>
      <c r="AA14" s="483"/>
      <c r="AB14" s="484"/>
      <c r="AC14" s="563">
        <v>7</v>
      </c>
      <c r="AD14" s="564"/>
      <c r="AE14" s="564"/>
      <c r="AF14" s="564"/>
      <c r="AG14" s="565"/>
      <c r="AH14" s="563">
        <v>7.7</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146</v>
      </c>
      <c r="CE14" s="474"/>
      <c r="CF14" s="474"/>
      <c r="CG14" s="474"/>
      <c r="CH14" s="474"/>
      <c r="CI14" s="474"/>
      <c r="CJ14" s="474"/>
      <c r="CK14" s="474"/>
      <c r="CL14" s="474"/>
      <c r="CM14" s="474"/>
      <c r="CN14" s="474"/>
      <c r="CO14" s="474"/>
      <c r="CP14" s="474"/>
      <c r="CQ14" s="474"/>
      <c r="CR14" s="474"/>
      <c r="CS14" s="475"/>
      <c r="CT14" s="574">
        <v>49</v>
      </c>
      <c r="CU14" s="575"/>
      <c r="CV14" s="575"/>
      <c r="CW14" s="575"/>
      <c r="CX14" s="575"/>
      <c r="CY14" s="575"/>
      <c r="CZ14" s="575"/>
      <c r="DA14" s="576"/>
      <c r="DB14" s="574">
        <v>53.6</v>
      </c>
      <c r="DC14" s="575"/>
      <c r="DD14" s="575"/>
      <c r="DE14" s="575"/>
      <c r="DF14" s="575"/>
      <c r="DG14" s="575"/>
      <c r="DH14" s="575"/>
      <c r="DI14" s="576"/>
      <c r="DJ14" s="185"/>
      <c r="DK14" s="185"/>
      <c r="DL14" s="185"/>
      <c r="DM14" s="185"/>
      <c r="DN14" s="185"/>
      <c r="DO14" s="185"/>
    </row>
    <row r="15" spans="1:119" ht="18.75" customHeight="1" x14ac:dyDescent="0.15">
      <c r="A15" s="186"/>
      <c r="B15" s="586"/>
      <c r="C15" s="587"/>
      <c r="D15" s="587"/>
      <c r="E15" s="587"/>
      <c r="F15" s="587"/>
      <c r="G15" s="587"/>
      <c r="H15" s="587"/>
      <c r="I15" s="587"/>
      <c r="J15" s="587"/>
      <c r="K15" s="588"/>
      <c r="L15" s="196"/>
      <c r="M15" s="567" t="s">
        <v>147</v>
      </c>
      <c r="N15" s="568"/>
      <c r="O15" s="568"/>
      <c r="P15" s="568"/>
      <c r="Q15" s="569"/>
      <c r="R15" s="570">
        <v>113632</v>
      </c>
      <c r="S15" s="571"/>
      <c r="T15" s="571"/>
      <c r="U15" s="571"/>
      <c r="V15" s="572"/>
      <c r="W15" s="558" t="s">
        <v>148</v>
      </c>
      <c r="X15" s="480"/>
      <c r="Y15" s="480"/>
      <c r="Z15" s="480"/>
      <c r="AA15" s="480"/>
      <c r="AB15" s="481"/>
      <c r="AC15" s="443">
        <v>24284</v>
      </c>
      <c r="AD15" s="444"/>
      <c r="AE15" s="444"/>
      <c r="AF15" s="444"/>
      <c r="AG15" s="445"/>
      <c r="AH15" s="443">
        <v>24856</v>
      </c>
      <c r="AI15" s="444"/>
      <c r="AJ15" s="444"/>
      <c r="AK15" s="444"/>
      <c r="AL15" s="446"/>
      <c r="AM15" s="536"/>
      <c r="AN15" s="441"/>
      <c r="AO15" s="441"/>
      <c r="AP15" s="441"/>
      <c r="AQ15" s="441"/>
      <c r="AR15" s="441"/>
      <c r="AS15" s="441"/>
      <c r="AT15" s="442"/>
      <c r="AU15" s="524"/>
      <c r="AV15" s="525"/>
      <c r="AW15" s="525"/>
      <c r="AX15" s="525"/>
      <c r="AY15" s="459" t="s">
        <v>149</v>
      </c>
      <c r="AZ15" s="460"/>
      <c r="BA15" s="460"/>
      <c r="BB15" s="460"/>
      <c r="BC15" s="460"/>
      <c r="BD15" s="460"/>
      <c r="BE15" s="460"/>
      <c r="BF15" s="460"/>
      <c r="BG15" s="460"/>
      <c r="BH15" s="460"/>
      <c r="BI15" s="460"/>
      <c r="BJ15" s="460"/>
      <c r="BK15" s="460"/>
      <c r="BL15" s="460"/>
      <c r="BM15" s="461"/>
      <c r="BN15" s="462">
        <v>17946663</v>
      </c>
      <c r="BO15" s="463"/>
      <c r="BP15" s="463"/>
      <c r="BQ15" s="463"/>
      <c r="BR15" s="463"/>
      <c r="BS15" s="463"/>
      <c r="BT15" s="463"/>
      <c r="BU15" s="464"/>
      <c r="BV15" s="462">
        <v>17752295</v>
      </c>
      <c r="BW15" s="463"/>
      <c r="BX15" s="463"/>
      <c r="BY15" s="463"/>
      <c r="BZ15" s="463"/>
      <c r="CA15" s="463"/>
      <c r="CB15" s="463"/>
      <c r="CC15" s="464"/>
      <c r="CD15" s="577" t="s">
        <v>150</v>
      </c>
      <c r="CE15" s="578"/>
      <c r="CF15" s="578"/>
      <c r="CG15" s="578"/>
      <c r="CH15" s="578"/>
      <c r="CI15" s="578"/>
      <c r="CJ15" s="578"/>
      <c r="CK15" s="578"/>
      <c r="CL15" s="578"/>
      <c r="CM15" s="578"/>
      <c r="CN15" s="578"/>
      <c r="CO15" s="578"/>
      <c r="CP15" s="578"/>
      <c r="CQ15" s="578"/>
      <c r="CR15" s="578"/>
      <c r="CS15" s="57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6"/>
      <c r="C16" s="587"/>
      <c r="D16" s="587"/>
      <c r="E16" s="587"/>
      <c r="F16" s="587"/>
      <c r="G16" s="587"/>
      <c r="H16" s="587"/>
      <c r="I16" s="587"/>
      <c r="J16" s="587"/>
      <c r="K16" s="588"/>
      <c r="L16" s="560" t="s">
        <v>151</v>
      </c>
      <c r="M16" s="561"/>
      <c r="N16" s="561"/>
      <c r="O16" s="561"/>
      <c r="P16" s="561"/>
      <c r="Q16" s="562"/>
      <c r="R16" s="555" t="s">
        <v>152</v>
      </c>
      <c r="S16" s="556"/>
      <c r="T16" s="556"/>
      <c r="U16" s="556"/>
      <c r="V16" s="557"/>
      <c r="W16" s="573"/>
      <c r="X16" s="483"/>
      <c r="Y16" s="483"/>
      <c r="Z16" s="483"/>
      <c r="AA16" s="483"/>
      <c r="AB16" s="484"/>
      <c r="AC16" s="563">
        <v>40.299999999999997</v>
      </c>
      <c r="AD16" s="564"/>
      <c r="AE16" s="564"/>
      <c r="AF16" s="564"/>
      <c r="AG16" s="565"/>
      <c r="AH16" s="563">
        <v>41.1</v>
      </c>
      <c r="AI16" s="564"/>
      <c r="AJ16" s="564"/>
      <c r="AK16" s="564"/>
      <c r="AL16" s="566"/>
      <c r="AM16" s="536"/>
      <c r="AN16" s="441"/>
      <c r="AO16" s="441"/>
      <c r="AP16" s="441"/>
      <c r="AQ16" s="441"/>
      <c r="AR16" s="441"/>
      <c r="AS16" s="441"/>
      <c r="AT16" s="442"/>
      <c r="AU16" s="524"/>
      <c r="AV16" s="525"/>
      <c r="AW16" s="525"/>
      <c r="AX16" s="525"/>
      <c r="AY16" s="447" t="s">
        <v>153</v>
      </c>
      <c r="AZ16" s="448"/>
      <c r="BA16" s="448"/>
      <c r="BB16" s="448"/>
      <c r="BC16" s="448"/>
      <c r="BD16" s="448"/>
      <c r="BE16" s="448"/>
      <c r="BF16" s="448"/>
      <c r="BG16" s="448"/>
      <c r="BH16" s="448"/>
      <c r="BI16" s="448"/>
      <c r="BJ16" s="448"/>
      <c r="BK16" s="448"/>
      <c r="BL16" s="448"/>
      <c r="BM16" s="449"/>
      <c r="BN16" s="467">
        <v>20099223</v>
      </c>
      <c r="BO16" s="468"/>
      <c r="BP16" s="468"/>
      <c r="BQ16" s="468"/>
      <c r="BR16" s="468"/>
      <c r="BS16" s="468"/>
      <c r="BT16" s="468"/>
      <c r="BU16" s="469"/>
      <c r="BV16" s="467">
        <v>19640590</v>
      </c>
      <c r="BW16" s="468"/>
      <c r="BX16" s="468"/>
      <c r="BY16" s="468"/>
      <c r="BZ16" s="468"/>
      <c r="CA16" s="468"/>
      <c r="CB16" s="468"/>
      <c r="CC16" s="469"/>
      <c r="CD16" s="200"/>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5"/>
      <c r="DK16" s="185"/>
      <c r="DL16" s="185"/>
      <c r="DM16" s="185"/>
      <c r="DN16" s="185"/>
      <c r="DO16" s="185"/>
    </row>
    <row r="17" spans="1:119" ht="18.75" customHeight="1" thickBot="1" x14ac:dyDescent="0.2">
      <c r="A17" s="186"/>
      <c r="B17" s="589"/>
      <c r="C17" s="590"/>
      <c r="D17" s="590"/>
      <c r="E17" s="590"/>
      <c r="F17" s="590"/>
      <c r="G17" s="590"/>
      <c r="H17" s="590"/>
      <c r="I17" s="590"/>
      <c r="J17" s="590"/>
      <c r="K17" s="591"/>
      <c r="L17" s="201"/>
      <c r="M17" s="552" t="s">
        <v>154</v>
      </c>
      <c r="N17" s="553"/>
      <c r="O17" s="553"/>
      <c r="P17" s="553"/>
      <c r="Q17" s="554"/>
      <c r="R17" s="555" t="s">
        <v>155</v>
      </c>
      <c r="S17" s="556"/>
      <c r="T17" s="556"/>
      <c r="U17" s="556"/>
      <c r="V17" s="557"/>
      <c r="W17" s="558" t="s">
        <v>156</v>
      </c>
      <c r="X17" s="480"/>
      <c r="Y17" s="480"/>
      <c r="Z17" s="480"/>
      <c r="AA17" s="480"/>
      <c r="AB17" s="481"/>
      <c r="AC17" s="443">
        <v>31729</v>
      </c>
      <c r="AD17" s="444"/>
      <c r="AE17" s="444"/>
      <c r="AF17" s="444"/>
      <c r="AG17" s="445"/>
      <c r="AH17" s="443">
        <v>30901</v>
      </c>
      <c r="AI17" s="444"/>
      <c r="AJ17" s="444"/>
      <c r="AK17" s="444"/>
      <c r="AL17" s="446"/>
      <c r="AM17" s="536"/>
      <c r="AN17" s="441"/>
      <c r="AO17" s="441"/>
      <c r="AP17" s="441"/>
      <c r="AQ17" s="441"/>
      <c r="AR17" s="441"/>
      <c r="AS17" s="441"/>
      <c r="AT17" s="442"/>
      <c r="AU17" s="524"/>
      <c r="AV17" s="525"/>
      <c r="AW17" s="525"/>
      <c r="AX17" s="525"/>
      <c r="AY17" s="447" t="s">
        <v>157</v>
      </c>
      <c r="AZ17" s="448"/>
      <c r="BA17" s="448"/>
      <c r="BB17" s="448"/>
      <c r="BC17" s="448"/>
      <c r="BD17" s="448"/>
      <c r="BE17" s="448"/>
      <c r="BF17" s="448"/>
      <c r="BG17" s="448"/>
      <c r="BH17" s="448"/>
      <c r="BI17" s="448"/>
      <c r="BJ17" s="448"/>
      <c r="BK17" s="448"/>
      <c r="BL17" s="448"/>
      <c r="BM17" s="449"/>
      <c r="BN17" s="467">
        <v>23005265</v>
      </c>
      <c r="BO17" s="468"/>
      <c r="BP17" s="468"/>
      <c r="BQ17" s="468"/>
      <c r="BR17" s="468"/>
      <c r="BS17" s="468"/>
      <c r="BT17" s="468"/>
      <c r="BU17" s="469"/>
      <c r="BV17" s="467">
        <v>22760558</v>
      </c>
      <c r="BW17" s="468"/>
      <c r="BX17" s="468"/>
      <c r="BY17" s="468"/>
      <c r="BZ17" s="468"/>
      <c r="CA17" s="468"/>
      <c r="CB17" s="468"/>
      <c r="CC17" s="469"/>
      <c r="CD17" s="200"/>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5"/>
      <c r="DK17" s="185"/>
      <c r="DL17" s="185"/>
      <c r="DM17" s="185"/>
      <c r="DN17" s="185"/>
      <c r="DO17" s="185"/>
    </row>
    <row r="18" spans="1:119" ht="18.75" customHeight="1" thickBot="1" x14ac:dyDescent="0.2">
      <c r="A18" s="186"/>
      <c r="B18" s="529" t="s">
        <v>158</v>
      </c>
      <c r="C18" s="530"/>
      <c r="D18" s="530"/>
      <c r="E18" s="531"/>
      <c r="F18" s="531"/>
      <c r="G18" s="531"/>
      <c r="H18" s="531"/>
      <c r="I18" s="531"/>
      <c r="J18" s="531"/>
      <c r="K18" s="531"/>
      <c r="L18" s="532">
        <v>265.69</v>
      </c>
      <c r="M18" s="532"/>
      <c r="N18" s="532"/>
      <c r="O18" s="532"/>
      <c r="P18" s="532"/>
      <c r="Q18" s="532"/>
      <c r="R18" s="533"/>
      <c r="S18" s="533"/>
      <c r="T18" s="533"/>
      <c r="U18" s="533"/>
      <c r="V18" s="534"/>
      <c r="W18" s="548"/>
      <c r="X18" s="549"/>
      <c r="Y18" s="549"/>
      <c r="Z18" s="549"/>
      <c r="AA18" s="549"/>
      <c r="AB18" s="559"/>
      <c r="AC18" s="431">
        <v>52.7</v>
      </c>
      <c r="AD18" s="432"/>
      <c r="AE18" s="432"/>
      <c r="AF18" s="432"/>
      <c r="AG18" s="535"/>
      <c r="AH18" s="431">
        <v>51.2</v>
      </c>
      <c r="AI18" s="432"/>
      <c r="AJ18" s="432"/>
      <c r="AK18" s="432"/>
      <c r="AL18" s="433"/>
      <c r="AM18" s="536"/>
      <c r="AN18" s="441"/>
      <c r="AO18" s="441"/>
      <c r="AP18" s="441"/>
      <c r="AQ18" s="441"/>
      <c r="AR18" s="441"/>
      <c r="AS18" s="441"/>
      <c r="AT18" s="442"/>
      <c r="AU18" s="524"/>
      <c r="AV18" s="525"/>
      <c r="AW18" s="525"/>
      <c r="AX18" s="525"/>
      <c r="AY18" s="447" t="s">
        <v>159</v>
      </c>
      <c r="AZ18" s="448"/>
      <c r="BA18" s="448"/>
      <c r="BB18" s="448"/>
      <c r="BC18" s="448"/>
      <c r="BD18" s="448"/>
      <c r="BE18" s="448"/>
      <c r="BF18" s="448"/>
      <c r="BG18" s="448"/>
      <c r="BH18" s="448"/>
      <c r="BI18" s="448"/>
      <c r="BJ18" s="448"/>
      <c r="BK18" s="448"/>
      <c r="BL18" s="448"/>
      <c r="BM18" s="449"/>
      <c r="BN18" s="467">
        <v>24011509</v>
      </c>
      <c r="BO18" s="468"/>
      <c r="BP18" s="468"/>
      <c r="BQ18" s="468"/>
      <c r="BR18" s="468"/>
      <c r="BS18" s="468"/>
      <c r="BT18" s="468"/>
      <c r="BU18" s="469"/>
      <c r="BV18" s="467">
        <v>23906247</v>
      </c>
      <c r="BW18" s="468"/>
      <c r="BX18" s="468"/>
      <c r="BY18" s="468"/>
      <c r="BZ18" s="468"/>
      <c r="CA18" s="468"/>
      <c r="CB18" s="468"/>
      <c r="CC18" s="469"/>
      <c r="CD18" s="200"/>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5"/>
      <c r="DK18" s="185"/>
      <c r="DL18" s="185"/>
      <c r="DM18" s="185"/>
      <c r="DN18" s="185"/>
      <c r="DO18" s="185"/>
    </row>
    <row r="19" spans="1:119" ht="18.75" customHeight="1" thickBot="1" x14ac:dyDescent="0.2">
      <c r="A19" s="186"/>
      <c r="B19" s="529" t="s">
        <v>160</v>
      </c>
      <c r="C19" s="530"/>
      <c r="D19" s="530"/>
      <c r="E19" s="531"/>
      <c r="F19" s="531"/>
      <c r="G19" s="531"/>
      <c r="H19" s="531"/>
      <c r="I19" s="531"/>
      <c r="J19" s="531"/>
      <c r="K19" s="531"/>
      <c r="L19" s="537">
        <v>431</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161</v>
      </c>
      <c r="AZ19" s="448"/>
      <c r="BA19" s="448"/>
      <c r="BB19" s="448"/>
      <c r="BC19" s="448"/>
      <c r="BD19" s="448"/>
      <c r="BE19" s="448"/>
      <c r="BF19" s="448"/>
      <c r="BG19" s="448"/>
      <c r="BH19" s="448"/>
      <c r="BI19" s="448"/>
      <c r="BJ19" s="448"/>
      <c r="BK19" s="448"/>
      <c r="BL19" s="448"/>
      <c r="BM19" s="449"/>
      <c r="BN19" s="467">
        <v>31806934</v>
      </c>
      <c r="BO19" s="468"/>
      <c r="BP19" s="468"/>
      <c r="BQ19" s="468"/>
      <c r="BR19" s="468"/>
      <c r="BS19" s="468"/>
      <c r="BT19" s="468"/>
      <c r="BU19" s="469"/>
      <c r="BV19" s="467">
        <v>31448871</v>
      </c>
      <c r="BW19" s="468"/>
      <c r="BX19" s="468"/>
      <c r="BY19" s="468"/>
      <c r="BZ19" s="468"/>
      <c r="CA19" s="468"/>
      <c r="CB19" s="468"/>
      <c r="CC19" s="469"/>
      <c r="CD19" s="200"/>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5"/>
      <c r="DK19" s="185"/>
      <c r="DL19" s="185"/>
      <c r="DM19" s="185"/>
      <c r="DN19" s="185"/>
      <c r="DO19" s="185"/>
    </row>
    <row r="20" spans="1:119" ht="18.75" customHeight="1" thickBot="1" x14ac:dyDescent="0.2">
      <c r="A20" s="186"/>
      <c r="B20" s="529" t="s">
        <v>162</v>
      </c>
      <c r="C20" s="530"/>
      <c r="D20" s="530"/>
      <c r="E20" s="531"/>
      <c r="F20" s="531"/>
      <c r="G20" s="531"/>
      <c r="H20" s="531"/>
      <c r="I20" s="531"/>
      <c r="J20" s="531"/>
      <c r="K20" s="531"/>
      <c r="L20" s="537">
        <v>41050</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200"/>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5"/>
      <c r="DK20" s="185"/>
      <c r="DL20" s="185"/>
      <c r="DM20" s="185"/>
      <c r="DN20" s="185"/>
      <c r="DO20" s="185"/>
    </row>
    <row r="21" spans="1:119" ht="18.75" customHeight="1" x14ac:dyDescent="0.15">
      <c r="A21" s="186"/>
      <c r="B21" s="526" t="s">
        <v>163</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200"/>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5"/>
      <c r="DK21" s="185"/>
      <c r="DL21" s="185"/>
      <c r="DM21" s="185"/>
      <c r="DN21" s="185"/>
      <c r="DO21" s="185"/>
    </row>
    <row r="22" spans="1:119" ht="18.75" customHeight="1" thickBot="1" x14ac:dyDescent="0.2">
      <c r="A22" s="186"/>
      <c r="B22" s="496" t="s">
        <v>164</v>
      </c>
      <c r="C22" s="497"/>
      <c r="D22" s="498"/>
      <c r="E22" s="505" t="s">
        <v>1</v>
      </c>
      <c r="F22" s="480"/>
      <c r="G22" s="480"/>
      <c r="H22" s="480"/>
      <c r="I22" s="480"/>
      <c r="J22" s="480"/>
      <c r="K22" s="481"/>
      <c r="L22" s="505" t="s">
        <v>165</v>
      </c>
      <c r="M22" s="480"/>
      <c r="N22" s="480"/>
      <c r="O22" s="480"/>
      <c r="P22" s="481"/>
      <c r="Q22" s="490" t="s">
        <v>166</v>
      </c>
      <c r="R22" s="491"/>
      <c r="S22" s="491"/>
      <c r="T22" s="491"/>
      <c r="U22" s="491"/>
      <c r="V22" s="506"/>
      <c r="W22" s="508" t="s">
        <v>167</v>
      </c>
      <c r="X22" s="497"/>
      <c r="Y22" s="498"/>
      <c r="Z22" s="505" t="s">
        <v>1</v>
      </c>
      <c r="AA22" s="480"/>
      <c r="AB22" s="480"/>
      <c r="AC22" s="480"/>
      <c r="AD22" s="480"/>
      <c r="AE22" s="480"/>
      <c r="AF22" s="480"/>
      <c r="AG22" s="481"/>
      <c r="AH22" s="479" t="s">
        <v>168</v>
      </c>
      <c r="AI22" s="480"/>
      <c r="AJ22" s="480"/>
      <c r="AK22" s="480"/>
      <c r="AL22" s="481"/>
      <c r="AM22" s="479" t="s">
        <v>169</v>
      </c>
      <c r="AN22" s="485"/>
      <c r="AO22" s="485"/>
      <c r="AP22" s="485"/>
      <c r="AQ22" s="485"/>
      <c r="AR22" s="486"/>
      <c r="AS22" s="490" t="s">
        <v>166</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200"/>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5"/>
      <c r="DK22" s="185"/>
      <c r="DL22" s="185"/>
      <c r="DM22" s="185"/>
      <c r="DN22" s="185"/>
      <c r="DO22" s="185"/>
    </row>
    <row r="23" spans="1:119" ht="18.75" customHeight="1" x14ac:dyDescent="0.15">
      <c r="A23" s="186"/>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170</v>
      </c>
      <c r="AZ23" s="460"/>
      <c r="BA23" s="460"/>
      <c r="BB23" s="460"/>
      <c r="BC23" s="460"/>
      <c r="BD23" s="460"/>
      <c r="BE23" s="460"/>
      <c r="BF23" s="460"/>
      <c r="BG23" s="460"/>
      <c r="BH23" s="460"/>
      <c r="BI23" s="460"/>
      <c r="BJ23" s="460"/>
      <c r="BK23" s="460"/>
      <c r="BL23" s="460"/>
      <c r="BM23" s="461"/>
      <c r="BN23" s="467">
        <v>44959604</v>
      </c>
      <c r="BO23" s="468"/>
      <c r="BP23" s="468"/>
      <c r="BQ23" s="468"/>
      <c r="BR23" s="468"/>
      <c r="BS23" s="468"/>
      <c r="BT23" s="468"/>
      <c r="BU23" s="469"/>
      <c r="BV23" s="467">
        <v>45501876</v>
      </c>
      <c r="BW23" s="468"/>
      <c r="BX23" s="468"/>
      <c r="BY23" s="468"/>
      <c r="BZ23" s="468"/>
      <c r="CA23" s="468"/>
      <c r="CB23" s="468"/>
      <c r="CC23" s="469"/>
      <c r="CD23" s="200"/>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5"/>
      <c r="DK23" s="185"/>
      <c r="DL23" s="185"/>
      <c r="DM23" s="185"/>
      <c r="DN23" s="185"/>
      <c r="DO23" s="185"/>
    </row>
    <row r="24" spans="1:119" ht="18.75" customHeight="1" thickBot="1" x14ac:dyDescent="0.2">
      <c r="A24" s="186"/>
      <c r="B24" s="499"/>
      <c r="C24" s="500"/>
      <c r="D24" s="501"/>
      <c r="E24" s="440" t="s">
        <v>171</v>
      </c>
      <c r="F24" s="441"/>
      <c r="G24" s="441"/>
      <c r="H24" s="441"/>
      <c r="I24" s="441"/>
      <c r="J24" s="441"/>
      <c r="K24" s="442"/>
      <c r="L24" s="443">
        <v>1</v>
      </c>
      <c r="M24" s="444"/>
      <c r="N24" s="444"/>
      <c r="O24" s="444"/>
      <c r="P24" s="445"/>
      <c r="Q24" s="443">
        <v>6377</v>
      </c>
      <c r="R24" s="444"/>
      <c r="S24" s="444"/>
      <c r="T24" s="444"/>
      <c r="U24" s="444"/>
      <c r="V24" s="445"/>
      <c r="W24" s="509"/>
      <c r="X24" s="500"/>
      <c r="Y24" s="501"/>
      <c r="Z24" s="440" t="s">
        <v>172</v>
      </c>
      <c r="AA24" s="441"/>
      <c r="AB24" s="441"/>
      <c r="AC24" s="441"/>
      <c r="AD24" s="441"/>
      <c r="AE24" s="441"/>
      <c r="AF24" s="441"/>
      <c r="AG24" s="442"/>
      <c r="AH24" s="443">
        <v>644</v>
      </c>
      <c r="AI24" s="444"/>
      <c r="AJ24" s="444"/>
      <c r="AK24" s="444"/>
      <c r="AL24" s="445"/>
      <c r="AM24" s="443">
        <v>2091712</v>
      </c>
      <c r="AN24" s="444"/>
      <c r="AO24" s="444"/>
      <c r="AP24" s="444"/>
      <c r="AQ24" s="444"/>
      <c r="AR24" s="445"/>
      <c r="AS24" s="443">
        <v>3248</v>
      </c>
      <c r="AT24" s="444"/>
      <c r="AU24" s="444"/>
      <c r="AV24" s="444"/>
      <c r="AW24" s="444"/>
      <c r="AX24" s="446"/>
      <c r="AY24" s="434" t="s">
        <v>173</v>
      </c>
      <c r="AZ24" s="435"/>
      <c r="BA24" s="435"/>
      <c r="BB24" s="435"/>
      <c r="BC24" s="435"/>
      <c r="BD24" s="435"/>
      <c r="BE24" s="435"/>
      <c r="BF24" s="435"/>
      <c r="BG24" s="435"/>
      <c r="BH24" s="435"/>
      <c r="BI24" s="435"/>
      <c r="BJ24" s="435"/>
      <c r="BK24" s="435"/>
      <c r="BL24" s="435"/>
      <c r="BM24" s="436"/>
      <c r="BN24" s="467">
        <v>31755783</v>
      </c>
      <c r="BO24" s="468"/>
      <c r="BP24" s="468"/>
      <c r="BQ24" s="468"/>
      <c r="BR24" s="468"/>
      <c r="BS24" s="468"/>
      <c r="BT24" s="468"/>
      <c r="BU24" s="469"/>
      <c r="BV24" s="467">
        <v>32472675</v>
      </c>
      <c r="BW24" s="468"/>
      <c r="BX24" s="468"/>
      <c r="BY24" s="468"/>
      <c r="BZ24" s="468"/>
      <c r="CA24" s="468"/>
      <c r="CB24" s="468"/>
      <c r="CC24" s="469"/>
      <c r="CD24" s="200"/>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5"/>
      <c r="DK24" s="185"/>
      <c r="DL24" s="185"/>
      <c r="DM24" s="185"/>
      <c r="DN24" s="185"/>
      <c r="DO24" s="185"/>
    </row>
    <row r="25" spans="1:119" s="185" customFormat="1" ht="18.75" customHeight="1" x14ac:dyDescent="0.15">
      <c r="A25" s="186"/>
      <c r="B25" s="499"/>
      <c r="C25" s="500"/>
      <c r="D25" s="501"/>
      <c r="E25" s="440" t="s">
        <v>174</v>
      </c>
      <c r="F25" s="441"/>
      <c r="G25" s="441"/>
      <c r="H25" s="441"/>
      <c r="I25" s="441"/>
      <c r="J25" s="441"/>
      <c r="K25" s="442"/>
      <c r="L25" s="443">
        <v>2</v>
      </c>
      <c r="M25" s="444"/>
      <c r="N25" s="444"/>
      <c r="O25" s="444"/>
      <c r="P25" s="445"/>
      <c r="Q25" s="443">
        <v>6606</v>
      </c>
      <c r="R25" s="444"/>
      <c r="S25" s="444"/>
      <c r="T25" s="444"/>
      <c r="U25" s="444"/>
      <c r="V25" s="445"/>
      <c r="W25" s="509"/>
      <c r="X25" s="500"/>
      <c r="Y25" s="501"/>
      <c r="Z25" s="440" t="s">
        <v>175</v>
      </c>
      <c r="AA25" s="441"/>
      <c r="AB25" s="441"/>
      <c r="AC25" s="441"/>
      <c r="AD25" s="441"/>
      <c r="AE25" s="441"/>
      <c r="AF25" s="441"/>
      <c r="AG25" s="442"/>
      <c r="AH25" s="443">
        <v>117</v>
      </c>
      <c r="AI25" s="444"/>
      <c r="AJ25" s="444"/>
      <c r="AK25" s="444"/>
      <c r="AL25" s="445"/>
      <c r="AM25" s="443">
        <v>359073</v>
      </c>
      <c r="AN25" s="444"/>
      <c r="AO25" s="444"/>
      <c r="AP25" s="444"/>
      <c r="AQ25" s="444"/>
      <c r="AR25" s="445"/>
      <c r="AS25" s="443">
        <v>3069</v>
      </c>
      <c r="AT25" s="444"/>
      <c r="AU25" s="444"/>
      <c r="AV25" s="444"/>
      <c r="AW25" s="444"/>
      <c r="AX25" s="446"/>
      <c r="AY25" s="459" t="s">
        <v>176</v>
      </c>
      <c r="AZ25" s="460"/>
      <c r="BA25" s="460"/>
      <c r="BB25" s="460"/>
      <c r="BC25" s="460"/>
      <c r="BD25" s="460"/>
      <c r="BE25" s="460"/>
      <c r="BF25" s="460"/>
      <c r="BG25" s="460"/>
      <c r="BH25" s="460"/>
      <c r="BI25" s="460"/>
      <c r="BJ25" s="460"/>
      <c r="BK25" s="460"/>
      <c r="BL25" s="460"/>
      <c r="BM25" s="461"/>
      <c r="BN25" s="462">
        <v>11830551</v>
      </c>
      <c r="BO25" s="463"/>
      <c r="BP25" s="463"/>
      <c r="BQ25" s="463"/>
      <c r="BR25" s="463"/>
      <c r="BS25" s="463"/>
      <c r="BT25" s="463"/>
      <c r="BU25" s="464"/>
      <c r="BV25" s="462">
        <v>12025507</v>
      </c>
      <c r="BW25" s="463"/>
      <c r="BX25" s="463"/>
      <c r="BY25" s="463"/>
      <c r="BZ25" s="463"/>
      <c r="CA25" s="463"/>
      <c r="CB25" s="463"/>
      <c r="CC25" s="464"/>
      <c r="CD25" s="200"/>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5" customFormat="1" ht="18.75" customHeight="1" x14ac:dyDescent="0.15">
      <c r="A26" s="186"/>
      <c r="B26" s="499"/>
      <c r="C26" s="500"/>
      <c r="D26" s="501"/>
      <c r="E26" s="440" t="s">
        <v>177</v>
      </c>
      <c r="F26" s="441"/>
      <c r="G26" s="441"/>
      <c r="H26" s="441"/>
      <c r="I26" s="441"/>
      <c r="J26" s="441"/>
      <c r="K26" s="442"/>
      <c r="L26" s="443">
        <v>1</v>
      </c>
      <c r="M26" s="444"/>
      <c r="N26" s="444"/>
      <c r="O26" s="444"/>
      <c r="P26" s="445"/>
      <c r="Q26" s="443">
        <v>6770</v>
      </c>
      <c r="R26" s="444"/>
      <c r="S26" s="444"/>
      <c r="T26" s="444"/>
      <c r="U26" s="444"/>
      <c r="V26" s="445"/>
      <c r="W26" s="509"/>
      <c r="X26" s="500"/>
      <c r="Y26" s="501"/>
      <c r="Z26" s="440" t="s">
        <v>178</v>
      </c>
      <c r="AA26" s="522"/>
      <c r="AB26" s="522"/>
      <c r="AC26" s="522"/>
      <c r="AD26" s="522"/>
      <c r="AE26" s="522"/>
      <c r="AF26" s="522"/>
      <c r="AG26" s="523"/>
      <c r="AH26" s="443">
        <v>23</v>
      </c>
      <c r="AI26" s="444"/>
      <c r="AJ26" s="444"/>
      <c r="AK26" s="444"/>
      <c r="AL26" s="445"/>
      <c r="AM26" s="443">
        <v>76268</v>
      </c>
      <c r="AN26" s="444"/>
      <c r="AO26" s="444"/>
      <c r="AP26" s="444"/>
      <c r="AQ26" s="444"/>
      <c r="AR26" s="445"/>
      <c r="AS26" s="443">
        <v>3316</v>
      </c>
      <c r="AT26" s="444"/>
      <c r="AU26" s="444"/>
      <c r="AV26" s="444"/>
      <c r="AW26" s="444"/>
      <c r="AX26" s="446"/>
      <c r="AY26" s="476" t="s">
        <v>179</v>
      </c>
      <c r="AZ26" s="477"/>
      <c r="BA26" s="477"/>
      <c r="BB26" s="477"/>
      <c r="BC26" s="477"/>
      <c r="BD26" s="477"/>
      <c r="BE26" s="477"/>
      <c r="BF26" s="477"/>
      <c r="BG26" s="477"/>
      <c r="BH26" s="477"/>
      <c r="BI26" s="477"/>
      <c r="BJ26" s="477"/>
      <c r="BK26" s="477"/>
      <c r="BL26" s="477"/>
      <c r="BM26" s="478"/>
      <c r="BN26" s="467" t="s">
        <v>139</v>
      </c>
      <c r="BO26" s="468"/>
      <c r="BP26" s="468"/>
      <c r="BQ26" s="468"/>
      <c r="BR26" s="468"/>
      <c r="BS26" s="468"/>
      <c r="BT26" s="468"/>
      <c r="BU26" s="469"/>
      <c r="BV26" s="467" t="s">
        <v>138</v>
      </c>
      <c r="BW26" s="468"/>
      <c r="BX26" s="468"/>
      <c r="BY26" s="468"/>
      <c r="BZ26" s="468"/>
      <c r="CA26" s="468"/>
      <c r="CB26" s="468"/>
      <c r="CC26" s="469"/>
      <c r="CD26" s="200"/>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86"/>
      <c r="B27" s="499"/>
      <c r="C27" s="500"/>
      <c r="D27" s="501"/>
      <c r="E27" s="440" t="s">
        <v>180</v>
      </c>
      <c r="F27" s="441"/>
      <c r="G27" s="441"/>
      <c r="H27" s="441"/>
      <c r="I27" s="441"/>
      <c r="J27" s="441"/>
      <c r="K27" s="442"/>
      <c r="L27" s="443">
        <v>1</v>
      </c>
      <c r="M27" s="444"/>
      <c r="N27" s="444"/>
      <c r="O27" s="444"/>
      <c r="P27" s="445"/>
      <c r="Q27" s="443">
        <v>4950</v>
      </c>
      <c r="R27" s="444"/>
      <c r="S27" s="444"/>
      <c r="T27" s="444"/>
      <c r="U27" s="444"/>
      <c r="V27" s="445"/>
      <c r="W27" s="509"/>
      <c r="X27" s="500"/>
      <c r="Y27" s="501"/>
      <c r="Z27" s="440" t="s">
        <v>181</v>
      </c>
      <c r="AA27" s="441"/>
      <c r="AB27" s="441"/>
      <c r="AC27" s="441"/>
      <c r="AD27" s="441"/>
      <c r="AE27" s="441"/>
      <c r="AF27" s="441"/>
      <c r="AG27" s="442"/>
      <c r="AH27" s="443">
        <v>59</v>
      </c>
      <c r="AI27" s="444"/>
      <c r="AJ27" s="444"/>
      <c r="AK27" s="444"/>
      <c r="AL27" s="445"/>
      <c r="AM27" s="443">
        <v>204351</v>
      </c>
      <c r="AN27" s="444"/>
      <c r="AO27" s="444"/>
      <c r="AP27" s="444"/>
      <c r="AQ27" s="444"/>
      <c r="AR27" s="445"/>
      <c r="AS27" s="443">
        <v>3464</v>
      </c>
      <c r="AT27" s="444"/>
      <c r="AU27" s="444"/>
      <c r="AV27" s="444"/>
      <c r="AW27" s="444"/>
      <c r="AX27" s="446"/>
      <c r="AY27" s="473" t="s">
        <v>182</v>
      </c>
      <c r="AZ27" s="474"/>
      <c r="BA27" s="474"/>
      <c r="BB27" s="474"/>
      <c r="BC27" s="474"/>
      <c r="BD27" s="474"/>
      <c r="BE27" s="474"/>
      <c r="BF27" s="474"/>
      <c r="BG27" s="474"/>
      <c r="BH27" s="474"/>
      <c r="BI27" s="474"/>
      <c r="BJ27" s="474"/>
      <c r="BK27" s="474"/>
      <c r="BL27" s="474"/>
      <c r="BM27" s="475"/>
      <c r="BN27" s="470">
        <v>1724987</v>
      </c>
      <c r="BO27" s="471"/>
      <c r="BP27" s="471"/>
      <c r="BQ27" s="471"/>
      <c r="BR27" s="471"/>
      <c r="BS27" s="471"/>
      <c r="BT27" s="471"/>
      <c r="BU27" s="472"/>
      <c r="BV27" s="470">
        <v>1724045</v>
      </c>
      <c r="BW27" s="471"/>
      <c r="BX27" s="471"/>
      <c r="BY27" s="471"/>
      <c r="BZ27" s="471"/>
      <c r="CA27" s="471"/>
      <c r="CB27" s="471"/>
      <c r="CC27" s="472"/>
      <c r="CD27" s="202"/>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5"/>
      <c r="DK27" s="185"/>
      <c r="DL27" s="185"/>
      <c r="DM27" s="185"/>
      <c r="DN27" s="185"/>
      <c r="DO27" s="185"/>
    </row>
    <row r="28" spans="1:119" ht="18.75" customHeight="1" x14ac:dyDescent="0.15">
      <c r="A28" s="186"/>
      <c r="B28" s="499"/>
      <c r="C28" s="500"/>
      <c r="D28" s="501"/>
      <c r="E28" s="440" t="s">
        <v>183</v>
      </c>
      <c r="F28" s="441"/>
      <c r="G28" s="441"/>
      <c r="H28" s="441"/>
      <c r="I28" s="441"/>
      <c r="J28" s="441"/>
      <c r="K28" s="442"/>
      <c r="L28" s="443">
        <v>1</v>
      </c>
      <c r="M28" s="444"/>
      <c r="N28" s="444"/>
      <c r="O28" s="444"/>
      <c r="P28" s="445"/>
      <c r="Q28" s="443">
        <v>4350</v>
      </c>
      <c r="R28" s="444"/>
      <c r="S28" s="444"/>
      <c r="T28" s="444"/>
      <c r="U28" s="444"/>
      <c r="V28" s="445"/>
      <c r="W28" s="509"/>
      <c r="X28" s="500"/>
      <c r="Y28" s="501"/>
      <c r="Z28" s="440" t="s">
        <v>184</v>
      </c>
      <c r="AA28" s="441"/>
      <c r="AB28" s="441"/>
      <c r="AC28" s="441"/>
      <c r="AD28" s="441"/>
      <c r="AE28" s="441"/>
      <c r="AF28" s="441"/>
      <c r="AG28" s="442"/>
      <c r="AH28" s="443" t="s">
        <v>138</v>
      </c>
      <c r="AI28" s="444"/>
      <c r="AJ28" s="444"/>
      <c r="AK28" s="444"/>
      <c r="AL28" s="445"/>
      <c r="AM28" s="443" t="s">
        <v>138</v>
      </c>
      <c r="AN28" s="444"/>
      <c r="AO28" s="444"/>
      <c r="AP28" s="444"/>
      <c r="AQ28" s="444"/>
      <c r="AR28" s="445"/>
      <c r="AS28" s="443" t="s">
        <v>138</v>
      </c>
      <c r="AT28" s="444"/>
      <c r="AU28" s="444"/>
      <c r="AV28" s="444"/>
      <c r="AW28" s="444"/>
      <c r="AX28" s="446"/>
      <c r="AY28" s="450" t="s">
        <v>185</v>
      </c>
      <c r="AZ28" s="451"/>
      <c r="BA28" s="451"/>
      <c r="BB28" s="452"/>
      <c r="BC28" s="459" t="s">
        <v>48</v>
      </c>
      <c r="BD28" s="460"/>
      <c r="BE28" s="460"/>
      <c r="BF28" s="460"/>
      <c r="BG28" s="460"/>
      <c r="BH28" s="460"/>
      <c r="BI28" s="460"/>
      <c r="BJ28" s="460"/>
      <c r="BK28" s="460"/>
      <c r="BL28" s="460"/>
      <c r="BM28" s="461"/>
      <c r="BN28" s="462">
        <v>3740114</v>
      </c>
      <c r="BO28" s="463"/>
      <c r="BP28" s="463"/>
      <c r="BQ28" s="463"/>
      <c r="BR28" s="463"/>
      <c r="BS28" s="463"/>
      <c r="BT28" s="463"/>
      <c r="BU28" s="464"/>
      <c r="BV28" s="462">
        <v>3918185</v>
      </c>
      <c r="BW28" s="463"/>
      <c r="BX28" s="463"/>
      <c r="BY28" s="463"/>
      <c r="BZ28" s="463"/>
      <c r="CA28" s="463"/>
      <c r="CB28" s="463"/>
      <c r="CC28" s="464"/>
      <c r="CD28" s="200"/>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5"/>
      <c r="DK28" s="185"/>
      <c r="DL28" s="185"/>
      <c r="DM28" s="185"/>
      <c r="DN28" s="185"/>
      <c r="DO28" s="185"/>
    </row>
    <row r="29" spans="1:119" ht="18.75" customHeight="1" x14ac:dyDescent="0.15">
      <c r="A29" s="186"/>
      <c r="B29" s="499"/>
      <c r="C29" s="500"/>
      <c r="D29" s="501"/>
      <c r="E29" s="440" t="s">
        <v>186</v>
      </c>
      <c r="F29" s="441"/>
      <c r="G29" s="441"/>
      <c r="H29" s="441"/>
      <c r="I29" s="441"/>
      <c r="J29" s="441"/>
      <c r="K29" s="442"/>
      <c r="L29" s="443">
        <v>19</v>
      </c>
      <c r="M29" s="444"/>
      <c r="N29" s="444"/>
      <c r="O29" s="444"/>
      <c r="P29" s="445"/>
      <c r="Q29" s="443">
        <v>4110</v>
      </c>
      <c r="R29" s="444"/>
      <c r="S29" s="444"/>
      <c r="T29" s="444"/>
      <c r="U29" s="444"/>
      <c r="V29" s="445"/>
      <c r="W29" s="510"/>
      <c r="X29" s="511"/>
      <c r="Y29" s="512"/>
      <c r="Z29" s="440" t="s">
        <v>187</v>
      </c>
      <c r="AA29" s="441"/>
      <c r="AB29" s="441"/>
      <c r="AC29" s="441"/>
      <c r="AD29" s="441"/>
      <c r="AE29" s="441"/>
      <c r="AF29" s="441"/>
      <c r="AG29" s="442"/>
      <c r="AH29" s="443">
        <v>703</v>
      </c>
      <c r="AI29" s="444"/>
      <c r="AJ29" s="444"/>
      <c r="AK29" s="444"/>
      <c r="AL29" s="445"/>
      <c r="AM29" s="443">
        <v>2296063</v>
      </c>
      <c r="AN29" s="444"/>
      <c r="AO29" s="444"/>
      <c r="AP29" s="444"/>
      <c r="AQ29" s="444"/>
      <c r="AR29" s="445"/>
      <c r="AS29" s="443">
        <v>3266</v>
      </c>
      <c r="AT29" s="444"/>
      <c r="AU29" s="444"/>
      <c r="AV29" s="444"/>
      <c r="AW29" s="444"/>
      <c r="AX29" s="446"/>
      <c r="AY29" s="453"/>
      <c r="AZ29" s="454"/>
      <c r="BA29" s="454"/>
      <c r="BB29" s="455"/>
      <c r="BC29" s="447" t="s">
        <v>188</v>
      </c>
      <c r="BD29" s="448"/>
      <c r="BE29" s="448"/>
      <c r="BF29" s="448"/>
      <c r="BG29" s="448"/>
      <c r="BH29" s="448"/>
      <c r="BI29" s="448"/>
      <c r="BJ29" s="448"/>
      <c r="BK29" s="448"/>
      <c r="BL29" s="448"/>
      <c r="BM29" s="449"/>
      <c r="BN29" s="467" t="s">
        <v>138</v>
      </c>
      <c r="BO29" s="468"/>
      <c r="BP29" s="468"/>
      <c r="BQ29" s="468"/>
      <c r="BR29" s="468"/>
      <c r="BS29" s="468"/>
      <c r="BT29" s="468"/>
      <c r="BU29" s="469"/>
      <c r="BV29" s="467" t="s">
        <v>138</v>
      </c>
      <c r="BW29" s="468"/>
      <c r="BX29" s="468"/>
      <c r="BY29" s="468"/>
      <c r="BZ29" s="468"/>
      <c r="CA29" s="468"/>
      <c r="CB29" s="468"/>
      <c r="CC29" s="469"/>
      <c r="CD29" s="202"/>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5"/>
      <c r="DK29" s="185"/>
      <c r="DL29" s="185"/>
      <c r="DM29" s="185"/>
      <c r="DN29" s="185"/>
      <c r="DO29" s="185"/>
    </row>
    <row r="30" spans="1:119" ht="18.75" customHeight="1" thickBot="1" x14ac:dyDescent="0.2">
      <c r="A30" s="186"/>
      <c r="B30" s="502"/>
      <c r="C30" s="503"/>
      <c r="D30" s="504"/>
      <c r="E30" s="513"/>
      <c r="F30" s="514"/>
      <c r="G30" s="514"/>
      <c r="H30" s="514"/>
      <c r="I30" s="514"/>
      <c r="J30" s="514"/>
      <c r="K30" s="515"/>
      <c r="L30" s="516"/>
      <c r="M30" s="517"/>
      <c r="N30" s="517"/>
      <c r="O30" s="517"/>
      <c r="P30" s="518"/>
      <c r="Q30" s="516"/>
      <c r="R30" s="517"/>
      <c r="S30" s="517"/>
      <c r="T30" s="517"/>
      <c r="U30" s="517"/>
      <c r="V30" s="518"/>
      <c r="W30" s="519" t="s">
        <v>189</v>
      </c>
      <c r="X30" s="520"/>
      <c r="Y30" s="520"/>
      <c r="Z30" s="520"/>
      <c r="AA30" s="520"/>
      <c r="AB30" s="520"/>
      <c r="AC30" s="520"/>
      <c r="AD30" s="520"/>
      <c r="AE30" s="520"/>
      <c r="AF30" s="520"/>
      <c r="AG30" s="521"/>
      <c r="AH30" s="431">
        <v>102.2</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50</v>
      </c>
      <c r="BD30" s="435"/>
      <c r="BE30" s="435"/>
      <c r="BF30" s="435"/>
      <c r="BG30" s="435"/>
      <c r="BH30" s="435"/>
      <c r="BI30" s="435"/>
      <c r="BJ30" s="435"/>
      <c r="BK30" s="435"/>
      <c r="BL30" s="435"/>
      <c r="BM30" s="436"/>
      <c r="BN30" s="470">
        <v>2396148</v>
      </c>
      <c r="BO30" s="471"/>
      <c r="BP30" s="471"/>
      <c r="BQ30" s="471"/>
      <c r="BR30" s="471"/>
      <c r="BS30" s="471"/>
      <c r="BT30" s="471"/>
      <c r="BU30" s="472"/>
      <c r="BV30" s="470">
        <v>2427844</v>
      </c>
      <c r="BW30" s="471"/>
      <c r="BX30" s="471"/>
      <c r="BY30" s="471"/>
      <c r="BZ30" s="471"/>
      <c r="CA30" s="471"/>
      <c r="CB30" s="471"/>
      <c r="CC30" s="47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30" t="s">
        <v>196</v>
      </c>
      <c r="D33" s="430"/>
      <c r="E33" s="429" t="s">
        <v>197</v>
      </c>
      <c r="F33" s="429"/>
      <c r="G33" s="429"/>
      <c r="H33" s="429"/>
      <c r="I33" s="429"/>
      <c r="J33" s="429"/>
      <c r="K33" s="429"/>
      <c r="L33" s="429"/>
      <c r="M33" s="429"/>
      <c r="N33" s="429"/>
      <c r="O33" s="429"/>
      <c r="P33" s="429"/>
      <c r="Q33" s="429"/>
      <c r="R33" s="429"/>
      <c r="S33" s="429"/>
      <c r="T33" s="215"/>
      <c r="U33" s="430" t="s">
        <v>196</v>
      </c>
      <c r="V33" s="430"/>
      <c r="W33" s="429" t="s">
        <v>197</v>
      </c>
      <c r="X33" s="429"/>
      <c r="Y33" s="429"/>
      <c r="Z33" s="429"/>
      <c r="AA33" s="429"/>
      <c r="AB33" s="429"/>
      <c r="AC33" s="429"/>
      <c r="AD33" s="429"/>
      <c r="AE33" s="429"/>
      <c r="AF33" s="429"/>
      <c r="AG33" s="429"/>
      <c r="AH33" s="429"/>
      <c r="AI33" s="429"/>
      <c r="AJ33" s="429"/>
      <c r="AK33" s="429"/>
      <c r="AL33" s="215"/>
      <c r="AM33" s="430" t="s">
        <v>196</v>
      </c>
      <c r="AN33" s="430"/>
      <c r="AO33" s="429" t="s">
        <v>197</v>
      </c>
      <c r="AP33" s="429"/>
      <c r="AQ33" s="429"/>
      <c r="AR33" s="429"/>
      <c r="AS33" s="429"/>
      <c r="AT33" s="429"/>
      <c r="AU33" s="429"/>
      <c r="AV33" s="429"/>
      <c r="AW33" s="429"/>
      <c r="AX33" s="429"/>
      <c r="AY33" s="429"/>
      <c r="AZ33" s="429"/>
      <c r="BA33" s="429"/>
      <c r="BB33" s="429"/>
      <c r="BC33" s="429"/>
      <c r="BD33" s="216"/>
      <c r="BE33" s="429" t="s">
        <v>198</v>
      </c>
      <c r="BF33" s="429"/>
      <c r="BG33" s="429" t="s">
        <v>199</v>
      </c>
      <c r="BH33" s="429"/>
      <c r="BI33" s="429"/>
      <c r="BJ33" s="429"/>
      <c r="BK33" s="429"/>
      <c r="BL33" s="429"/>
      <c r="BM33" s="429"/>
      <c r="BN33" s="429"/>
      <c r="BO33" s="429"/>
      <c r="BP33" s="429"/>
      <c r="BQ33" s="429"/>
      <c r="BR33" s="429"/>
      <c r="BS33" s="429"/>
      <c r="BT33" s="429"/>
      <c r="BU33" s="429"/>
      <c r="BV33" s="216"/>
      <c r="BW33" s="430" t="s">
        <v>198</v>
      </c>
      <c r="BX33" s="430"/>
      <c r="BY33" s="429" t="s">
        <v>200</v>
      </c>
      <c r="BZ33" s="429"/>
      <c r="CA33" s="429"/>
      <c r="CB33" s="429"/>
      <c r="CC33" s="429"/>
      <c r="CD33" s="429"/>
      <c r="CE33" s="429"/>
      <c r="CF33" s="429"/>
      <c r="CG33" s="429"/>
      <c r="CH33" s="429"/>
      <c r="CI33" s="429"/>
      <c r="CJ33" s="429"/>
      <c r="CK33" s="429"/>
      <c r="CL33" s="429"/>
      <c r="CM33" s="429"/>
      <c r="CN33" s="215"/>
      <c r="CO33" s="430" t="s">
        <v>196</v>
      </c>
      <c r="CP33" s="430"/>
      <c r="CQ33" s="429" t="s">
        <v>201</v>
      </c>
      <c r="CR33" s="429"/>
      <c r="CS33" s="429"/>
      <c r="CT33" s="429"/>
      <c r="CU33" s="429"/>
      <c r="CV33" s="429"/>
      <c r="CW33" s="429"/>
      <c r="CX33" s="429"/>
      <c r="CY33" s="429"/>
      <c r="CZ33" s="429"/>
      <c r="DA33" s="429"/>
      <c r="DB33" s="429"/>
      <c r="DC33" s="429"/>
      <c r="DD33" s="429"/>
      <c r="DE33" s="429"/>
      <c r="DF33" s="215"/>
      <c r="DG33" s="428" t="s">
        <v>202</v>
      </c>
      <c r="DH33" s="428"/>
      <c r="DI33" s="217"/>
      <c r="DJ33" s="185"/>
      <c r="DK33" s="185"/>
      <c r="DL33" s="185"/>
      <c r="DM33" s="185"/>
      <c r="DN33" s="185"/>
      <c r="DO33" s="185"/>
    </row>
    <row r="34" spans="1:119" ht="32.25" customHeight="1" x14ac:dyDescent="0.15">
      <c r="A34" s="186"/>
      <c r="B34" s="212"/>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3"/>
      <c r="U34" s="426">
        <f>IF(W34="","",MAX(C34:D43)+1)</f>
        <v>4</v>
      </c>
      <c r="V34" s="426"/>
      <c r="W34" s="425" t="str">
        <f>IF('各会計、関係団体の財政状況及び健全化判断比率'!B28="","",'各会計、関係団体の財政状況及び健全化判断比率'!B28)</f>
        <v>国民健康保険特別会計</v>
      </c>
      <c r="X34" s="425"/>
      <c r="Y34" s="425"/>
      <c r="Z34" s="425"/>
      <c r="AA34" s="425"/>
      <c r="AB34" s="425"/>
      <c r="AC34" s="425"/>
      <c r="AD34" s="425"/>
      <c r="AE34" s="425"/>
      <c r="AF34" s="425"/>
      <c r="AG34" s="425"/>
      <c r="AH34" s="425"/>
      <c r="AI34" s="425"/>
      <c r="AJ34" s="425"/>
      <c r="AK34" s="425"/>
      <c r="AL34" s="213"/>
      <c r="AM34" s="426">
        <f>IF(AO34="","",MAX(C34:D43,U34:V43)+1)</f>
        <v>7</v>
      </c>
      <c r="AN34" s="426"/>
      <c r="AO34" s="425" t="str">
        <f>IF('各会計、関係団体の財政状況及び健全化判断比率'!B31="","",'各会計、関係団体の財政状況及び健全化判断比率'!B31)</f>
        <v>水道事業会計</v>
      </c>
      <c r="AP34" s="425"/>
      <c r="AQ34" s="425"/>
      <c r="AR34" s="425"/>
      <c r="AS34" s="425"/>
      <c r="AT34" s="425"/>
      <c r="AU34" s="425"/>
      <c r="AV34" s="425"/>
      <c r="AW34" s="425"/>
      <c r="AX34" s="425"/>
      <c r="AY34" s="425"/>
      <c r="AZ34" s="425"/>
      <c r="BA34" s="425"/>
      <c r="BB34" s="425"/>
      <c r="BC34" s="425"/>
      <c r="BD34" s="213"/>
      <c r="BE34" s="426">
        <f>IF(BG34="","",MAX(C34:D43,U34:V43,AM34:AN43)+1)</f>
        <v>8</v>
      </c>
      <c r="BF34" s="426"/>
      <c r="BG34" s="425" t="str">
        <f>IF('各会計、関係団体の財政状況及び健全化判断比率'!B32="","",'各会計、関係団体の財政状況及び健全化判断比率'!B32)</f>
        <v>簡易水道特別会計</v>
      </c>
      <c r="BH34" s="425"/>
      <c r="BI34" s="425"/>
      <c r="BJ34" s="425"/>
      <c r="BK34" s="425"/>
      <c r="BL34" s="425"/>
      <c r="BM34" s="425"/>
      <c r="BN34" s="425"/>
      <c r="BO34" s="425"/>
      <c r="BP34" s="425"/>
      <c r="BQ34" s="425"/>
      <c r="BR34" s="425"/>
      <c r="BS34" s="425"/>
      <c r="BT34" s="425"/>
      <c r="BU34" s="425"/>
      <c r="BV34" s="213"/>
      <c r="BW34" s="426">
        <f>IF(BY34="","",MAX(C34:D43,U34:V43,AM34:AN43,BE34:BF43)+1)</f>
        <v>13</v>
      </c>
      <c r="BX34" s="426"/>
      <c r="BY34" s="425" t="str">
        <f>IF('各会計、関係団体の財政状況及び健全化判断比率'!B68="","",'各会計、関係団体の財政状況及び健全化判断比率'!B68)</f>
        <v>太田川原野谷川治水水防組合
一般会計</v>
      </c>
      <c r="BZ34" s="425"/>
      <c r="CA34" s="425"/>
      <c r="CB34" s="425"/>
      <c r="CC34" s="425"/>
      <c r="CD34" s="425"/>
      <c r="CE34" s="425"/>
      <c r="CF34" s="425"/>
      <c r="CG34" s="425"/>
      <c r="CH34" s="425"/>
      <c r="CI34" s="425"/>
      <c r="CJ34" s="425"/>
      <c r="CK34" s="425"/>
      <c r="CL34" s="425"/>
      <c r="CM34" s="425"/>
      <c r="CN34" s="213"/>
      <c r="CO34" s="426">
        <f>IF(CQ34="","",MAX(C34:D43,U34:V43,AM34:AN43,BE34:BF43,BW34:BX43)+1)</f>
        <v>23</v>
      </c>
      <c r="CP34" s="426"/>
      <c r="CQ34" s="425" t="str">
        <f>IF('各会計、関係団体の財政状況及び健全化判断比率'!BS7="","",'各会計、関係団体の財政状況及び健全化判断比率'!BS7)</f>
        <v>かけがわ街づくり</v>
      </c>
      <c r="CR34" s="425"/>
      <c r="CS34" s="425"/>
      <c r="CT34" s="425"/>
      <c r="CU34" s="425"/>
      <c r="CV34" s="425"/>
      <c r="CW34" s="425"/>
      <c r="CX34" s="425"/>
      <c r="CY34" s="425"/>
      <c r="CZ34" s="425"/>
      <c r="DA34" s="425"/>
      <c r="DB34" s="425"/>
      <c r="DC34" s="425"/>
      <c r="DD34" s="425"/>
      <c r="DE34" s="425"/>
      <c r="DF34" s="210"/>
      <c r="DG34" s="427" t="str">
        <f>IF('各会計、関係団体の財政状況及び健全化判断比率'!BR7="","",'各会計、関係団体の財政状況及び健全化判断比率'!BR7)</f>
        <v/>
      </c>
      <c r="DH34" s="427"/>
      <c r="DI34" s="217"/>
      <c r="DJ34" s="185"/>
      <c r="DK34" s="185"/>
      <c r="DL34" s="185"/>
      <c r="DM34" s="185"/>
      <c r="DN34" s="185"/>
      <c r="DO34" s="185"/>
    </row>
    <row r="35" spans="1:119" ht="32.25" customHeight="1" x14ac:dyDescent="0.15">
      <c r="A35" s="186"/>
      <c r="B35" s="212"/>
      <c r="C35" s="426">
        <f>IF(E35="","",C34+1)</f>
        <v>2</v>
      </c>
      <c r="D35" s="426"/>
      <c r="E35" s="425" t="str">
        <f>IF('各会計、関係団体の財政状況及び健全化判断比率'!B8="","",'各会計、関係団体の財政状況及び健全化判断比率'!B8)</f>
        <v>公共用地取得特別会計</v>
      </c>
      <c r="F35" s="425"/>
      <c r="G35" s="425"/>
      <c r="H35" s="425"/>
      <c r="I35" s="425"/>
      <c r="J35" s="425"/>
      <c r="K35" s="425"/>
      <c r="L35" s="425"/>
      <c r="M35" s="425"/>
      <c r="N35" s="425"/>
      <c r="O35" s="425"/>
      <c r="P35" s="425"/>
      <c r="Q35" s="425"/>
      <c r="R35" s="425"/>
      <c r="S35" s="425"/>
      <c r="T35" s="213"/>
      <c r="U35" s="426">
        <f>IF(W35="","",U34+1)</f>
        <v>5</v>
      </c>
      <c r="V35" s="426"/>
      <c r="W35" s="425" t="str">
        <f>IF('各会計、関係団体の財政状況及び健全化判断比率'!B29="","",'各会計、関係団体の財政状況及び健全化判断比率'!B29)</f>
        <v>介護保険特別会計</v>
      </c>
      <c r="X35" s="425"/>
      <c r="Y35" s="425"/>
      <c r="Z35" s="425"/>
      <c r="AA35" s="425"/>
      <c r="AB35" s="425"/>
      <c r="AC35" s="425"/>
      <c r="AD35" s="425"/>
      <c r="AE35" s="425"/>
      <c r="AF35" s="425"/>
      <c r="AG35" s="425"/>
      <c r="AH35" s="425"/>
      <c r="AI35" s="425"/>
      <c r="AJ35" s="425"/>
      <c r="AK35" s="425"/>
      <c r="AL35" s="213"/>
      <c r="AM35" s="426" t="str">
        <f t="shared" ref="AM35:AM43" si="0">IF(AO35="","",AM34+1)</f>
        <v/>
      </c>
      <c r="AN35" s="426"/>
      <c r="AO35" s="425"/>
      <c r="AP35" s="425"/>
      <c r="AQ35" s="425"/>
      <c r="AR35" s="425"/>
      <c r="AS35" s="425"/>
      <c r="AT35" s="425"/>
      <c r="AU35" s="425"/>
      <c r="AV35" s="425"/>
      <c r="AW35" s="425"/>
      <c r="AX35" s="425"/>
      <c r="AY35" s="425"/>
      <c r="AZ35" s="425"/>
      <c r="BA35" s="425"/>
      <c r="BB35" s="425"/>
      <c r="BC35" s="425"/>
      <c r="BD35" s="213"/>
      <c r="BE35" s="426">
        <f t="shared" ref="BE35:BE43" si="1">IF(BG35="","",BE34+1)</f>
        <v>9</v>
      </c>
      <c r="BF35" s="426"/>
      <c r="BG35" s="425" t="str">
        <f>IF('各会計、関係団体の財政状況及び健全化判断比率'!B33="","",'各会計、関係団体の財政状況及び健全化判断比率'!B33)</f>
        <v>公共下水道事業特別会計</v>
      </c>
      <c r="BH35" s="425"/>
      <c r="BI35" s="425"/>
      <c r="BJ35" s="425"/>
      <c r="BK35" s="425"/>
      <c r="BL35" s="425"/>
      <c r="BM35" s="425"/>
      <c r="BN35" s="425"/>
      <c r="BO35" s="425"/>
      <c r="BP35" s="425"/>
      <c r="BQ35" s="425"/>
      <c r="BR35" s="425"/>
      <c r="BS35" s="425"/>
      <c r="BT35" s="425"/>
      <c r="BU35" s="425"/>
      <c r="BV35" s="213"/>
      <c r="BW35" s="426">
        <f t="shared" ref="BW35:BW43" si="2">IF(BY35="","",BW34+1)</f>
        <v>14</v>
      </c>
      <c r="BX35" s="426"/>
      <c r="BY35" s="425" t="str">
        <f>IF('各会計、関係団体の財政状況及び健全化判断比率'!B69="","",'各会計、関係団体の財政状況及び健全化判断比率'!B69)</f>
        <v>東遠広域施設組合
一般会計</v>
      </c>
      <c r="BZ35" s="425"/>
      <c r="CA35" s="425"/>
      <c r="CB35" s="425"/>
      <c r="CC35" s="425"/>
      <c r="CD35" s="425"/>
      <c r="CE35" s="425"/>
      <c r="CF35" s="425"/>
      <c r="CG35" s="425"/>
      <c r="CH35" s="425"/>
      <c r="CI35" s="425"/>
      <c r="CJ35" s="425"/>
      <c r="CK35" s="425"/>
      <c r="CL35" s="425"/>
      <c r="CM35" s="425"/>
      <c r="CN35" s="213"/>
      <c r="CO35" s="426">
        <f t="shared" ref="CO35:CO43" si="3">IF(CQ35="","",CO34+1)</f>
        <v>24</v>
      </c>
      <c r="CP35" s="426"/>
      <c r="CQ35" s="425" t="str">
        <f>IF('各会計、関係団体の財政状況及び健全化判断比率'!BS8="","",'各会計、関係団体の財政状況及び健全化判断比率'!BS8)</f>
        <v>これっしかどころ</v>
      </c>
      <c r="CR35" s="425"/>
      <c r="CS35" s="425"/>
      <c r="CT35" s="425"/>
      <c r="CU35" s="425"/>
      <c r="CV35" s="425"/>
      <c r="CW35" s="425"/>
      <c r="CX35" s="425"/>
      <c r="CY35" s="425"/>
      <c r="CZ35" s="425"/>
      <c r="DA35" s="425"/>
      <c r="DB35" s="425"/>
      <c r="DC35" s="425"/>
      <c r="DD35" s="425"/>
      <c r="DE35" s="425"/>
      <c r="DF35" s="210"/>
      <c r="DG35" s="427" t="str">
        <f>IF('各会計、関係団体の財政状況及び健全化判断比率'!BR8="","",'各会計、関係団体の財政状況及び健全化判断比率'!BR8)</f>
        <v/>
      </c>
      <c r="DH35" s="427"/>
      <c r="DI35" s="217"/>
      <c r="DJ35" s="185"/>
      <c r="DK35" s="185"/>
      <c r="DL35" s="185"/>
      <c r="DM35" s="185"/>
      <c r="DN35" s="185"/>
      <c r="DO35" s="185"/>
    </row>
    <row r="36" spans="1:119" ht="32.25" customHeight="1" x14ac:dyDescent="0.15">
      <c r="A36" s="186"/>
      <c r="B36" s="212"/>
      <c r="C36" s="426">
        <f>IF(E36="","",C35+1)</f>
        <v>3</v>
      </c>
      <c r="D36" s="426"/>
      <c r="E36" s="425" t="str">
        <f>IF('各会計、関係団体の財政状況及び健全化判断比率'!B9="","",'各会計、関係団体の財政状況及び健全化判断比率'!B9)</f>
        <v>掛川駅周辺施設管理特別会計</v>
      </c>
      <c r="F36" s="425"/>
      <c r="G36" s="425"/>
      <c r="H36" s="425"/>
      <c r="I36" s="425"/>
      <c r="J36" s="425"/>
      <c r="K36" s="425"/>
      <c r="L36" s="425"/>
      <c r="M36" s="425"/>
      <c r="N36" s="425"/>
      <c r="O36" s="425"/>
      <c r="P36" s="425"/>
      <c r="Q36" s="425"/>
      <c r="R36" s="425"/>
      <c r="S36" s="425"/>
      <c r="T36" s="213"/>
      <c r="U36" s="426">
        <f t="shared" ref="U36:U43" si="4">IF(W36="","",U35+1)</f>
        <v>6</v>
      </c>
      <c r="V36" s="426"/>
      <c r="W36" s="425" t="str">
        <f>IF('各会計、関係団体の財政状況及び健全化判断比率'!B30="","",'各会計、関係団体の財政状況及び健全化判断比率'!B30)</f>
        <v>後期高齢者医療保険特別会計</v>
      </c>
      <c r="X36" s="425"/>
      <c r="Y36" s="425"/>
      <c r="Z36" s="425"/>
      <c r="AA36" s="425"/>
      <c r="AB36" s="425"/>
      <c r="AC36" s="425"/>
      <c r="AD36" s="425"/>
      <c r="AE36" s="425"/>
      <c r="AF36" s="425"/>
      <c r="AG36" s="425"/>
      <c r="AH36" s="425"/>
      <c r="AI36" s="425"/>
      <c r="AJ36" s="425"/>
      <c r="AK36" s="425"/>
      <c r="AL36" s="213"/>
      <c r="AM36" s="426" t="str">
        <f t="shared" si="0"/>
        <v/>
      </c>
      <c r="AN36" s="426"/>
      <c r="AO36" s="425"/>
      <c r="AP36" s="425"/>
      <c r="AQ36" s="425"/>
      <c r="AR36" s="425"/>
      <c r="AS36" s="425"/>
      <c r="AT36" s="425"/>
      <c r="AU36" s="425"/>
      <c r="AV36" s="425"/>
      <c r="AW36" s="425"/>
      <c r="AX36" s="425"/>
      <c r="AY36" s="425"/>
      <c r="AZ36" s="425"/>
      <c r="BA36" s="425"/>
      <c r="BB36" s="425"/>
      <c r="BC36" s="425"/>
      <c r="BD36" s="213"/>
      <c r="BE36" s="426">
        <f t="shared" si="1"/>
        <v>10</v>
      </c>
      <c r="BF36" s="426"/>
      <c r="BG36" s="425" t="str">
        <f>IF('各会計、関係団体の財政状況及び健全化判断比率'!B34="","",'各会計、関係団体の財政状況及び健全化判断比率'!B34)</f>
        <v>農業集落排水事業特別会計</v>
      </c>
      <c r="BH36" s="425"/>
      <c r="BI36" s="425"/>
      <c r="BJ36" s="425"/>
      <c r="BK36" s="425"/>
      <c r="BL36" s="425"/>
      <c r="BM36" s="425"/>
      <c r="BN36" s="425"/>
      <c r="BO36" s="425"/>
      <c r="BP36" s="425"/>
      <c r="BQ36" s="425"/>
      <c r="BR36" s="425"/>
      <c r="BS36" s="425"/>
      <c r="BT36" s="425"/>
      <c r="BU36" s="425"/>
      <c r="BV36" s="213"/>
      <c r="BW36" s="426">
        <f t="shared" si="2"/>
        <v>15</v>
      </c>
      <c r="BX36" s="426"/>
      <c r="BY36" s="425" t="str">
        <f>IF('各会計、関係団体の財政状況及び健全化判断比率'!B70="","",'各会計、関係団体の財政状況及び健全化判断比率'!B70)</f>
        <v>小笠老人ホーム施設組合
一般会計</v>
      </c>
      <c r="BZ36" s="425"/>
      <c r="CA36" s="425"/>
      <c r="CB36" s="425"/>
      <c r="CC36" s="425"/>
      <c r="CD36" s="425"/>
      <c r="CE36" s="425"/>
      <c r="CF36" s="425"/>
      <c r="CG36" s="425"/>
      <c r="CH36" s="425"/>
      <c r="CI36" s="425"/>
      <c r="CJ36" s="425"/>
      <c r="CK36" s="425"/>
      <c r="CL36" s="425"/>
      <c r="CM36" s="425"/>
      <c r="CN36" s="213"/>
      <c r="CO36" s="426">
        <f t="shared" si="3"/>
        <v>25</v>
      </c>
      <c r="CP36" s="426"/>
      <c r="CQ36" s="425" t="str">
        <f>IF('各会計、関係団体の財政状況及び健全化判断比率'!BS9="","",'各会計、関係団体の財政状況及び健全化判断比率'!BS9)</f>
        <v>森の都ならここ</v>
      </c>
      <c r="CR36" s="425"/>
      <c r="CS36" s="425"/>
      <c r="CT36" s="425"/>
      <c r="CU36" s="425"/>
      <c r="CV36" s="425"/>
      <c r="CW36" s="425"/>
      <c r="CX36" s="425"/>
      <c r="CY36" s="425"/>
      <c r="CZ36" s="425"/>
      <c r="DA36" s="425"/>
      <c r="DB36" s="425"/>
      <c r="DC36" s="425"/>
      <c r="DD36" s="425"/>
      <c r="DE36" s="425"/>
      <c r="DF36" s="210"/>
      <c r="DG36" s="427" t="str">
        <f>IF('各会計、関係団体の財政状況及び健全化判断比率'!BR9="","",'各会計、関係団体の財政状況及び健全化判断比率'!BR9)</f>
        <v/>
      </c>
      <c r="DH36" s="427"/>
      <c r="DI36" s="217"/>
      <c r="DJ36" s="185"/>
      <c r="DK36" s="185"/>
      <c r="DL36" s="185"/>
      <c r="DM36" s="185"/>
      <c r="DN36" s="185"/>
      <c r="DO36" s="185"/>
    </row>
    <row r="37" spans="1:119" ht="32.25" customHeight="1" x14ac:dyDescent="0.15">
      <c r="A37" s="186"/>
      <c r="B37" s="212"/>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3"/>
      <c r="U37" s="426" t="str">
        <f t="shared" si="4"/>
        <v/>
      </c>
      <c r="V37" s="426"/>
      <c r="W37" s="425"/>
      <c r="X37" s="425"/>
      <c r="Y37" s="425"/>
      <c r="Z37" s="425"/>
      <c r="AA37" s="425"/>
      <c r="AB37" s="425"/>
      <c r="AC37" s="425"/>
      <c r="AD37" s="425"/>
      <c r="AE37" s="425"/>
      <c r="AF37" s="425"/>
      <c r="AG37" s="425"/>
      <c r="AH37" s="425"/>
      <c r="AI37" s="425"/>
      <c r="AJ37" s="425"/>
      <c r="AK37" s="425"/>
      <c r="AL37" s="213"/>
      <c r="AM37" s="426" t="str">
        <f t="shared" si="0"/>
        <v/>
      </c>
      <c r="AN37" s="426"/>
      <c r="AO37" s="425"/>
      <c r="AP37" s="425"/>
      <c r="AQ37" s="425"/>
      <c r="AR37" s="425"/>
      <c r="AS37" s="425"/>
      <c r="AT37" s="425"/>
      <c r="AU37" s="425"/>
      <c r="AV37" s="425"/>
      <c r="AW37" s="425"/>
      <c r="AX37" s="425"/>
      <c r="AY37" s="425"/>
      <c r="AZ37" s="425"/>
      <c r="BA37" s="425"/>
      <c r="BB37" s="425"/>
      <c r="BC37" s="425"/>
      <c r="BD37" s="213"/>
      <c r="BE37" s="426">
        <f t="shared" si="1"/>
        <v>11</v>
      </c>
      <c r="BF37" s="426"/>
      <c r="BG37" s="425" t="str">
        <f>IF('各会計、関係団体の財政状況及び健全化判断比率'!B35="","",'各会計、関係団体の財政状況及び健全化判断比率'!B35)</f>
        <v>浄化槽市町村設置推進事業特別会計</v>
      </c>
      <c r="BH37" s="425"/>
      <c r="BI37" s="425"/>
      <c r="BJ37" s="425"/>
      <c r="BK37" s="425"/>
      <c r="BL37" s="425"/>
      <c r="BM37" s="425"/>
      <c r="BN37" s="425"/>
      <c r="BO37" s="425"/>
      <c r="BP37" s="425"/>
      <c r="BQ37" s="425"/>
      <c r="BR37" s="425"/>
      <c r="BS37" s="425"/>
      <c r="BT37" s="425"/>
      <c r="BU37" s="425"/>
      <c r="BV37" s="213"/>
      <c r="BW37" s="426">
        <f t="shared" si="2"/>
        <v>16</v>
      </c>
      <c r="BX37" s="426"/>
      <c r="BY37" s="425" t="str">
        <f>IF('各会計、関係団体の財政状況及び健全化判断比率'!B71="","",'各会計、関係団体の財政状況及び健全化判断比率'!B71)</f>
        <v>浅羽地域湛水防除施設組合
一般会計</v>
      </c>
      <c r="BZ37" s="425"/>
      <c r="CA37" s="425"/>
      <c r="CB37" s="425"/>
      <c r="CC37" s="425"/>
      <c r="CD37" s="425"/>
      <c r="CE37" s="425"/>
      <c r="CF37" s="425"/>
      <c r="CG37" s="425"/>
      <c r="CH37" s="425"/>
      <c r="CI37" s="425"/>
      <c r="CJ37" s="425"/>
      <c r="CK37" s="425"/>
      <c r="CL37" s="425"/>
      <c r="CM37" s="425"/>
      <c r="CN37" s="213"/>
      <c r="CO37" s="426">
        <f t="shared" si="3"/>
        <v>26</v>
      </c>
      <c r="CP37" s="426"/>
      <c r="CQ37" s="425" t="str">
        <f>IF('各会計、関係団体の財政状況及び健全化判断比率'!BS10="","",'各会計、関係団体の財政状況及び健全化判断比率'!BS10)</f>
        <v>掛川市生涯学習振興公社</v>
      </c>
      <c r="CR37" s="425"/>
      <c r="CS37" s="425"/>
      <c r="CT37" s="425"/>
      <c r="CU37" s="425"/>
      <c r="CV37" s="425"/>
      <c r="CW37" s="425"/>
      <c r="CX37" s="425"/>
      <c r="CY37" s="425"/>
      <c r="CZ37" s="425"/>
      <c r="DA37" s="425"/>
      <c r="DB37" s="425"/>
      <c r="DC37" s="425"/>
      <c r="DD37" s="425"/>
      <c r="DE37" s="425"/>
      <c r="DF37" s="210"/>
      <c r="DG37" s="427" t="str">
        <f>IF('各会計、関係団体の財政状況及び健全化判断比率'!BR10="","",'各会計、関係団体の財政状況及び健全化判断比率'!BR10)</f>
        <v/>
      </c>
      <c r="DH37" s="427"/>
      <c r="DI37" s="217"/>
      <c r="DJ37" s="185"/>
      <c r="DK37" s="185"/>
      <c r="DL37" s="185"/>
      <c r="DM37" s="185"/>
      <c r="DN37" s="185"/>
      <c r="DO37" s="185"/>
    </row>
    <row r="38" spans="1:119" ht="32.25" customHeight="1" x14ac:dyDescent="0.15">
      <c r="A38" s="186"/>
      <c r="B38" s="212"/>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3"/>
      <c r="U38" s="426" t="str">
        <f t="shared" si="4"/>
        <v/>
      </c>
      <c r="V38" s="426"/>
      <c r="W38" s="425"/>
      <c r="X38" s="425"/>
      <c r="Y38" s="425"/>
      <c r="Z38" s="425"/>
      <c r="AA38" s="425"/>
      <c r="AB38" s="425"/>
      <c r="AC38" s="425"/>
      <c r="AD38" s="425"/>
      <c r="AE38" s="425"/>
      <c r="AF38" s="425"/>
      <c r="AG38" s="425"/>
      <c r="AH38" s="425"/>
      <c r="AI38" s="425"/>
      <c r="AJ38" s="425"/>
      <c r="AK38" s="425"/>
      <c r="AL38" s="213"/>
      <c r="AM38" s="426" t="str">
        <f t="shared" si="0"/>
        <v/>
      </c>
      <c r="AN38" s="426"/>
      <c r="AO38" s="425"/>
      <c r="AP38" s="425"/>
      <c r="AQ38" s="425"/>
      <c r="AR38" s="425"/>
      <c r="AS38" s="425"/>
      <c r="AT38" s="425"/>
      <c r="AU38" s="425"/>
      <c r="AV38" s="425"/>
      <c r="AW38" s="425"/>
      <c r="AX38" s="425"/>
      <c r="AY38" s="425"/>
      <c r="AZ38" s="425"/>
      <c r="BA38" s="425"/>
      <c r="BB38" s="425"/>
      <c r="BC38" s="425"/>
      <c r="BD38" s="213"/>
      <c r="BE38" s="426">
        <f t="shared" si="1"/>
        <v>12</v>
      </c>
      <c r="BF38" s="426"/>
      <c r="BG38" s="425" t="str">
        <f>IF('各会計、関係団体の財政状況及び健全化判断比率'!B36="","",'各会計、関係団体の財政状況及び健全化判断比率'!B36)</f>
        <v>大坂・土方工業用地整備事業特別会計</v>
      </c>
      <c r="BH38" s="425"/>
      <c r="BI38" s="425"/>
      <c r="BJ38" s="425"/>
      <c r="BK38" s="425"/>
      <c r="BL38" s="425"/>
      <c r="BM38" s="425"/>
      <c r="BN38" s="425"/>
      <c r="BO38" s="425"/>
      <c r="BP38" s="425"/>
      <c r="BQ38" s="425"/>
      <c r="BR38" s="425"/>
      <c r="BS38" s="425"/>
      <c r="BT38" s="425"/>
      <c r="BU38" s="425"/>
      <c r="BV38" s="213"/>
      <c r="BW38" s="426">
        <f t="shared" si="2"/>
        <v>17</v>
      </c>
      <c r="BX38" s="426"/>
      <c r="BY38" s="425" t="str">
        <f>IF('各会計、関係団体の財政状況及び健全化判断比率'!B72="","",'各会計、関係団体の財政状況及び健全化判断比率'!B72)</f>
        <v>東遠学園組合
一般会計</v>
      </c>
      <c r="BZ38" s="425"/>
      <c r="CA38" s="425"/>
      <c r="CB38" s="425"/>
      <c r="CC38" s="425"/>
      <c r="CD38" s="425"/>
      <c r="CE38" s="425"/>
      <c r="CF38" s="425"/>
      <c r="CG38" s="425"/>
      <c r="CH38" s="425"/>
      <c r="CI38" s="425"/>
      <c r="CJ38" s="425"/>
      <c r="CK38" s="425"/>
      <c r="CL38" s="425"/>
      <c r="CM38" s="425"/>
      <c r="CN38" s="213"/>
      <c r="CO38" s="426">
        <f t="shared" si="3"/>
        <v>27</v>
      </c>
      <c r="CP38" s="426"/>
      <c r="CQ38" s="425" t="str">
        <f>IF('各会計、関係団体の財政状況及び健全化判断比率'!BS11="","",'各会計、関係団体の財政状況及び健全化判断比率'!BS11)</f>
        <v>大東マリーナ</v>
      </c>
      <c r="CR38" s="425"/>
      <c r="CS38" s="425"/>
      <c r="CT38" s="425"/>
      <c r="CU38" s="425"/>
      <c r="CV38" s="425"/>
      <c r="CW38" s="425"/>
      <c r="CX38" s="425"/>
      <c r="CY38" s="425"/>
      <c r="CZ38" s="425"/>
      <c r="DA38" s="425"/>
      <c r="DB38" s="425"/>
      <c r="DC38" s="425"/>
      <c r="DD38" s="425"/>
      <c r="DE38" s="425"/>
      <c r="DF38" s="210"/>
      <c r="DG38" s="427" t="str">
        <f>IF('各会計、関係団体の財政状況及び健全化判断比率'!BR11="","",'各会計、関係団体の財政状況及び健全化判断比率'!BR11)</f>
        <v/>
      </c>
      <c r="DH38" s="427"/>
      <c r="DI38" s="217"/>
      <c r="DJ38" s="185"/>
      <c r="DK38" s="185"/>
      <c r="DL38" s="185"/>
      <c r="DM38" s="185"/>
      <c r="DN38" s="185"/>
      <c r="DO38" s="185"/>
    </row>
    <row r="39" spans="1:119" ht="32.25" customHeight="1" x14ac:dyDescent="0.15">
      <c r="A39" s="186"/>
      <c r="B39" s="212"/>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3"/>
      <c r="U39" s="426" t="str">
        <f t="shared" si="4"/>
        <v/>
      </c>
      <c r="V39" s="426"/>
      <c r="W39" s="425"/>
      <c r="X39" s="425"/>
      <c r="Y39" s="425"/>
      <c r="Z39" s="425"/>
      <c r="AA39" s="425"/>
      <c r="AB39" s="425"/>
      <c r="AC39" s="425"/>
      <c r="AD39" s="425"/>
      <c r="AE39" s="425"/>
      <c r="AF39" s="425"/>
      <c r="AG39" s="425"/>
      <c r="AH39" s="425"/>
      <c r="AI39" s="425"/>
      <c r="AJ39" s="425"/>
      <c r="AK39" s="425"/>
      <c r="AL39" s="213"/>
      <c r="AM39" s="426" t="str">
        <f t="shared" si="0"/>
        <v/>
      </c>
      <c r="AN39" s="426"/>
      <c r="AO39" s="425"/>
      <c r="AP39" s="425"/>
      <c r="AQ39" s="425"/>
      <c r="AR39" s="425"/>
      <c r="AS39" s="425"/>
      <c r="AT39" s="425"/>
      <c r="AU39" s="425"/>
      <c r="AV39" s="425"/>
      <c r="AW39" s="425"/>
      <c r="AX39" s="425"/>
      <c r="AY39" s="425"/>
      <c r="AZ39" s="425"/>
      <c r="BA39" s="425"/>
      <c r="BB39" s="425"/>
      <c r="BC39" s="425"/>
      <c r="BD39" s="213"/>
      <c r="BE39" s="426" t="str">
        <f t="shared" si="1"/>
        <v/>
      </c>
      <c r="BF39" s="426"/>
      <c r="BG39" s="425"/>
      <c r="BH39" s="425"/>
      <c r="BI39" s="425"/>
      <c r="BJ39" s="425"/>
      <c r="BK39" s="425"/>
      <c r="BL39" s="425"/>
      <c r="BM39" s="425"/>
      <c r="BN39" s="425"/>
      <c r="BO39" s="425"/>
      <c r="BP39" s="425"/>
      <c r="BQ39" s="425"/>
      <c r="BR39" s="425"/>
      <c r="BS39" s="425"/>
      <c r="BT39" s="425"/>
      <c r="BU39" s="425"/>
      <c r="BV39" s="213"/>
      <c r="BW39" s="426">
        <f t="shared" si="2"/>
        <v>18</v>
      </c>
      <c r="BX39" s="426"/>
      <c r="BY39" s="425" t="str">
        <f>IF('各会計、関係団体の財政状況及び健全化判断比率'!B73="","",'各会計、関係団体の財政状況及び健全化判断比率'!B73)</f>
        <v>東遠地区聖苑組合
一般会計</v>
      </c>
      <c r="BZ39" s="425"/>
      <c r="CA39" s="425"/>
      <c r="CB39" s="425"/>
      <c r="CC39" s="425"/>
      <c r="CD39" s="425"/>
      <c r="CE39" s="425"/>
      <c r="CF39" s="425"/>
      <c r="CG39" s="425"/>
      <c r="CH39" s="425"/>
      <c r="CI39" s="425"/>
      <c r="CJ39" s="425"/>
      <c r="CK39" s="425"/>
      <c r="CL39" s="425"/>
      <c r="CM39" s="425"/>
      <c r="CN39" s="213"/>
      <c r="CO39" s="426">
        <f t="shared" si="3"/>
        <v>28</v>
      </c>
      <c r="CP39" s="426"/>
      <c r="CQ39" s="425" t="str">
        <f>IF('各会計、関係団体の財政状況及び健全化判断比率'!BS12="","",'各会計、関係団体の財政状況及び健全化判断比率'!BS12)</f>
        <v>小笠掛川勤労者福祉サービスセンター</v>
      </c>
      <c r="CR39" s="425"/>
      <c r="CS39" s="425"/>
      <c r="CT39" s="425"/>
      <c r="CU39" s="425"/>
      <c r="CV39" s="425"/>
      <c r="CW39" s="425"/>
      <c r="CX39" s="425"/>
      <c r="CY39" s="425"/>
      <c r="CZ39" s="425"/>
      <c r="DA39" s="425"/>
      <c r="DB39" s="425"/>
      <c r="DC39" s="425"/>
      <c r="DD39" s="425"/>
      <c r="DE39" s="425"/>
      <c r="DF39" s="210"/>
      <c r="DG39" s="427" t="str">
        <f>IF('各会計、関係団体の財政状況及び健全化判断比率'!BR12="","",'各会計、関係団体の財政状況及び健全化判断比率'!BR12)</f>
        <v/>
      </c>
      <c r="DH39" s="427"/>
      <c r="DI39" s="217"/>
      <c r="DJ39" s="185"/>
      <c r="DK39" s="185"/>
      <c r="DL39" s="185"/>
      <c r="DM39" s="185"/>
      <c r="DN39" s="185"/>
      <c r="DO39" s="185"/>
    </row>
    <row r="40" spans="1:119" ht="32.25" customHeight="1" x14ac:dyDescent="0.15">
      <c r="A40" s="186"/>
      <c r="B40" s="212"/>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3"/>
      <c r="U40" s="426" t="str">
        <f t="shared" si="4"/>
        <v/>
      </c>
      <c r="V40" s="426"/>
      <c r="W40" s="425"/>
      <c r="X40" s="425"/>
      <c r="Y40" s="425"/>
      <c r="Z40" s="425"/>
      <c r="AA40" s="425"/>
      <c r="AB40" s="425"/>
      <c r="AC40" s="425"/>
      <c r="AD40" s="425"/>
      <c r="AE40" s="425"/>
      <c r="AF40" s="425"/>
      <c r="AG40" s="425"/>
      <c r="AH40" s="425"/>
      <c r="AI40" s="425"/>
      <c r="AJ40" s="425"/>
      <c r="AK40" s="425"/>
      <c r="AL40" s="213"/>
      <c r="AM40" s="426" t="str">
        <f t="shared" si="0"/>
        <v/>
      </c>
      <c r="AN40" s="426"/>
      <c r="AO40" s="425"/>
      <c r="AP40" s="425"/>
      <c r="AQ40" s="425"/>
      <c r="AR40" s="425"/>
      <c r="AS40" s="425"/>
      <c r="AT40" s="425"/>
      <c r="AU40" s="425"/>
      <c r="AV40" s="425"/>
      <c r="AW40" s="425"/>
      <c r="AX40" s="425"/>
      <c r="AY40" s="425"/>
      <c r="AZ40" s="425"/>
      <c r="BA40" s="425"/>
      <c r="BB40" s="425"/>
      <c r="BC40" s="425"/>
      <c r="BD40" s="213"/>
      <c r="BE40" s="426" t="str">
        <f t="shared" si="1"/>
        <v/>
      </c>
      <c r="BF40" s="426"/>
      <c r="BG40" s="425"/>
      <c r="BH40" s="425"/>
      <c r="BI40" s="425"/>
      <c r="BJ40" s="425"/>
      <c r="BK40" s="425"/>
      <c r="BL40" s="425"/>
      <c r="BM40" s="425"/>
      <c r="BN40" s="425"/>
      <c r="BO40" s="425"/>
      <c r="BP40" s="425"/>
      <c r="BQ40" s="425"/>
      <c r="BR40" s="425"/>
      <c r="BS40" s="425"/>
      <c r="BT40" s="425"/>
      <c r="BU40" s="425"/>
      <c r="BV40" s="213"/>
      <c r="BW40" s="426">
        <f t="shared" si="2"/>
        <v>19</v>
      </c>
      <c r="BX40" s="426"/>
      <c r="BY40" s="425" t="str">
        <f>IF('各会計、関係団体の財政状況及び健全化判断比率'!B74="","",'各会計、関係団体の財政状況及び健全化判断比率'!B74)</f>
        <v>静岡県大井川広域水道企業団
静岡県大井川広域水道企業団水道用水供給事業会計</v>
      </c>
      <c r="BZ40" s="425"/>
      <c r="CA40" s="425"/>
      <c r="CB40" s="425"/>
      <c r="CC40" s="425"/>
      <c r="CD40" s="425"/>
      <c r="CE40" s="425"/>
      <c r="CF40" s="425"/>
      <c r="CG40" s="425"/>
      <c r="CH40" s="425"/>
      <c r="CI40" s="425"/>
      <c r="CJ40" s="425"/>
      <c r="CK40" s="425"/>
      <c r="CL40" s="425"/>
      <c r="CM40" s="425"/>
      <c r="CN40" s="213"/>
      <c r="CO40" s="426">
        <f t="shared" si="3"/>
        <v>29</v>
      </c>
      <c r="CP40" s="426"/>
      <c r="CQ40" s="425" t="str">
        <f>IF('各会計、関係団体の財政状況及び健全化判断比率'!BS13="","",'各会計、関係団体の財政状況及び健全化判断比率'!BS13)</f>
        <v>掛川市土地開発公社</v>
      </c>
      <c r="CR40" s="425"/>
      <c r="CS40" s="425"/>
      <c r="CT40" s="425"/>
      <c r="CU40" s="425"/>
      <c r="CV40" s="425"/>
      <c r="CW40" s="425"/>
      <c r="CX40" s="425"/>
      <c r="CY40" s="425"/>
      <c r="CZ40" s="425"/>
      <c r="DA40" s="425"/>
      <c r="DB40" s="425"/>
      <c r="DC40" s="425"/>
      <c r="DD40" s="425"/>
      <c r="DE40" s="425"/>
      <c r="DF40" s="210"/>
      <c r="DG40" s="427" t="str">
        <f>IF('各会計、関係団体の財政状況及び健全化判断比率'!BR13="","",'各会計、関係団体の財政状況及び健全化判断比率'!BR13)</f>
        <v>〇</v>
      </c>
      <c r="DH40" s="427"/>
      <c r="DI40" s="217"/>
      <c r="DJ40" s="185"/>
      <c r="DK40" s="185"/>
      <c r="DL40" s="185"/>
      <c r="DM40" s="185"/>
      <c r="DN40" s="185"/>
      <c r="DO40" s="185"/>
    </row>
    <row r="41" spans="1:119" ht="32.25" customHeight="1" x14ac:dyDescent="0.15">
      <c r="A41" s="186"/>
      <c r="B41" s="212"/>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3"/>
      <c r="U41" s="426" t="str">
        <f t="shared" si="4"/>
        <v/>
      </c>
      <c r="V41" s="426"/>
      <c r="W41" s="425"/>
      <c r="X41" s="425"/>
      <c r="Y41" s="425"/>
      <c r="Z41" s="425"/>
      <c r="AA41" s="425"/>
      <c r="AB41" s="425"/>
      <c r="AC41" s="425"/>
      <c r="AD41" s="425"/>
      <c r="AE41" s="425"/>
      <c r="AF41" s="425"/>
      <c r="AG41" s="425"/>
      <c r="AH41" s="425"/>
      <c r="AI41" s="425"/>
      <c r="AJ41" s="425"/>
      <c r="AK41" s="425"/>
      <c r="AL41" s="213"/>
      <c r="AM41" s="426" t="str">
        <f t="shared" si="0"/>
        <v/>
      </c>
      <c r="AN41" s="426"/>
      <c r="AO41" s="425"/>
      <c r="AP41" s="425"/>
      <c r="AQ41" s="425"/>
      <c r="AR41" s="425"/>
      <c r="AS41" s="425"/>
      <c r="AT41" s="425"/>
      <c r="AU41" s="425"/>
      <c r="AV41" s="425"/>
      <c r="AW41" s="425"/>
      <c r="AX41" s="425"/>
      <c r="AY41" s="425"/>
      <c r="AZ41" s="425"/>
      <c r="BA41" s="425"/>
      <c r="BB41" s="425"/>
      <c r="BC41" s="425"/>
      <c r="BD41" s="213"/>
      <c r="BE41" s="426" t="str">
        <f t="shared" si="1"/>
        <v/>
      </c>
      <c r="BF41" s="426"/>
      <c r="BG41" s="425"/>
      <c r="BH41" s="425"/>
      <c r="BI41" s="425"/>
      <c r="BJ41" s="425"/>
      <c r="BK41" s="425"/>
      <c r="BL41" s="425"/>
      <c r="BM41" s="425"/>
      <c r="BN41" s="425"/>
      <c r="BO41" s="425"/>
      <c r="BP41" s="425"/>
      <c r="BQ41" s="425"/>
      <c r="BR41" s="425"/>
      <c r="BS41" s="425"/>
      <c r="BT41" s="425"/>
      <c r="BU41" s="425"/>
      <c r="BV41" s="213"/>
      <c r="BW41" s="426">
        <f t="shared" si="2"/>
        <v>20</v>
      </c>
      <c r="BX41" s="426"/>
      <c r="BY41" s="425" t="str">
        <f>IF('各会計、関係団体の財政状況及び健全化判断比率'!B75="","",'各会計、関係団体の財政状況及び健全化判断比率'!B75)</f>
        <v>中東遠看護専門学校組合
中東遠看護専門学校組合会計</v>
      </c>
      <c r="BZ41" s="425"/>
      <c r="CA41" s="425"/>
      <c r="CB41" s="425"/>
      <c r="CC41" s="425"/>
      <c r="CD41" s="425"/>
      <c r="CE41" s="425"/>
      <c r="CF41" s="425"/>
      <c r="CG41" s="425"/>
      <c r="CH41" s="425"/>
      <c r="CI41" s="425"/>
      <c r="CJ41" s="425"/>
      <c r="CK41" s="425"/>
      <c r="CL41" s="425"/>
      <c r="CM41" s="425"/>
      <c r="CN41" s="213"/>
      <c r="CO41" s="426">
        <f t="shared" si="3"/>
        <v>30</v>
      </c>
      <c r="CP41" s="426"/>
      <c r="CQ41" s="425" t="str">
        <f>IF('各会計、関係団体の財政状況及び健全化判断比率'!BS14="","",'各会計、関係団体の財政状況及び健全化判断比率'!BS14)</f>
        <v>中東遠タスクフォースセンター</v>
      </c>
      <c r="CR41" s="425"/>
      <c r="CS41" s="425"/>
      <c r="CT41" s="425"/>
      <c r="CU41" s="425"/>
      <c r="CV41" s="425"/>
      <c r="CW41" s="425"/>
      <c r="CX41" s="425"/>
      <c r="CY41" s="425"/>
      <c r="CZ41" s="425"/>
      <c r="DA41" s="425"/>
      <c r="DB41" s="425"/>
      <c r="DC41" s="425"/>
      <c r="DD41" s="425"/>
      <c r="DE41" s="425"/>
      <c r="DF41" s="210"/>
      <c r="DG41" s="427" t="str">
        <f>IF('各会計、関係団体の財政状況及び健全化判断比率'!BR14="","",'各会計、関係団体の財政状況及び健全化判断比率'!BR14)</f>
        <v/>
      </c>
      <c r="DH41" s="427"/>
      <c r="DI41" s="217"/>
      <c r="DJ41" s="185"/>
      <c r="DK41" s="185"/>
      <c r="DL41" s="185"/>
      <c r="DM41" s="185"/>
      <c r="DN41" s="185"/>
      <c r="DO41" s="185"/>
    </row>
    <row r="42" spans="1:119" ht="32.25" customHeight="1" x14ac:dyDescent="0.15">
      <c r="A42" s="185"/>
      <c r="B42" s="212"/>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3"/>
      <c r="U42" s="426" t="str">
        <f t="shared" si="4"/>
        <v/>
      </c>
      <c r="V42" s="426"/>
      <c r="W42" s="425"/>
      <c r="X42" s="425"/>
      <c r="Y42" s="425"/>
      <c r="Z42" s="425"/>
      <c r="AA42" s="425"/>
      <c r="AB42" s="425"/>
      <c r="AC42" s="425"/>
      <c r="AD42" s="425"/>
      <c r="AE42" s="425"/>
      <c r="AF42" s="425"/>
      <c r="AG42" s="425"/>
      <c r="AH42" s="425"/>
      <c r="AI42" s="425"/>
      <c r="AJ42" s="425"/>
      <c r="AK42" s="425"/>
      <c r="AL42" s="213"/>
      <c r="AM42" s="426" t="str">
        <f t="shared" si="0"/>
        <v/>
      </c>
      <c r="AN42" s="426"/>
      <c r="AO42" s="425"/>
      <c r="AP42" s="425"/>
      <c r="AQ42" s="425"/>
      <c r="AR42" s="425"/>
      <c r="AS42" s="425"/>
      <c r="AT42" s="425"/>
      <c r="AU42" s="425"/>
      <c r="AV42" s="425"/>
      <c r="AW42" s="425"/>
      <c r="AX42" s="425"/>
      <c r="AY42" s="425"/>
      <c r="AZ42" s="425"/>
      <c r="BA42" s="425"/>
      <c r="BB42" s="425"/>
      <c r="BC42" s="425"/>
      <c r="BD42" s="213"/>
      <c r="BE42" s="426" t="str">
        <f t="shared" si="1"/>
        <v/>
      </c>
      <c r="BF42" s="426"/>
      <c r="BG42" s="425"/>
      <c r="BH42" s="425"/>
      <c r="BI42" s="425"/>
      <c r="BJ42" s="425"/>
      <c r="BK42" s="425"/>
      <c r="BL42" s="425"/>
      <c r="BM42" s="425"/>
      <c r="BN42" s="425"/>
      <c r="BO42" s="425"/>
      <c r="BP42" s="425"/>
      <c r="BQ42" s="425"/>
      <c r="BR42" s="425"/>
      <c r="BS42" s="425"/>
      <c r="BT42" s="425"/>
      <c r="BU42" s="425"/>
      <c r="BV42" s="213"/>
      <c r="BW42" s="426">
        <f t="shared" si="2"/>
        <v>21</v>
      </c>
      <c r="BX42" s="426"/>
      <c r="BY42" s="425" t="str">
        <f>IF('各会計、関係団体の財政状況及び健全化判断比率'!B76="","",'各会計、関係団体の財政状況及び健全化判断比率'!B76)</f>
        <v>掛川市・菊川市衛生施設組合
掛川市・菊川市衛生施設組合会計</v>
      </c>
      <c r="BZ42" s="425"/>
      <c r="CA42" s="425"/>
      <c r="CB42" s="425"/>
      <c r="CC42" s="425"/>
      <c r="CD42" s="425"/>
      <c r="CE42" s="425"/>
      <c r="CF42" s="425"/>
      <c r="CG42" s="425"/>
      <c r="CH42" s="425"/>
      <c r="CI42" s="425"/>
      <c r="CJ42" s="425"/>
      <c r="CK42" s="425"/>
      <c r="CL42" s="425"/>
      <c r="CM42" s="425"/>
      <c r="CN42" s="213"/>
      <c r="CO42" s="426" t="str">
        <f t="shared" si="3"/>
        <v/>
      </c>
      <c r="CP42" s="426"/>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10"/>
      <c r="DG42" s="427" t="str">
        <f>IF('各会計、関係団体の財政状況及び健全化判断比率'!BR15="","",'各会計、関係団体の財政状況及び健全化判断比率'!BR15)</f>
        <v/>
      </c>
      <c r="DH42" s="427"/>
      <c r="DI42" s="217"/>
      <c r="DJ42" s="185"/>
      <c r="DK42" s="185"/>
      <c r="DL42" s="185"/>
      <c r="DM42" s="185"/>
      <c r="DN42" s="185"/>
      <c r="DO42" s="185"/>
    </row>
    <row r="43" spans="1:119" ht="32.25" customHeight="1" x14ac:dyDescent="0.15">
      <c r="A43" s="185"/>
      <c r="B43" s="212"/>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3"/>
      <c r="U43" s="426" t="str">
        <f t="shared" si="4"/>
        <v/>
      </c>
      <c r="V43" s="426"/>
      <c r="W43" s="425"/>
      <c r="X43" s="425"/>
      <c r="Y43" s="425"/>
      <c r="Z43" s="425"/>
      <c r="AA43" s="425"/>
      <c r="AB43" s="425"/>
      <c r="AC43" s="425"/>
      <c r="AD43" s="425"/>
      <c r="AE43" s="425"/>
      <c r="AF43" s="425"/>
      <c r="AG43" s="425"/>
      <c r="AH43" s="425"/>
      <c r="AI43" s="425"/>
      <c r="AJ43" s="425"/>
      <c r="AK43" s="425"/>
      <c r="AL43" s="213"/>
      <c r="AM43" s="426" t="str">
        <f t="shared" si="0"/>
        <v/>
      </c>
      <c r="AN43" s="426"/>
      <c r="AO43" s="425"/>
      <c r="AP43" s="425"/>
      <c r="AQ43" s="425"/>
      <c r="AR43" s="425"/>
      <c r="AS43" s="425"/>
      <c r="AT43" s="425"/>
      <c r="AU43" s="425"/>
      <c r="AV43" s="425"/>
      <c r="AW43" s="425"/>
      <c r="AX43" s="425"/>
      <c r="AY43" s="425"/>
      <c r="AZ43" s="425"/>
      <c r="BA43" s="425"/>
      <c r="BB43" s="425"/>
      <c r="BC43" s="425"/>
      <c r="BD43" s="213"/>
      <c r="BE43" s="426" t="str">
        <f t="shared" si="1"/>
        <v/>
      </c>
      <c r="BF43" s="426"/>
      <c r="BG43" s="425"/>
      <c r="BH43" s="425"/>
      <c r="BI43" s="425"/>
      <c r="BJ43" s="425"/>
      <c r="BK43" s="425"/>
      <c r="BL43" s="425"/>
      <c r="BM43" s="425"/>
      <c r="BN43" s="425"/>
      <c r="BO43" s="425"/>
      <c r="BP43" s="425"/>
      <c r="BQ43" s="425"/>
      <c r="BR43" s="425"/>
      <c r="BS43" s="425"/>
      <c r="BT43" s="425"/>
      <c r="BU43" s="425"/>
      <c r="BV43" s="213"/>
      <c r="BW43" s="426">
        <f t="shared" si="2"/>
        <v>22</v>
      </c>
      <c r="BX43" s="426"/>
      <c r="BY43" s="425" t="str">
        <f>IF('各会計、関係団体の財政状況及び健全化判断比率'!B77="","",'各会計、関係団体の財政状況及び健全化判断比率'!B77)</f>
        <v>東遠工業用水道企業団
東遠工業用水道事業会計</v>
      </c>
      <c r="BZ43" s="425"/>
      <c r="CA43" s="425"/>
      <c r="CB43" s="425"/>
      <c r="CC43" s="425"/>
      <c r="CD43" s="425"/>
      <c r="CE43" s="425"/>
      <c r="CF43" s="425"/>
      <c r="CG43" s="425"/>
      <c r="CH43" s="425"/>
      <c r="CI43" s="425"/>
      <c r="CJ43" s="425"/>
      <c r="CK43" s="425"/>
      <c r="CL43" s="425"/>
      <c r="CM43" s="425"/>
      <c r="CN43" s="213"/>
      <c r="CO43" s="426" t="str">
        <f t="shared" si="3"/>
        <v/>
      </c>
      <c r="CP43" s="426"/>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10"/>
      <c r="DG43" s="427" t="str">
        <f>IF('各会計、関係団体の財政状況及び健全化判断比率'!BR16="","",'各会計、関係団体の財政状況及び健全化判断比率'!BR16)</f>
        <v/>
      </c>
      <c r="DH43" s="42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sheetData>
  <sheetProtection algorithmName="SHA-512" hashValue="FkCHpFosBO8cincK5f2p8FsVs0/N43ZuMhFVPiPaSBEHqHDVAePEoVuTWXgiD5klqVbgPQv2xgw8QESG4/Df+Q==" saltValue="AxFzYSa9l2bI7S9Fap5p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9" t="s">
        <v>564</v>
      </c>
      <c r="D34" s="1249"/>
      <c r="E34" s="1250"/>
      <c r="F34" s="32">
        <v>4.22</v>
      </c>
      <c r="G34" s="33">
        <v>5.28</v>
      </c>
      <c r="H34" s="33">
        <v>5.65</v>
      </c>
      <c r="I34" s="33">
        <v>6.42</v>
      </c>
      <c r="J34" s="34">
        <v>7.53</v>
      </c>
      <c r="K34" s="22"/>
      <c r="L34" s="22"/>
      <c r="M34" s="22"/>
      <c r="N34" s="22"/>
      <c r="O34" s="22"/>
      <c r="P34" s="22"/>
    </row>
    <row r="35" spans="1:16" ht="39" customHeight="1" x14ac:dyDescent="0.15">
      <c r="A35" s="22"/>
      <c r="B35" s="35"/>
      <c r="C35" s="1243" t="s">
        <v>565</v>
      </c>
      <c r="D35" s="1244"/>
      <c r="E35" s="1245"/>
      <c r="F35" s="36">
        <v>4.9800000000000004</v>
      </c>
      <c r="G35" s="37">
        <v>3.7</v>
      </c>
      <c r="H35" s="37">
        <v>4.42</v>
      </c>
      <c r="I35" s="37">
        <v>5.0599999999999996</v>
      </c>
      <c r="J35" s="38">
        <v>5.34</v>
      </c>
      <c r="K35" s="22"/>
      <c r="L35" s="22"/>
      <c r="M35" s="22"/>
      <c r="N35" s="22"/>
      <c r="O35" s="22"/>
      <c r="P35" s="22"/>
    </row>
    <row r="36" spans="1:16" ht="39" customHeight="1" x14ac:dyDescent="0.15">
      <c r="A36" s="22"/>
      <c r="B36" s="35"/>
      <c r="C36" s="1243" t="s">
        <v>566</v>
      </c>
      <c r="D36" s="1244"/>
      <c r="E36" s="1245"/>
      <c r="F36" s="36">
        <v>1.39</v>
      </c>
      <c r="G36" s="37">
        <v>1.63</v>
      </c>
      <c r="H36" s="37">
        <v>1.81</v>
      </c>
      <c r="I36" s="37">
        <v>1.99</v>
      </c>
      <c r="J36" s="38">
        <v>1.98</v>
      </c>
      <c r="K36" s="22"/>
      <c r="L36" s="22"/>
      <c r="M36" s="22"/>
      <c r="N36" s="22"/>
      <c r="O36" s="22"/>
      <c r="P36" s="22"/>
    </row>
    <row r="37" spans="1:16" ht="39" customHeight="1" x14ac:dyDescent="0.15">
      <c r="A37" s="22"/>
      <c r="B37" s="35"/>
      <c r="C37" s="1243" t="s">
        <v>567</v>
      </c>
      <c r="D37" s="1244"/>
      <c r="E37" s="1245"/>
      <c r="F37" s="36">
        <v>1.68</v>
      </c>
      <c r="G37" s="37">
        <v>2.4700000000000002</v>
      </c>
      <c r="H37" s="37">
        <v>2.27</v>
      </c>
      <c r="I37" s="37">
        <v>0.74</v>
      </c>
      <c r="J37" s="38">
        <v>0.94</v>
      </c>
      <c r="K37" s="22"/>
      <c r="L37" s="22"/>
      <c r="M37" s="22"/>
      <c r="N37" s="22"/>
      <c r="O37" s="22"/>
      <c r="P37" s="22"/>
    </row>
    <row r="38" spans="1:16" ht="39" customHeight="1" x14ac:dyDescent="0.15">
      <c r="A38" s="22"/>
      <c r="B38" s="35"/>
      <c r="C38" s="1243" t="s">
        <v>568</v>
      </c>
      <c r="D38" s="1244"/>
      <c r="E38" s="1245"/>
      <c r="F38" s="36">
        <v>0.6</v>
      </c>
      <c r="G38" s="37">
        <v>0.46</v>
      </c>
      <c r="H38" s="37">
        <v>0.48</v>
      </c>
      <c r="I38" s="37">
        <v>1.06</v>
      </c>
      <c r="J38" s="38">
        <v>0.56999999999999995</v>
      </c>
      <c r="K38" s="22"/>
      <c r="L38" s="22"/>
      <c r="M38" s="22"/>
      <c r="N38" s="22"/>
      <c r="O38" s="22"/>
      <c r="P38" s="22"/>
    </row>
    <row r="39" spans="1:16" ht="39" customHeight="1" x14ac:dyDescent="0.15">
      <c r="A39" s="22"/>
      <c r="B39" s="35"/>
      <c r="C39" s="1243" t="s">
        <v>569</v>
      </c>
      <c r="D39" s="1244"/>
      <c r="E39" s="1245"/>
      <c r="F39" s="36">
        <v>0.02</v>
      </c>
      <c r="G39" s="37">
        <v>0.02</v>
      </c>
      <c r="H39" s="37">
        <v>0</v>
      </c>
      <c r="I39" s="37">
        <v>0.01</v>
      </c>
      <c r="J39" s="38">
        <v>0.09</v>
      </c>
      <c r="K39" s="22"/>
      <c r="L39" s="22"/>
      <c r="M39" s="22"/>
      <c r="N39" s="22"/>
      <c r="O39" s="22"/>
      <c r="P39" s="22"/>
    </row>
    <row r="40" spans="1:16" ht="39" customHeight="1" x14ac:dyDescent="0.15">
      <c r="A40" s="22"/>
      <c r="B40" s="35"/>
      <c r="C40" s="1243" t="s">
        <v>570</v>
      </c>
      <c r="D40" s="1244"/>
      <c r="E40" s="1245"/>
      <c r="F40" s="36">
        <v>0</v>
      </c>
      <c r="G40" s="37">
        <v>0</v>
      </c>
      <c r="H40" s="37">
        <v>0</v>
      </c>
      <c r="I40" s="37">
        <v>0</v>
      </c>
      <c r="J40" s="38">
        <v>0.02</v>
      </c>
      <c r="K40" s="22"/>
      <c r="L40" s="22"/>
      <c r="M40" s="22"/>
      <c r="N40" s="22"/>
      <c r="O40" s="22"/>
      <c r="P40" s="22"/>
    </row>
    <row r="41" spans="1:16" ht="39" customHeight="1" x14ac:dyDescent="0.15">
      <c r="A41" s="22"/>
      <c r="B41" s="35"/>
      <c r="C41" s="1243" t="s">
        <v>571</v>
      </c>
      <c r="D41" s="1244"/>
      <c r="E41" s="1245"/>
      <c r="F41" s="36">
        <v>0.01</v>
      </c>
      <c r="G41" s="37">
        <v>0.01</v>
      </c>
      <c r="H41" s="37">
        <v>0.04</v>
      </c>
      <c r="I41" s="37">
        <v>0.03</v>
      </c>
      <c r="J41" s="38">
        <v>0.01</v>
      </c>
      <c r="K41" s="22"/>
      <c r="L41" s="22"/>
      <c r="M41" s="22"/>
      <c r="N41" s="22"/>
      <c r="O41" s="22"/>
      <c r="P41" s="22"/>
    </row>
    <row r="42" spans="1:16" ht="39" customHeight="1" x14ac:dyDescent="0.15">
      <c r="A42" s="22"/>
      <c r="B42" s="39"/>
      <c r="C42" s="1243" t="s">
        <v>572</v>
      </c>
      <c r="D42" s="1244"/>
      <c r="E42" s="1245"/>
      <c r="F42" s="36" t="s">
        <v>515</v>
      </c>
      <c r="G42" s="37" t="s">
        <v>515</v>
      </c>
      <c r="H42" s="37" t="s">
        <v>515</v>
      </c>
      <c r="I42" s="37" t="s">
        <v>515</v>
      </c>
      <c r="J42" s="38" t="s">
        <v>515</v>
      </c>
      <c r="K42" s="22"/>
      <c r="L42" s="22"/>
      <c r="M42" s="22"/>
      <c r="N42" s="22"/>
      <c r="O42" s="22"/>
      <c r="P42" s="22"/>
    </row>
    <row r="43" spans="1:16" ht="39" customHeight="1" thickBot="1" x14ac:dyDescent="0.2">
      <c r="A43" s="22"/>
      <c r="B43" s="40"/>
      <c r="C43" s="1246" t="s">
        <v>573</v>
      </c>
      <c r="D43" s="1247"/>
      <c r="E43" s="1248"/>
      <c r="F43" s="41">
        <v>0</v>
      </c>
      <c r="G43" s="42">
        <v>0</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AIZF1bLeB2m2OZKAQnBa5lg07rgZEIraZ60dLMuUIbtHNA0X1dWqpE7Al6IlgEZ3vG3XONE6mRUlPRNeqKxkw==" saltValue="mi25PPMfK+8FaAzhqXNP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5313</v>
      </c>
      <c r="L45" s="60">
        <v>5239</v>
      </c>
      <c r="M45" s="60">
        <v>5210</v>
      </c>
      <c r="N45" s="60">
        <v>5186</v>
      </c>
      <c r="O45" s="61">
        <v>5388</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515</v>
      </c>
      <c r="L46" s="64" t="s">
        <v>515</v>
      </c>
      <c r="M46" s="64" t="s">
        <v>515</v>
      </c>
      <c r="N46" s="64" t="s">
        <v>515</v>
      </c>
      <c r="O46" s="65" t="s">
        <v>515</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515</v>
      </c>
      <c r="L47" s="64" t="s">
        <v>515</v>
      </c>
      <c r="M47" s="64" t="s">
        <v>515</v>
      </c>
      <c r="N47" s="64" t="s">
        <v>515</v>
      </c>
      <c r="O47" s="65" t="s">
        <v>515</v>
      </c>
      <c r="P47" s="48"/>
      <c r="Q47" s="48"/>
      <c r="R47" s="48"/>
      <c r="S47" s="48"/>
      <c r="T47" s="48"/>
      <c r="U47" s="48"/>
    </row>
    <row r="48" spans="1:21" ht="30.75" customHeight="1" x14ac:dyDescent="0.15">
      <c r="A48" s="48"/>
      <c r="B48" s="1271"/>
      <c r="C48" s="1272"/>
      <c r="D48" s="62"/>
      <c r="E48" s="1253" t="s">
        <v>15</v>
      </c>
      <c r="F48" s="1253"/>
      <c r="G48" s="1253"/>
      <c r="H48" s="1253"/>
      <c r="I48" s="1253"/>
      <c r="J48" s="1254"/>
      <c r="K48" s="63">
        <v>1011</v>
      </c>
      <c r="L48" s="64">
        <v>1206</v>
      </c>
      <c r="M48" s="64">
        <v>1105</v>
      </c>
      <c r="N48" s="64">
        <v>1160</v>
      </c>
      <c r="O48" s="65">
        <v>1173</v>
      </c>
      <c r="P48" s="48"/>
      <c r="Q48" s="48"/>
      <c r="R48" s="48"/>
      <c r="S48" s="48"/>
      <c r="T48" s="48"/>
      <c r="U48" s="48"/>
    </row>
    <row r="49" spans="1:21" ht="30.75" customHeight="1" x14ac:dyDescent="0.15">
      <c r="A49" s="48"/>
      <c r="B49" s="1271"/>
      <c r="C49" s="1272"/>
      <c r="D49" s="62"/>
      <c r="E49" s="1253" t="s">
        <v>16</v>
      </c>
      <c r="F49" s="1253"/>
      <c r="G49" s="1253"/>
      <c r="H49" s="1253"/>
      <c r="I49" s="1253"/>
      <c r="J49" s="1254"/>
      <c r="K49" s="63">
        <v>840</v>
      </c>
      <c r="L49" s="64">
        <v>868</v>
      </c>
      <c r="M49" s="64">
        <v>885</v>
      </c>
      <c r="N49" s="64">
        <v>691</v>
      </c>
      <c r="O49" s="65">
        <v>646</v>
      </c>
      <c r="P49" s="48"/>
      <c r="Q49" s="48"/>
      <c r="R49" s="48"/>
      <c r="S49" s="48"/>
      <c r="T49" s="48"/>
      <c r="U49" s="48"/>
    </row>
    <row r="50" spans="1:21" ht="30.75" customHeight="1" x14ac:dyDescent="0.15">
      <c r="A50" s="48"/>
      <c r="B50" s="1271"/>
      <c r="C50" s="1272"/>
      <c r="D50" s="62"/>
      <c r="E50" s="1253" t="s">
        <v>17</v>
      </c>
      <c r="F50" s="1253"/>
      <c r="G50" s="1253"/>
      <c r="H50" s="1253"/>
      <c r="I50" s="1253"/>
      <c r="J50" s="1254"/>
      <c r="K50" s="63">
        <v>629</v>
      </c>
      <c r="L50" s="64">
        <v>615</v>
      </c>
      <c r="M50" s="64">
        <v>598</v>
      </c>
      <c r="N50" s="64">
        <v>590</v>
      </c>
      <c r="O50" s="65">
        <v>567</v>
      </c>
      <c r="P50" s="48"/>
      <c r="Q50" s="48"/>
      <c r="R50" s="48"/>
      <c r="S50" s="48"/>
      <c r="T50" s="48"/>
      <c r="U50" s="48"/>
    </row>
    <row r="51" spans="1:21" ht="30.75" customHeight="1" x14ac:dyDescent="0.15">
      <c r="A51" s="48"/>
      <c r="B51" s="1273"/>
      <c r="C51" s="1274"/>
      <c r="D51" s="66"/>
      <c r="E51" s="1253" t="s">
        <v>18</v>
      </c>
      <c r="F51" s="1253"/>
      <c r="G51" s="1253"/>
      <c r="H51" s="1253"/>
      <c r="I51" s="1253"/>
      <c r="J51" s="1254"/>
      <c r="K51" s="63">
        <v>0</v>
      </c>
      <c r="L51" s="64">
        <v>0</v>
      </c>
      <c r="M51" s="64">
        <v>0</v>
      </c>
      <c r="N51" s="64">
        <v>0</v>
      </c>
      <c r="O51" s="65">
        <v>0</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5518</v>
      </c>
      <c r="L52" s="64">
        <v>5755</v>
      </c>
      <c r="M52" s="64">
        <v>5928</v>
      </c>
      <c r="N52" s="64">
        <v>5855</v>
      </c>
      <c r="O52" s="65">
        <v>5908</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2275</v>
      </c>
      <c r="L53" s="69">
        <v>2173</v>
      </c>
      <c r="M53" s="69">
        <v>1870</v>
      </c>
      <c r="N53" s="69">
        <v>1772</v>
      </c>
      <c r="O53" s="70">
        <v>1866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59" t="s">
        <v>25</v>
      </c>
      <c r="C57" s="1260"/>
      <c r="D57" s="1263" t="s">
        <v>26</v>
      </c>
      <c r="E57" s="1264"/>
      <c r="F57" s="1264"/>
      <c r="G57" s="1264"/>
      <c r="H57" s="1264"/>
      <c r="I57" s="1264"/>
      <c r="J57" s="1265"/>
      <c r="K57" s="83" t="s">
        <v>605</v>
      </c>
      <c r="L57" s="84" t="s">
        <v>515</v>
      </c>
      <c r="M57" s="84" t="s">
        <v>515</v>
      </c>
      <c r="N57" s="84" t="s">
        <v>515</v>
      </c>
      <c r="O57" s="85" t="s">
        <v>515</v>
      </c>
    </row>
    <row r="58" spans="1:21" ht="31.5" customHeight="1" thickBot="1" x14ac:dyDescent="0.2">
      <c r="B58" s="1261"/>
      <c r="C58" s="1262"/>
      <c r="D58" s="1266" t="s">
        <v>27</v>
      </c>
      <c r="E58" s="1267"/>
      <c r="F58" s="1267"/>
      <c r="G58" s="1267"/>
      <c r="H58" s="1267"/>
      <c r="I58" s="1267"/>
      <c r="J58" s="1268"/>
      <c r="K58" s="86" t="s">
        <v>515</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KwvI7phO9JwFai3a7GlVGSky2zG6J/poA5WbL0ioHugEUEnowLPTVXo0uX8HXh/Utc2JyoZ0nBYOc8tThzJLw==" saltValue="8TbxLDA0n4H4gs/234Yo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9" t="s">
        <v>30</v>
      </c>
      <c r="C41" s="1290"/>
      <c r="D41" s="102"/>
      <c r="E41" s="1291" t="s">
        <v>31</v>
      </c>
      <c r="F41" s="1291"/>
      <c r="G41" s="1291"/>
      <c r="H41" s="1292"/>
      <c r="I41" s="103">
        <v>46579</v>
      </c>
      <c r="J41" s="104">
        <v>46051</v>
      </c>
      <c r="K41" s="104">
        <v>45954</v>
      </c>
      <c r="L41" s="104">
        <v>45502</v>
      </c>
      <c r="M41" s="105">
        <v>44960</v>
      </c>
    </row>
    <row r="42" spans="2:13" ht="27.75" customHeight="1" x14ac:dyDescent="0.15">
      <c r="B42" s="1279"/>
      <c r="C42" s="1280"/>
      <c r="D42" s="106"/>
      <c r="E42" s="1283" t="s">
        <v>32</v>
      </c>
      <c r="F42" s="1283"/>
      <c r="G42" s="1283"/>
      <c r="H42" s="1284"/>
      <c r="I42" s="107">
        <v>7736</v>
      </c>
      <c r="J42" s="108">
        <v>7190</v>
      </c>
      <c r="K42" s="108">
        <v>5680</v>
      </c>
      <c r="L42" s="108">
        <v>5419</v>
      </c>
      <c r="M42" s="109">
        <v>4900</v>
      </c>
    </row>
    <row r="43" spans="2:13" ht="27.75" customHeight="1" x14ac:dyDescent="0.15">
      <c r="B43" s="1279"/>
      <c r="C43" s="1280"/>
      <c r="D43" s="106"/>
      <c r="E43" s="1283" t="s">
        <v>33</v>
      </c>
      <c r="F43" s="1283"/>
      <c r="G43" s="1283"/>
      <c r="H43" s="1284"/>
      <c r="I43" s="107">
        <v>16226</v>
      </c>
      <c r="J43" s="108">
        <v>17078</v>
      </c>
      <c r="K43" s="108">
        <v>16928</v>
      </c>
      <c r="L43" s="108">
        <v>17337</v>
      </c>
      <c r="M43" s="109">
        <v>16109</v>
      </c>
    </row>
    <row r="44" spans="2:13" ht="27.75" customHeight="1" x14ac:dyDescent="0.15">
      <c r="B44" s="1279"/>
      <c r="C44" s="1280"/>
      <c r="D44" s="106"/>
      <c r="E44" s="1283" t="s">
        <v>34</v>
      </c>
      <c r="F44" s="1283"/>
      <c r="G44" s="1283"/>
      <c r="H44" s="1284"/>
      <c r="I44" s="107">
        <v>7995</v>
      </c>
      <c r="J44" s="108">
        <v>7086</v>
      </c>
      <c r="K44" s="108">
        <v>6427</v>
      </c>
      <c r="L44" s="108">
        <v>6011</v>
      </c>
      <c r="M44" s="109">
        <v>5985</v>
      </c>
    </row>
    <row r="45" spans="2:13" ht="27.75" customHeight="1" x14ac:dyDescent="0.15">
      <c r="B45" s="1279"/>
      <c r="C45" s="1280"/>
      <c r="D45" s="106"/>
      <c r="E45" s="1283" t="s">
        <v>35</v>
      </c>
      <c r="F45" s="1283"/>
      <c r="G45" s="1283"/>
      <c r="H45" s="1284"/>
      <c r="I45" s="107">
        <v>6207</v>
      </c>
      <c r="J45" s="108">
        <v>6329</v>
      </c>
      <c r="K45" s="108">
        <v>6210</v>
      </c>
      <c r="L45" s="108">
        <v>6102</v>
      </c>
      <c r="M45" s="109">
        <v>6081</v>
      </c>
    </row>
    <row r="46" spans="2:13" ht="27.75" customHeight="1" x14ac:dyDescent="0.15">
      <c r="B46" s="1279"/>
      <c r="C46" s="1280"/>
      <c r="D46" s="110"/>
      <c r="E46" s="1283" t="s">
        <v>36</v>
      </c>
      <c r="F46" s="1283"/>
      <c r="G46" s="1283"/>
      <c r="H46" s="1284"/>
      <c r="I46" s="107">
        <v>996</v>
      </c>
      <c r="J46" s="108">
        <v>745</v>
      </c>
      <c r="K46" s="108">
        <v>702</v>
      </c>
      <c r="L46" s="108" t="s">
        <v>515</v>
      </c>
      <c r="M46" s="109" t="s">
        <v>515</v>
      </c>
    </row>
    <row r="47" spans="2:13" ht="27.75" customHeight="1" x14ac:dyDescent="0.15">
      <c r="B47" s="1279"/>
      <c r="C47" s="1280"/>
      <c r="D47" s="111"/>
      <c r="E47" s="1293" t="s">
        <v>37</v>
      </c>
      <c r="F47" s="1294"/>
      <c r="G47" s="1294"/>
      <c r="H47" s="1295"/>
      <c r="I47" s="107" t="s">
        <v>515</v>
      </c>
      <c r="J47" s="108" t="s">
        <v>515</v>
      </c>
      <c r="K47" s="108" t="s">
        <v>515</v>
      </c>
      <c r="L47" s="108" t="s">
        <v>515</v>
      </c>
      <c r="M47" s="109" t="s">
        <v>515</v>
      </c>
    </row>
    <row r="48" spans="2:13" ht="27.75" customHeight="1" x14ac:dyDescent="0.15">
      <c r="B48" s="1279"/>
      <c r="C48" s="1280"/>
      <c r="D48" s="106"/>
      <c r="E48" s="1283" t="s">
        <v>38</v>
      </c>
      <c r="F48" s="1283"/>
      <c r="G48" s="1283"/>
      <c r="H48" s="1284"/>
      <c r="I48" s="107" t="s">
        <v>515</v>
      </c>
      <c r="J48" s="108" t="s">
        <v>515</v>
      </c>
      <c r="K48" s="108" t="s">
        <v>515</v>
      </c>
      <c r="L48" s="108" t="s">
        <v>515</v>
      </c>
      <c r="M48" s="109" t="s">
        <v>515</v>
      </c>
    </row>
    <row r="49" spans="2:13" ht="27.75" customHeight="1" x14ac:dyDescent="0.15">
      <c r="B49" s="1281"/>
      <c r="C49" s="1282"/>
      <c r="D49" s="106"/>
      <c r="E49" s="1283" t="s">
        <v>39</v>
      </c>
      <c r="F49" s="1283"/>
      <c r="G49" s="1283"/>
      <c r="H49" s="1284"/>
      <c r="I49" s="107" t="s">
        <v>515</v>
      </c>
      <c r="J49" s="108" t="s">
        <v>515</v>
      </c>
      <c r="K49" s="108" t="s">
        <v>515</v>
      </c>
      <c r="L49" s="108" t="s">
        <v>515</v>
      </c>
      <c r="M49" s="109" t="s">
        <v>515</v>
      </c>
    </row>
    <row r="50" spans="2:13" ht="27.75" customHeight="1" x14ac:dyDescent="0.15">
      <c r="B50" s="1277" t="s">
        <v>40</v>
      </c>
      <c r="C50" s="1278"/>
      <c r="D50" s="112"/>
      <c r="E50" s="1283" t="s">
        <v>41</v>
      </c>
      <c r="F50" s="1283"/>
      <c r="G50" s="1283"/>
      <c r="H50" s="1284"/>
      <c r="I50" s="107">
        <v>8393</v>
      </c>
      <c r="J50" s="108">
        <v>7938</v>
      </c>
      <c r="K50" s="108">
        <v>8069</v>
      </c>
      <c r="L50" s="108">
        <v>7971</v>
      </c>
      <c r="M50" s="109">
        <v>7730</v>
      </c>
    </row>
    <row r="51" spans="2:13" ht="27.75" customHeight="1" x14ac:dyDescent="0.15">
      <c r="B51" s="1279"/>
      <c r="C51" s="1280"/>
      <c r="D51" s="106"/>
      <c r="E51" s="1283" t="s">
        <v>42</v>
      </c>
      <c r="F51" s="1283"/>
      <c r="G51" s="1283"/>
      <c r="H51" s="1284"/>
      <c r="I51" s="107">
        <v>12957</v>
      </c>
      <c r="J51" s="108">
        <v>13060</v>
      </c>
      <c r="K51" s="108">
        <v>13549</v>
      </c>
      <c r="L51" s="108">
        <v>14219</v>
      </c>
      <c r="M51" s="109">
        <v>13763</v>
      </c>
    </row>
    <row r="52" spans="2:13" ht="27.75" customHeight="1" x14ac:dyDescent="0.15">
      <c r="B52" s="1281"/>
      <c r="C52" s="1282"/>
      <c r="D52" s="106"/>
      <c r="E52" s="1283" t="s">
        <v>43</v>
      </c>
      <c r="F52" s="1283"/>
      <c r="G52" s="1283"/>
      <c r="H52" s="1284"/>
      <c r="I52" s="107">
        <v>46289</v>
      </c>
      <c r="J52" s="108">
        <v>46221</v>
      </c>
      <c r="K52" s="108">
        <v>46237</v>
      </c>
      <c r="L52" s="108">
        <v>46195</v>
      </c>
      <c r="M52" s="109">
        <v>45517</v>
      </c>
    </row>
    <row r="53" spans="2:13" ht="27.75" customHeight="1" thickBot="1" x14ac:dyDescent="0.2">
      <c r="B53" s="1285" t="s">
        <v>44</v>
      </c>
      <c r="C53" s="1286"/>
      <c r="D53" s="113"/>
      <c r="E53" s="1287" t="s">
        <v>45</v>
      </c>
      <c r="F53" s="1287"/>
      <c r="G53" s="1287"/>
      <c r="H53" s="1288"/>
      <c r="I53" s="114">
        <v>18099</v>
      </c>
      <c r="J53" s="115">
        <v>17260</v>
      </c>
      <c r="K53" s="115">
        <v>14046</v>
      </c>
      <c r="L53" s="115">
        <v>11986</v>
      </c>
      <c r="M53" s="116">
        <v>11025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Umyh+PMLyzkO40k4gB/9YHyx9NlTusMjw/9P96TcOj1W/BtamEK+T0d0dcw/pzp1/eNBrmTTlZ1arH8MRudW/A==" saltValue="0GjQzzh+0qd9/02sJzmE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4" t="s">
        <v>48</v>
      </c>
      <c r="D55" s="1304"/>
      <c r="E55" s="1305"/>
      <c r="F55" s="128">
        <v>4086</v>
      </c>
      <c r="G55" s="128">
        <v>3918</v>
      </c>
      <c r="H55" s="129">
        <v>3740</v>
      </c>
    </row>
    <row r="56" spans="2:8" ht="52.5" customHeight="1" x14ac:dyDescent="0.15">
      <c r="B56" s="130"/>
      <c r="C56" s="1306" t="s">
        <v>49</v>
      </c>
      <c r="D56" s="1306"/>
      <c r="E56" s="1307"/>
      <c r="F56" s="131" t="s">
        <v>515</v>
      </c>
      <c r="G56" s="131" t="s">
        <v>515</v>
      </c>
      <c r="H56" s="132" t="s">
        <v>515</v>
      </c>
    </row>
    <row r="57" spans="2:8" ht="53.25" customHeight="1" x14ac:dyDescent="0.15">
      <c r="B57" s="130"/>
      <c r="C57" s="1308" t="s">
        <v>50</v>
      </c>
      <c r="D57" s="1308"/>
      <c r="E57" s="1309"/>
      <c r="F57" s="133">
        <v>2492</v>
      </c>
      <c r="G57" s="133">
        <v>2428</v>
      </c>
      <c r="H57" s="134">
        <v>2396</v>
      </c>
    </row>
    <row r="58" spans="2:8" ht="45.75" customHeight="1" x14ac:dyDescent="0.15">
      <c r="B58" s="135"/>
      <c r="C58" s="1296" t="s">
        <v>606</v>
      </c>
      <c r="D58" s="1297"/>
      <c r="E58" s="1298"/>
      <c r="F58" s="385">
        <v>612</v>
      </c>
      <c r="G58" s="136">
        <v>612</v>
      </c>
      <c r="H58" s="137">
        <v>612</v>
      </c>
    </row>
    <row r="59" spans="2:8" ht="45.75" customHeight="1" x14ac:dyDescent="0.15">
      <c r="B59" s="135"/>
      <c r="C59" s="1296" t="s">
        <v>607</v>
      </c>
      <c r="D59" s="1297"/>
      <c r="E59" s="1298"/>
      <c r="F59" s="385">
        <v>169</v>
      </c>
      <c r="G59" s="136">
        <v>277</v>
      </c>
      <c r="H59" s="137">
        <v>367</v>
      </c>
    </row>
    <row r="60" spans="2:8" ht="45.75" customHeight="1" x14ac:dyDescent="0.15">
      <c r="B60" s="135"/>
      <c r="C60" s="1296" t="s">
        <v>608</v>
      </c>
      <c r="D60" s="1297"/>
      <c r="E60" s="1298"/>
      <c r="F60" s="385">
        <v>170</v>
      </c>
      <c r="G60" s="136">
        <v>170</v>
      </c>
      <c r="H60" s="137">
        <v>171</v>
      </c>
    </row>
    <row r="61" spans="2:8" ht="45.75" customHeight="1" x14ac:dyDescent="0.15">
      <c r="B61" s="135"/>
      <c r="C61" s="1296" t="s">
        <v>609</v>
      </c>
      <c r="D61" s="1297"/>
      <c r="E61" s="1298"/>
      <c r="F61" s="385">
        <v>166</v>
      </c>
      <c r="G61" s="136">
        <v>139</v>
      </c>
      <c r="H61" s="137">
        <v>149</v>
      </c>
    </row>
    <row r="62" spans="2:8" ht="45.75" customHeight="1" thickBot="1" x14ac:dyDescent="0.2">
      <c r="B62" s="138"/>
      <c r="C62" s="1299" t="s">
        <v>610</v>
      </c>
      <c r="D62" s="1300"/>
      <c r="E62" s="1301"/>
      <c r="F62" s="386">
        <v>133</v>
      </c>
      <c r="G62" s="136">
        <v>133</v>
      </c>
      <c r="H62" s="139">
        <v>134</v>
      </c>
    </row>
    <row r="63" spans="2:8" ht="52.5" customHeight="1" thickBot="1" x14ac:dyDescent="0.2">
      <c r="B63" s="140"/>
      <c r="C63" s="1302" t="s">
        <v>51</v>
      </c>
      <c r="D63" s="1302"/>
      <c r="E63" s="1303"/>
      <c r="F63" s="141">
        <v>6578</v>
      </c>
      <c r="G63" s="141">
        <v>6346</v>
      </c>
      <c r="H63" s="142">
        <v>6136</v>
      </c>
    </row>
    <row r="64" spans="2:8" ht="15" customHeight="1" x14ac:dyDescent="0.15"/>
  </sheetData>
  <sheetProtection algorithmName="SHA-512" hashValue="80VQfgJiQvLVUf9+6Nfu3nwBkwn0bjMKaCN9PLs1UULLvXrIJLlNL/lUHRvMnRWd2m02vzcPC7RHJpQbAWbSeg==" saltValue="XiEJmpoOjwPKdPhxJlqA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A2BC4-2B8B-492B-B3A3-D11EBE16F7A8}">
  <sheetPr>
    <pageSetUpPr fitToPage="1"/>
  </sheetPr>
  <dimension ref="A1:WZM160"/>
  <sheetViews>
    <sheetView showGridLines="0" zoomScale="90" zoomScaleNormal="90" zoomScaleSheetLayoutView="55" workbookViewId="0"/>
  </sheetViews>
  <sheetFormatPr defaultColWidth="0" defaultRowHeight="13.5" customHeight="1" zeroHeight="1" x14ac:dyDescent="0.15"/>
  <cols>
    <col min="1" max="1" width="6.375" style="389" customWidth="1"/>
    <col min="2" max="107" width="2.5" style="389" customWidth="1"/>
    <col min="108" max="108" width="6.125" style="397" customWidth="1"/>
    <col min="109" max="109" width="5.875" style="396" customWidth="1"/>
    <col min="110" max="110" width="19.125" style="389" hidden="1"/>
    <col min="111" max="115" width="12.625" style="389" hidden="1"/>
    <col min="116" max="349" width="8.625" style="389" hidden="1"/>
    <col min="350" max="355" width="14.875" style="389" hidden="1"/>
    <col min="356" max="357" width="15.875" style="389" hidden="1"/>
    <col min="358" max="363" width="16.125" style="389" hidden="1"/>
    <col min="364" max="364" width="6.125" style="389" hidden="1"/>
    <col min="365" max="365" width="3" style="389" hidden="1"/>
    <col min="366" max="605" width="8.625" style="389" hidden="1"/>
    <col min="606" max="611" width="14.875" style="389" hidden="1"/>
    <col min="612" max="613" width="15.875" style="389" hidden="1"/>
    <col min="614" max="619" width="16.125" style="389" hidden="1"/>
    <col min="620" max="620" width="6.125" style="389" hidden="1"/>
    <col min="621" max="621" width="3" style="389" hidden="1"/>
    <col min="622" max="861" width="8.625" style="389" hidden="1"/>
    <col min="862" max="867" width="14.875" style="389" hidden="1"/>
    <col min="868" max="869" width="15.875" style="389" hidden="1"/>
    <col min="870" max="875" width="16.125" style="389" hidden="1"/>
    <col min="876" max="876" width="6.125" style="389" hidden="1"/>
    <col min="877" max="877" width="3" style="389" hidden="1"/>
    <col min="878" max="1117" width="8.625" style="389" hidden="1"/>
    <col min="1118" max="1123" width="14.875" style="389" hidden="1"/>
    <col min="1124" max="1125" width="15.875" style="389" hidden="1"/>
    <col min="1126" max="1131" width="16.125" style="389" hidden="1"/>
    <col min="1132" max="1132" width="6.125" style="389" hidden="1"/>
    <col min="1133" max="1133" width="3" style="389" hidden="1"/>
    <col min="1134" max="1373" width="8.625" style="389" hidden="1"/>
    <col min="1374" max="1379" width="14.875" style="389" hidden="1"/>
    <col min="1380" max="1381" width="15.875" style="389" hidden="1"/>
    <col min="1382" max="1387" width="16.125" style="389" hidden="1"/>
    <col min="1388" max="1388" width="6.125" style="389" hidden="1"/>
    <col min="1389" max="1389" width="3" style="389" hidden="1"/>
    <col min="1390" max="1629" width="8.625" style="389" hidden="1"/>
    <col min="1630" max="1635" width="14.875" style="389" hidden="1"/>
    <col min="1636" max="1637" width="15.875" style="389" hidden="1"/>
    <col min="1638" max="1643" width="16.125" style="389" hidden="1"/>
    <col min="1644" max="1644" width="6.125" style="389" hidden="1"/>
    <col min="1645" max="1645" width="3" style="389" hidden="1"/>
    <col min="1646" max="1885" width="8.625" style="389" hidden="1"/>
    <col min="1886" max="1891" width="14.875" style="389" hidden="1"/>
    <col min="1892" max="1893" width="15.875" style="389" hidden="1"/>
    <col min="1894" max="1899" width="16.125" style="389" hidden="1"/>
    <col min="1900" max="1900" width="6.125" style="389" hidden="1"/>
    <col min="1901" max="1901" width="3" style="389" hidden="1"/>
    <col min="1902" max="2141" width="8.625" style="389" hidden="1"/>
    <col min="2142" max="2147" width="14.875" style="389" hidden="1"/>
    <col min="2148" max="2149" width="15.875" style="389" hidden="1"/>
    <col min="2150" max="2155" width="16.125" style="389" hidden="1"/>
    <col min="2156" max="2156" width="6.125" style="389" hidden="1"/>
    <col min="2157" max="2157" width="3" style="389" hidden="1"/>
    <col min="2158" max="2397" width="8.625" style="389" hidden="1"/>
    <col min="2398" max="2403" width="14.875" style="389" hidden="1"/>
    <col min="2404" max="2405" width="15.875" style="389" hidden="1"/>
    <col min="2406" max="2411" width="16.125" style="389" hidden="1"/>
    <col min="2412" max="2412" width="6.125" style="389" hidden="1"/>
    <col min="2413" max="2413" width="3" style="389" hidden="1"/>
    <col min="2414" max="2653" width="8.625" style="389" hidden="1"/>
    <col min="2654" max="2659" width="14.875" style="389" hidden="1"/>
    <col min="2660" max="2661" width="15.875" style="389" hidden="1"/>
    <col min="2662" max="2667" width="16.125" style="389" hidden="1"/>
    <col min="2668" max="2668" width="6.125" style="389" hidden="1"/>
    <col min="2669" max="2669" width="3" style="389" hidden="1"/>
    <col min="2670" max="2909" width="8.625" style="389" hidden="1"/>
    <col min="2910" max="2915" width="14.875" style="389" hidden="1"/>
    <col min="2916" max="2917" width="15.875" style="389" hidden="1"/>
    <col min="2918" max="2923" width="16.125" style="389" hidden="1"/>
    <col min="2924" max="2924" width="6.125" style="389" hidden="1"/>
    <col min="2925" max="2925" width="3" style="389" hidden="1"/>
    <col min="2926" max="3165" width="8.625" style="389" hidden="1"/>
    <col min="3166" max="3171" width="14.875" style="389" hidden="1"/>
    <col min="3172" max="3173" width="15.875" style="389" hidden="1"/>
    <col min="3174" max="3179" width="16.125" style="389" hidden="1"/>
    <col min="3180" max="3180" width="6.125" style="389" hidden="1"/>
    <col min="3181" max="3181" width="3" style="389" hidden="1"/>
    <col min="3182" max="3421" width="8.625" style="389" hidden="1"/>
    <col min="3422" max="3427" width="14.875" style="389" hidden="1"/>
    <col min="3428" max="3429" width="15.875" style="389" hidden="1"/>
    <col min="3430" max="3435" width="16.125" style="389" hidden="1"/>
    <col min="3436" max="3436" width="6.125" style="389" hidden="1"/>
    <col min="3437" max="3437" width="3" style="389" hidden="1"/>
    <col min="3438" max="3677" width="8.625" style="389" hidden="1"/>
    <col min="3678" max="3683" width="14.875" style="389" hidden="1"/>
    <col min="3684" max="3685" width="15.875" style="389" hidden="1"/>
    <col min="3686" max="3691" width="16.125" style="389" hidden="1"/>
    <col min="3692" max="3692" width="6.125" style="389" hidden="1"/>
    <col min="3693" max="3693" width="3" style="389" hidden="1"/>
    <col min="3694" max="3933" width="8.625" style="389" hidden="1"/>
    <col min="3934" max="3939" width="14.875" style="389" hidden="1"/>
    <col min="3940" max="3941" width="15.875" style="389" hidden="1"/>
    <col min="3942" max="3947" width="16.125" style="389" hidden="1"/>
    <col min="3948" max="3948" width="6.125" style="389" hidden="1"/>
    <col min="3949" max="3949" width="3" style="389" hidden="1"/>
    <col min="3950" max="4189" width="8.625" style="389" hidden="1"/>
    <col min="4190" max="4195" width="14.875" style="389" hidden="1"/>
    <col min="4196" max="4197" width="15.875" style="389" hidden="1"/>
    <col min="4198" max="4203" width="16.125" style="389" hidden="1"/>
    <col min="4204" max="4204" width="6.125" style="389" hidden="1"/>
    <col min="4205" max="4205" width="3" style="389" hidden="1"/>
    <col min="4206" max="4445" width="8.625" style="389" hidden="1"/>
    <col min="4446" max="4451" width="14.875" style="389" hidden="1"/>
    <col min="4452" max="4453" width="15.875" style="389" hidden="1"/>
    <col min="4454" max="4459" width="16.125" style="389" hidden="1"/>
    <col min="4460" max="4460" width="6.125" style="389" hidden="1"/>
    <col min="4461" max="4461" width="3" style="389" hidden="1"/>
    <col min="4462" max="4701" width="8.625" style="389" hidden="1"/>
    <col min="4702" max="4707" width="14.875" style="389" hidden="1"/>
    <col min="4708" max="4709" width="15.875" style="389" hidden="1"/>
    <col min="4710" max="4715" width="16.125" style="389" hidden="1"/>
    <col min="4716" max="4716" width="6.125" style="389" hidden="1"/>
    <col min="4717" max="4717" width="3" style="389" hidden="1"/>
    <col min="4718" max="4957" width="8.625" style="389" hidden="1"/>
    <col min="4958" max="4963" width="14.875" style="389" hidden="1"/>
    <col min="4964" max="4965" width="15.875" style="389" hidden="1"/>
    <col min="4966" max="4971" width="16.125" style="389" hidden="1"/>
    <col min="4972" max="4972" width="6.125" style="389" hidden="1"/>
    <col min="4973" max="4973" width="3" style="389" hidden="1"/>
    <col min="4974" max="5213" width="8.625" style="389" hidden="1"/>
    <col min="5214" max="5219" width="14.875" style="389" hidden="1"/>
    <col min="5220" max="5221" width="15.875" style="389" hidden="1"/>
    <col min="5222" max="5227" width="16.125" style="389" hidden="1"/>
    <col min="5228" max="5228" width="6.125" style="389" hidden="1"/>
    <col min="5229" max="5229" width="3" style="389" hidden="1"/>
    <col min="5230" max="5469" width="8.625" style="389" hidden="1"/>
    <col min="5470" max="5475" width="14.875" style="389" hidden="1"/>
    <col min="5476" max="5477" width="15.875" style="389" hidden="1"/>
    <col min="5478" max="5483" width="16.125" style="389" hidden="1"/>
    <col min="5484" max="5484" width="6.125" style="389" hidden="1"/>
    <col min="5485" max="5485" width="3" style="389" hidden="1"/>
    <col min="5486" max="5725" width="8.625" style="389" hidden="1"/>
    <col min="5726" max="5731" width="14.875" style="389" hidden="1"/>
    <col min="5732" max="5733" width="15.875" style="389" hidden="1"/>
    <col min="5734" max="5739" width="16.125" style="389" hidden="1"/>
    <col min="5740" max="5740" width="6.125" style="389" hidden="1"/>
    <col min="5741" max="5741" width="3" style="389" hidden="1"/>
    <col min="5742" max="5981" width="8.625" style="389" hidden="1"/>
    <col min="5982" max="5987" width="14.875" style="389" hidden="1"/>
    <col min="5988" max="5989" width="15.875" style="389" hidden="1"/>
    <col min="5990" max="5995" width="16.125" style="389" hidden="1"/>
    <col min="5996" max="5996" width="6.125" style="389" hidden="1"/>
    <col min="5997" max="5997" width="3" style="389" hidden="1"/>
    <col min="5998" max="6237" width="8.625" style="389" hidden="1"/>
    <col min="6238" max="6243" width="14.875" style="389" hidden="1"/>
    <col min="6244" max="6245" width="15.875" style="389" hidden="1"/>
    <col min="6246" max="6251" width="16.125" style="389" hidden="1"/>
    <col min="6252" max="6252" width="6.125" style="389" hidden="1"/>
    <col min="6253" max="6253" width="3" style="389" hidden="1"/>
    <col min="6254" max="6493" width="8.625" style="389" hidden="1"/>
    <col min="6494" max="6499" width="14.875" style="389" hidden="1"/>
    <col min="6500" max="6501" width="15.875" style="389" hidden="1"/>
    <col min="6502" max="6507" width="16.125" style="389" hidden="1"/>
    <col min="6508" max="6508" width="6.125" style="389" hidden="1"/>
    <col min="6509" max="6509" width="3" style="389" hidden="1"/>
    <col min="6510" max="6749" width="8.625" style="389" hidden="1"/>
    <col min="6750" max="6755" width="14.875" style="389" hidden="1"/>
    <col min="6756" max="6757" width="15.875" style="389" hidden="1"/>
    <col min="6758" max="6763" width="16.125" style="389" hidden="1"/>
    <col min="6764" max="6764" width="6.125" style="389" hidden="1"/>
    <col min="6765" max="6765" width="3" style="389" hidden="1"/>
    <col min="6766" max="7005" width="8.625" style="389" hidden="1"/>
    <col min="7006" max="7011" width="14.875" style="389" hidden="1"/>
    <col min="7012" max="7013" width="15.875" style="389" hidden="1"/>
    <col min="7014" max="7019" width="16.125" style="389" hidden="1"/>
    <col min="7020" max="7020" width="6.125" style="389" hidden="1"/>
    <col min="7021" max="7021" width="3" style="389" hidden="1"/>
    <col min="7022" max="7261" width="8.625" style="389" hidden="1"/>
    <col min="7262" max="7267" width="14.875" style="389" hidden="1"/>
    <col min="7268" max="7269" width="15.875" style="389" hidden="1"/>
    <col min="7270" max="7275" width="16.125" style="389" hidden="1"/>
    <col min="7276" max="7276" width="6.125" style="389" hidden="1"/>
    <col min="7277" max="7277" width="3" style="389" hidden="1"/>
    <col min="7278" max="7517" width="8.625" style="389" hidden="1"/>
    <col min="7518" max="7523" width="14.875" style="389" hidden="1"/>
    <col min="7524" max="7525" width="15.875" style="389" hidden="1"/>
    <col min="7526" max="7531" width="16.125" style="389" hidden="1"/>
    <col min="7532" max="7532" width="6.125" style="389" hidden="1"/>
    <col min="7533" max="7533" width="3" style="389" hidden="1"/>
    <col min="7534" max="7773" width="8.625" style="389" hidden="1"/>
    <col min="7774" max="7779" width="14.875" style="389" hidden="1"/>
    <col min="7780" max="7781" width="15.875" style="389" hidden="1"/>
    <col min="7782" max="7787" width="16.125" style="389" hidden="1"/>
    <col min="7788" max="7788" width="6.125" style="389" hidden="1"/>
    <col min="7789" max="7789" width="3" style="389" hidden="1"/>
    <col min="7790" max="8029" width="8.625" style="389" hidden="1"/>
    <col min="8030" max="8035" width="14.875" style="389" hidden="1"/>
    <col min="8036" max="8037" width="15.875" style="389" hidden="1"/>
    <col min="8038" max="8043" width="16.125" style="389" hidden="1"/>
    <col min="8044" max="8044" width="6.125" style="389" hidden="1"/>
    <col min="8045" max="8045" width="3" style="389" hidden="1"/>
    <col min="8046" max="8285" width="8.625" style="389" hidden="1"/>
    <col min="8286" max="8291" width="14.875" style="389" hidden="1"/>
    <col min="8292" max="8293" width="15.875" style="389" hidden="1"/>
    <col min="8294" max="8299" width="16.125" style="389" hidden="1"/>
    <col min="8300" max="8300" width="6.125" style="389" hidden="1"/>
    <col min="8301" max="8301" width="3" style="389" hidden="1"/>
    <col min="8302" max="8541" width="8.625" style="389" hidden="1"/>
    <col min="8542" max="8547" width="14.875" style="389" hidden="1"/>
    <col min="8548" max="8549" width="15.875" style="389" hidden="1"/>
    <col min="8550" max="8555" width="16.125" style="389" hidden="1"/>
    <col min="8556" max="8556" width="6.125" style="389" hidden="1"/>
    <col min="8557" max="8557" width="3" style="389" hidden="1"/>
    <col min="8558" max="8797" width="8.625" style="389" hidden="1"/>
    <col min="8798" max="8803" width="14.875" style="389" hidden="1"/>
    <col min="8804" max="8805" width="15.875" style="389" hidden="1"/>
    <col min="8806" max="8811" width="16.125" style="389" hidden="1"/>
    <col min="8812" max="8812" width="6.125" style="389" hidden="1"/>
    <col min="8813" max="8813" width="3" style="389" hidden="1"/>
    <col min="8814" max="9053" width="8.625" style="389" hidden="1"/>
    <col min="9054" max="9059" width="14.875" style="389" hidden="1"/>
    <col min="9060" max="9061" width="15.875" style="389" hidden="1"/>
    <col min="9062" max="9067" width="16.125" style="389" hidden="1"/>
    <col min="9068" max="9068" width="6.125" style="389" hidden="1"/>
    <col min="9069" max="9069" width="3" style="389" hidden="1"/>
    <col min="9070" max="9309" width="8.625" style="389" hidden="1"/>
    <col min="9310" max="9315" width="14.875" style="389" hidden="1"/>
    <col min="9316" max="9317" width="15.875" style="389" hidden="1"/>
    <col min="9318" max="9323" width="16.125" style="389" hidden="1"/>
    <col min="9324" max="9324" width="6.125" style="389" hidden="1"/>
    <col min="9325" max="9325" width="3" style="389" hidden="1"/>
    <col min="9326" max="9565" width="8.625" style="389" hidden="1"/>
    <col min="9566" max="9571" width="14.875" style="389" hidden="1"/>
    <col min="9572" max="9573" width="15.875" style="389" hidden="1"/>
    <col min="9574" max="9579" width="16.125" style="389" hidden="1"/>
    <col min="9580" max="9580" width="6.125" style="389" hidden="1"/>
    <col min="9581" max="9581" width="3" style="389" hidden="1"/>
    <col min="9582" max="9821" width="8.625" style="389" hidden="1"/>
    <col min="9822" max="9827" width="14.875" style="389" hidden="1"/>
    <col min="9828" max="9829" width="15.875" style="389" hidden="1"/>
    <col min="9830" max="9835" width="16.125" style="389" hidden="1"/>
    <col min="9836" max="9836" width="6.125" style="389" hidden="1"/>
    <col min="9837" max="9837" width="3" style="389" hidden="1"/>
    <col min="9838" max="10077" width="8.625" style="389" hidden="1"/>
    <col min="10078" max="10083" width="14.875" style="389" hidden="1"/>
    <col min="10084" max="10085" width="15.875" style="389" hidden="1"/>
    <col min="10086" max="10091" width="16.125" style="389" hidden="1"/>
    <col min="10092" max="10092" width="6.125" style="389" hidden="1"/>
    <col min="10093" max="10093" width="3" style="389" hidden="1"/>
    <col min="10094" max="10333" width="8.625" style="389" hidden="1"/>
    <col min="10334" max="10339" width="14.875" style="389" hidden="1"/>
    <col min="10340" max="10341" width="15.875" style="389" hidden="1"/>
    <col min="10342" max="10347" width="16.125" style="389" hidden="1"/>
    <col min="10348" max="10348" width="6.125" style="389" hidden="1"/>
    <col min="10349" max="10349" width="3" style="389" hidden="1"/>
    <col min="10350" max="10589" width="8.625" style="389" hidden="1"/>
    <col min="10590" max="10595" width="14.875" style="389" hidden="1"/>
    <col min="10596" max="10597" width="15.875" style="389" hidden="1"/>
    <col min="10598" max="10603" width="16.125" style="389" hidden="1"/>
    <col min="10604" max="10604" width="6.125" style="389" hidden="1"/>
    <col min="10605" max="10605" width="3" style="389" hidden="1"/>
    <col min="10606" max="10845" width="8.625" style="389" hidden="1"/>
    <col min="10846" max="10851" width="14.875" style="389" hidden="1"/>
    <col min="10852" max="10853" width="15.875" style="389" hidden="1"/>
    <col min="10854" max="10859" width="16.125" style="389" hidden="1"/>
    <col min="10860" max="10860" width="6.125" style="389" hidden="1"/>
    <col min="10861" max="10861" width="3" style="389" hidden="1"/>
    <col min="10862" max="11101" width="8.625" style="389" hidden="1"/>
    <col min="11102" max="11107" width="14.875" style="389" hidden="1"/>
    <col min="11108" max="11109" width="15.875" style="389" hidden="1"/>
    <col min="11110" max="11115" width="16.125" style="389" hidden="1"/>
    <col min="11116" max="11116" width="6.125" style="389" hidden="1"/>
    <col min="11117" max="11117" width="3" style="389" hidden="1"/>
    <col min="11118" max="11357" width="8.625" style="389" hidden="1"/>
    <col min="11358" max="11363" width="14.875" style="389" hidden="1"/>
    <col min="11364" max="11365" width="15.875" style="389" hidden="1"/>
    <col min="11366" max="11371" width="16.125" style="389" hidden="1"/>
    <col min="11372" max="11372" width="6.125" style="389" hidden="1"/>
    <col min="11373" max="11373" width="3" style="389" hidden="1"/>
    <col min="11374" max="11613" width="8.625" style="389" hidden="1"/>
    <col min="11614" max="11619" width="14.875" style="389" hidden="1"/>
    <col min="11620" max="11621" width="15.875" style="389" hidden="1"/>
    <col min="11622" max="11627" width="16.125" style="389" hidden="1"/>
    <col min="11628" max="11628" width="6.125" style="389" hidden="1"/>
    <col min="11629" max="11629" width="3" style="389" hidden="1"/>
    <col min="11630" max="11869" width="8.625" style="389" hidden="1"/>
    <col min="11870" max="11875" width="14.875" style="389" hidden="1"/>
    <col min="11876" max="11877" width="15.875" style="389" hidden="1"/>
    <col min="11878" max="11883" width="16.125" style="389" hidden="1"/>
    <col min="11884" max="11884" width="6.125" style="389" hidden="1"/>
    <col min="11885" max="11885" width="3" style="389" hidden="1"/>
    <col min="11886" max="12125" width="8.625" style="389" hidden="1"/>
    <col min="12126" max="12131" width="14.875" style="389" hidden="1"/>
    <col min="12132" max="12133" width="15.875" style="389" hidden="1"/>
    <col min="12134" max="12139" width="16.125" style="389" hidden="1"/>
    <col min="12140" max="12140" width="6.125" style="389" hidden="1"/>
    <col min="12141" max="12141" width="3" style="389" hidden="1"/>
    <col min="12142" max="12381" width="8.625" style="389" hidden="1"/>
    <col min="12382" max="12387" width="14.875" style="389" hidden="1"/>
    <col min="12388" max="12389" width="15.875" style="389" hidden="1"/>
    <col min="12390" max="12395" width="16.125" style="389" hidden="1"/>
    <col min="12396" max="12396" width="6.125" style="389" hidden="1"/>
    <col min="12397" max="12397" width="3" style="389" hidden="1"/>
    <col min="12398" max="12637" width="8.625" style="389" hidden="1"/>
    <col min="12638" max="12643" width="14.875" style="389" hidden="1"/>
    <col min="12644" max="12645" width="15.875" style="389" hidden="1"/>
    <col min="12646" max="12651" width="16.125" style="389" hidden="1"/>
    <col min="12652" max="12652" width="6.125" style="389" hidden="1"/>
    <col min="12653" max="12653" width="3" style="389" hidden="1"/>
    <col min="12654" max="12893" width="8.625" style="389" hidden="1"/>
    <col min="12894" max="12899" width="14.875" style="389" hidden="1"/>
    <col min="12900" max="12901" width="15.875" style="389" hidden="1"/>
    <col min="12902" max="12907" width="16.125" style="389" hidden="1"/>
    <col min="12908" max="12908" width="6.125" style="389" hidden="1"/>
    <col min="12909" max="12909" width="3" style="389" hidden="1"/>
    <col min="12910" max="13149" width="8.625" style="389" hidden="1"/>
    <col min="13150" max="13155" width="14.875" style="389" hidden="1"/>
    <col min="13156" max="13157" width="15.875" style="389" hidden="1"/>
    <col min="13158" max="13163" width="16.125" style="389" hidden="1"/>
    <col min="13164" max="13164" width="6.125" style="389" hidden="1"/>
    <col min="13165" max="13165" width="3" style="389" hidden="1"/>
    <col min="13166" max="13405" width="8.625" style="389" hidden="1"/>
    <col min="13406" max="13411" width="14.875" style="389" hidden="1"/>
    <col min="13412" max="13413" width="15.875" style="389" hidden="1"/>
    <col min="13414" max="13419" width="16.125" style="389" hidden="1"/>
    <col min="13420" max="13420" width="6.125" style="389" hidden="1"/>
    <col min="13421" max="13421" width="3" style="389" hidden="1"/>
    <col min="13422" max="13661" width="8.625" style="389" hidden="1"/>
    <col min="13662" max="13667" width="14.875" style="389" hidden="1"/>
    <col min="13668" max="13669" width="15.875" style="389" hidden="1"/>
    <col min="13670" max="13675" width="16.125" style="389" hidden="1"/>
    <col min="13676" max="13676" width="6.125" style="389" hidden="1"/>
    <col min="13677" max="13677" width="3" style="389" hidden="1"/>
    <col min="13678" max="13917" width="8.625" style="389" hidden="1"/>
    <col min="13918" max="13923" width="14.875" style="389" hidden="1"/>
    <col min="13924" max="13925" width="15.875" style="389" hidden="1"/>
    <col min="13926" max="13931" width="16.125" style="389" hidden="1"/>
    <col min="13932" max="13932" width="6.125" style="389" hidden="1"/>
    <col min="13933" max="13933" width="3" style="389" hidden="1"/>
    <col min="13934" max="14173" width="8.625" style="389" hidden="1"/>
    <col min="14174" max="14179" width="14.875" style="389" hidden="1"/>
    <col min="14180" max="14181" width="15.875" style="389" hidden="1"/>
    <col min="14182" max="14187" width="16.125" style="389" hidden="1"/>
    <col min="14188" max="14188" width="6.125" style="389" hidden="1"/>
    <col min="14189" max="14189" width="3" style="389" hidden="1"/>
    <col min="14190" max="14429" width="8.625" style="389" hidden="1"/>
    <col min="14430" max="14435" width="14.875" style="389" hidden="1"/>
    <col min="14436" max="14437" width="15.875" style="389" hidden="1"/>
    <col min="14438" max="14443" width="16.125" style="389" hidden="1"/>
    <col min="14444" max="14444" width="6.125" style="389" hidden="1"/>
    <col min="14445" max="14445" width="3" style="389" hidden="1"/>
    <col min="14446" max="14685" width="8.625" style="389" hidden="1"/>
    <col min="14686" max="14691" width="14.875" style="389" hidden="1"/>
    <col min="14692" max="14693" width="15.875" style="389" hidden="1"/>
    <col min="14694" max="14699" width="16.125" style="389" hidden="1"/>
    <col min="14700" max="14700" width="6.125" style="389" hidden="1"/>
    <col min="14701" max="14701" width="3" style="389" hidden="1"/>
    <col min="14702" max="14941" width="8.625" style="389" hidden="1"/>
    <col min="14942" max="14947" width="14.875" style="389" hidden="1"/>
    <col min="14948" max="14949" width="15.875" style="389" hidden="1"/>
    <col min="14950" max="14955" width="16.125" style="389" hidden="1"/>
    <col min="14956" max="14956" width="6.125" style="389" hidden="1"/>
    <col min="14957" max="14957" width="3" style="389" hidden="1"/>
    <col min="14958" max="15197" width="8.625" style="389" hidden="1"/>
    <col min="15198" max="15203" width="14.875" style="389" hidden="1"/>
    <col min="15204" max="15205" width="15.875" style="389" hidden="1"/>
    <col min="15206" max="15211" width="16.125" style="389" hidden="1"/>
    <col min="15212" max="15212" width="6.125" style="389" hidden="1"/>
    <col min="15213" max="15213" width="3" style="389" hidden="1"/>
    <col min="15214" max="15453" width="8.625" style="389" hidden="1"/>
    <col min="15454" max="15459" width="14.875" style="389" hidden="1"/>
    <col min="15460" max="15461" width="15.875" style="389" hidden="1"/>
    <col min="15462" max="15467" width="16.125" style="389" hidden="1"/>
    <col min="15468" max="15468" width="6.125" style="389" hidden="1"/>
    <col min="15469" max="15469" width="3" style="389" hidden="1"/>
    <col min="15470" max="15709" width="8.625" style="389" hidden="1"/>
    <col min="15710" max="15715" width="14.875" style="389" hidden="1"/>
    <col min="15716" max="15717" width="15.875" style="389" hidden="1"/>
    <col min="15718" max="15723" width="16.125" style="389" hidden="1"/>
    <col min="15724" max="15724" width="6.125" style="389" hidden="1"/>
    <col min="15725" max="15725" width="3" style="389" hidden="1"/>
    <col min="15726" max="15965" width="8.625" style="389" hidden="1"/>
    <col min="15966" max="15971" width="14.875" style="389" hidden="1"/>
    <col min="15972" max="15973" width="15.875" style="389" hidden="1"/>
    <col min="15974" max="15979" width="16.125" style="389" hidden="1"/>
    <col min="15980" max="15980" width="6.125" style="389" hidden="1"/>
    <col min="15981" max="15981" width="3" style="389" hidden="1"/>
    <col min="15982" max="16221" width="8.625" style="389" hidden="1"/>
    <col min="16222" max="16227" width="14.875" style="389" hidden="1"/>
    <col min="16228" max="16229" width="15.875" style="389" hidden="1"/>
    <col min="16230" max="16235" width="16.125" style="389" hidden="1"/>
    <col min="16236" max="16236" width="6.125" style="389" hidden="1"/>
    <col min="16237" max="16237" width="3" style="389" hidden="1"/>
    <col min="16238" max="16384" width="8.625" style="389" hidden="1"/>
  </cols>
  <sheetData>
    <row r="1" spans="1:143" ht="42.75" customHeight="1" x14ac:dyDescent="0.15">
      <c r="A1" s="387"/>
      <c r="B1" s="388"/>
      <c r="DD1" s="389"/>
      <c r="DE1" s="389"/>
    </row>
    <row r="2" spans="1:143" ht="25.5" customHeight="1" x14ac:dyDescent="0.15">
      <c r="A2" s="390"/>
      <c r="C2" s="390"/>
      <c r="O2" s="390"/>
      <c r="P2" s="390"/>
      <c r="Q2" s="390"/>
      <c r="R2" s="390"/>
      <c r="S2" s="390"/>
      <c r="T2" s="390"/>
      <c r="U2" s="390"/>
      <c r="V2" s="390"/>
      <c r="W2" s="390"/>
      <c r="X2" s="390"/>
      <c r="Y2" s="390"/>
      <c r="Z2" s="390"/>
      <c r="AA2" s="390"/>
      <c r="AB2" s="390"/>
      <c r="AC2" s="390"/>
      <c r="AD2" s="390"/>
      <c r="AE2" s="390"/>
      <c r="AF2" s="390"/>
      <c r="AG2" s="390"/>
      <c r="AH2" s="390"/>
      <c r="AI2" s="390"/>
      <c r="AU2" s="390"/>
      <c r="BG2" s="390"/>
      <c r="BS2" s="390"/>
      <c r="CE2" s="390"/>
      <c r="CQ2" s="390"/>
      <c r="DD2" s="389"/>
      <c r="DE2" s="389"/>
    </row>
    <row r="3" spans="1:143" ht="25.5" customHeight="1" x14ac:dyDescent="0.15">
      <c r="A3" s="390"/>
      <c r="C3" s="390"/>
      <c r="O3" s="390"/>
      <c r="P3" s="390"/>
      <c r="Q3" s="390"/>
      <c r="R3" s="390"/>
      <c r="S3" s="390"/>
      <c r="T3" s="390"/>
      <c r="U3" s="390"/>
      <c r="V3" s="390"/>
      <c r="W3" s="390"/>
      <c r="X3" s="390"/>
      <c r="Y3" s="390"/>
      <c r="Z3" s="390"/>
      <c r="AA3" s="390"/>
      <c r="AB3" s="390"/>
      <c r="AC3" s="390"/>
      <c r="AD3" s="390"/>
      <c r="AE3" s="390"/>
      <c r="AF3" s="390"/>
      <c r="AG3" s="390"/>
      <c r="AH3" s="390"/>
      <c r="AI3" s="390"/>
      <c r="AU3" s="390"/>
      <c r="BG3" s="390"/>
      <c r="BS3" s="390"/>
      <c r="CE3" s="390"/>
      <c r="CQ3" s="390"/>
      <c r="DD3" s="389"/>
      <c r="DE3" s="389"/>
    </row>
    <row r="4" spans="1:143" s="290" customFormat="1" x14ac:dyDescent="0.15">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x14ac:dyDescent="0.15">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x14ac:dyDescent="0.15">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9"/>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9"/>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9"/>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9"/>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9"/>
      <c r="DE19" s="389"/>
    </row>
    <row r="20" spans="1:351" x14ac:dyDescent="0.15">
      <c r="DD20" s="389"/>
      <c r="DE20" s="389"/>
    </row>
    <row r="21" spans="1:351" ht="17.25" x14ac:dyDescent="0.15">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9"/>
      <c r="MM21" s="395"/>
    </row>
    <row r="22" spans="1:351" ht="17.25" x14ac:dyDescent="0.15">
      <c r="B22" s="396"/>
      <c r="MM22" s="395"/>
    </row>
    <row r="23" spans="1:351" x14ac:dyDescent="0.15">
      <c r="B23" s="396"/>
    </row>
    <row r="24" spans="1:351" x14ac:dyDescent="0.15">
      <c r="B24" s="396"/>
    </row>
    <row r="25" spans="1:351" x14ac:dyDescent="0.15">
      <c r="B25" s="396"/>
    </row>
    <row r="26" spans="1:351" x14ac:dyDescent="0.15">
      <c r="B26" s="396"/>
    </row>
    <row r="27" spans="1:351" x14ac:dyDescent="0.15">
      <c r="B27" s="396"/>
    </row>
    <row r="28" spans="1:351" x14ac:dyDescent="0.15">
      <c r="B28" s="396"/>
    </row>
    <row r="29" spans="1:351" x14ac:dyDescent="0.15">
      <c r="B29" s="396"/>
    </row>
    <row r="30" spans="1:351" x14ac:dyDescent="0.15">
      <c r="B30" s="396"/>
    </row>
    <row r="31" spans="1:351" x14ac:dyDescent="0.15">
      <c r="B31" s="396"/>
    </row>
    <row r="32" spans="1:351" x14ac:dyDescent="0.15">
      <c r="B32" s="396"/>
    </row>
    <row r="33" spans="2:109" x14ac:dyDescent="0.15">
      <c r="B33" s="396"/>
    </row>
    <row r="34" spans="2:109" x14ac:dyDescent="0.15">
      <c r="B34" s="396"/>
    </row>
    <row r="35" spans="2:109" x14ac:dyDescent="0.15">
      <c r="B35" s="396"/>
    </row>
    <row r="36" spans="2:109" x14ac:dyDescent="0.15">
      <c r="B36" s="396"/>
    </row>
    <row r="37" spans="2:109" x14ac:dyDescent="0.15">
      <c r="B37" s="396"/>
    </row>
    <row r="38" spans="2:109" x14ac:dyDescent="0.15">
      <c r="B38" s="396"/>
    </row>
    <row r="39" spans="2:109" x14ac:dyDescent="0.15">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x14ac:dyDescent="0.15">
      <c r="B40" s="401"/>
      <c r="DD40" s="401"/>
      <c r="DE40" s="389"/>
    </row>
    <row r="41" spans="2:109" ht="17.25" x14ac:dyDescent="0.15">
      <c r="B41" s="402" t="s">
        <v>613</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x14ac:dyDescent="0.15">
      <c r="B42" s="396"/>
      <c r="G42" s="403"/>
      <c r="I42" s="404"/>
      <c r="J42" s="404"/>
      <c r="K42" s="404"/>
      <c r="AM42" s="403"/>
      <c r="AN42" s="403" t="s">
        <v>614</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15">
      <c r="B43" s="396"/>
      <c r="AN43" s="1311" t="s">
        <v>622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6"/>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6"/>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6"/>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6"/>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x14ac:dyDescent="0.15">
      <c r="B49" s="396"/>
      <c r="AN49" s="389" t="s">
        <v>615</v>
      </c>
    </row>
    <row r="50" spans="1:109" x14ac:dyDescent="0.15">
      <c r="B50" s="396"/>
      <c r="G50" s="1320"/>
      <c r="H50" s="1320"/>
      <c r="I50" s="1320"/>
      <c r="J50" s="1320"/>
      <c r="K50" s="406"/>
      <c r="L50" s="406"/>
      <c r="M50" s="407"/>
      <c r="N50" s="40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556</v>
      </c>
      <c r="BQ50" s="1324"/>
      <c r="BR50" s="1324"/>
      <c r="BS50" s="1324"/>
      <c r="BT50" s="1324"/>
      <c r="BU50" s="1324"/>
      <c r="BV50" s="1324"/>
      <c r="BW50" s="1324"/>
      <c r="BX50" s="1324" t="s">
        <v>557</v>
      </c>
      <c r="BY50" s="1324"/>
      <c r="BZ50" s="1324"/>
      <c r="CA50" s="1324"/>
      <c r="CB50" s="1324"/>
      <c r="CC50" s="1324"/>
      <c r="CD50" s="1324"/>
      <c r="CE50" s="1324"/>
      <c r="CF50" s="1324" t="s">
        <v>558</v>
      </c>
      <c r="CG50" s="1324"/>
      <c r="CH50" s="1324"/>
      <c r="CI50" s="1324"/>
      <c r="CJ50" s="1324"/>
      <c r="CK50" s="1324"/>
      <c r="CL50" s="1324"/>
      <c r="CM50" s="1324"/>
      <c r="CN50" s="1324" t="s">
        <v>559</v>
      </c>
      <c r="CO50" s="1324"/>
      <c r="CP50" s="1324"/>
      <c r="CQ50" s="1324"/>
      <c r="CR50" s="1324"/>
      <c r="CS50" s="1324"/>
      <c r="CT50" s="1324"/>
      <c r="CU50" s="1324"/>
      <c r="CV50" s="1324" t="s">
        <v>560</v>
      </c>
      <c r="CW50" s="1324"/>
      <c r="CX50" s="1324"/>
      <c r="CY50" s="1324"/>
      <c r="CZ50" s="1324"/>
      <c r="DA50" s="1324"/>
      <c r="DB50" s="1324"/>
      <c r="DC50" s="1324"/>
    </row>
    <row r="51" spans="1:109" ht="13.5" customHeight="1" x14ac:dyDescent="0.15">
      <c r="B51" s="396"/>
      <c r="G51" s="1325"/>
      <c r="H51" s="1325"/>
      <c r="I51" s="1329"/>
      <c r="J51" s="1329"/>
      <c r="K51" s="1326"/>
      <c r="L51" s="1326"/>
      <c r="M51" s="1326"/>
      <c r="N51" s="1326"/>
      <c r="AM51" s="405"/>
      <c r="AN51" s="1327" t="s">
        <v>616</v>
      </c>
      <c r="AO51" s="1327"/>
      <c r="AP51" s="1327"/>
      <c r="AQ51" s="1327"/>
      <c r="AR51" s="1327"/>
      <c r="AS51" s="1327"/>
      <c r="AT51" s="1327"/>
      <c r="AU51" s="1327"/>
      <c r="AV51" s="1327"/>
      <c r="AW51" s="1327"/>
      <c r="AX51" s="1327"/>
      <c r="AY51" s="1327"/>
      <c r="AZ51" s="1327"/>
      <c r="BA51" s="1327"/>
      <c r="BB51" s="1327" t="s">
        <v>617</v>
      </c>
      <c r="BC51" s="1327"/>
      <c r="BD51" s="1327"/>
      <c r="BE51" s="1327"/>
      <c r="BF51" s="1327"/>
      <c r="BG51" s="1327"/>
      <c r="BH51" s="1327"/>
      <c r="BI51" s="1327"/>
      <c r="BJ51" s="1327"/>
      <c r="BK51" s="1327"/>
      <c r="BL51" s="1327"/>
      <c r="BM51" s="1327"/>
      <c r="BN51" s="1327"/>
      <c r="BO51" s="1327"/>
      <c r="BP51" s="1328"/>
      <c r="BQ51" s="1310"/>
      <c r="BR51" s="1310"/>
      <c r="BS51" s="1310"/>
      <c r="BT51" s="1310"/>
      <c r="BU51" s="1310"/>
      <c r="BV51" s="1310"/>
      <c r="BW51" s="1310"/>
      <c r="BX51" s="1310">
        <v>76.8</v>
      </c>
      <c r="BY51" s="1310"/>
      <c r="BZ51" s="1310"/>
      <c r="CA51" s="1310"/>
      <c r="CB51" s="1310"/>
      <c r="CC51" s="1310"/>
      <c r="CD51" s="1310"/>
      <c r="CE51" s="1310"/>
      <c r="CF51" s="1310">
        <v>63</v>
      </c>
      <c r="CG51" s="1310"/>
      <c r="CH51" s="1310"/>
      <c r="CI51" s="1310"/>
      <c r="CJ51" s="1310"/>
      <c r="CK51" s="1310"/>
      <c r="CL51" s="1310"/>
      <c r="CM51" s="1310"/>
      <c r="CN51" s="1310">
        <v>53.6</v>
      </c>
      <c r="CO51" s="1310"/>
      <c r="CP51" s="1310"/>
      <c r="CQ51" s="1310"/>
      <c r="CR51" s="1310"/>
      <c r="CS51" s="1310"/>
      <c r="CT51" s="1310"/>
      <c r="CU51" s="1310"/>
      <c r="CV51" s="1310">
        <v>49</v>
      </c>
      <c r="CW51" s="1310"/>
      <c r="CX51" s="1310"/>
      <c r="CY51" s="1310"/>
      <c r="CZ51" s="1310"/>
      <c r="DA51" s="1310"/>
      <c r="DB51" s="1310"/>
      <c r="DC51" s="1310"/>
    </row>
    <row r="52" spans="1:109" x14ac:dyDescent="0.15">
      <c r="B52" s="396"/>
      <c r="G52" s="1325"/>
      <c r="H52" s="1325"/>
      <c r="I52" s="1329"/>
      <c r="J52" s="1329"/>
      <c r="K52" s="1326"/>
      <c r="L52" s="1326"/>
      <c r="M52" s="1326"/>
      <c r="N52" s="1326"/>
      <c r="AM52" s="405"/>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4"/>
      <c r="B53" s="396"/>
      <c r="G53" s="1325"/>
      <c r="H53" s="1325"/>
      <c r="I53" s="1320"/>
      <c r="J53" s="1320"/>
      <c r="K53" s="1326"/>
      <c r="L53" s="1326"/>
      <c r="M53" s="1326"/>
      <c r="N53" s="1326"/>
      <c r="AM53" s="405"/>
      <c r="AN53" s="1327"/>
      <c r="AO53" s="1327"/>
      <c r="AP53" s="1327"/>
      <c r="AQ53" s="1327"/>
      <c r="AR53" s="1327"/>
      <c r="AS53" s="1327"/>
      <c r="AT53" s="1327"/>
      <c r="AU53" s="1327"/>
      <c r="AV53" s="1327"/>
      <c r="AW53" s="1327"/>
      <c r="AX53" s="1327"/>
      <c r="AY53" s="1327"/>
      <c r="AZ53" s="1327"/>
      <c r="BA53" s="1327"/>
      <c r="BB53" s="1327" t="s">
        <v>618</v>
      </c>
      <c r="BC53" s="1327"/>
      <c r="BD53" s="1327"/>
      <c r="BE53" s="1327"/>
      <c r="BF53" s="1327"/>
      <c r="BG53" s="1327"/>
      <c r="BH53" s="1327"/>
      <c r="BI53" s="1327"/>
      <c r="BJ53" s="1327"/>
      <c r="BK53" s="1327"/>
      <c r="BL53" s="1327"/>
      <c r="BM53" s="1327"/>
      <c r="BN53" s="1327"/>
      <c r="BO53" s="1327"/>
      <c r="BP53" s="1328"/>
      <c r="BQ53" s="1310"/>
      <c r="BR53" s="1310"/>
      <c r="BS53" s="1310"/>
      <c r="BT53" s="1310"/>
      <c r="BU53" s="1310"/>
      <c r="BV53" s="1310"/>
      <c r="BW53" s="1310"/>
      <c r="BX53" s="1310">
        <v>55.2</v>
      </c>
      <c r="BY53" s="1310"/>
      <c r="BZ53" s="1310"/>
      <c r="CA53" s="1310"/>
      <c r="CB53" s="1310"/>
      <c r="CC53" s="1310"/>
      <c r="CD53" s="1310"/>
      <c r="CE53" s="1310"/>
      <c r="CF53" s="1310">
        <v>56.2</v>
      </c>
      <c r="CG53" s="1310"/>
      <c r="CH53" s="1310"/>
      <c r="CI53" s="1310"/>
      <c r="CJ53" s="1310"/>
      <c r="CK53" s="1310"/>
      <c r="CL53" s="1310"/>
      <c r="CM53" s="1310"/>
      <c r="CN53" s="1310">
        <v>57.6</v>
      </c>
      <c r="CO53" s="1310"/>
      <c r="CP53" s="1310"/>
      <c r="CQ53" s="1310"/>
      <c r="CR53" s="1310"/>
      <c r="CS53" s="1310"/>
      <c r="CT53" s="1310"/>
      <c r="CU53" s="1310"/>
      <c r="CV53" s="1310">
        <v>58.9</v>
      </c>
      <c r="CW53" s="1310"/>
      <c r="CX53" s="1310"/>
      <c r="CY53" s="1310"/>
      <c r="CZ53" s="1310"/>
      <c r="DA53" s="1310"/>
      <c r="DB53" s="1310"/>
      <c r="DC53" s="1310"/>
    </row>
    <row r="54" spans="1:109" x14ac:dyDescent="0.15">
      <c r="A54" s="404"/>
      <c r="B54" s="396"/>
      <c r="G54" s="1325"/>
      <c r="H54" s="1325"/>
      <c r="I54" s="1320"/>
      <c r="J54" s="1320"/>
      <c r="K54" s="1326"/>
      <c r="L54" s="1326"/>
      <c r="M54" s="1326"/>
      <c r="N54" s="1326"/>
      <c r="AM54" s="405"/>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4"/>
      <c r="B55" s="396"/>
      <c r="G55" s="1320"/>
      <c r="H55" s="1320"/>
      <c r="I55" s="1320"/>
      <c r="J55" s="1320"/>
      <c r="K55" s="1326"/>
      <c r="L55" s="1326"/>
      <c r="M55" s="1326"/>
      <c r="N55" s="1326"/>
      <c r="AN55" s="1324" t="s">
        <v>619</v>
      </c>
      <c r="AO55" s="1324"/>
      <c r="AP55" s="1324"/>
      <c r="AQ55" s="1324"/>
      <c r="AR55" s="1324"/>
      <c r="AS55" s="1324"/>
      <c r="AT55" s="1324"/>
      <c r="AU55" s="1324"/>
      <c r="AV55" s="1324"/>
      <c r="AW55" s="1324"/>
      <c r="AX55" s="1324"/>
      <c r="AY55" s="1324"/>
      <c r="AZ55" s="1324"/>
      <c r="BA55" s="1324"/>
      <c r="BB55" s="1327" t="s">
        <v>617</v>
      </c>
      <c r="BC55" s="1327"/>
      <c r="BD55" s="1327"/>
      <c r="BE55" s="1327"/>
      <c r="BF55" s="1327"/>
      <c r="BG55" s="1327"/>
      <c r="BH55" s="1327"/>
      <c r="BI55" s="1327"/>
      <c r="BJ55" s="1327"/>
      <c r="BK55" s="1327"/>
      <c r="BL55" s="1327"/>
      <c r="BM55" s="1327"/>
      <c r="BN55" s="1327"/>
      <c r="BO55" s="1327"/>
      <c r="BP55" s="1328"/>
      <c r="BQ55" s="1310"/>
      <c r="BR55" s="1310"/>
      <c r="BS55" s="1310"/>
      <c r="BT55" s="1310"/>
      <c r="BU55" s="1310"/>
      <c r="BV55" s="1310"/>
      <c r="BW55" s="1310"/>
      <c r="BX55" s="1310">
        <v>6.5</v>
      </c>
      <c r="BY55" s="1310"/>
      <c r="BZ55" s="1310"/>
      <c r="CA55" s="1310"/>
      <c r="CB55" s="1310"/>
      <c r="CC55" s="1310"/>
      <c r="CD55" s="1310"/>
      <c r="CE55" s="1310"/>
      <c r="CF55" s="1310">
        <v>5.8</v>
      </c>
      <c r="CG55" s="1310"/>
      <c r="CH55" s="1310"/>
      <c r="CI55" s="1310"/>
      <c r="CJ55" s="1310"/>
      <c r="CK55" s="1310"/>
      <c r="CL55" s="1310"/>
      <c r="CM55" s="1310"/>
      <c r="CN55" s="1310">
        <v>2.7</v>
      </c>
      <c r="CO55" s="1310"/>
      <c r="CP55" s="1310"/>
      <c r="CQ55" s="1310"/>
      <c r="CR55" s="1310"/>
      <c r="CS55" s="1310"/>
      <c r="CT55" s="1310"/>
      <c r="CU55" s="1310"/>
      <c r="CV55" s="1310">
        <v>0.5</v>
      </c>
      <c r="CW55" s="1310"/>
      <c r="CX55" s="1310"/>
      <c r="CY55" s="1310"/>
      <c r="CZ55" s="1310"/>
      <c r="DA55" s="1310"/>
      <c r="DB55" s="1310"/>
      <c r="DC55" s="1310"/>
    </row>
    <row r="56" spans="1:109" x14ac:dyDescent="0.15">
      <c r="A56" s="404"/>
      <c r="B56" s="396"/>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4" customFormat="1" x14ac:dyDescent="0.15">
      <c r="B57" s="408"/>
      <c r="G57" s="1320"/>
      <c r="H57" s="1320"/>
      <c r="I57" s="1330"/>
      <c r="J57" s="1330"/>
      <c r="K57" s="1326"/>
      <c r="L57" s="1326"/>
      <c r="M57" s="1326"/>
      <c r="N57" s="1326"/>
      <c r="AM57" s="389"/>
      <c r="AN57" s="1324"/>
      <c r="AO57" s="1324"/>
      <c r="AP57" s="1324"/>
      <c r="AQ57" s="1324"/>
      <c r="AR57" s="1324"/>
      <c r="AS57" s="1324"/>
      <c r="AT57" s="1324"/>
      <c r="AU57" s="1324"/>
      <c r="AV57" s="1324"/>
      <c r="AW57" s="1324"/>
      <c r="AX57" s="1324"/>
      <c r="AY57" s="1324"/>
      <c r="AZ57" s="1324"/>
      <c r="BA57" s="1324"/>
      <c r="BB57" s="1327" t="s">
        <v>618</v>
      </c>
      <c r="BC57" s="1327"/>
      <c r="BD57" s="1327"/>
      <c r="BE57" s="1327"/>
      <c r="BF57" s="1327"/>
      <c r="BG57" s="1327"/>
      <c r="BH57" s="1327"/>
      <c r="BI57" s="1327"/>
      <c r="BJ57" s="1327"/>
      <c r="BK57" s="1327"/>
      <c r="BL57" s="1327"/>
      <c r="BM57" s="1327"/>
      <c r="BN57" s="1327"/>
      <c r="BO57" s="1327"/>
      <c r="BP57" s="1328"/>
      <c r="BQ57" s="1310"/>
      <c r="BR57" s="1310"/>
      <c r="BS57" s="1310"/>
      <c r="BT57" s="1310"/>
      <c r="BU57" s="1310"/>
      <c r="BV57" s="1310"/>
      <c r="BW57" s="1310"/>
      <c r="BX57" s="1310">
        <v>57.2</v>
      </c>
      <c r="BY57" s="1310"/>
      <c r="BZ57" s="1310"/>
      <c r="CA57" s="1310"/>
      <c r="CB57" s="1310"/>
      <c r="CC57" s="1310"/>
      <c r="CD57" s="1310"/>
      <c r="CE57" s="1310"/>
      <c r="CF57" s="1310">
        <v>58.6</v>
      </c>
      <c r="CG57" s="1310"/>
      <c r="CH57" s="1310"/>
      <c r="CI57" s="1310"/>
      <c r="CJ57" s="1310"/>
      <c r="CK57" s="1310"/>
      <c r="CL57" s="1310"/>
      <c r="CM57" s="1310"/>
      <c r="CN57" s="1310">
        <v>60.2</v>
      </c>
      <c r="CO57" s="1310"/>
      <c r="CP57" s="1310"/>
      <c r="CQ57" s="1310"/>
      <c r="CR57" s="1310"/>
      <c r="CS57" s="1310"/>
      <c r="CT57" s="1310"/>
      <c r="CU57" s="1310"/>
      <c r="CV57" s="1310">
        <v>60.2</v>
      </c>
      <c r="CW57" s="1310"/>
      <c r="CX57" s="1310"/>
      <c r="CY57" s="1310"/>
      <c r="CZ57" s="1310"/>
      <c r="DA57" s="1310"/>
      <c r="DB57" s="1310"/>
      <c r="DC57" s="1310"/>
      <c r="DD57" s="409"/>
      <c r="DE57" s="408"/>
    </row>
    <row r="58" spans="1:109" s="404" customFormat="1" x14ac:dyDescent="0.15">
      <c r="A58" s="389"/>
      <c r="B58" s="408"/>
      <c r="G58" s="1320"/>
      <c r="H58" s="1320"/>
      <c r="I58" s="1330"/>
      <c r="J58" s="1330"/>
      <c r="K58" s="1326"/>
      <c r="L58" s="1326"/>
      <c r="M58" s="1326"/>
      <c r="N58" s="1326"/>
      <c r="AM58" s="389"/>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9"/>
      <c r="DE58" s="408"/>
    </row>
    <row r="59" spans="1:109" s="404" customFormat="1" x14ac:dyDescent="0.15">
      <c r="A59" s="389"/>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x14ac:dyDescent="0.15">
      <c r="A60" s="389"/>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x14ac:dyDescent="0.15">
      <c r="A61" s="389"/>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x14ac:dyDescent="0.15">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9"/>
    </row>
    <row r="63" spans="1:109" ht="17.25" x14ac:dyDescent="0.15">
      <c r="B63" s="415" t="s">
        <v>620</v>
      </c>
    </row>
    <row r="64" spans="1:109" x14ac:dyDescent="0.15">
      <c r="B64" s="396"/>
      <c r="G64" s="403"/>
      <c r="I64" s="416"/>
      <c r="J64" s="416"/>
      <c r="K64" s="416"/>
      <c r="L64" s="416"/>
      <c r="M64" s="416"/>
      <c r="N64" s="417"/>
      <c r="AM64" s="403"/>
      <c r="AN64" s="403" t="s">
        <v>614</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x14ac:dyDescent="0.15">
      <c r="B65" s="396"/>
      <c r="AN65" s="1311" t="s">
        <v>623</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6"/>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6"/>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6"/>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6"/>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x14ac:dyDescent="0.15">
      <c r="B71" s="396"/>
      <c r="G71" s="421"/>
      <c r="I71" s="422"/>
      <c r="J71" s="419"/>
      <c r="K71" s="419"/>
      <c r="L71" s="420"/>
      <c r="M71" s="419"/>
      <c r="N71" s="420"/>
      <c r="AM71" s="421"/>
      <c r="AN71" s="389" t="s">
        <v>615</v>
      </c>
    </row>
    <row r="72" spans="2:107" x14ac:dyDescent="0.15">
      <c r="B72" s="396"/>
      <c r="G72" s="1320"/>
      <c r="H72" s="1320"/>
      <c r="I72" s="1320"/>
      <c r="J72" s="1320"/>
      <c r="K72" s="406"/>
      <c r="L72" s="406"/>
      <c r="M72" s="407"/>
      <c r="N72" s="40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556</v>
      </c>
      <c r="BQ72" s="1324"/>
      <c r="BR72" s="1324"/>
      <c r="BS72" s="1324"/>
      <c r="BT72" s="1324"/>
      <c r="BU72" s="1324"/>
      <c r="BV72" s="1324"/>
      <c r="BW72" s="1324"/>
      <c r="BX72" s="1324" t="s">
        <v>557</v>
      </c>
      <c r="BY72" s="1324"/>
      <c r="BZ72" s="1324"/>
      <c r="CA72" s="1324"/>
      <c r="CB72" s="1324"/>
      <c r="CC72" s="1324"/>
      <c r="CD72" s="1324"/>
      <c r="CE72" s="1324"/>
      <c r="CF72" s="1324" t="s">
        <v>558</v>
      </c>
      <c r="CG72" s="1324"/>
      <c r="CH72" s="1324"/>
      <c r="CI72" s="1324"/>
      <c r="CJ72" s="1324"/>
      <c r="CK72" s="1324"/>
      <c r="CL72" s="1324"/>
      <c r="CM72" s="1324"/>
      <c r="CN72" s="1324" t="s">
        <v>559</v>
      </c>
      <c r="CO72" s="1324"/>
      <c r="CP72" s="1324"/>
      <c r="CQ72" s="1324"/>
      <c r="CR72" s="1324"/>
      <c r="CS72" s="1324"/>
      <c r="CT72" s="1324"/>
      <c r="CU72" s="1324"/>
      <c r="CV72" s="1324" t="s">
        <v>560</v>
      </c>
      <c r="CW72" s="1324"/>
      <c r="CX72" s="1324"/>
      <c r="CY72" s="1324"/>
      <c r="CZ72" s="1324"/>
      <c r="DA72" s="1324"/>
      <c r="DB72" s="1324"/>
      <c r="DC72" s="1324"/>
    </row>
    <row r="73" spans="2:107" x14ac:dyDescent="0.15">
      <c r="B73" s="396"/>
      <c r="G73" s="1325"/>
      <c r="H73" s="1325"/>
      <c r="I73" s="1325"/>
      <c r="J73" s="1325"/>
      <c r="K73" s="1331"/>
      <c r="L73" s="1331"/>
      <c r="M73" s="1331"/>
      <c r="N73" s="1331"/>
      <c r="AM73" s="405"/>
      <c r="AN73" s="1327" t="s">
        <v>616</v>
      </c>
      <c r="AO73" s="1327"/>
      <c r="AP73" s="1327"/>
      <c r="AQ73" s="1327"/>
      <c r="AR73" s="1327"/>
      <c r="AS73" s="1327"/>
      <c r="AT73" s="1327"/>
      <c r="AU73" s="1327"/>
      <c r="AV73" s="1327"/>
      <c r="AW73" s="1327"/>
      <c r="AX73" s="1327"/>
      <c r="AY73" s="1327"/>
      <c r="AZ73" s="1327"/>
      <c r="BA73" s="1327"/>
      <c r="BB73" s="1327" t="s">
        <v>617</v>
      </c>
      <c r="BC73" s="1327"/>
      <c r="BD73" s="1327"/>
      <c r="BE73" s="1327"/>
      <c r="BF73" s="1327"/>
      <c r="BG73" s="1327"/>
      <c r="BH73" s="1327"/>
      <c r="BI73" s="1327"/>
      <c r="BJ73" s="1327"/>
      <c r="BK73" s="1327"/>
      <c r="BL73" s="1327"/>
      <c r="BM73" s="1327"/>
      <c r="BN73" s="1327"/>
      <c r="BO73" s="1327"/>
      <c r="BP73" s="1310">
        <v>80</v>
      </c>
      <c r="BQ73" s="1310"/>
      <c r="BR73" s="1310"/>
      <c r="BS73" s="1310"/>
      <c r="BT73" s="1310"/>
      <c r="BU73" s="1310"/>
      <c r="BV73" s="1310"/>
      <c r="BW73" s="1310"/>
      <c r="BX73" s="1310">
        <v>76.8</v>
      </c>
      <c r="BY73" s="1310"/>
      <c r="BZ73" s="1310"/>
      <c r="CA73" s="1310"/>
      <c r="CB73" s="1310"/>
      <c r="CC73" s="1310"/>
      <c r="CD73" s="1310"/>
      <c r="CE73" s="1310"/>
      <c r="CF73" s="1310">
        <v>63</v>
      </c>
      <c r="CG73" s="1310"/>
      <c r="CH73" s="1310"/>
      <c r="CI73" s="1310"/>
      <c r="CJ73" s="1310"/>
      <c r="CK73" s="1310"/>
      <c r="CL73" s="1310"/>
      <c r="CM73" s="1310"/>
      <c r="CN73" s="1310">
        <v>53.6</v>
      </c>
      <c r="CO73" s="1310"/>
      <c r="CP73" s="1310"/>
      <c r="CQ73" s="1310"/>
      <c r="CR73" s="1310"/>
      <c r="CS73" s="1310"/>
      <c r="CT73" s="1310"/>
      <c r="CU73" s="1310"/>
      <c r="CV73" s="1310">
        <v>49</v>
      </c>
      <c r="CW73" s="1310"/>
      <c r="CX73" s="1310"/>
      <c r="CY73" s="1310"/>
      <c r="CZ73" s="1310"/>
      <c r="DA73" s="1310"/>
      <c r="DB73" s="1310"/>
      <c r="DC73" s="1310"/>
    </row>
    <row r="74" spans="2:107" x14ac:dyDescent="0.15">
      <c r="B74" s="396"/>
      <c r="G74" s="1325"/>
      <c r="H74" s="1325"/>
      <c r="I74" s="1325"/>
      <c r="J74" s="1325"/>
      <c r="K74" s="1331"/>
      <c r="L74" s="1331"/>
      <c r="M74" s="1331"/>
      <c r="N74" s="1331"/>
      <c r="AM74" s="405"/>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6"/>
      <c r="G75" s="1325"/>
      <c r="H75" s="1325"/>
      <c r="I75" s="1320"/>
      <c r="J75" s="1320"/>
      <c r="K75" s="1326"/>
      <c r="L75" s="1326"/>
      <c r="M75" s="1326"/>
      <c r="N75" s="1326"/>
      <c r="AM75" s="405"/>
      <c r="AN75" s="1327"/>
      <c r="AO75" s="1327"/>
      <c r="AP75" s="1327"/>
      <c r="AQ75" s="1327"/>
      <c r="AR75" s="1327"/>
      <c r="AS75" s="1327"/>
      <c r="AT75" s="1327"/>
      <c r="AU75" s="1327"/>
      <c r="AV75" s="1327"/>
      <c r="AW75" s="1327"/>
      <c r="AX75" s="1327"/>
      <c r="AY75" s="1327"/>
      <c r="AZ75" s="1327"/>
      <c r="BA75" s="1327"/>
      <c r="BB75" s="1327" t="s">
        <v>621</v>
      </c>
      <c r="BC75" s="1327"/>
      <c r="BD75" s="1327"/>
      <c r="BE75" s="1327"/>
      <c r="BF75" s="1327"/>
      <c r="BG75" s="1327"/>
      <c r="BH75" s="1327"/>
      <c r="BI75" s="1327"/>
      <c r="BJ75" s="1327"/>
      <c r="BK75" s="1327"/>
      <c r="BL75" s="1327"/>
      <c r="BM75" s="1327"/>
      <c r="BN75" s="1327"/>
      <c r="BO75" s="1327"/>
      <c r="BP75" s="1310">
        <v>10.1</v>
      </c>
      <c r="BQ75" s="1310"/>
      <c r="BR75" s="1310"/>
      <c r="BS75" s="1310"/>
      <c r="BT75" s="1310"/>
      <c r="BU75" s="1310"/>
      <c r="BV75" s="1310"/>
      <c r="BW75" s="1310"/>
      <c r="BX75" s="1310">
        <v>9.9</v>
      </c>
      <c r="BY75" s="1310"/>
      <c r="BZ75" s="1310"/>
      <c r="CA75" s="1310"/>
      <c r="CB75" s="1310"/>
      <c r="CC75" s="1310"/>
      <c r="CD75" s="1310"/>
      <c r="CE75" s="1310"/>
      <c r="CF75" s="1310">
        <v>9.3000000000000007</v>
      </c>
      <c r="CG75" s="1310"/>
      <c r="CH75" s="1310"/>
      <c r="CI75" s="1310"/>
      <c r="CJ75" s="1310"/>
      <c r="CK75" s="1310"/>
      <c r="CL75" s="1310"/>
      <c r="CM75" s="1310"/>
      <c r="CN75" s="1310">
        <v>8.6</v>
      </c>
      <c r="CO75" s="1310"/>
      <c r="CP75" s="1310"/>
      <c r="CQ75" s="1310"/>
      <c r="CR75" s="1310"/>
      <c r="CS75" s="1310"/>
      <c r="CT75" s="1310"/>
      <c r="CU75" s="1310"/>
      <c r="CV75" s="1310">
        <v>8.1999999999999993</v>
      </c>
      <c r="CW75" s="1310"/>
      <c r="CX75" s="1310"/>
      <c r="CY75" s="1310"/>
      <c r="CZ75" s="1310"/>
      <c r="DA75" s="1310"/>
      <c r="DB75" s="1310"/>
      <c r="DC75" s="1310"/>
    </row>
    <row r="76" spans="2:107" x14ac:dyDescent="0.15">
      <c r="B76" s="396"/>
      <c r="G76" s="1325"/>
      <c r="H76" s="1325"/>
      <c r="I76" s="1320"/>
      <c r="J76" s="1320"/>
      <c r="K76" s="1326"/>
      <c r="L76" s="1326"/>
      <c r="M76" s="1326"/>
      <c r="N76" s="1326"/>
      <c r="AM76" s="405"/>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6"/>
      <c r="G77" s="1320"/>
      <c r="H77" s="1320"/>
      <c r="I77" s="1320"/>
      <c r="J77" s="1320"/>
      <c r="K77" s="1331"/>
      <c r="L77" s="1331"/>
      <c r="M77" s="1331"/>
      <c r="N77" s="1331"/>
      <c r="AN77" s="1324" t="s">
        <v>619</v>
      </c>
      <c r="AO77" s="1324"/>
      <c r="AP77" s="1324"/>
      <c r="AQ77" s="1324"/>
      <c r="AR77" s="1324"/>
      <c r="AS77" s="1324"/>
      <c r="AT77" s="1324"/>
      <c r="AU77" s="1324"/>
      <c r="AV77" s="1324"/>
      <c r="AW77" s="1324"/>
      <c r="AX77" s="1324"/>
      <c r="AY77" s="1324"/>
      <c r="AZ77" s="1324"/>
      <c r="BA77" s="1324"/>
      <c r="BB77" s="1327" t="s">
        <v>617</v>
      </c>
      <c r="BC77" s="1327"/>
      <c r="BD77" s="1327"/>
      <c r="BE77" s="1327"/>
      <c r="BF77" s="1327"/>
      <c r="BG77" s="1327"/>
      <c r="BH77" s="1327"/>
      <c r="BI77" s="1327"/>
      <c r="BJ77" s="1327"/>
      <c r="BK77" s="1327"/>
      <c r="BL77" s="1327"/>
      <c r="BM77" s="1327"/>
      <c r="BN77" s="1327"/>
      <c r="BO77" s="1327"/>
      <c r="BP77" s="1310">
        <v>15.8</v>
      </c>
      <c r="BQ77" s="1310"/>
      <c r="BR77" s="1310"/>
      <c r="BS77" s="1310"/>
      <c r="BT77" s="1310"/>
      <c r="BU77" s="1310"/>
      <c r="BV77" s="1310"/>
      <c r="BW77" s="1310"/>
      <c r="BX77" s="1310">
        <v>6.5</v>
      </c>
      <c r="BY77" s="1310"/>
      <c r="BZ77" s="1310"/>
      <c r="CA77" s="1310"/>
      <c r="CB77" s="1310"/>
      <c r="CC77" s="1310"/>
      <c r="CD77" s="1310"/>
      <c r="CE77" s="1310"/>
      <c r="CF77" s="1310">
        <v>5.8</v>
      </c>
      <c r="CG77" s="1310"/>
      <c r="CH77" s="1310"/>
      <c r="CI77" s="1310"/>
      <c r="CJ77" s="1310"/>
      <c r="CK77" s="1310"/>
      <c r="CL77" s="1310"/>
      <c r="CM77" s="1310"/>
      <c r="CN77" s="1310">
        <v>2.7</v>
      </c>
      <c r="CO77" s="1310"/>
      <c r="CP77" s="1310"/>
      <c r="CQ77" s="1310"/>
      <c r="CR77" s="1310"/>
      <c r="CS77" s="1310"/>
      <c r="CT77" s="1310"/>
      <c r="CU77" s="1310"/>
      <c r="CV77" s="1310">
        <v>0.5</v>
      </c>
      <c r="CW77" s="1310"/>
      <c r="CX77" s="1310"/>
      <c r="CY77" s="1310"/>
      <c r="CZ77" s="1310"/>
      <c r="DA77" s="1310"/>
      <c r="DB77" s="1310"/>
      <c r="DC77" s="1310"/>
    </row>
    <row r="78" spans="2:107" x14ac:dyDescent="0.15">
      <c r="B78" s="396"/>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6"/>
      <c r="G79" s="1320"/>
      <c r="H79" s="1320"/>
      <c r="I79" s="1330"/>
      <c r="J79" s="1330"/>
      <c r="K79" s="1332"/>
      <c r="L79" s="1332"/>
      <c r="M79" s="1332"/>
      <c r="N79" s="1332"/>
      <c r="AN79" s="1324"/>
      <c r="AO79" s="1324"/>
      <c r="AP79" s="1324"/>
      <c r="AQ79" s="1324"/>
      <c r="AR79" s="1324"/>
      <c r="AS79" s="1324"/>
      <c r="AT79" s="1324"/>
      <c r="AU79" s="1324"/>
      <c r="AV79" s="1324"/>
      <c r="AW79" s="1324"/>
      <c r="AX79" s="1324"/>
      <c r="AY79" s="1324"/>
      <c r="AZ79" s="1324"/>
      <c r="BA79" s="1324"/>
      <c r="BB79" s="1327" t="s">
        <v>621</v>
      </c>
      <c r="BC79" s="1327"/>
      <c r="BD79" s="1327"/>
      <c r="BE79" s="1327"/>
      <c r="BF79" s="1327"/>
      <c r="BG79" s="1327"/>
      <c r="BH79" s="1327"/>
      <c r="BI79" s="1327"/>
      <c r="BJ79" s="1327"/>
      <c r="BK79" s="1327"/>
      <c r="BL79" s="1327"/>
      <c r="BM79" s="1327"/>
      <c r="BN79" s="1327"/>
      <c r="BO79" s="1327"/>
      <c r="BP79" s="1310">
        <v>6.2</v>
      </c>
      <c r="BQ79" s="1310"/>
      <c r="BR79" s="1310"/>
      <c r="BS79" s="1310"/>
      <c r="BT79" s="1310"/>
      <c r="BU79" s="1310"/>
      <c r="BV79" s="1310"/>
      <c r="BW79" s="1310"/>
      <c r="BX79" s="1310">
        <v>5.9</v>
      </c>
      <c r="BY79" s="1310"/>
      <c r="BZ79" s="1310"/>
      <c r="CA79" s="1310"/>
      <c r="CB79" s="1310"/>
      <c r="CC79" s="1310"/>
      <c r="CD79" s="1310"/>
      <c r="CE79" s="1310"/>
      <c r="CF79" s="1310">
        <v>5.3</v>
      </c>
      <c r="CG79" s="1310"/>
      <c r="CH79" s="1310"/>
      <c r="CI79" s="1310"/>
      <c r="CJ79" s="1310"/>
      <c r="CK79" s="1310"/>
      <c r="CL79" s="1310"/>
      <c r="CM79" s="1310"/>
      <c r="CN79" s="1310">
        <v>5</v>
      </c>
      <c r="CO79" s="1310"/>
      <c r="CP79" s="1310"/>
      <c r="CQ79" s="1310"/>
      <c r="CR79" s="1310"/>
      <c r="CS79" s="1310"/>
      <c r="CT79" s="1310"/>
      <c r="CU79" s="1310"/>
      <c r="CV79" s="1310">
        <v>5.0999999999999996</v>
      </c>
      <c r="CW79" s="1310"/>
      <c r="CX79" s="1310"/>
      <c r="CY79" s="1310"/>
      <c r="CZ79" s="1310"/>
      <c r="DA79" s="1310"/>
      <c r="DB79" s="1310"/>
      <c r="DC79" s="1310"/>
    </row>
    <row r="80" spans="2:107" x14ac:dyDescent="0.15">
      <c r="B80" s="396"/>
      <c r="G80" s="1320"/>
      <c r="H80" s="1320"/>
      <c r="I80" s="1330"/>
      <c r="J80" s="1330"/>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6"/>
    </row>
    <row r="82" spans="2:109" ht="17.25" x14ac:dyDescent="0.15">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x14ac:dyDescent="0.15">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x14ac:dyDescent="0.15">
      <c r="DD84" s="389"/>
      <c r="DE84" s="389"/>
    </row>
    <row r="85" spans="2:109" x14ac:dyDescent="0.15">
      <c r="DD85" s="389"/>
      <c r="DE85" s="389"/>
    </row>
    <row r="86" spans="2:109" hidden="1" x14ac:dyDescent="0.15">
      <c r="DD86" s="389"/>
      <c r="DE86" s="389"/>
    </row>
    <row r="87" spans="2:109" hidden="1" x14ac:dyDescent="0.15">
      <c r="K87" s="424"/>
      <c r="AQ87" s="424"/>
      <c r="BC87" s="424"/>
      <c r="BO87" s="424"/>
      <c r="CA87" s="424"/>
      <c r="CM87" s="424"/>
      <c r="CY87" s="424"/>
      <c r="DD87" s="389"/>
      <c r="DE87" s="389"/>
    </row>
    <row r="88" spans="2:109" hidden="1" x14ac:dyDescent="0.15">
      <c r="DD88" s="389"/>
      <c r="DE88" s="389"/>
    </row>
    <row r="89" spans="2:109" hidden="1" x14ac:dyDescent="0.15">
      <c r="DD89" s="389"/>
      <c r="DE89" s="389"/>
    </row>
    <row r="90" spans="2:109" hidden="1" x14ac:dyDescent="0.15">
      <c r="DD90" s="389"/>
      <c r="DE90" s="389"/>
    </row>
    <row r="91" spans="2:109" hidden="1" x14ac:dyDescent="0.15">
      <c r="DD91" s="389"/>
      <c r="DE91" s="389"/>
    </row>
    <row r="92" spans="2:109" ht="13.5" hidden="1" customHeight="1" x14ac:dyDescent="0.15">
      <c r="DD92" s="389"/>
      <c r="DE92" s="389"/>
    </row>
    <row r="93" spans="2:109" ht="13.5" hidden="1" customHeight="1" x14ac:dyDescent="0.15">
      <c r="DD93" s="389"/>
      <c r="DE93" s="389"/>
    </row>
    <row r="94" spans="2:109" ht="13.5" hidden="1" customHeight="1" x14ac:dyDescent="0.15">
      <c r="DD94" s="389"/>
      <c r="DE94" s="389"/>
    </row>
    <row r="95" spans="2:109" ht="13.5" hidden="1" customHeight="1" x14ac:dyDescent="0.15">
      <c r="DD95" s="389"/>
      <c r="DE95" s="389"/>
    </row>
    <row r="96" spans="2:109" ht="13.5" hidden="1" customHeight="1" x14ac:dyDescent="0.15">
      <c r="DD96" s="389"/>
      <c r="DE96" s="389"/>
    </row>
    <row r="97" s="389" customFormat="1" ht="13.5" hidden="1" customHeight="1" x14ac:dyDescent="0.15"/>
    <row r="98" s="389" customFormat="1" ht="13.5" hidden="1" customHeight="1" x14ac:dyDescent="0.15"/>
    <row r="99" s="389" customFormat="1" ht="13.5" hidden="1" customHeight="1" x14ac:dyDescent="0.15"/>
    <row r="100" s="389" customFormat="1" ht="13.5" hidden="1" customHeight="1" x14ac:dyDescent="0.15"/>
    <row r="101" s="389" customFormat="1" ht="13.5" hidden="1" customHeight="1" x14ac:dyDescent="0.15"/>
    <row r="102" s="389" customFormat="1" ht="13.5" hidden="1" customHeight="1" x14ac:dyDescent="0.15"/>
    <row r="103" s="389" customFormat="1" ht="13.5" hidden="1" customHeight="1" x14ac:dyDescent="0.15"/>
    <row r="104" s="389" customFormat="1" ht="13.5" hidden="1" customHeight="1" x14ac:dyDescent="0.15"/>
    <row r="105" s="389" customFormat="1" ht="13.5" hidden="1" customHeight="1" x14ac:dyDescent="0.15"/>
    <row r="106" s="389" customFormat="1" ht="13.5" hidden="1" customHeight="1" x14ac:dyDescent="0.15"/>
    <row r="107" s="389" customFormat="1" ht="13.5" hidden="1" customHeight="1" x14ac:dyDescent="0.15"/>
    <row r="108" s="389" customFormat="1" ht="13.5" hidden="1" customHeight="1" x14ac:dyDescent="0.15"/>
    <row r="109" s="389" customFormat="1" ht="13.5" hidden="1" customHeight="1" x14ac:dyDescent="0.15"/>
    <row r="110" s="389" customFormat="1" ht="13.5" hidden="1" customHeight="1" x14ac:dyDescent="0.15"/>
    <row r="111" s="389" customFormat="1" ht="13.5" hidden="1" customHeight="1" x14ac:dyDescent="0.15"/>
    <row r="112" s="389" customFormat="1" ht="13.5" hidden="1" customHeight="1" x14ac:dyDescent="0.15"/>
    <row r="113" s="389" customFormat="1" ht="13.5" hidden="1" customHeight="1" x14ac:dyDescent="0.15"/>
    <row r="114" s="389" customFormat="1" ht="13.5" hidden="1" customHeight="1" x14ac:dyDescent="0.15"/>
    <row r="115" s="389" customFormat="1" ht="13.5" hidden="1" customHeight="1" x14ac:dyDescent="0.15"/>
    <row r="116" s="389" customFormat="1" ht="13.5" hidden="1" customHeight="1" x14ac:dyDescent="0.15"/>
    <row r="117" s="389" customFormat="1" ht="13.5" hidden="1" customHeight="1" x14ac:dyDescent="0.15"/>
    <row r="118" s="389" customFormat="1" ht="13.5" hidden="1" customHeight="1" x14ac:dyDescent="0.15"/>
    <row r="119" s="389" customFormat="1" ht="13.5" hidden="1" customHeight="1" x14ac:dyDescent="0.15"/>
    <row r="120" s="389" customFormat="1" ht="13.5" hidden="1" customHeight="1" x14ac:dyDescent="0.15"/>
    <row r="121" s="389" customFormat="1" ht="13.5" hidden="1" customHeight="1" x14ac:dyDescent="0.15"/>
    <row r="122" s="389" customFormat="1" ht="13.5" hidden="1" customHeight="1" x14ac:dyDescent="0.15"/>
    <row r="123" s="389" customFormat="1" ht="13.5" hidden="1" customHeight="1" x14ac:dyDescent="0.15"/>
    <row r="124" s="389" customFormat="1" ht="13.5" hidden="1" customHeight="1" x14ac:dyDescent="0.15"/>
    <row r="125" s="389" customFormat="1" ht="13.5" hidden="1" customHeight="1" x14ac:dyDescent="0.15"/>
    <row r="126" s="389" customFormat="1" ht="13.5" hidden="1" customHeight="1" x14ac:dyDescent="0.15"/>
    <row r="127" s="389" customFormat="1" ht="13.5" hidden="1" customHeight="1" x14ac:dyDescent="0.15"/>
    <row r="128" s="389" customFormat="1" ht="13.5" hidden="1" customHeight="1" x14ac:dyDescent="0.15"/>
    <row r="129" s="389" customFormat="1" ht="13.5" hidden="1" customHeight="1" x14ac:dyDescent="0.15"/>
    <row r="130" s="389" customFormat="1" ht="13.5" hidden="1" customHeight="1" x14ac:dyDescent="0.15"/>
    <row r="131" s="389" customFormat="1" ht="13.5" hidden="1" customHeight="1" x14ac:dyDescent="0.15"/>
    <row r="132" s="389" customFormat="1" ht="13.5" hidden="1" customHeight="1" x14ac:dyDescent="0.15"/>
    <row r="133" s="389" customFormat="1" ht="13.5" hidden="1" customHeight="1" x14ac:dyDescent="0.15"/>
    <row r="134" s="389" customFormat="1" ht="13.5" hidden="1" customHeight="1" x14ac:dyDescent="0.15"/>
    <row r="135" s="389" customFormat="1" ht="13.5" hidden="1" customHeight="1" x14ac:dyDescent="0.15"/>
    <row r="136" s="389" customFormat="1" ht="13.5" hidden="1" customHeight="1" x14ac:dyDescent="0.15"/>
    <row r="137" s="389" customFormat="1" ht="13.5" hidden="1" customHeight="1" x14ac:dyDescent="0.15"/>
    <row r="138" s="389" customFormat="1" ht="13.5" hidden="1" customHeight="1" x14ac:dyDescent="0.15"/>
    <row r="139" s="389" customFormat="1" ht="13.5" hidden="1" customHeight="1" x14ac:dyDescent="0.15"/>
    <row r="140" s="389" customFormat="1" ht="13.5" hidden="1" customHeight="1" x14ac:dyDescent="0.15"/>
    <row r="141" s="389" customFormat="1" ht="13.5" hidden="1" customHeight="1" x14ac:dyDescent="0.15"/>
    <row r="142" s="389" customFormat="1" ht="13.5" hidden="1" customHeight="1" x14ac:dyDescent="0.15"/>
    <row r="143" s="389" customFormat="1" ht="13.5" hidden="1" customHeight="1" x14ac:dyDescent="0.15"/>
    <row r="144" s="389" customFormat="1" ht="13.5" hidden="1" customHeight="1" x14ac:dyDescent="0.15"/>
    <row r="145" s="389" customFormat="1" ht="13.5" hidden="1" customHeight="1" x14ac:dyDescent="0.15"/>
    <row r="146" s="389" customFormat="1" ht="13.5" hidden="1" customHeight="1" x14ac:dyDescent="0.15"/>
    <row r="147" s="389" customFormat="1" ht="13.5" hidden="1" customHeight="1" x14ac:dyDescent="0.15"/>
    <row r="148" s="389" customFormat="1" ht="13.5" hidden="1" customHeight="1" x14ac:dyDescent="0.15"/>
    <row r="149" s="389" customFormat="1" ht="13.5" hidden="1" customHeight="1" x14ac:dyDescent="0.15"/>
    <row r="150" s="389" customFormat="1" ht="13.5" hidden="1" customHeight="1" x14ac:dyDescent="0.15"/>
    <row r="151" s="389" customFormat="1" ht="13.5" hidden="1" customHeight="1" x14ac:dyDescent="0.15"/>
    <row r="152" s="389" customFormat="1" ht="13.5" hidden="1" customHeight="1" x14ac:dyDescent="0.15"/>
    <row r="153" s="389" customFormat="1" ht="13.5" hidden="1" customHeight="1" x14ac:dyDescent="0.15"/>
    <row r="154" s="389" customFormat="1" ht="13.5" hidden="1" customHeight="1" x14ac:dyDescent="0.15"/>
    <row r="155" s="389" customFormat="1" ht="13.5" hidden="1" customHeight="1" x14ac:dyDescent="0.15"/>
    <row r="156" s="389" customFormat="1" ht="13.5" hidden="1" customHeight="1" x14ac:dyDescent="0.15"/>
    <row r="157" s="389" customFormat="1" ht="13.5" hidden="1" customHeight="1" x14ac:dyDescent="0.15"/>
    <row r="158" s="389" customFormat="1" ht="13.5" hidden="1" customHeight="1" x14ac:dyDescent="0.15"/>
    <row r="159" s="389" customFormat="1" ht="13.5" hidden="1" customHeight="1" x14ac:dyDescent="0.15"/>
    <row r="160" s="389" customFormat="1" ht="13.5" hidden="1" customHeight="1" x14ac:dyDescent="0.15"/>
  </sheetData>
  <sheetProtection algorithmName="SHA-512" hashValue="6RAqsh5Hekxb9nDPI4ucbd4ZkUlhFxNQMBsWQfopIP7f+syvhCFx2ckGt2S5B39BrTYBZelGLs/5xi/YXEjb5w==" saltValue="eukX8UMs9GpX/3ufwSikl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1CE01-0FA7-4357-A96D-83C469B3F3B6}">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sheetData>
  <sheetProtection algorithmName="SHA-512" hashValue="ek7BqTH3NGpm5C2uN/2fvcc32zgi8/x/1y428BpbTPFNq2KtR08rVrLXuk9HG5I5h8nxflEyvOl0xXsfi+EyMA==" saltValue="zj64aPcOyEd6LleJOrW1i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031E0-A0A4-4D44-8A67-CB172DE4E9C1}">
  <sheetPr>
    <pageSetUpPr fitToPage="1"/>
  </sheetPr>
  <dimension ref="A1:DR125"/>
  <sheetViews>
    <sheetView showGridLines="0" zoomScale="90" zoomScaleNormal="9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sheetData>
  <sheetProtection algorithmName="SHA-512" hashValue="bkRJw3sW9uIU/SlrI3pXQtY/+8dTm34F3IE9cbDe8+LE8556HQdm6Xu2e4nShlslwQFJzt1TFpkYhvLpjZAVaw==" saltValue="KUxhMlxNBW4fvUOxOcJD8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56506</v>
      </c>
      <c r="E3" s="161"/>
      <c r="F3" s="162">
        <v>46440</v>
      </c>
      <c r="G3" s="163"/>
      <c r="H3" s="164"/>
    </row>
    <row r="4" spans="1:8" x14ac:dyDescent="0.15">
      <c r="A4" s="165"/>
      <c r="B4" s="166"/>
      <c r="C4" s="167"/>
      <c r="D4" s="168">
        <v>38999</v>
      </c>
      <c r="E4" s="169"/>
      <c r="F4" s="170">
        <v>27658</v>
      </c>
      <c r="G4" s="171"/>
      <c r="H4" s="172"/>
    </row>
    <row r="5" spans="1:8" x14ac:dyDescent="0.15">
      <c r="A5" s="153" t="s">
        <v>548</v>
      </c>
      <c r="B5" s="158"/>
      <c r="C5" s="159"/>
      <c r="D5" s="160">
        <v>65997</v>
      </c>
      <c r="E5" s="161"/>
      <c r="F5" s="162">
        <v>63257</v>
      </c>
      <c r="G5" s="163"/>
      <c r="H5" s="164"/>
    </row>
    <row r="6" spans="1:8" x14ac:dyDescent="0.15">
      <c r="A6" s="165"/>
      <c r="B6" s="166"/>
      <c r="C6" s="167"/>
      <c r="D6" s="168">
        <v>43355</v>
      </c>
      <c r="E6" s="169"/>
      <c r="F6" s="170">
        <v>27259</v>
      </c>
      <c r="G6" s="171"/>
      <c r="H6" s="172"/>
    </row>
    <row r="7" spans="1:8" x14ac:dyDescent="0.15">
      <c r="A7" s="153" t="s">
        <v>549</v>
      </c>
      <c r="B7" s="158"/>
      <c r="C7" s="159"/>
      <c r="D7" s="160">
        <v>61808</v>
      </c>
      <c r="E7" s="161"/>
      <c r="F7" s="162">
        <v>52308</v>
      </c>
      <c r="G7" s="163"/>
      <c r="H7" s="164"/>
    </row>
    <row r="8" spans="1:8" x14ac:dyDescent="0.15">
      <c r="A8" s="165"/>
      <c r="B8" s="166"/>
      <c r="C8" s="167"/>
      <c r="D8" s="168">
        <v>40535</v>
      </c>
      <c r="E8" s="169"/>
      <c r="F8" s="170">
        <v>28695</v>
      </c>
      <c r="G8" s="171"/>
      <c r="H8" s="172"/>
    </row>
    <row r="9" spans="1:8" x14ac:dyDescent="0.15">
      <c r="A9" s="153" t="s">
        <v>550</v>
      </c>
      <c r="B9" s="158"/>
      <c r="C9" s="159"/>
      <c r="D9" s="160">
        <v>60647</v>
      </c>
      <c r="E9" s="161"/>
      <c r="F9" s="162">
        <v>46402</v>
      </c>
      <c r="G9" s="163"/>
      <c r="H9" s="164"/>
    </row>
    <row r="10" spans="1:8" x14ac:dyDescent="0.15">
      <c r="A10" s="165"/>
      <c r="B10" s="166"/>
      <c r="C10" s="167"/>
      <c r="D10" s="168">
        <v>38749</v>
      </c>
      <c r="E10" s="169"/>
      <c r="F10" s="170">
        <v>26897</v>
      </c>
      <c r="G10" s="171"/>
      <c r="H10" s="172"/>
    </row>
    <row r="11" spans="1:8" x14ac:dyDescent="0.15">
      <c r="A11" s="153" t="s">
        <v>551</v>
      </c>
      <c r="B11" s="158"/>
      <c r="C11" s="159"/>
      <c r="D11" s="160">
        <v>57928</v>
      </c>
      <c r="E11" s="161"/>
      <c r="F11" s="162">
        <v>66343</v>
      </c>
      <c r="G11" s="163"/>
      <c r="H11" s="164"/>
    </row>
    <row r="12" spans="1:8" x14ac:dyDescent="0.15">
      <c r="A12" s="165"/>
      <c r="B12" s="166"/>
      <c r="C12" s="173"/>
      <c r="D12" s="168">
        <v>30243</v>
      </c>
      <c r="E12" s="169"/>
      <c r="F12" s="170">
        <v>34529</v>
      </c>
      <c r="G12" s="171"/>
      <c r="H12" s="172"/>
    </row>
    <row r="13" spans="1:8" x14ac:dyDescent="0.15">
      <c r="A13" s="153"/>
      <c r="B13" s="158"/>
      <c r="C13" s="174"/>
      <c r="D13" s="175">
        <v>60577</v>
      </c>
      <c r="E13" s="176"/>
      <c r="F13" s="177">
        <v>54950</v>
      </c>
      <c r="G13" s="178"/>
      <c r="H13" s="164"/>
    </row>
    <row r="14" spans="1:8" x14ac:dyDescent="0.15">
      <c r="A14" s="165"/>
      <c r="B14" s="166"/>
      <c r="C14" s="167"/>
      <c r="D14" s="168">
        <v>38376</v>
      </c>
      <c r="E14" s="169"/>
      <c r="F14" s="170">
        <v>29008</v>
      </c>
      <c r="G14" s="171"/>
      <c r="H14" s="172"/>
    </row>
    <row r="17" spans="1:11" x14ac:dyDescent="0.15">
      <c r="A17" s="149" t="s">
        <v>53</v>
      </c>
    </row>
    <row r="18" spans="1:11" x14ac:dyDescent="0.15">
      <c r="A18" s="179"/>
      <c r="B18" s="179" t="str">
        <f>実質収支比率等に係る経年分析!F$46</f>
        <v>H27</v>
      </c>
      <c r="C18" s="179" t="str">
        <f>実質収支比率等に係る経年分析!G$46</f>
        <v>H28</v>
      </c>
      <c r="D18" s="179" t="str">
        <f>実質収支比率等に係る経年分析!H$46</f>
        <v>H29</v>
      </c>
      <c r="E18" s="179" t="str">
        <f>実質収支比率等に係る経年分析!I$46</f>
        <v>H30</v>
      </c>
      <c r="F18" s="179" t="str">
        <f>実質収支比率等に係る経年分析!J$46</f>
        <v>R01</v>
      </c>
    </row>
    <row r="19" spans="1:11" x14ac:dyDescent="0.15">
      <c r="A19" s="179" t="s">
        <v>54</v>
      </c>
      <c r="B19" s="179">
        <f>ROUND(VALUE(SUBSTITUTE(実質収支比率等に係る経年分析!F$48,"▲","-")),2)</f>
        <v>4.99</v>
      </c>
      <c r="C19" s="179">
        <f>ROUND(VALUE(SUBSTITUTE(実質収支比率等に係る経年分析!G$48,"▲","-")),2)</f>
        <v>3.72</v>
      </c>
      <c r="D19" s="179">
        <f>ROUND(VALUE(SUBSTITUTE(実質収支比率等に係る経年分析!H$48,"▲","-")),2)</f>
        <v>4.43</v>
      </c>
      <c r="E19" s="179">
        <f>ROUND(VALUE(SUBSTITUTE(実質収支比率等に係る経年分析!I$48,"▲","-")),2)</f>
        <v>5.08</v>
      </c>
      <c r="F19" s="179">
        <f>ROUND(VALUE(SUBSTITUTE(実質収支比率等に係る経年分析!J$48,"▲","-")),2)</f>
        <v>5.34</v>
      </c>
    </row>
    <row r="20" spans="1:11" x14ac:dyDescent="0.15">
      <c r="A20" s="179" t="s">
        <v>55</v>
      </c>
      <c r="B20" s="179">
        <f>ROUND(VALUE(SUBSTITUTE(実質収支比率等に係る経年分析!F$47,"▲","-")),2)</f>
        <v>17.02</v>
      </c>
      <c r="C20" s="179">
        <f>ROUND(VALUE(SUBSTITUTE(実質収支比率等に係る経年分析!G$47,"▲","-")),2)</f>
        <v>16.66</v>
      </c>
      <c r="D20" s="179">
        <f>ROUND(VALUE(SUBSTITUTE(実質収支比率等に係る経年分析!H$47,"▲","-")),2)</f>
        <v>15.32</v>
      </c>
      <c r="E20" s="179">
        <f>ROUND(VALUE(SUBSTITUTE(実質収支比率等に係る経年分析!I$47,"▲","-")),2)</f>
        <v>14.67</v>
      </c>
      <c r="F20" s="179">
        <f>ROUND(VALUE(SUBSTITUTE(実質収支比率等に係る経年分析!J$47,"▲","-")),2)</f>
        <v>13.88</v>
      </c>
    </row>
    <row r="21" spans="1:11" x14ac:dyDescent="0.15">
      <c r="A21" s="179" t="s">
        <v>56</v>
      </c>
      <c r="B21" s="179">
        <f>IF(ISNUMBER(VALUE(SUBSTITUTE(実質収支比率等に係る経年分析!F$49,"▲","-"))),ROUND(VALUE(SUBSTITUTE(実質収支比率等に係る経年分析!F$49,"▲","-")),2),NA())</f>
        <v>1.06</v>
      </c>
      <c r="C21" s="179">
        <f>IF(ISNUMBER(VALUE(SUBSTITUTE(実質収支比率等に係る経年分析!G$49,"▲","-"))),ROUND(VALUE(SUBSTITUTE(実質収支比率等に係る経年分析!G$49,"▲","-")),2),NA())</f>
        <v>-1.67</v>
      </c>
      <c r="D21" s="179">
        <f>IF(ISNUMBER(VALUE(SUBSTITUTE(実質収支比率等に係る経年分析!H$49,"▲","-"))),ROUND(VALUE(SUBSTITUTE(実質収支比率等に係る経年分析!H$49,"▲","-")),2),NA())</f>
        <v>-0.7</v>
      </c>
      <c r="E21" s="179">
        <f>IF(ISNUMBER(VALUE(SUBSTITUTE(実質収支比率等に係る経年分析!I$49,"▲","-"))),ROUND(VALUE(SUBSTITUTE(実質収支比率等に係る経年分析!I$49,"▲","-")),2),NA())</f>
        <v>0.03</v>
      </c>
      <c r="F21" s="179">
        <f>IF(ISNUMBER(VALUE(SUBSTITUTE(実質収支比率等に係る経年分析!J$49,"▲","-"))),ROUND(VALUE(SUBSTITUTE(実質収支比率等に係る経年分析!J$49,"▲","-")),2),NA())</f>
        <v>-0.35</v>
      </c>
    </row>
    <row r="24" spans="1:11" x14ac:dyDescent="0.15">
      <c r="A24" s="149" t="s">
        <v>57</v>
      </c>
    </row>
    <row r="25" spans="1:11" x14ac:dyDescent="0.15">
      <c r="A25" s="180"/>
      <c r="B25" s="180" t="str">
        <f>連結実質赤字比率に係る赤字・黒字の構成分析!F$33</f>
        <v>H27</v>
      </c>
      <c r="C25" s="180"/>
      <c r="D25" s="180" t="str">
        <f>連結実質赤字比率に係る赤字・黒字の構成分析!G$33</f>
        <v>H28</v>
      </c>
      <c r="E25" s="180"/>
      <c r="F25" s="180" t="str">
        <f>連結実質赤字比率に係る赤字・黒字の構成分析!H$33</f>
        <v>H29</v>
      </c>
      <c r="G25" s="180"/>
      <c r="H25" s="180" t="str">
        <f>連結実質赤字比率に係る赤字・黒字の構成分析!I$33</f>
        <v>H30</v>
      </c>
      <c r="I25" s="180"/>
      <c r="J25" s="180" t="str">
        <f>連結実質赤字比率に係る赤字・黒字の構成分析!J$33</f>
        <v>R01</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後期高齢者医療保険特別会計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浄化槽市町村設置推進事業特別会計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0.56999999999999995</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2.4700000000000002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0.94</v>
      </c>
    </row>
    <row r="34" spans="1:16" x14ac:dyDescent="0.15">
      <c r="A34" s="180" t="str">
        <f>IF(連結実質赤字比率に係る赤字・黒字の構成分析!C$36="",NA(),連結実質赤字比率に係る赤字・黒字の構成分析!C$36)</f>
        <v>公共用地取得特別会計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4.9800000000000004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5.0599999999999996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5.34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4.22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5.28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6.42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7.53</v>
      </c>
    </row>
    <row r="39" spans="1:16" x14ac:dyDescent="0.15">
      <c r="A39" s="149" t="s">
        <v>60</v>
      </c>
    </row>
    <row r="40" spans="1:16" x14ac:dyDescent="0.15">
      <c r="A40" s="181"/>
      <c r="B40" s="181" t="str">
        <f>'実質公債費比率（分子）の構造'!K$44</f>
        <v>H27</v>
      </c>
      <c r="C40" s="181"/>
      <c r="D40" s="181"/>
      <c r="E40" s="181" t="str">
        <f>'実質公債費比率（分子）の構造'!L$44</f>
        <v>H28</v>
      </c>
      <c r="F40" s="181"/>
      <c r="G40" s="181"/>
      <c r="H40" s="181" t="str">
        <f>'実質公債費比率（分子）の構造'!M$44</f>
        <v>H29</v>
      </c>
      <c r="I40" s="181"/>
      <c r="J40" s="181"/>
      <c r="K40" s="181" t="str">
        <f>'実質公債費比率（分子）の構造'!N$44</f>
        <v>H30</v>
      </c>
      <c r="L40" s="181"/>
      <c r="M40" s="181"/>
      <c r="N40" s="181" t="str">
        <f>'実質公債費比率（分子）の構造'!O$44</f>
        <v>R01</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5518</v>
      </c>
      <c r="E42" s="181"/>
      <c r="F42" s="181"/>
      <c r="G42" s="181">
        <f>'実質公債費比率（分子）の構造'!L$52</f>
        <v>5755</v>
      </c>
      <c r="H42" s="181"/>
      <c r="I42" s="181"/>
      <c r="J42" s="181">
        <f>'実質公債費比率（分子）の構造'!M$52</f>
        <v>5928</v>
      </c>
      <c r="K42" s="181"/>
      <c r="L42" s="181"/>
      <c r="M42" s="181">
        <f>'実質公債費比率（分子）の構造'!N$52</f>
        <v>5855</v>
      </c>
      <c r="N42" s="181"/>
      <c r="O42" s="181"/>
      <c r="P42" s="181">
        <f>'実質公債費比率（分子）の構造'!O$52</f>
        <v>5908</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629</v>
      </c>
      <c r="C44" s="181"/>
      <c r="D44" s="181"/>
      <c r="E44" s="181">
        <f>'実質公債費比率（分子）の構造'!L$50</f>
        <v>615</v>
      </c>
      <c r="F44" s="181"/>
      <c r="G44" s="181"/>
      <c r="H44" s="181">
        <f>'実質公債費比率（分子）の構造'!M$50</f>
        <v>598</v>
      </c>
      <c r="I44" s="181"/>
      <c r="J44" s="181"/>
      <c r="K44" s="181">
        <f>'実質公債費比率（分子）の構造'!N$50</f>
        <v>590</v>
      </c>
      <c r="L44" s="181"/>
      <c r="M44" s="181"/>
      <c r="N44" s="181">
        <f>'実質公債費比率（分子）の構造'!O$50</f>
        <v>567</v>
      </c>
      <c r="O44" s="181"/>
      <c r="P44" s="181"/>
    </row>
    <row r="45" spans="1:16" x14ac:dyDescent="0.15">
      <c r="A45" s="181" t="s">
        <v>66</v>
      </c>
      <c r="B45" s="181">
        <f>'実質公債費比率（分子）の構造'!K$49</f>
        <v>840</v>
      </c>
      <c r="C45" s="181"/>
      <c r="D45" s="181"/>
      <c r="E45" s="181">
        <f>'実質公債費比率（分子）の構造'!L$49</f>
        <v>868</v>
      </c>
      <c r="F45" s="181"/>
      <c r="G45" s="181"/>
      <c r="H45" s="181">
        <f>'実質公債費比率（分子）の構造'!M$49</f>
        <v>885</v>
      </c>
      <c r="I45" s="181"/>
      <c r="J45" s="181"/>
      <c r="K45" s="181">
        <f>'実質公債費比率（分子）の構造'!N$49</f>
        <v>691</v>
      </c>
      <c r="L45" s="181"/>
      <c r="M45" s="181"/>
      <c r="N45" s="181">
        <f>'実質公債費比率（分子）の構造'!O$49</f>
        <v>646</v>
      </c>
      <c r="O45" s="181"/>
      <c r="P45" s="181"/>
    </row>
    <row r="46" spans="1:16" x14ac:dyDescent="0.15">
      <c r="A46" s="181" t="s">
        <v>67</v>
      </c>
      <c r="B46" s="181">
        <f>'実質公債費比率（分子）の構造'!K$48</f>
        <v>1011</v>
      </c>
      <c r="C46" s="181"/>
      <c r="D46" s="181"/>
      <c r="E46" s="181">
        <f>'実質公債費比率（分子）の構造'!L$48</f>
        <v>1206</v>
      </c>
      <c r="F46" s="181"/>
      <c r="G46" s="181"/>
      <c r="H46" s="181">
        <f>'実質公債費比率（分子）の構造'!M$48</f>
        <v>1105</v>
      </c>
      <c r="I46" s="181"/>
      <c r="J46" s="181"/>
      <c r="K46" s="181">
        <f>'実質公債費比率（分子）の構造'!N$48</f>
        <v>1160</v>
      </c>
      <c r="L46" s="181"/>
      <c r="M46" s="181"/>
      <c r="N46" s="181">
        <f>'実質公債費比率（分子）の構造'!O$48</f>
        <v>1173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5313</v>
      </c>
      <c r="C49" s="181"/>
      <c r="D49" s="181"/>
      <c r="E49" s="181">
        <f>'実質公債費比率（分子）の構造'!L$45</f>
        <v>5239</v>
      </c>
      <c r="F49" s="181"/>
      <c r="G49" s="181"/>
      <c r="H49" s="181">
        <f>'実質公債費比率（分子）の構造'!M$45</f>
        <v>5210</v>
      </c>
      <c r="I49" s="181"/>
      <c r="J49" s="181"/>
      <c r="K49" s="181">
        <f>'実質公債費比率（分子）の構造'!N$45</f>
        <v>5186</v>
      </c>
      <c r="L49" s="181"/>
      <c r="M49" s="181"/>
      <c r="N49" s="181">
        <f>'実質公債費比率（分子）の構造'!O$45</f>
        <v>5388</v>
      </c>
      <c r="O49" s="181"/>
      <c r="P49" s="181"/>
    </row>
    <row r="50" spans="1:16" x14ac:dyDescent="0.15">
      <c r="A50" s="181" t="s">
        <v>71</v>
      </c>
      <c r="B50" s="181" t="e">
        <f>NA()</f>
        <v>#N/A</v>
      </c>
      <c r="C50" s="181">
        <f>IF(ISNUMBER('実質公債費比率（分子）の構造'!K$53),'実質公債費比率（分子）の構造'!K$53,NA())</f>
        <v>2275</v>
      </c>
      <c r="D50" s="181" t="e">
        <f>NA()</f>
        <v>#N/A</v>
      </c>
      <c r="E50" s="181" t="e">
        <f>NA()</f>
        <v>#N/A</v>
      </c>
      <c r="F50" s="181">
        <f>IF(ISNUMBER('実質公債費比率（分子）の構造'!L$53),'実質公債費比率（分子）の構造'!L$53,NA())</f>
        <v>2173</v>
      </c>
      <c r="G50" s="181" t="e">
        <f>NA()</f>
        <v>#N/A</v>
      </c>
      <c r="H50" s="181" t="e">
        <f>NA()</f>
        <v>#N/A</v>
      </c>
      <c r="I50" s="181">
        <f>IF(ISNUMBER('実質公債費比率（分子）の構造'!M$53),'実質公債費比率（分子）の構造'!M$53,NA())</f>
        <v>1870</v>
      </c>
      <c r="J50" s="181" t="e">
        <f>NA()</f>
        <v>#N/A</v>
      </c>
      <c r="K50" s="181" t="e">
        <f>NA()</f>
        <v>#N/A</v>
      </c>
      <c r="L50" s="181">
        <f>IF(ISNUMBER('実質公債費比率（分子）の構造'!N$53),'実質公債費比率（分子）の構造'!N$53,NA())</f>
        <v>1772</v>
      </c>
      <c r="M50" s="181" t="e">
        <f>NA()</f>
        <v>#N/A</v>
      </c>
      <c r="N50" s="181" t="e">
        <f>NA()</f>
        <v>#N/A</v>
      </c>
      <c r="O50" s="181">
        <f>IF(ISNUMBER('実質公債費比率（分子）の構造'!O$53),'実質公債費比率（分子）の構造'!O$53,NA())</f>
        <v>1866</v>
      </c>
      <c r="P50" s="181" t="e">
        <f>NA()</f>
        <v>#N/A</v>
      </c>
    </row>
    <row r="53" spans="1:16" x14ac:dyDescent="0.15">
      <c r="A53" s="149" t="s">
        <v>72</v>
      </c>
    </row>
    <row r="54" spans="1:16" x14ac:dyDescent="0.15">
      <c r="A54" s="180"/>
      <c r="B54" s="180" t="str">
        <f>'将来負担比率（分子）の構造'!I$40</f>
        <v>H27</v>
      </c>
      <c r="C54" s="180"/>
      <c r="D54" s="180"/>
      <c r="E54" s="180" t="str">
        <f>'将来負担比率（分子）の構造'!J$40</f>
        <v>H28</v>
      </c>
      <c r="F54" s="180"/>
      <c r="G54" s="180"/>
      <c r="H54" s="180" t="str">
        <f>'将来負担比率（分子）の構造'!K$40</f>
        <v>H29</v>
      </c>
      <c r="I54" s="180"/>
      <c r="J54" s="180"/>
      <c r="K54" s="180" t="str">
        <f>'将来負担比率（分子）の構造'!L$40</f>
        <v>H30</v>
      </c>
      <c r="L54" s="180"/>
      <c r="M54" s="180"/>
      <c r="N54" s="180" t="str">
        <f>'将来負担比率（分子）の構造'!M$40</f>
        <v>R01</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46289</v>
      </c>
      <c r="E56" s="180"/>
      <c r="F56" s="180"/>
      <c r="G56" s="180">
        <f>'将来負担比率（分子）の構造'!J$52</f>
        <v>46221</v>
      </c>
      <c r="H56" s="180"/>
      <c r="I56" s="180"/>
      <c r="J56" s="180">
        <f>'将来負担比率（分子）の構造'!K$52</f>
        <v>46237</v>
      </c>
      <c r="K56" s="180"/>
      <c r="L56" s="180"/>
      <c r="M56" s="180">
        <f>'将来負担比率（分子）の構造'!L$52</f>
        <v>46195</v>
      </c>
      <c r="N56" s="180"/>
      <c r="O56" s="180"/>
      <c r="P56" s="180">
        <f>'将来負担比率（分子）の構造'!M$52</f>
        <v>45517</v>
      </c>
    </row>
    <row r="57" spans="1:16" x14ac:dyDescent="0.15">
      <c r="A57" s="180" t="s">
        <v>42</v>
      </c>
      <c r="B57" s="180"/>
      <c r="C57" s="180"/>
      <c r="D57" s="180">
        <f>'将来負担比率（分子）の構造'!I$51</f>
        <v>12957</v>
      </c>
      <c r="E57" s="180"/>
      <c r="F57" s="180"/>
      <c r="G57" s="180">
        <f>'将来負担比率（分子）の構造'!J$51</f>
        <v>13060</v>
      </c>
      <c r="H57" s="180"/>
      <c r="I57" s="180"/>
      <c r="J57" s="180">
        <f>'将来負担比率（分子）の構造'!K$51</f>
        <v>13549</v>
      </c>
      <c r="K57" s="180"/>
      <c r="L57" s="180"/>
      <c r="M57" s="180">
        <f>'将来負担比率（分子）の構造'!L$51</f>
        <v>14219</v>
      </c>
      <c r="N57" s="180"/>
      <c r="O57" s="180"/>
      <c r="P57" s="180">
        <f>'将来負担比率（分子）の構造'!M$51</f>
        <v>13763</v>
      </c>
    </row>
    <row r="58" spans="1:16" x14ac:dyDescent="0.15">
      <c r="A58" s="180" t="s">
        <v>41</v>
      </c>
      <c r="B58" s="180"/>
      <c r="C58" s="180"/>
      <c r="D58" s="180">
        <f>'将来負担比率（分子）の構造'!I$50</f>
        <v>8393</v>
      </c>
      <c r="E58" s="180"/>
      <c r="F58" s="180"/>
      <c r="G58" s="180">
        <f>'将来負担比率（分子）の構造'!J$50</f>
        <v>7938</v>
      </c>
      <c r="H58" s="180"/>
      <c r="I58" s="180"/>
      <c r="J58" s="180">
        <f>'将来負担比率（分子）の構造'!K$50</f>
        <v>8069</v>
      </c>
      <c r="K58" s="180"/>
      <c r="L58" s="180"/>
      <c r="M58" s="180">
        <f>'将来負担比率（分子）の構造'!L$50</f>
        <v>7971</v>
      </c>
      <c r="N58" s="180"/>
      <c r="O58" s="180"/>
      <c r="P58" s="180">
        <f>'将来負担比率（分子）の構造'!M$50</f>
        <v>7730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996</v>
      </c>
      <c r="C61" s="180"/>
      <c r="D61" s="180"/>
      <c r="E61" s="180">
        <f>'将来負担比率（分子）の構造'!J$46</f>
        <v>745</v>
      </c>
      <c r="F61" s="180"/>
      <c r="G61" s="180"/>
      <c r="H61" s="180">
        <f>'将来負担比率（分子）の構造'!K$46</f>
        <v>702</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6207</v>
      </c>
      <c r="C62" s="180"/>
      <c r="D62" s="180"/>
      <c r="E62" s="180">
        <f>'将来負担比率（分子）の構造'!J$45</f>
        <v>6329</v>
      </c>
      <c r="F62" s="180"/>
      <c r="G62" s="180"/>
      <c r="H62" s="180">
        <f>'将来負担比率（分子）の構造'!K$45</f>
        <v>6210</v>
      </c>
      <c r="I62" s="180"/>
      <c r="J62" s="180"/>
      <c r="K62" s="180">
        <f>'将来負担比率（分子）の構造'!L$45</f>
        <v>6102</v>
      </c>
      <c r="L62" s="180"/>
      <c r="M62" s="180"/>
      <c r="N62" s="180">
        <f>'将来負担比率（分子）の構造'!M$45</f>
        <v>6081</v>
      </c>
      <c r="O62" s="180"/>
      <c r="P62" s="180"/>
    </row>
    <row r="63" spans="1:16" x14ac:dyDescent="0.15">
      <c r="A63" s="180" t="s">
        <v>34</v>
      </c>
      <c r="B63" s="180">
        <f>'将来負担比率（分子）の構造'!I$44</f>
        <v>7995</v>
      </c>
      <c r="C63" s="180"/>
      <c r="D63" s="180"/>
      <c r="E63" s="180">
        <f>'将来負担比率（分子）の構造'!J$44</f>
        <v>7086</v>
      </c>
      <c r="F63" s="180"/>
      <c r="G63" s="180"/>
      <c r="H63" s="180">
        <f>'将来負担比率（分子）の構造'!K$44</f>
        <v>6427</v>
      </c>
      <c r="I63" s="180"/>
      <c r="J63" s="180"/>
      <c r="K63" s="180">
        <f>'将来負担比率（分子）の構造'!L$44</f>
        <v>6011</v>
      </c>
      <c r="L63" s="180"/>
      <c r="M63" s="180"/>
      <c r="N63" s="180">
        <f>'将来負担比率（分子）の構造'!M$44</f>
        <v>5985</v>
      </c>
      <c r="O63" s="180"/>
      <c r="P63" s="180"/>
    </row>
    <row r="64" spans="1:16" x14ac:dyDescent="0.15">
      <c r="A64" s="180" t="s">
        <v>33</v>
      </c>
      <c r="B64" s="180">
        <f>'将来負担比率（分子）の構造'!I$43</f>
        <v>16226</v>
      </c>
      <c r="C64" s="180"/>
      <c r="D64" s="180"/>
      <c r="E64" s="180">
        <f>'将来負担比率（分子）の構造'!J$43</f>
        <v>17078</v>
      </c>
      <c r="F64" s="180"/>
      <c r="G64" s="180"/>
      <c r="H64" s="180">
        <f>'将来負担比率（分子）の構造'!K$43</f>
        <v>16928</v>
      </c>
      <c r="I64" s="180"/>
      <c r="J64" s="180"/>
      <c r="K64" s="180">
        <f>'将来負担比率（分子）の構造'!L$43</f>
        <v>17337</v>
      </c>
      <c r="L64" s="180"/>
      <c r="M64" s="180"/>
      <c r="N64" s="180">
        <f>'将来負担比率（分子）の構造'!M$43</f>
        <v>16109</v>
      </c>
      <c r="O64" s="180"/>
      <c r="P64" s="180"/>
    </row>
    <row r="65" spans="1:16" x14ac:dyDescent="0.15">
      <c r="A65" s="180" t="s">
        <v>32</v>
      </c>
      <c r="B65" s="180">
        <f>'将来負担比率（分子）の構造'!I$42</f>
        <v>7736</v>
      </c>
      <c r="C65" s="180"/>
      <c r="D65" s="180"/>
      <c r="E65" s="180">
        <f>'将来負担比率（分子）の構造'!J$42</f>
        <v>7190</v>
      </c>
      <c r="F65" s="180"/>
      <c r="G65" s="180"/>
      <c r="H65" s="180">
        <f>'将来負担比率（分子）の構造'!K$42</f>
        <v>5680</v>
      </c>
      <c r="I65" s="180"/>
      <c r="J65" s="180"/>
      <c r="K65" s="180">
        <f>'将来負担比率（分子）の構造'!L$42</f>
        <v>5419</v>
      </c>
      <c r="L65" s="180"/>
      <c r="M65" s="180"/>
      <c r="N65" s="180">
        <f>'将来負担比率（分子）の構造'!M$42</f>
        <v>4900</v>
      </c>
      <c r="O65" s="180"/>
      <c r="P65" s="180"/>
    </row>
    <row r="66" spans="1:16" x14ac:dyDescent="0.15">
      <c r="A66" s="180" t="s">
        <v>31</v>
      </c>
      <c r="B66" s="180">
        <f>'将来負担比率（分子）の構造'!I$41</f>
        <v>46579</v>
      </c>
      <c r="C66" s="180"/>
      <c r="D66" s="180"/>
      <c r="E66" s="180">
        <f>'将来負担比率（分子）の構造'!J$41</f>
        <v>46051</v>
      </c>
      <c r="F66" s="180"/>
      <c r="G66" s="180"/>
      <c r="H66" s="180">
        <f>'将来負担比率（分子）の構造'!K$41</f>
        <v>45954</v>
      </c>
      <c r="I66" s="180"/>
      <c r="J66" s="180"/>
      <c r="K66" s="180">
        <f>'将来負担比率（分子）の構造'!L$41</f>
        <v>45502</v>
      </c>
      <c r="L66" s="180"/>
      <c r="M66" s="180"/>
      <c r="N66" s="180">
        <f>'将来負担比率（分子）の構造'!M$41</f>
        <v>44960</v>
      </c>
      <c r="O66" s="180"/>
      <c r="P66" s="180"/>
    </row>
    <row r="67" spans="1:16" x14ac:dyDescent="0.15">
      <c r="A67" s="180" t="s">
        <v>75</v>
      </c>
      <c r="B67" s="180" t="e">
        <f>NA()</f>
        <v>#N/A</v>
      </c>
      <c r="C67" s="180">
        <f>IF(ISNUMBER('将来負担比率（分子）の構造'!I$53), IF('将来負担比率（分子）の構造'!I$53 &lt; 0, 0, '将来負担比率（分子）の構造'!I$53), NA())</f>
        <v>18099</v>
      </c>
      <c r="D67" s="180" t="e">
        <f>NA()</f>
        <v>#N/A</v>
      </c>
      <c r="E67" s="180" t="e">
        <f>NA()</f>
        <v>#N/A</v>
      </c>
      <c r="F67" s="180">
        <f>IF(ISNUMBER('将来負担比率（分子）の構造'!J$53), IF('将来負担比率（分子）の構造'!J$53 &lt; 0, 0, '将来負担比率（分子）の構造'!J$53), NA())</f>
        <v>17260</v>
      </c>
      <c r="G67" s="180" t="e">
        <f>NA()</f>
        <v>#N/A</v>
      </c>
      <c r="H67" s="180" t="e">
        <f>NA()</f>
        <v>#N/A</v>
      </c>
      <c r="I67" s="180">
        <f>IF(ISNUMBER('将来負担比率（分子）の構造'!K$53), IF('将来負担比率（分子）の構造'!K$53 &lt; 0, 0, '将来負担比率（分子）の構造'!K$53), NA())</f>
        <v>14046</v>
      </c>
      <c r="J67" s="180" t="e">
        <f>NA()</f>
        <v>#N/A</v>
      </c>
      <c r="K67" s="180" t="e">
        <f>NA()</f>
        <v>#N/A</v>
      </c>
      <c r="L67" s="180">
        <f>IF(ISNUMBER('将来負担比率（分子）の構造'!L$53), IF('将来負担比率（分子）の構造'!L$53 &lt; 0, 0, '将来負担比率（分子）の構造'!L$53), NA())</f>
        <v>11986</v>
      </c>
      <c r="M67" s="180" t="e">
        <f>NA()</f>
        <v>#N/A</v>
      </c>
      <c r="N67" s="180" t="e">
        <f>NA()</f>
        <v>#N/A</v>
      </c>
      <c r="O67" s="180">
        <f>IF(ISNUMBER('将来負担比率（分子）の構造'!M$53), IF('将来負担比率（分子）の構造'!M$53 &lt; 0, 0, '将来負担比率（分子）の構造'!M$53), NA())</f>
        <v>11025</v>
      </c>
      <c r="P67" s="180" t="e">
        <f>NA()</f>
        <v>#N/A</v>
      </c>
    </row>
    <row r="70" spans="1:16" x14ac:dyDescent="0.15">
      <c r="A70" s="182" t="s">
        <v>76</v>
      </c>
      <c r="B70" s="182"/>
      <c r="C70" s="182"/>
      <c r="D70" s="182"/>
      <c r="E70" s="182"/>
      <c r="F70" s="182"/>
    </row>
    <row r="71" spans="1:16" x14ac:dyDescent="0.15">
      <c r="A71" s="183"/>
      <c r="B71" s="183" t="str">
        <f>基金残高に係る経年分析!F54</f>
        <v>H29</v>
      </c>
      <c r="C71" s="183" t="str">
        <f>基金残高に係る経年分析!G54</f>
        <v>H30</v>
      </c>
      <c r="D71" s="183" t="str">
        <f>基金残高に係る経年分析!H54</f>
        <v>R01</v>
      </c>
    </row>
    <row r="72" spans="1:16" x14ac:dyDescent="0.15">
      <c r="A72" s="183" t="s">
        <v>77</v>
      </c>
      <c r="B72" s="184">
        <f>基金残高に係る経年分析!F55</f>
        <v>4086</v>
      </c>
      <c r="C72" s="184">
        <f>基金残高に係る経年分析!G55</f>
        <v>3918</v>
      </c>
      <c r="D72" s="184">
        <f>基金残高に係る経年分析!H55</f>
        <v>3740</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2492</v>
      </c>
      <c r="C74" s="184">
        <f>基金残高に係る経年分析!G57</f>
        <v>2428</v>
      </c>
      <c r="D74" s="184">
        <f>基金残高に係る経年分析!H57</f>
        <v>2396</v>
      </c>
    </row>
  </sheetData>
  <sheetProtection algorithmName="SHA-512" hashValue="ui34AtzirmuC4HSooukllP6RKwq1cUMLev+5soxKqrzt5kmiWm1psa90kdKuP+nKRKWUebfLzrR4y0/997cJsQ==" saltValue="+VFpsVlZO64BqdYFQI3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8" t="s">
        <v>211</v>
      </c>
      <c r="DI1" s="799"/>
      <c r="DJ1" s="799"/>
      <c r="DK1" s="799"/>
      <c r="DL1" s="799"/>
      <c r="DM1" s="799"/>
      <c r="DN1" s="800"/>
      <c r="DO1" s="225"/>
      <c r="DP1" s="798" t="s">
        <v>212</v>
      </c>
      <c r="DQ1" s="799"/>
      <c r="DR1" s="799"/>
      <c r="DS1" s="799"/>
      <c r="DT1" s="799"/>
      <c r="DU1" s="799"/>
      <c r="DV1" s="799"/>
      <c r="DW1" s="799"/>
      <c r="DX1" s="799"/>
      <c r="DY1" s="799"/>
      <c r="DZ1" s="799"/>
      <c r="EA1" s="799"/>
      <c r="EB1" s="799"/>
      <c r="EC1" s="800"/>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40" t="s">
        <v>214</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0" t="s">
        <v>215</v>
      </c>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c r="BT3" s="741"/>
      <c r="BU3" s="741"/>
      <c r="BV3" s="741"/>
      <c r="BW3" s="741"/>
      <c r="BX3" s="741"/>
      <c r="BY3" s="741"/>
      <c r="BZ3" s="741"/>
      <c r="CA3" s="741"/>
      <c r="CB3" s="742"/>
      <c r="CD3" s="783" t="s">
        <v>216</v>
      </c>
      <c r="CE3" s="784"/>
      <c r="CF3" s="784"/>
      <c r="CG3" s="784"/>
      <c r="CH3" s="784"/>
      <c r="CI3" s="784"/>
      <c r="CJ3" s="784"/>
      <c r="CK3" s="784"/>
      <c r="CL3" s="784"/>
      <c r="CM3" s="784"/>
      <c r="CN3" s="784"/>
      <c r="CO3" s="784"/>
      <c r="CP3" s="784"/>
      <c r="CQ3" s="784"/>
      <c r="CR3" s="784"/>
      <c r="CS3" s="784"/>
      <c r="CT3" s="784"/>
      <c r="CU3" s="784"/>
      <c r="CV3" s="784"/>
      <c r="CW3" s="784"/>
      <c r="CX3" s="784"/>
      <c r="CY3" s="784"/>
      <c r="CZ3" s="784"/>
      <c r="DA3" s="784"/>
      <c r="DB3" s="784"/>
      <c r="DC3" s="784"/>
      <c r="DD3" s="784"/>
      <c r="DE3" s="784"/>
      <c r="DF3" s="784"/>
      <c r="DG3" s="784"/>
      <c r="DH3" s="784"/>
      <c r="DI3" s="784"/>
      <c r="DJ3" s="784"/>
      <c r="DK3" s="784"/>
      <c r="DL3" s="784"/>
      <c r="DM3" s="784"/>
      <c r="DN3" s="784"/>
      <c r="DO3" s="784"/>
      <c r="DP3" s="784"/>
      <c r="DQ3" s="784"/>
      <c r="DR3" s="784"/>
      <c r="DS3" s="784"/>
      <c r="DT3" s="784"/>
      <c r="DU3" s="784"/>
      <c r="DV3" s="784"/>
      <c r="DW3" s="784"/>
      <c r="DX3" s="784"/>
      <c r="DY3" s="784"/>
      <c r="DZ3" s="784"/>
      <c r="EA3" s="784"/>
      <c r="EB3" s="784"/>
      <c r="EC3" s="785"/>
    </row>
    <row r="4" spans="2:143" ht="11.25" customHeight="1" x14ac:dyDescent="0.15">
      <c r="B4" s="740" t="s">
        <v>1</v>
      </c>
      <c r="C4" s="741"/>
      <c r="D4" s="741"/>
      <c r="E4" s="741"/>
      <c r="F4" s="741"/>
      <c r="G4" s="741"/>
      <c r="H4" s="741"/>
      <c r="I4" s="741"/>
      <c r="J4" s="741"/>
      <c r="K4" s="741"/>
      <c r="L4" s="741"/>
      <c r="M4" s="741"/>
      <c r="N4" s="741"/>
      <c r="O4" s="741"/>
      <c r="P4" s="741"/>
      <c r="Q4" s="742"/>
      <c r="R4" s="740" t="s">
        <v>217</v>
      </c>
      <c r="S4" s="741"/>
      <c r="T4" s="741"/>
      <c r="U4" s="741"/>
      <c r="V4" s="741"/>
      <c r="W4" s="741"/>
      <c r="X4" s="741"/>
      <c r="Y4" s="742"/>
      <c r="Z4" s="740" t="s">
        <v>218</v>
      </c>
      <c r="AA4" s="741"/>
      <c r="AB4" s="741"/>
      <c r="AC4" s="742"/>
      <c r="AD4" s="740" t="s">
        <v>219</v>
      </c>
      <c r="AE4" s="741"/>
      <c r="AF4" s="741"/>
      <c r="AG4" s="741"/>
      <c r="AH4" s="741"/>
      <c r="AI4" s="741"/>
      <c r="AJ4" s="741"/>
      <c r="AK4" s="742"/>
      <c r="AL4" s="740" t="s">
        <v>218</v>
      </c>
      <c r="AM4" s="741"/>
      <c r="AN4" s="741"/>
      <c r="AO4" s="742"/>
      <c r="AP4" s="801" t="s">
        <v>220</v>
      </c>
      <c r="AQ4" s="801"/>
      <c r="AR4" s="801"/>
      <c r="AS4" s="801"/>
      <c r="AT4" s="801"/>
      <c r="AU4" s="801"/>
      <c r="AV4" s="801"/>
      <c r="AW4" s="801"/>
      <c r="AX4" s="801"/>
      <c r="AY4" s="801"/>
      <c r="AZ4" s="801"/>
      <c r="BA4" s="801"/>
      <c r="BB4" s="801"/>
      <c r="BC4" s="801"/>
      <c r="BD4" s="801"/>
      <c r="BE4" s="801"/>
      <c r="BF4" s="801"/>
      <c r="BG4" s="801" t="s">
        <v>221</v>
      </c>
      <c r="BH4" s="801"/>
      <c r="BI4" s="801"/>
      <c r="BJ4" s="801"/>
      <c r="BK4" s="801"/>
      <c r="BL4" s="801"/>
      <c r="BM4" s="801"/>
      <c r="BN4" s="801"/>
      <c r="BO4" s="801" t="s">
        <v>218</v>
      </c>
      <c r="BP4" s="801"/>
      <c r="BQ4" s="801"/>
      <c r="BR4" s="801"/>
      <c r="BS4" s="801" t="s">
        <v>222</v>
      </c>
      <c r="BT4" s="801"/>
      <c r="BU4" s="801"/>
      <c r="BV4" s="801"/>
      <c r="BW4" s="801"/>
      <c r="BX4" s="801"/>
      <c r="BY4" s="801"/>
      <c r="BZ4" s="801"/>
      <c r="CA4" s="801"/>
      <c r="CB4" s="801"/>
      <c r="CD4" s="783" t="s">
        <v>223</v>
      </c>
      <c r="CE4" s="784"/>
      <c r="CF4" s="784"/>
      <c r="CG4" s="784"/>
      <c r="CH4" s="784"/>
      <c r="CI4" s="784"/>
      <c r="CJ4" s="784"/>
      <c r="CK4" s="784"/>
      <c r="CL4" s="784"/>
      <c r="CM4" s="784"/>
      <c r="CN4" s="784"/>
      <c r="CO4" s="784"/>
      <c r="CP4" s="784"/>
      <c r="CQ4" s="784"/>
      <c r="CR4" s="784"/>
      <c r="CS4" s="784"/>
      <c r="CT4" s="784"/>
      <c r="CU4" s="784"/>
      <c r="CV4" s="784"/>
      <c r="CW4" s="784"/>
      <c r="CX4" s="784"/>
      <c r="CY4" s="784"/>
      <c r="CZ4" s="784"/>
      <c r="DA4" s="784"/>
      <c r="DB4" s="784"/>
      <c r="DC4" s="784"/>
      <c r="DD4" s="784"/>
      <c r="DE4" s="784"/>
      <c r="DF4" s="784"/>
      <c r="DG4" s="784"/>
      <c r="DH4" s="784"/>
      <c r="DI4" s="784"/>
      <c r="DJ4" s="784"/>
      <c r="DK4" s="784"/>
      <c r="DL4" s="784"/>
      <c r="DM4" s="784"/>
      <c r="DN4" s="784"/>
      <c r="DO4" s="784"/>
      <c r="DP4" s="784"/>
      <c r="DQ4" s="784"/>
      <c r="DR4" s="784"/>
      <c r="DS4" s="784"/>
      <c r="DT4" s="784"/>
      <c r="DU4" s="784"/>
      <c r="DV4" s="784"/>
      <c r="DW4" s="784"/>
      <c r="DX4" s="784"/>
      <c r="DY4" s="784"/>
      <c r="DZ4" s="784"/>
      <c r="EA4" s="784"/>
      <c r="EB4" s="784"/>
      <c r="EC4" s="785"/>
    </row>
    <row r="5" spans="2:143" s="229" customFormat="1" ht="11.25" customHeight="1" x14ac:dyDescent="0.15">
      <c r="B5" s="745" t="s">
        <v>224</v>
      </c>
      <c r="C5" s="746"/>
      <c r="D5" s="746"/>
      <c r="E5" s="746"/>
      <c r="F5" s="746"/>
      <c r="G5" s="746"/>
      <c r="H5" s="746"/>
      <c r="I5" s="746"/>
      <c r="J5" s="746"/>
      <c r="K5" s="746"/>
      <c r="L5" s="746"/>
      <c r="M5" s="746"/>
      <c r="N5" s="746"/>
      <c r="O5" s="746"/>
      <c r="P5" s="746"/>
      <c r="Q5" s="747"/>
      <c r="R5" s="734">
        <v>21287864</v>
      </c>
      <c r="S5" s="735"/>
      <c r="T5" s="735"/>
      <c r="U5" s="735"/>
      <c r="V5" s="735"/>
      <c r="W5" s="735"/>
      <c r="X5" s="735"/>
      <c r="Y5" s="778"/>
      <c r="Z5" s="796">
        <v>44.2</v>
      </c>
      <c r="AA5" s="796"/>
      <c r="AB5" s="796"/>
      <c r="AC5" s="796"/>
      <c r="AD5" s="797">
        <v>19650029</v>
      </c>
      <c r="AE5" s="797"/>
      <c r="AF5" s="797"/>
      <c r="AG5" s="797"/>
      <c r="AH5" s="797"/>
      <c r="AI5" s="797"/>
      <c r="AJ5" s="797"/>
      <c r="AK5" s="797"/>
      <c r="AL5" s="779">
        <v>76.900000000000006</v>
      </c>
      <c r="AM5" s="750"/>
      <c r="AN5" s="750"/>
      <c r="AO5" s="780"/>
      <c r="AP5" s="745" t="s">
        <v>225</v>
      </c>
      <c r="AQ5" s="746"/>
      <c r="AR5" s="746"/>
      <c r="AS5" s="746"/>
      <c r="AT5" s="746"/>
      <c r="AU5" s="746"/>
      <c r="AV5" s="746"/>
      <c r="AW5" s="746"/>
      <c r="AX5" s="746"/>
      <c r="AY5" s="746"/>
      <c r="AZ5" s="746"/>
      <c r="BA5" s="746"/>
      <c r="BB5" s="746"/>
      <c r="BC5" s="746"/>
      <c r="BD5" s="746"/>
      <c r="BE5" s="746"/>
      <c r="BF5" s="747"/>
      <c r="BG5" s="679">
        <v>19619558</v>
      </c>
      <c r="BH5" s="680"/>
      <c r="BI5" s="680"/>
      <c r="BJ5" s="680"/>
      <c r="BK5" s="680"/>
      <c r="BL5" s="680"/>
      <c r="BM5" s="680"/>
      <c r="BN5" s="681"/>
      <c r="BO5" s="716">
        <v>92.2</v>
      </c>
      <c r="BP5" s="716"/>
      <c r="BQ5" s="716"/>
      <c r="BR5" s="716"/>
      <c r="BS5" s="717" t="s">
        <v>138</v>
      </c>
      <c r="BT5" s="717"/>
      <c r="BU5" s="717"/>
      <c r="BV5" s="717"/>
      <c r="BW5" s="717"/>
      <c r="BX5" s="717"/>
      <c r="BY5" s="717"/>
      <c r="BZ5" s="717"/>
      <c r="CA5" s="717"/>
      <c r="CB5" s="776"/>
      <c r="CD5" s="783" t="s">
        <v>220</v>
      </c>
      <c r="CE5" s="784"/>
      <c r="CF5" s="784"/>
      <c r="CG5" s="784"/>
      <c r="CH5" s="784"/>
      <c r="CI5" s="784"/>
      <c r="CJ5" s="784"/>
      <c r="CK5" s="784"/>
      <c r="CL5" s="784"/>
      <c r="CM5" s="784"/>
      <c r="CN5" s="784"/>
      <c r="CO5" s="784"/>
      <c r="CP5" s="784"/>
      <c r="CQ5" s="785"/>
      <c r="CR5" s="783" t="s">
        <v>226</v>
      </c>
      <c r="CS5" s="784"/>
      <c r="CT5" s="784"/>
      <c r="CU5" s="784"/>
      <c r="CV5" s="784"/>
      <c r="CW5" s="784"/>
      <c r="CX5" s="784"/>
      <c r="CY5" s="785"/>
      <c r="CZ5" s="783" t="s">
        <v>218</v>
      </c>
      <c r="DA5" s="784"/>
      <c r="DB5" s="784"/>
      <c r="DC5" s="785"/>
      <c r="DD5" s="783" t="s">
        <v>227</v>
      </c>
      <c r="DE5" s="784"/>
      <c r="DF5" s="784"/>
      <c r="DG5" s="784"/>
      <c r="DH5" s="784"/>
      <c r="DI5" s="784"/>
      <c r="DJ5" s="784"/>
      <c r="DK5" s="784"/>
      <c r="DL5" s="784"/>
      <c r="DM5" s="784"/>
      <c r="DN5" s="784"/>
      <c r="DO5" s="784"/>
      <c r="DP5" s="785"/>
      <c r="DQ5" s="783" t="s">
        <v>228</v>
      </c>
      <c r="DR5" s="784"/>
      <c r="DS5" s="784"/>
      <c r="DT5" s="784"/>
      <c r="DU5" s="784"/>
      <c r="DV5" s="784"/>
      <c r="DW5" s="784"/>
      <c r="DX5" s="784"/>
      <c r="DY5" s="784"/>
      <c r="DZ5" s="784"/>
      <c r="EA5" s="784"/>
      <c r="EB5" s="784"/>
      <c r="EC5" s="785"/>
    </row>
    <row r="6" spans="2:143" ht="11.25" customHeight="1" x14ac:dyDescent="0.15">
      <c r="B6" s="676" t="s">
        <v>229</v>
      </c>
      <c r="C6" s="677"/>
      <c r="D6" s="677"/>
      <c r="E6" s="677"/>
      <c r="F6" s="677"/>
      <c r="G6" s="677"/>
      <c r="H6" s="677"/>
      <c r="I6" s="677"/>
      <c r="J6" s="677"/>
      <c r="K6" s="677"/>
      <c r="L6" s="677"/>
      <c r="M6" s="677"/>
      <c r="N6" s="677"/>
      <c r="O6" s="677"/>
      <c r="P6" s="677"/>
      <c r="Q6" s="678"/>
      <c r="R6" s="679">
        <v>541988</v>
      </c>
      <c r="S6" s="680"/>
      <c r="T6" s="680"/>
      <c r="U6" s="680"/>
      <c r="V6" s="680"/>
      <c r="W6" s="680"/>
      <c r="X6" s="680"/>
      <c r="Y6" s="681"/>
      <c r="Z6" s="716">
        <v>1.1000000000000001</v>
      </c>
      <c r="AA6" s="716"/>
      <c r="AB6" s="716"/>
      <c r="AC6" s="716"/>
      <c r="AD6" s="717">
        <v>541988</v>
      </c>
      <c r="AE6" s="717"/>
      <c r="AF6" s="717"/>
      <c r="AG6" s="717"/>
      <c r="AH6" s="717"/>
      <c r="AI6" s="717"/>
      <c r="AJ6" s="717"/>
      <c r="AK6" s="717"/>
      <c r="AL6" s="682">
        <v>2.1</v>
      </c>
      <c r="AM6" s="683"/>
      <c r="AN6" s="683"/>
      <c r="AO6" s="718"/>
      <c r="AP6" s="676" t="s">
        <v>230</v>
      </c>
      <c r="AQ6" s="677"/>
      <c r="AR6" s="677"/>
      <c r="AS6" s="677"/>
      <c r="AT6" s="677"/>
      <c r="AU6" s="677"/>
      <c r="AV6" s="677"/>
      <c r="AW6" s="677"/>
      <c r="AX6" s="677"/>
      <c r="AY6" s="677"/>
      <c r="AZ6" s="677"/>
      <c r="BA6" s="677"/>
      <c r="BB6" s="677"/>
      <c r="BC6" s="677"/>
      <c r="BD6" s="677"/>
      <c r="BE6" s="677"/>
      <c r="BF6" s="678"/>
      <c r="BG6" s="679">
        <v>19619558</v>
      </c>
      <c r="BH6" s="680"/>
      <c r="BI6" s="680"/>
      <c r="BJ6" s="680"/>
      <c r="BK6" s="680"/>
      <c r="BL6" s="680"/>
      <c r="BM6" s="680"/>
      <c r="BN6" s="681"/>
      <c r="BO6" s="716">
        <v>92.2</v>
      </c>
      <c r="BP6" s="716"/>
      <c r="BQ6" s="716"/>
      <c r="BR6" s="716"/>
      <c r="BS6" s="717" t="s">
        <v>138</v>
      </c>
      <c r="BT6" s="717"/>
      <c r="BU6" s="717"/>
      <c r="BV6" s="717"/>
      <c r="BW6" s="717"/>
      <c r="BX6" s="717"/>
      <c r="BY6" s="717"/>
      <c r="BZ6" s="717"/>
      <c r="CA6" s="717"/>
      <c r="CB6" s="776"/>
      <c r="CD6" s="737" t="s">
        <v>231</v>
      </c>
      <c r="CE6" s="738"/>
      <c r="CF6" s="738"/>
      <c r="CG6" s="738"/>
      <c r="CH6" s="738"/>
      <c r="CI6" s="738"/>
      <c r="CJ6" s="738"/>
      <c r="CK6" s="738"/>
      <c r="CL6" s="738"/>
      <c r="CM6" s="738"/>
      <c r="CN6" s="738"/>
      <c r="CO6" s="738"/>
      <c r="CP6" s="738"/>
      <c r="CQ6" s="739"/>
      <c r="CR6" s="679">
        <v>250416</v>
      </c>
      <c r="CS6" s="680"/>
      <c r="CT6" s="680"/>
      <c r="CU6" s="680"/>
      <c r="CV6" s="680"/>
      <c r="CW6" s="680"/>
      <c r="CX6" s="680"/>
      <c r="CY6" s="681"/>
      <c r="CZ6" s="779">
        <v>0.5</v>
      </c>
      <c r="DA6" s="750"/>
      <c r="DB6" s="750"/>
      <c r="DC6" s="782"/>
      <c r="DD6" s="685" t="s">
        <v>138</v>
      </c>
      <c r="DE6" s="680"/>
      <c r="DF6" s="680"/>
      <c r="DG6" s="680"/>
      <c r="DH6" s="680"/>
      <c r="DI6" s="680"/>
      <c r="DJ6" s="680"/>
      <c r="DK6" s="680"/>
      <c r="DL6" s="680"/>
      <c r="DM6" s="680"/>
      <c r="DN6" s="680"/>
      <c r="DO6" s="680"/>
      <c r="DP6" s="681"/>
      <c r="DQ6" s="685">
        <v>250416</v>
      </c>
      <c r="DR6" s="680"/>
      <c r="DS6" s="680"/>
      <c r="DT6" s="680"/>
      <c r="DU6" s="680"/>
      <c r="DV6" s="680"/>
      <c r="DW6" s="680"/>
      <c r="DX6" s="680"/>
      <c r="DY6" s="680"/>
      <c r="DZ6" s="680"/>
      <c r="EA6" s="680"/>
      <c r="EB6" s="680"/>
      <c r="EC6" s="723"/>
    </row>
    <row r="7" spans="2:143" ht="11.25" customHeight="1" x14ac:dyDescent="0.15">
      <c r="B7" s="676" t="s">
        <v>232</v>
      </c>
      <c r="C7" s="677"/>
      <c r="D7" s="677"/>
      <c r="E7" s="677"/>
      <c r="F7" s="677"/>
      <c r="G7" s="677"/>
      <c r="H7" s="677"/>
      <c r="I7" s="677"/>
      <c r="J7" s="677"/>
      <c r="K7" s="677"/>
      <c r="L7" s="677"/>
      <c r="M7" s="677"/>
      <c r="N7" s="677"/>
      <c r="O7" s="677"/>
      <c r="P7" s="677"/>
      <c r="Q7" s="678"/>
      <c r="R7" s="679">
        <v>16054</v>
      </c>
      <c r="S7" s="680"/>
      <c r="T7" s="680"/>
      <c r="U7" s="680"/>
      <c r="V7" s="680"/>
      <c r="W7" s="680"/>
      <c r="X7" s="680"/>
      <c r="Y7" s="681"/>
      <c r="Z7" s="716">
        <v>0</v>
      </c>
      <c r="AA7" s="716"/>
      <c r="AB7" s="716"/>
      <c r="AC7" s="716"/>
      <c r="AD7" s="717">
        <v>16054</v>
      </c>
      <c r="AE7" s="717"/>
      <c r="AF7" s="717"/>
      <c r="AG7" s="717"/>
      <c r="AH7" s="717"/>
      <c r="AI7" s="717"/>
      <c r="AJ7" s="717"/>
      <c r="AK7" s="717"/>
      <c r="AL7" s="682">
        <v>0.1</v>
      </c>
      <c r="AM7" s="683"/>
      <c r="AN7" s="683"/>
      <c r="AO7" s="718"/>
      <c r="AP7" s="676" t="s">
        <v>233</v>
      </c>
      <c r="AQ7" s="677"/>
      <c r="AR7" s="677"/>
      <c r="AS7" s="677"/>
      <c r="AT7" s="677"/>
      <c r="AU7" s="677"/>
      <c r="AV7" s="677"/>
      <c r="AW7" s="677"/>
      <c r="AX7" s="677"/>
      <c r="AY7" s="677"/>
      <c r="AZ7" s="677"/>
      <c r="BA7" s="677"/>
      <c r="BB7" s="677"/>
      <c r="BC7" s="677"/>
      <c r="BD7" s="677"/>
      <c r="BE7" s="677"/>
      <c r="BF7" s="678"/>
      <c r="BG7" s="679">
        <v>8684048</v>
      </c>
      <c r="BH7" s="680"/>
      <c r="BI7" s="680"/>
      <c r="BJ7" s="680"/>
      <c r="BK7" s="680"/>
      <c r="BL7" s="680"/>
      <c r="BM7" s="680"/>
      <c r="BN7" s="681"/>
      <c r="BO7" s="716">
        <v>40.799999999999997</v>
      </c>
      <c r="BP7" s="716"/>
      <c r="BQ7" s="716"/>
      <c r="BR7" s="716"/>
      <c r="BS7" s="717" t="s">
        <v>138</v>
      </c>
      <c r="BT7" s="717"/>
      <c r="BU7" s="717"/>
      <c r="BV7" s="717"/>
      <c r="BW7" s="717"/>
      <c r="BX7" s="717"/>
      <c r="BY7" s="717"/>
      <c r="BZ7" s="717"/>
      <c r="CA7" s="717"/>
      <c r="CB7" s="776"/>
      <c r="CD7" s="712" t="s">
        <v>234</v>
      </c>
      <c r="CE7" s="713"/>
      <c r="CF7" s="713"/>
      <c r="CG7" s="713"/>
      <c r="CH7" s="713"/>
      <c r="CI7" s="713"/>
      <c r="CJ7" s="713"/>
      <c r="CK7" s="713"/>
      <c r="CL7" s="713"/>
      <c r="CM7" s="713"/>
      <c r="CN7" s="713"/>
      <c r="CO7" s="713"/>
      <c r="CP7" s="713"/>
      <c r="CQ7" s="714"/>
      <c r="CR7" s="679">
        <v>4424276</v>
      </c>
      <c r="CS7" s="680"/>
      <c r="CT7" s="680"/>
      <c r="CU7" s="680"/>
      <c r="CV7" s="680"/>
      <c r="CW7" s="680"/>
      <c r="CX7" s="680"/>
      <c r="CY7" s="681"/>
      <c r="CZ7" s="716">
        <v>9.5</v>
      </c>
      <c r="DA7" s="716"/>
      <c r="DB7" s="716"/>
      <c r="DC7" s="716"/>
      <c r="DD7" s="685">
        <v>110461</v>
      </c>
      <c r="DE7" s="680"/>
      <c r="DF7" s="680"/>
      <c r="DG7" s="680"/>
      <c r="DH7" s="680"/>
      <c r="DI7" s="680"/>
      <c r="DJ7" s="680"/>
      <c r="DK7" s="680"/>
      <c r="DL7" s="680"/>
      <c r="DM7" s="680"/>
      <c r="DN7" s="680"/>
      <c r="DO7" s="680"/>
      <c r="DP7" s="681"/>
      <c r="DQ7" s="685">
        <v>3711177</v>
      </c>
      <c r="DR7" s="680"/>
      <c r="DS7" s="680"/>
      <c r="DT7" s="680"/>
      <c r="DU7" s="680"/>
      <c r="DV7" s="680"/>
      <c r="DW7" s="680"/>
      <c r="DX7" s="680"/>
      <c r="DY7" s="680"/>
      <c r="DZ7" s="680"/>
      <c r="EA7" s="680"/>
      <c r="EB7" s="680"/>
      <c r="EC7" s="723"/>
    </row>
    <row r="8" spans="2:143" ht="11.25" customHeight="1" x14ac:dyDescent="0.15">
      <c r="B8" s="676" t="s">
        <v>235</v>
      </c>
      <c r="C8" s="677"/>
      <c r="D8" s="677"/>
      <c r="E8" s="677"/>
      <c r="F8" s="677"/>
      <c r="G8" s="677"/>
      <c r="H8" s="677"/>
      <c r="I8" s="677"/>
      <c r="J8" s="677"/>
      <c r="K8" s="677"/>
      <c r="L8" s="677"/>
      <c r="M8" s="677"/>
      <c r="N8" s="677"/>
      <c r="O8" s="677"/>
      <c r="P8" s="677"/>
      <c r="Q8" s="678"/>
      <c r="R8" s="679">
        <v>74646</v>
      </c>
      <c r="S8" s="680"/>
      <c r="T8" s="680"/>
      <c r="U8" s="680"/>
      <c r="V8" s="680"/>
      <c r="W8" s="680"/>
      <c r="X8" s="680"/>
      <c r="Y8" s="681"/>
      <c r="Z8" s="716">
        <v>0.2</v>
      </c>
      <c r="AA8" s="716"/>
      <c r="AB8" s="716"/>
      <c r="AC8" s="716"/>
      <c r="AD8" s="717">
        <v>74646</v>
      </c>
      <c r="AE8" s="717"/>
      <c r="AF8" s="717"/>
      <c r="AG8" s="717"/>
      <c r="AH8" s="717"/>
      <c r="AI8" s="717"/>
      <c r="AJ8" s="717"/>
      <c r="AK8" s="717"/>
      <c r="AL8" s="682">
        <v>0.3</v>
      </c>
      <c r="AM8" s="683"/>
      <c r="AN8" s="683"/>
      <c r="AO8" s="718"/>
      <c r="AP8" s="676" t="s">
        <v>236</v>
      </c>
      <c r="AQ8" s="677"/>
      <c r="AR8" s="677"/>
      <c r="AS8" s="677"/>
      <c r="AT8" s="677"/>
      <c r="AU8" s="677"/>
      <c r="AV8" s="677"/>
      <c r="AW8" s="677"/>
      <c r="AX8" s="677"/>
      <c r="AY8" s="677"/>
      <c r="AZ8" s="677"/>
      <c r="BA8" s="677"/>
      <c r="BB8" s="677"/>
      <c r="BC8" s="677"/>
      <c r="BD8" s="677"/>
      <c r="BE8" s="677"/>
      <c r="BF8" s="678"/>
      <c r="BG8" s="679">
        <v>226305</v>
      </c>
      <c r="BH8" s="680"/>
      <c r="BI8" s="680"/>
      <c r="BJ8" s="680"/>
      <c r="BK8" s="680"/>
      <c r="BL8" s="680"/>
      <c r="BM8" s="680"/>
      <c r="BN8" s="681"/>
      <c r="BO8" s="716">
        <v>1.1000000000000001</v>
      </c>
      <c r="BP8" s="716"/>
      <c r="BQ8" s="716"/>
      <c r="BR8" s="716"/>
      <c r="BS8" s="685" t="s">
        <v>138</v>
      </c>
      <c r="BT8" s="680"/>
      <c r="BU8" s="680"/>
      <c r="BV8" s="680"/>
      <c r="BW8" s="680"/>
      <c r="BX8" s="680"/>
      <c r="BY8" s="680"/>
      <c r="BZ8" s="680"/>
      <c r="CA8" s="680"/>
      <c r="CB8" s="723"/>
      <c r="CD8" s="712" t="s">
        <v>237</v>
      </c>
      <c r="CE8" s="713"/>
      <c r="CF8" s="713"/>
      <c r="CG8" s="713"/>
      <c r="CH8" s="713"/>
      <c r="CI8" s="713"/>
      <c r="CJ8" s="713"/>
      <c r="CK8" s="713"/>
      <c r="CL8" s="713"/>
      <c r="CM8" s="713"/>
      <c r="CN8" s="713"/>
      <c r="CO8" s="713"/>
      <c r="CP8" s="713"/>
      <c r="CQ8" s="714"/>
      <c r="CR8" s="679">
        <v>14221669</v>
      </c>
      <c r="CS8" s="680"/>
      <c r="CT8" s="680"/>
      <c r="CU8" s="680"/>
      <c r="CV8" s="680"/>
      <c r="CW8" s="680"/>
      <c r="CX8" s="680"/>
      <c r="CY8" s="681"/>
      <c r="CZ8" s="716">
        <v>30.6</v>
      </c>
      <c r="DA8" s="716"/>
      <c r="DB8" s="716"/>
      <c r="DC8" s="716"/>
      <c r="DD8" s="685">
        <v>1036465</v>
      </c>
      <c r="DE8" s="680"/>
      <c r="DF8" s="680"/>
      <c r="DG8" s="680"/>
      <c r="DH8" s="680"/>
      <c r="DI8" s="680"/>
      <c r="DJ8" s="680"/>
      <c r="DK8" s="680"/>
      <c r="DL8" s="680"/>
      <c r="DM8" s="680"/>
      <c r="DN8" s="680"/>
      <c r="DO8" s="680"/>
      <c r="DP8" s="681"/>
      <c r="DQ8" s="685">
        <v>6708234</v>
      </c>
      <c r="DR8" s="680"/>
      <c r="DS8" s="680"/>
      <c r="DT8" s="680"/>
      <c r="DU8" s="680"/>
      <c r="DV8" s="680"/>
      <c r="DW8" s="680"/>
      <c r="DX8" s="680"/>
      <c r="DY8" s="680"/>
      <c r="DZ8" s="680"/>
      <c r="EA8" s="680"/>
      <c r="EB8" s="680"/>
      <c r="EC8" s="723"/>
    </row>
    <row r="9" spans="2:143" ht="11.25" customHeight="1" x14ac:dyDescent="0.15">
      <c r="B9" s="676" t="s">
        <v>238</v>
      </c>
      <c r="C9" s="677"/>
      <c r="D9" s="677"/>
      <c r="E9" s="677"/>
      <c r="F9" s="677"/>
      <c r="G9" s="677"/>
      <c r="H9" s="677"/>
      <c r="I9" s="677"/>
      <c r="J9" s="677"/>
      <c r="K9" s="677"/>
      <c r="L9" s="677"/>
      <c r="M9" s="677"/>
      <c r="N9" s="677"/>
      <c r="O9" s="677"/>
      <c r="P9" s="677"/>
      <c r="Q9" s="678"/>
      <c r="R9" s="679">
        <v>50312</v>
      </c>
      <c r="S9" s="680"/>
      <c r="T9" s="680"/>
      <c r="U9" s="680"/>
      <c r="V9" s="680"/>
      <c r="W9" s="680"/>
      <c r="X9" s="680"/>
      <c r="Y9" s="681"/>
      <c r="Z9" s="716">
        <v>0.1</v>
      </c>
      <c r="AA9" s="716"/>
      <c r="AB9" s="716"/>
      <c r="AC9" s="716"/>
      <c r="AD9" s="717">
        <v>50312</v>
      </c>
      <c r="AE9" s="717"/>
      <c r="AF9" s="717"/>
      <c r="AG9" s="717"/>
      <c r="AH9" s="717"/>
      <c r="AI9" s="717"/>
      <c r="AJ9" s="717"/>
      <c r="AK9" s="717"/>
      <c r="AL9" s="682">
        <v>0.2</v>
      </c>
      <c r="AM9" s="683"/>
      <c r="AN9" s="683"/>
      <c r="AO9" s="718"/>
      <c r="AP9" s="676" t="s">
        <v>239</v>
      </c>
      <c r="AQ9" s="677"/>
      <c r="AR9" s="677"/>
      <c r="AS9" s="677"/>
      <c r="AT9" s="677"/>
      <c r="AU9" s="677"/>
      <c r="AV9" s="677"/>
      <c r="AW9" s="677"/>
      <c r="AX9" s="677"/>
      <c r="AY9" s="677"/>
      <c r="AZ9" s="677"/>
      <c r="BA9" s="677"/>
      <c r="BB9" s="677"/>
      <c r="BC9" s="677"/>
      <c r="BD9" s="677"/>
      <c r="BE9" s="677"/>
      <c r="BF9" s="678"/>
      <c r="BG9" s="679">
        <v>6583404</v>
      </c>
      <c r="BH9" s="680"/>
      <c r="BI9" s="680"/>
      <c r="BJ9" s="680"/>
      <c r="BK9" s="680"/>
      <c r="BL9" s="680"/>
      <c r="BM9" s="680"/>
      <c r="BN9" s="681"/>
      <c r="BO9" s="716">
        <v>30.9</v>
      </c>
      <c r="BP9" s="716"/>
      <c r="BQ9" s="716"/>
      <c r="BR9" s="716"/>
      <c r="BS9" s="685" t="s">
        <v>240</v>
      </c>
      <c r="BT9" s="680"/>
      <c r="BU9" s="680"/>
      <c r="BV9" s="680"/>
      <c r="BW9" s="680"/>
      <c r="BX9" s="680"/>
      <c r="BY9" s="680"/>
      <c r="BZ9" s="680"/>
      <c r="CA9" s="680"/>
      <c r="CB9" s="723"/>
      <c r="CD9" s="712" t="s">
        <v>241</v>
      </c>
      <c r="CE9" s="713"/>
      <c r="CF9" s="713"/>
      <c r="CG9" s="713"/>
      <c r="CH9" s="713"/>
      <c r="CI9" s="713"/>
      <c r="CJ9" s="713"/>
      <c r="CK9" s="713"/>
      <c r="CL9" s="713"/>
      <c r="CM9" s="713"/>
      <c r="CN9" s="713"/>
      <c r="CO9" s="713"/>
      <c r="CP9" s="713"/>
      <c r="CQ9" s="714"/>
      <c r="CR9" s="679">
        <v>4753614</v>
      </c>
      <c r="CS9" s="680"/>
      <c r="CT9" s="680"/>
      <c r="CU9" s="680"/>
      <c r="CV9" s="680"/>
      <c r="CW9" s="680"/>
      <c r="CX9" s="680"/>
      <c r="CY9" s="681"/>
      <c r="CZ9" s="716">
        <v>10.199999999999999</v>
      </c>
      <c r="DA9" s="716"/>
      <c r="DB9" s="716"/>
      <c r="DC9" s="716"/>
      <c r="DD9" s="685">
        <v>132867</v>
      </c>
      <c r="DE9" s="680"/>
      <c r="DF9" s="680"/>
      <c r="DG9" s="680"/>
      <c r="DH9" s="680"/>
      <c r="DI9" s="680"/>
      <c r="DJ9" s="680"/>
      <c r="DK9" s="680"/>
      <c r="DL9" s="680"/>
      <c r="DM9" s="680"/>
      <c r="DN9" s="680"/>
      <c r="DO9" s="680"/>
      <c r="DP9" s="681"/>
      <c r="DQ9" s="685">
        <v>4163901</v>
      </c>
      <c r="DR9" s="680"/>
      <c r="DS9" s="680"/>
      <c r="DT9" s="680"/>
      <c r="DU9" s="680"/>
      <c r="DV9" s="680"/>
      <c r="DW9" s="680"/>
      <c r="DX9" s="680"/>
      <c r="DY9" s="680"/>
      <c r="DZ9" s="680"/>
      <c r="EA9" s="680"/>
      <c r="EB9" s="680"/>
      <c r="EC9" s="723"/>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240</v>
      </c>
      <c r="S10" s="680"/>
      <c r="T10" s="680"/>
      <c r="U10" s="680"/>
      <c r="V10" s="680"/>
      <c r="W10" s="680"/>
      <c r="X10" s="680"/>
      <c r="Y10" s="681"/>
      <c r="Z10" s="716" t="s">
        <v>138</v>
      </c>
      <c r="AA10" s="716"/>
      <c r="AB10" s="716"/>
      <c r="AC10" s="716"/>
      <c r="AD10" s="717" t="s">
        <v>138</v>
      </c>
      <c r="AE10" s="717"/>
      <c r="AF10" s="717"/>
      <c r="AG10" s="717"/>
      <c r="AH10" s="717"/>
      <c r="AI10" s="717"/>
      <c r="AJ10" s="717"/>
      <c r="AK10" s="717"/>
      <c r="AL10" s="682" t="s">
        <v>138</v>
      </c>
      <c r="AM10" s="683"/>
      <c r="AN10" s="683"/>
      <c r="AO10" s="718"/>
      <c r="AP10" s="676" t="s">
        <v>243</v>
      </c>
      <c r="AQ10" s="677"/>
      <c r="AR10" s="677"/>
      <c r="AS10" s="677"/>
      <c r="AT10" s="677"/>
      <c r="AU10" s="677"/>
      <c r="AV10" s="677"/>
      <c r="AW10" s="677"/>
      <c r="AX10" s="677"/>
      <c r="AY10" s="677"/>
      <c r="AZ10" s="677"/>
      <c r="BA10" s="677"/>
      <c r="BB10" s="677"/>
      <c r="BC10" s="677"/>
      <c r="BD10" s="677"/>
      <c r="BE10" s="677"/>
      <c r="BF10" s="678"/>
      <c r="BG10" s="679">
        <v>386966</v>
      </c>
      <c r="BH10" s="680"/>
      <c r="BI10" s="680"/>
      <c r="BJ10" s="680"/>
      <c r="BK10" s="680"/>
      <c r="BL10" s="680"/>
      <c r="BM10" s="680"/>
      <c r="BN10" s="681"/>
      <c r="BO10" s="716">
        <v>1.8</v>
      </c>
      <c r="BP10" s="716"/>
      <c r="BQ10" s="716"/>
      <c r="BR10" s="716"/>
      <c r="BS10" s="685" t="s">
        <v>240</v>
      </c>
      <c r="BT10" s="680"/>
      <c r="BU10" s="680"/>
      <c r="BV10" s="680"/>
      <c r="BW10" s="680"/>
      <c r="BX10" s="680"/>
      <c r="BY10" s="680"/>
      <c r="BZ10" s="680"/>
      <c r="CA10" s="680"/>
      <c r="CB10" s="723"/>
      <c r="CD10" s="712" t="s">
        <v>244</v>
      </c>
      <c r="CE10" s="713"/>
      <c r="CF10" s="713"/>
      <c r="CG10" s="713"/>
      <c r="CH10" s="713"/>
      <c r="CI10" s="713"/>
      <c r="CJ10" s="713"/>
      <c r="CK10" s="713"/>
      <c r="CL10" s="713"/>
      <c r="CM10" s="713"/>
      <c r="CN10" s="713"/>
      <c r="CO10" s="713"/>
      <c r="CP10" s="713"/>
      <c r="CQ10" s="714"/>
      <c r="CR10" s="679">
        <v>1397172</v>
      </c>
      <c r="CS10" s="680"/>
      <c r="CT10" s="680"/>
      <c r="CU10" s="680"/>
      <c r="CV10" s="680"/>
      <c r="CW10" s="680"/>
      <c r="CX10" s="680"/>
      <c r="CY10" s="681"/>
      <c r="CZ10" s="716">
        <v>3</v>
      </c>
      <c r="DA10" s="716"/>
      <c r="DB10" s="716"/>
      <c r="DC10" s="716"/>
      <c r="DD10" s="685">
        <v>349</v>
      </c>
      <c r="DE10" s="680"/>
      <c r="DF10" s="680"/>
      <c r="DG10" s="680"/>
      <c r="DH10" s="680"/>
      <c r="DI10" s="680"/>
      <c r="DJ10" s="680"/>
      <c r="DK10" s="680"/>
      <c r="DL10" s="680"/>
      <c r="DM10" s="680"/>
      <c r="DN10" s="680"/>
      <c r="DO10" s="680"/>
      <c r="DP10" s="681"/>
      <c r="DQ10" s="685">
        <v>11786</v>
      </c>
      <c r="DR10" s="680"/>
      <c r="DS10" s="680"/>
      <c r="DT10" s="680"/>
      <c r="DU10" s="680"/>
      <c r="DV10" s="680"/>
      <c r="DW10" s="680"/>
      <c r="DX10" s="680"/>
      <c r="DY10" s="680"/>
      <c r="DZ10" s="680"/>
      <c r="EA10" s="680"/>
      <c r="EB10" s="680"/>
      <c r="EC10" s="723"/>
    </row>
    <row r="11" spans="2:143" ht="11.25" customHeight="1" x14ac:dyDescent="0.15">
      <c r="B11" s="676" t="s">
        <v>245</v>
      </c>
      <c r="C11" s="677"/>
      <c r="D11" s="677"/>
      <c r="E11" s="677"/>
      <c r="F11" s="677"/>
      <c r="G11" s="677"/>
      <c r="H11" s="677"/>
      <c r="I11" s="677"/>
      <c r="J11" s="677"/>
      <c r="K11" s="677"/>
      <c r="L11" s="677"/>
      <c r="M11" s="677"/>
      <c r="N11" s="677"/>
      <c r="O11" s="677"/>
      <c r="P11" s="677"/>
      <c r="Q11" s="678"/>
      <c r="R11" s="679">
        <v>2131431</v>
      </c>
      <c r="S11" s="680"/>
      <c r="T11" s="680"/>
      <c r="U11" s="680"/>
      <c r="V11" s="680"/>
      <c r="W11" s="680"/>
      <c r="X11" s="680"/>
      <c r="Y11" s="681"/>
      <c r="Z11" s="682">
        <v>4.4000000000000004</v>
      </c>
      <c r="AA11" s="683"/>
      <c r="AB11" s="683"/>
      <c r="AC11" s="684"/>
      <c r="AD11" s="685">
        <v>2131431</v>
      </c>
      <c r="AE11" s="680"/>
      <c r="AF11" s="680"/>
      <c r="AG11" s="680"/>
      <c r="AH11" s="680"/>
      <c r="AI11" s="680"/>
      <c r="AJ11" s="680"/>
      <c r="AK11" s="681"/>
      <c r="AL11" s="682">
        <v>8.3000000000000007</v>
      </c>
      <c r="AM11" s="683"/>
      <c r="AN11" s="683"/>
      <c r="AO11" s="718"/>
      <c r="AP11" s="676" t="s">
        <v>246</v>
      </c>
      <c r="AQ11" s="677"/>
      <c r="AR11" s="677"/>
      <c r="AS11" s="677"/>
      <c r="AT11" s="677"/>
      <c r="AU11" s="677"/>
      <c r="AV11" s="677"/>
      <c r="AW11" s="677"/>
      <c r="AX11" s="677"/>
      <c r="AY11" s="677"/>
      <c r="AZ11" s="677"/>
      <c r="BA11" s="677"/>
      <c r="BB11" s="677"/>
      <c r="BC11" s="677"/>
      <c r="BD11" s="677"/>
      <c r="BE11" s="677"/>
      <c r="BF11" s="678"/>
      <c r="BG11" s="679">
        <v>1487373</v>
      </c>
      <c r="BH11" s="680"/>
      <c r="BI11" s="680"/>
      <c r="BJ11" s="680"/>
      <c r="BK11" s="680"/>
      <c r="BL11" s="680"/>
      <c r="BM11" s="680"/>
      <c r="BN11" s="681"/>
      <c r="BO11" s="716">
        <v>7</v>
      </c>
      <c r="BP11" s="716"/>
      <c r="BQ11" s="716"/>
      <c r="BR11" s="716"/>
      <c r="BS11" s="685" t="s">
        <v>139</v>
      </c>
      <c r="BT11" s="680"/>
      <c r="BU11" s="680"/>
      <c r="BV11" s="680"/>
      <c r="BW11" s="680"/>
      <c r="BX11" s="680"/>
      <c r="BY11" s="680"/>
      <c r="BZ11" s="680"/>
      <c r="CA11" s="680"/>
      <c r="CB11" s="723"/>
      <c r="CD11" s="712" t="s">
        <v>247</v>
      </c>
      <c r="CE11" s="713"/>
      <c r="CF11" s="713"/>
      <c r="CG11" s="713"/>
      <c r="CH11" s="713"/>
      <c r="CI11" s="713"/>
      <c r="CJ11" s="713"/>
      <c r="CK11" s="713"/>
      <c r="CL11" s="713"/>
      <c r="CM11" s="713"/>
      <c r="CN11" s="713"/>
      <c r="CO11" s="713"/>
      <c r="CP11" s="713"/>
      <c r="CQ11" s="714"/>
      <c r="CR11" s="679">
        <v>1535601</v>
      </c>
      <c r="CS11" s="680"/>
      <c r="CT11" s="680"/>
      <c r="CU11" s="680"/>
      <c r="CV11" s="680"/>
      <c r="CW11" s="680"/>
      <c r="CX11" s="680"/>
      <c r="CY11" s="681"/>
      <c r="CZ11" s="716">
        <v>3.3</v>
      </c>
      <c r="DA11" s="716"/>
      <c r="DB11" s="716"/>
      <c r="DC11" s="716"/>
      <c r="DD11" s="685">
        <v>628053</v>
      </c>
      <c r="DE11" s="680"/>
      <c r="DF11" s="680"/>
      <c r="DG11" s="680"/>
      <c r="DH11" s="680"/>
      <c r="DI11" s="680"/>
      <c r="DJ11" s="680"/>
      <c r="DK11" s="680"/>
      <c r="DL11" s="680"/>
      <c r="DM11" s="680"/>
      <c r="DN11" s="680"/>
      <c r="DO11" s="680"/>
      <c r="DP11" s="681"/>
      <c r="DQ11" s="685">
        <v>915581</v>
      </c>
      <c r="DR11" s="680"/>
      <c r="DS11" s="680"/>
      <c r="DT11" s="680"/>
      <c r="DU11" s="680"/>
      <c r="DV11" s="680"/>
      <c r="DW11" s="680"/>
      <c r="DX11" s="680"/>
      <c r="DY11" s="680"/>
      <c r="DZ11" s="680"/>
      <c r="EA11" s="680"/>
      <c r="EB11" s="680"/>
      <c r="EC11" s="723"/>
    </row>
    <row r="12" spans="2:143" ht="11.25" customHeight="1" x14ac:dyDescent="0.15">
      <c r="B12" s="676" t="s">
        <v>248</v>
      </c>
      <c r="C12" s="677"/>
      <c r="D12" s="677"/>
      <c r="E12" s="677"/>
      <c r="F12" s="677"/>
      <c r="G12" s="677"/>
      <c r="H12" s="677"/>
      <c r="I12" s="677"/>
      <c r="J12" s="677"/>
      <c r="K12" s="677"/>
      <c r="L12" s="677"/>
      <c r="M12" s="677"/>
      <c r="N12" s="677"/>
      <c r="O12" s="677"/>
      <c r="P12" s="677"/>
      <c r="Q12" s="678"/>
      <c r="R12" s="679">
        <v>69442</v>
      </c>
      <c r="S12" s="680"/>
      <c r="T12" s="680"/>
      <c r="U12" s="680"/>
      <c r="V12" s="680"/>
      <c r="W12" s="680"/>
      <c r="X12" s="680"/>
      <c r="Y12" s="681"/>
      <c r="Z12" s="716">
        <v>0.1</v>
      </c>
      <c r="AA12" s="716"/>
      <c r="AB12" s="716"/>
      <c r="AC12" s="716"/>
      <c r="AD12" s="717">
        <v>69442</v>
      </c>
      <c r="AE12" s="717"/>
      <c r="AF12" s="717"/>
      <c r="AG12" s="717"/>
      <c r="AH12" s="717"/>
      <c r="AI12" s="717"/>
      <c r="AJ12" s="717"/>
      <c r="AK12" s="717"/>
      <c r="AL12" s="682">
        <v>0.3</v>
      </c>
      <c r="AM12" s="683"/>
      <c r="AN12" s="683"/>
      <c r="AO12" s="718"/>
      <c r="AP12" s="676" t="s">
        <v>249</v>
      </c>
      <c r="AQ12" s="677"/>
      <c r="AR12" s="677"/>
      <c r="AS12" s="677"/>
      <c r="AT12" s="677"/>
      <c r="AU12" s="677"/>
      <c r="AV12" s="677"/>
      <c r="AW12" s="677"/>
      <c r="AX12" s="677"/>
      <c r="AY12" s="677"/>
      <c r="AZ12" s="677"/>
      <c r="BA12" s="677"/>
      <c r="BB12" s="677"/>
      <c r="BC12" s="677"/>
      <c r="BD12" s="677"/>
      <c r="BE12" s="677"/>
      <c r="BF12" s="678"/>
      <c r="BG12" s="679">
        <v>9838316</v>
      </c>
      <c r="BH12" s="680"/>
      <c r="BI12" s="680"/>
      <c r="BJ12" s="680"/>
      <c r="BK12" s="680"/>
      <c r="BL12" s="680"/>
      <c r="BM12" s="680"/>
      <c r="BN12" s="681"/>
      <c r="BO12" s="716">
        <v>46.2</v>
      </c>
      <c r="BP12" s="716"/>
      <c r="BQ12" s="716"/>
      <c r="BR12" s="716"/>
      <c r="BS12" s="685" t="s">
        <v>139</v>
      </c>
      <c r="BT12" s="680"/>
      <c r="BU12" s="680"/>
      <c r="BV12" s="680"/>
      <c r="BW12" s="680"/>
      <c r="BX12" s="680"/>
      <c r="BY12" s="680"/>
      <c r="BZ12" s="680"/>
      <c r="CA12" s="680"/>
      <c r="CB12" s="723"/>
      <c r="CD12" s="712" t="s">
        <v>250</v>
      </c>
      <c r="CE12" s="713"/>
      <c r="CF12" s="713"/>
      <c r="CG12" s="713"/>
      <c r="CH12" s="713"/>
      <c r="CI12" s="713"/>
      <c r="CJ12" s="713"/>
      <c r="CK12" s="713"/>
      <c r="CL12" s="713"/>
      <c r="CM12" s="713"/>
      <c r="CN12" s="713"/>
      <c r="CO12" s="713"/>
      <c r="CP12" s="713"/>
      <c r="CQ12" s="714"/>
      <c r="CR12" s="679">
        <v>1198431</v>
      </c>
      <c r="CS12" s="680"/>
      <c r="CT12" s="680"/>
      <c r="CU12" s="680"/>
      <c r="CV12" s="680"/>
      <c r="CW12" s="680"/>
      <c r="CX12" s="680"/>
      <c r="CY12" s="681"/>
      <c r="CZ12" s="716">
        <v>2.6</v>
      </c>
      <c r="DA12" s="716"/>
      <c r="DB12" s="716"/>
      <c r="DC12" s="716"/>
      <c r="DD12" s="685">
        <v>62881</v>
      </c>
      <c r="DE12" s="680"/>
      <c r="DF12" s="680"/>
      <c r="DG12" s="680"/>
      <c r="DH12" s="680"/>
      <c r="DI12" s="680"/>
      <c r="DJ12" s="680"/>
      <c r="DK12" s="680"/>
      <c r="DL12" s="680"/>
      <c r="DM12" s="680"/>
      <c r="DN12" s="680"/>
      <c r="DO12" s="680"/>
      <c r="DP12" s="681"/>
      <c r="DQ12" s="685">
        <v>886259</v>
      </c>
      <c r="DR12" s="680"/>
      <c r="DS12" s="680"/>
      <c r="DT12" s="680"/>
      <c r="DU12" s="680"/>
      <c r="DV12" s="680"/>
      <c r="DW12" s="680"/>
      <c r="DX12" s="680"/>
      <c r="DY12" s="680"/>
      <c r="DZ12" s="680"/>
      <c r="EA12" s="680"/>
      <c r="EB12" s="680"/>
      <c r="EC12" s="723"/>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240</v>
      </c>
      <c r="S13" s="680"/>
      <c r="T13" s="680"/>
      <c r="U13" s="680"/>
      <c r="V13" s="680"/>
      <c r="W13" s="680"/>
      <c r="X13" s="680"/>
      <c r="Y13" s="681"/>
      <c r="Z13" s="716" t="s">
        <v>240</v>
      </c>
      <c r="AA13" s="716"/>
      <c r="AB13" s="716"/>
      <c r="AC13" s="716"/>
      <c r="AD13" s="717" t="s">
        <v>138</v>
      </c>
      <c r="AE13" s="717"/>
      <c r="AF13" s="717"/>
      <c r="AG13" s="717"/>
      <c r="AH13" s="717"/>
      <c r="AI13" s="717"/>
      <c r="AJ13" s="717"/>
      <c r="AK13" s="717"/>
      <c r="AL13" s="682" t="s">
        <v>240</v>
      </c>
      <c r="AM13" s="683"/>
      <c r="AN13" s="683"/>
      <c r="AO13" s="718"/>
      <c r="AP13" s="676" t="s">
        <v>252</v>
      </c>
      <c r="AQ13" s="677"/>
      <c r="AR13" s="677"/>
      <c r="AS13" s="677"/>
      <c r="AT13" s="677"/>
      <c r="AU13" s="677"/>
      <c r="AV13" s="677"/>
      <c r="AW13" s="677"/>
      <c r="AX13" s="677"/>
      <c r="AY13" s="677"/>
      <c r="AZ13" s="677"/>
      <c r="BA13" s="677"/>
      <c r="BB13" s="677"/>
      <c r="BC13" s="677"/>
      <c r="BD13" s="677"/>
      <c r="BE13" s="677"/>
      <c r="BF13" s="678"/>
      <c r="BG13" s="679">
        <v>9834240</v>
      </c>
      <c r="BH13" s="680"/>
      <c r="BI13" s="680"/>
      <c r="BJ13" s="680"/>
      <c r="BK13" s="680"/>
      <c r="BL13" s="680"/>
      <c r="BM13" s="680"/>
      <c r="BN13" s="681"/>
      <c r="BO13" s="716">
        <v>46.2</v>
      </c>
      <c r="BP13" s="716"/>
      <c r="BQ13" s="716"/>
      <c r="BR13" s="716"/>
      <c r="BS13" s="685" t="s">
        <v>138</v>
      </c>
      <c r="BT13" s="680"/>
      <c r="BU13" s="680"/>
      <c r="BV13" s="680"/>
      <c r="BW13" s="680"/>
      <c r="BX13" s="680"/>
      <c r="BY13" s="680"/>
      <c r="BZ13" s="680"/>
      <c r="CA13" s="680"/>
      <c r="CB13" s="723"/>
      <c r="CD13" s="712" t="s">
        <v>253</v>
      </c>
      <c r="CE13" s="713"/>
      <c r="CF13" s="713"/>
      <c r="CG13" s="713"/>
      <c r="CH13" s="713"/>
      <c r="CI13" s="713"/>
      <c r="CJ13" s="713"/>
      <c r="CK13" s="713"/>
      <c r="CL13" s="713"/>
      <c r="CM13" s="713"/>
      <c r="CN13" s="713"/>
      <c r="CO13" s="713"/>
      <c r="CP13" s="713"/>
      <c r="CQ13" s="714"/>
      <c r="CR13" s="679">
        <v>5296314</v>
      </c>
      <c r="CS13" s="680"/>
      <c r="CT13" s="680"/>
      <c r="CU13" s="680"/>
      <c r="CV13" s="680"/>
      <c r="CW13" s="680"/>
      <c r="CX13" s="680"/>
      <c r="CY13" s="681"/>
      <c r="CZ13" s="716">
        <v>11.4</v>
      </c>
      <c r="DA13" s="716"/>
      <c r="DB13" s="716"/>
      <c r="DC13" s="716"/>
      <c r="DD13" s="685">
        <v>2917192</v>
      </c>
      <c r="DE13" s="680"/>
      <c r="DF13" s="680"/>
      <c r="DG13" s="680"/>
      <c r="DH13" s="680"/>
      <c r="DI13" s="680"/>
      <c r="DJ13" s="680"/>
      <c r="DK13" s="680"/>
      <c r="DL13" s="680"/>
      <c r="DM13" s="680"/>
      <c r="DN13" s="680"/>
      <c r="DO13" s="680"/>
      <c r="DP13" s="681"/>
      <c r="DQ13" s="685">
        <v>2860534</v>
      </c>
      <c r="DR13" s="680"/>
      <c r="DS13" s="680"/>
      <c r="DT13" s="680"/>
      <c r="DU13" s="680"/>
      <c r="DV13" s="680"/>
      <c r="DW13" s="680"/>
      <c r="DX13" s="680"/>
      <c r="DY13" s="680"/>
      <c r="DZ13" s="680"/>
      <c r="EA13" s="680"/>
      <c r="EB13" s="680"/>
      <c r="EC13" s="723"/>
    </row>
    <row r="14" spans="2:143" ht="11.25" customHeight="1" x14ac:dyDescent="0.15">
      <c r="B14" s="676" t="s">
        <v>254</v>
      </c>
      <c r="C14" s="677"/>
      <c r="D14" s="677"/>
      <c r="E14" s="677"/>
      <c r="F14" s="677"/>
      <c r="G14" s="677"/>
      <c r="H14" s="677"/>
      <c r="I14" s="677"/>
      <c r="J14" s="677"/>
      <c r="K14" s="677"/>
      <c r="L14" s="677"/>
      <c r="M14" s="677"/>
      <c r="N14" s="677"/>
      <c r="O14" s="677"/>
      <c r="P14" s="677"/>
      <c r="Q14" s="678"/>
      <c r="R14" s="679">
        <v>104556</v>
      </c>
      <c r="S14" s="680"/>
      <c r="T14" s="680"/>
      <c r="U14" s="680"/>
      <c r="V14" s="680"/>
      <c r="W14" s="680"/>
      <c r="X14" s="680"/>
      <c r="Y14" s="681"/>
      <c r="Z14" s="716">
        <v>0.2</v>
      </c>
      <c r="AA14" s="716"/>
      <c r="AB14" s="716"/>
      <c r="AC14" s="716"/>
      <c r="AD14" s="717">
        <v>104556</v>
      </c>
      <c r="AE14" s="717"/>
      <c r="AF14" s="717"/>
      <c r="AG14" s="717"/>
      <c r="AH14" s="717"/>
      <c r="AI14" s="717"/>
      <c r="AJ14" s="717"/>
      <c r="AK14" s="717"/>
      <c r="AL14" s="682">
        <v>0.4</v>
      </c>
      <c r="AM14" s="683"/>
      <c r="AN14" s="683"/>
      <c r="AO14" s="718"/>
      <c r="AP14" s="676" t="s">
        <v>255</v>
      </c>
      <c r="AQ14" s="677"/>
      <c r="AR14" s="677"/>
      <c r="AS14" s="677"/>
      <c r="AT14" s="677"/>
      <c r="AU14" s="677"/>
      <c r="AV14" s="677"/>
      <c r="AW14" s="677"/>
      <c r="AX14" s="677"/>
      <c r="AY14" s="677"/>
      <c r="AZ14" s="677"/>
      <c r="BA14" s="677"/>
      <c r="BB14" s="677"/>
      <c r="BC14" s="677"/>
      <c r="BD14" s="677"/>
      <c r="BE14" s="677"/>
      <c r="BF14" s="678"/>
      <c r="BG14" s="679">
        <v>387162</v>
      </c>
      <c r="BH14" s="680"/>
      <c r="BI14" s="680"/>
      <c r="BJ14" s="680"/>
      <c r="BK14" s="680"/>
      <c r="BL14" s="680"/>
      <c r="BM14" s="680"/>
      <c r="BN14" s="681"/>
      <c r="BO14" s="716">
        <v>1.8</v>
      </c>
      <c r="BP14" s="716"/>
      <c r="BQ14" s="716"/>
      <c r="BR14" s="716"/>
      <c r="BS14" s="685" t="s">
        <v>139</v>
      </c>
      <c r="BT14" s="680"/>
      <c r="BU14" s="680"/>
      <c r="BV14" s="680"/>
      <c r="BW14" s="680"/>
      <c r="BX14" s="680"/>
      <c r="BY14" s="680"/>
      <c r="BZ14" s="680"/>
      <c r="CA14" s="680"/>
      <c r="CB14" s="723"/>
      <c r="CD14" s="712" t="s">
        <v>256</v>
      </c>
      <c r="CE14" s="713"/>
      <c r="CF14" s="713"/>
      <c r="CG14" s="713"/>
      <c r="CH14" s="713"/>
      <c r="CI14" s="713"/>
      <c r="CJ14" s="713"/>
      <c r="CK14" s="713"/>
      <c r="CL14" s="713"/>
      <c r="CM14" s="713"/>
      <c r="CN14" s="713"/>
      <c r="CO14" s="713"/>
      <c r="CP14" s="713"/>
      <c r="CQ14" s="714"/>
      <c r="CR14" s="679">
        <v>1409605</v>
      </c>
      <c r="CS14" s="680"/>
      <c r="CT14" s="680"/>
      <c r="CU14" s="680"/>
      <c r="CV14" s="680"/>
      <c r="CW14" s="680"/>
      <c r="CX14" s="680"/>
      <c r="CY14" s="681"/>
      <c r="CZ14" s="716">
        <v>3</v>
      </c>
      <c r="DA14" s="716"/>
      <c r="DB14" s="716"/>
      <c r="DC14" s="716"/>
      <c r="DD14" s="685">
        <v>159931</v>
      </c>
      <c r="DE14" s="680"/>
      <c r="DF14" s="680"/>
      <c r="DG14" s="680"/>
      <c r="DH14" s="680"/>
      <c r="DI14" s="680"/>
      <c r="DJ14" s="680"/>
      <c r="DK14" s="680"/>
      <c r="DL14" s="680"/>
      <c r="DM14" s="680"/>
      <c r="DN14" s="680"/>
      <c r="DO14" s="680"/>
      <c r="DP14" s="681"/>
      <c r="DQ14" s="685">
        <v>1215892</v>
      </c>
      <c r="DR14" s="680"/>
      <c r="DS14" s="680"/>
      <c r="DT14" s="680"/>
      <c r="DU14" s="680"/>
      <c r="DV14" s="680"/>
      <c r="DW14" s="680"/>
      <c r="DX14" s="680"/>
      <c r="DY14" s="680"/>
      <c r="DZ14" s="680"/>
      <c r="EA14" s="680"/>
      <c r="EB14" s="680"/>
      <c r="EC14" s="723"/>
    </row>
    <row r="15" spans="2:143" ht="11.25" customHeight="1" x14ac:dyDescent="0.15">
      <c r="B15" s="676" t="s">
        <v>257</v>
      </c>
      <c r="C15" s="677"/>
      <c r="D15" s="677"/>
      <c r="E15" s="677"/>
      <c r="F15" s="677"/>
      <c r="G15" s="677"/>
      <c r="H15" s="677"/>
      <c r="I15" s="677"/>
      <c r="J15" s="677"/>
      <c r="K15" s="677"/>
      <c r="L15" s="677"/>
      <c r="M15" s="677"/>
      <c r="N15" s="677"/>
      <c r="O15" s="677"/>
      <c r="P15" s="677"/>
      <c r="Q15" s="678"/>
      <c r="R15" s="679" t="s">
        <v>138</v>
      </c>
      <c r="S15" s="680"/>
      <c r="T15" s="680"/>
      <c r="U15" s="680"/>
      <c r="V15" s="680"/>
      <c r="W15" s="680"/>
      <c r="X15" s="680"/>
      <c r="Y15" s="681"/>
      <c r="Z15" s="716" t="s">
        <v>138</v>
      </c>
      <c r="AA15" s="716"/>
      <c r="AB15" s="716"/>
      <c r="AC15" s="716"/>
      <c r="AD15" s="717" t="s">
        <v>138</v>
      </c>
      <c r="AE15" s="717"/>
      <c r="AF15" s="717"/>
      <c r="AG15" s="717"/>
      <c r="AH15" s="717"/>
      <c r="AI15" s="717"/>
      <c r="AJ15" s="717"/>
      <c r="AK15" s="717"/>
      <c r="AL15" s="682" t="s">
        <v>138</v>
      </c>
      <c r="AM15" s="683"/>
      <c r="AN15" s="683"/>
      <c r="AO15" s="718"/>
      <c r="AP15" s="676" t="s">
        <v>258</v>
      </c>
      <c r="AQ15" s="677"/>
      <c r="AR15" s="677"/>
      <c r="AS15" s="677"/>
      <c r="AT15" s="677"/>
      <c r="AU15" s="677"/>
      <c r="AV15" s="677"/>
      <c r="AW15" s="677"/>
      <c r="AX15" s="677"/>
      <c r="AY15" s="677"/>
      <c r="AZ15" s="677"/>
      <c r="BA15" s="677"/>
      <c r="BB15" s="677"/>
      <c r="BC15" s="677"/>
      <c r="BD15" s="677"/>
      <c r="BE15" s="677"/>
      <c r="BF15" s="678"/>
      <c r="BG15" s="679">
        <v>710032</v>
      </c>
      <c r="BH15" s="680"/>
      <c r="BI15" s="680"/>
      <c r="BJ15" s="680"/>
      <c r="BK15" s="680"/>
      <c r="BL15" s="680"/>
      <c r="BM15" s="680"/>
      <c r="BN15" s="681"/>
      <c r="BO15" s="716">
        <v>3.3</v>
      </c>
      <c r="BP15" s="716"/>
      <c r="BQ15" s="716"/>
      <c r="BR15" s="716"/>
      <c r="BS15" s="685" t="s">
        <v>240</v>
      </c>
      <c r="BT15" s="680"/>
      <c r="BU15" s="680"/>
      <c r="BV15" s="680"/>
      <c r="BW15" s="680"/>
      <c r="BX15" s="680"/>
      <c r="BY15" s="680"/>
      <c r="BZ15" s="680"/>
      <c r="CA15" s="680"/>
      <c r="CB15" s="723"/>
      <c r="CD15" s="712" t="s">
        <v>259</v>
      </c>
      <c r="CE15" s="713"/>
      <c r="CF15" s="713"/>
      <c r="CG15" s="713"/>
      <c r="CH15" s="713"/>
      <c r="CI15" s="713"/>
      <c r="CJ15" s="713"/>
      <c r="CK15" s="713"/>
      <c r="CL15" s="713"/>
      <c r="CM15" s="713"/>
      <c r="CN15" s="713"/>
      <c r="CO15" s="713"/>
      <c r="CP15" s="713"/>
      <c r="CQ15" s="714"/>
      <c r="CR15" s="679">
        <v>6382516</v>
      </c>
      <c r="CS15" s="680"/>
      <c r="CT15" s="680"/>
      <c r="CU15" s="680"/>
      <c r="CV15" s="680"/>
      <c r="CW15" s="680"/>
      <c r="CX15" s="680"/>
      <c r="CY15" s="681"/>
      <c r="CZ15" s="716">
        <v>13.7</v>
      </c>
      <c r="DA15" s="716"/>
      <c r="DB15" s="716"/>
      <c r="DC15" s="716"/>
      <c r="DD15" s="685">
        <v>1775977</v>
      </c>
      <c r="DE15" s="680"/>
      <c r="DF15" s="680"/>
      <c r="DG15" s="680"/>
      <c r="DH15" s="680"/>
      <c r="DI15" s="680"/>
      <c r="DJ15" s="680"/>
      <c r="DK15" s="680"/>
      <c r="DL15" s="680"/>
      <c r="DM15" s="680"/>
      <c r="DN15" s="680"/>
      <c r="DO15" s="680"/>
      <c r="DP15" s="681"/>
      <c r="DQ15" s="685">
        <v>3987228</v>
      </c>
      <c r="DR15" s="680"/>
      <c r="DS15" s="680"/>
      <c r="DT15" s="680"/>
      <c r="DU15" s="680"/>
      <c r="DV15" s="680"/>
      <c r="DW15" s="680"/>
      <c r="DX15" s="680"/>
      <c r="DY15" s="680"/>
      <c r="DZ15" s="680"/>
      <c r="EA15" s="680"/>
      <c r="EB15" s="680"/>
      <c r="EC15" s="723"/>
    </row>
    <row r="16" spans="2:143" ht="11.25" customHeight="1" x14ac:dyDescent="0.15">
      <c r="B16" s="676" t="s">
        <v>260</v>
      </c>
      <c r="C16" s="677"/>
      <c r="D16" s="677"/>
      <c r="E16" s="677"/>
      <c r="F16" s="677"/>
      <c r="G16" s="677"/>
      <c r="H16" s="677"/>
      <c r="I16" s="677"/>
      <c r="J16" s="677"/>
      <c r="K16" s="677"/>
      <c r="L16" s="677"/>
      <c r="M16" s="677"/>
      <c r="N16" s="677"/>
      <c r="O16" s="677"/>
      <c r="P16" s="677"/>
      <c r="Q16" s="678"/>
      <c r="R16" s="679">
        <v>29950</v>
      </c>
      <c r="S16" s="680"/>
      <c r="T16" s="680"/>
      <c r="U16" s="680"/>
      <c r="V16" s="680"/>
      <c r="W16" s="680"/>
      <c r="X16" s="680"/>
      <c r="Y16" s="681"/>
      <c r="Z16" s="716">
        <v>0.1</v>
      </c>
      <c r="AA16" s="716"/>
      <c r="AB16" s="716"/>
      <c r="AC16" s="716"/>
      <c r="AD16" s="717">
        <v>29950</v>
      </c>
      <c r="AE16" s="717"/>
      <c r="AF16" s="717"/>
      <c r="AG16" s="717"/>
      <c r="AH16" s="717"/>
      <c r="AI16" s="717"/>
      <c r="AJ16" s="717"/>
      <c r="AK16" s="717"/>
      <c r="AL16" s="682">
        <v>0.1</v>
      </c>
      <c r="AM16" s="683"/>
      <c r="AN16" s="683"/>
      <c r="AO16" s="718"/>
      <c r="AP16" s="676" t="s">
        <v>261</v>
      </c>
      <c r="AQ16" s="677"/>
      <c r="AR16" s="677"/>
      <c r="AS16" s="677"/>
      <c r="AT16" s="677"/>
      <c r="AU16" s="677"/>
      <c r="AV16" s="677"/>
      <c r="AW16" s="677"/>
      <c r="AX16" s="677"/>
      <c r="AY16" s="677"/>
      <c r="AZ16" s="677"/>
      <c r="BA16" s="677"/>
      <c r="BB16" s="677"/>
      <c r="BC16" s="677"/>
      <c r="BD16" s="677"/>
      <c r="BE16" s="677"/>
      <c r="BF16" s="678"/>
      <c r="BG16" s="679" t="s">
        <v>138</v>
      </c>
      <c r="BH16" s="680"/>
      <c r="BI16" s="680"/>
      <c r="BJ16" s="680"/>
      <c r="BK16" s="680"/>
      <c r="BL16" s="680"/>
      <c r="BM16" s="680"/>
      <c r="BN16" s="681"/>
      <c r="BO16" s="716" t="s">
        <v>240</v>
      </c>
      <c r="BP16" s="716"/>
      <c r="BQ16" s="716"/>
      <c r="BR16" s="716"/>
      <c r="BS16" s="685" t="s">
        <v>240</v>
      </c>
      <c r="BT16" s="680"/>
      <c r="BU16" s="680"/>
      <c r="BV16" s="680"/>
      <c r="BW16" s="680"/>
      <c r="BX16" s="680"/>
      <c r="BY16" s="680"/>
      <c r="BZ16" s="680"/>
      <c r="CA16" s="680"/>
      <c r="CB16" s="723"/>
      <c r="CD16" s="712" t="s">
        <v>262</v>
      </c>
      <c r="CE16" s="713"/>
      <c r="CF16" s="713"/>
      <c r="CG16" s="713"/>
      <c r="CH16" s="713"/>
      <c r="CI16" s="713"/>
      <c r="CJ16" s="713"/>
      <c r="CK16" s="713"/>
      <c r="CL16" s="713"/>
      <c r="CM16" s="713"/>
      <c r="CN16" s="713"/>
      <c r="CO16" s="713"/>
      <c r="CP16" s="713"/>
      <c r="CQ16" s="714"/>
      <c r="CR16" s="679">
        <v>238428</v>
      </c>
      <c r="CS16" s="680"/>
      <c r="CT16" s="680"/>
      <c r="CU16" s="680"/>
      <c r="CV16" s="680"/>
      <c r="CW16" s="680"/>
      <c r="CX16" s="680"/>
      <c r="CY16" s="681"/>
      <c r="CZ16" s="716">
        <v>0.5</v>
      </c>
      <c r="DA16" s="716"/>
      <c r="DB16" s="716"/>
      <c r="DC16" s="716"/>
      <c r="DD16" s="685" t="s">
        <v>240</v>
      </c>
      <c r="DE16" s="680"/>
      <c r="DF16" s="680"/>
      <c r="DG16" s="680"/>
      <c r="DH16" s="680"/>
      <c r="DI16" s="680"/>
      <c r="DJ16" s="680"/>
      <c r="DK16" s="680"/>
      <c r="DL16" s="680"/>
      <c r="DM16" s="680"/>
      <c r="DN16" s="680"/>
      <c r="DO16" s="680"/>
      <c r="DP16" s="681"/>
      <c r="DQ16" s="685">
        <v>187515</v>
      </c>
      <c r="DR16" s="680"/>
      <c r="DS16" s="680"/>
      <c r="DT16" s="680"/>
      <c r="DU16" s="680"/>
      <c r="DV16" s="680"/>
      <c r="DW16" s="680"/>
      <c r="DX16" s="680"/>
      <c r="DY16" s="680"/>
      <c r="DZ16" s="680"/>
      <c r="EA16" s="680"/>
      <c r="EB16" s="680"/>
      <c r="EC16" s="723"/>
    </row>
    <row r="17" spans="2:133" ht="11.25" customHeight="1" x14ac:dyDescent="0.15">
      <c r="B17" s="676" t="s">
        <v>263</v>
      </c>
      <c r="C17" s="677"/>
      <c r="D17" s="677"/>
      <c r="E17" s="677"/>
      <c r="F17" s="677"/>
      <c r="G17" s="677"/>
      <c r="H17" s="677"/>
      <c r="I17" s="677"/>
      <c r="J17" s="677"/>
      <c r="K17" s="677"/>
      <c r="L17" s="677"/>
      <c r="M17" s="677"/>
      <c r="N17" s="677"/>
      <c r="O17" s="677"/>
      <c r="P17" s="677"/>
      <c r="Q17" s="678"/>
      <c r="R17" s="679">
        <v>309691</v>
      </c>
      <c r="S17" s="680"/>
      <c r="T17" s="680"/>
      <c r="U17" s="680"/>
      <c r="V17" s="680"/>
      <c r="W17" s="680"/>
      <c r="X17" s="680"/>
      <c r="Y17" s="681"/>
      <c r="Z17" s="716">
        <v>0.6</v>
      </c>
      <c r="AA17" s="716"/>
      <c r="AB17" s="716"/>
      <c r="AC17" s="716"/>
      <c r="AD17" s="717">
        <v>309691</v>
      </c>
      <c r="AE17" s="717"/>
      <c r="AF17" s="717"/>
      <c r="AG17" s="717"/>
      <c r="AH17" s="717"/>
      <c r="AI17" s="717"/>
      <c r="AJ17" s="717"/>
      <c r="AK17" s="717"/>
      <c r="AL17" s="682">
        <v>1.2</v>
      </c>
      <c r="AM17" s="683"/>
      <c r="AN17" s="683"/>
      <c r="AO17" s="718"/>
      <c r="AP17" s="676" t="s">
        <v>264</v>
      </c>
      <c r="AQ17" s="677"/>
      <c r="AR17" s="677"/>
      <c r="AS17" s="677"/>
      <c r="AT17" s="677"/>
      <c r="AU17" s="677"/>
      <c r="AV17" s="677"/>
      <c r="AW17" s="677"/>
      <c r="AX17" s="677"/>
      <c r="AY17" s="677"/>
      <c r="AZ17" s="677"/>
      <c r="BA17" s="677"/>
      <c r="BB17" s="677"/>
      <c r="BC17" s="677"/>
      <c r="BD17" s="677"/>
      <c r="BE17" s="677"/>
      <c r="BF17" s="678"/>
      <c r="BG17" s="679" t="s">
        <v>138</v>
      </c>
      <c r="BH17" s="680"/>
      <c r="BI17" s="680"/>
      <c r="BJ17" s="680"/>
      <c r="BK17" s="680"/>
      <c r="BL17" s="680"/>
      <c r="BM17" s="680"/>
      <c r="BN17" s="681"/>
      <c r="BO17" s="716" t="s">
        <v>138</v>
      </c>
      <c r="BP17" s="716"/>
      <c r="BQ17" s="716"/>
      <c r="BR17" s="716"/>
      <c r="BS17" s="685" t="s">
        <v>138</v>
      </c>
      <c r="BT17" s="680"/>
      <c r="BU17" s="680"/>
      <c r="BV17" s="680"/>
      <c r="BW17" s="680"/>
      <c r="BX17" s="680"/>
      <c r="BY17" s="680"/>
      <c r="BZ17" s="680"/>
      <c r="CA17" s="680"/>
      <c r="CB17" s="723"/>
      <c r="CD17" s="712" t="s">
        <v>265</v>
      </c>
      <c r="CE17" s="713"/>
      <c r="CF17" s="713"/>
      <c r="CG17" s="713"/>
      <c r="CH17" s="713"/>
      <c r="CI17" s="713"/>
      <c r="CJ17" s="713"/>
      <c r="CK17" s="713"/>
      <c r="CL17" s="713"/>
      <c r="CM17" s="713"/>
      <c r="CN17" s="713"/>
      <c r="CO17" s="713"/>
      <c r="CP17" s="713"/>
      <c r="CQ17" s="714"/>
      <c r="CR17" s="679">
        <v>5388576</v>
      </c>
      <c r="CS17" s="680"/>
      <c r="CT17" s="680"/>
      <c r="CU17" s="680"/>
      <c r="CV17" s="680"/>
      <c r="CW17" s="680"/>
      <c r="CX17" s="680"/>
      <c r="CY17" s="681"/>
      <c r="CZ17" s="716">
        <v>11.6</v>
      </c>
      <c r="DA17" s="716"/>
      <c r="DB17" s="716"/>
      <c r="DC17" s="716"/>
      <c r="DD17" s="685" t="s">
        <v>139</v>
      </c>
      <c r="DE17" s="680"/>
      <c r="DF17" s="680"/>
      <c r="DG17" s="680"/>
      <c r="DH17" s="680"/>
      <c r="DI17" s="680"/>
      <c r="DJ17" s="680"/>
      <c r="DK17" s="680"/>
      <c r="DL17" s="680"/>
      <c r="DM17" s="680"/>
      <c r="DN17" s="680"/>
      <c r="DO17" s="680"/>
      <c r="DP17" s="681"/>
      <c r="DQ17" s="685">
        <v>5273772</v>
      </c>
      <c r="DR17" s="680"/>
      <c r="DS17" s="680"/>
      <c r="DT17" s="680"/>
      <c r="DU17" s="680"/>
      <c r="DV17" s="680"/>
      <c r="DW17" s="680"/>
      <c r="DX17" s="680"/>
      <c r="DY17" s="680"/>
      <c r="DZ17" s="680"/>
      <c r="EA17" s="680"/>
      <c r="EB17" s="680"/>
      <c r="EC17" s="723"/>
    </row>
    <row r="18" spans="2:133" ht="11.25" customHeight="1" x14ac:dyDescent="0.15">
      <c r="B18" s="676" t="s">
        <v>266</v>
      </c>
      <c r="C18" s="677"/>
      <c r="D18" s="677"/>
      <c r="E18" s="677"/>
      <c r="F18" s="677"/>
      <c r="G18" s="677"/>
      <c r="H18" s="677"/>
      <c r="I18" s="677"/>
      <c r="J18" s="677"/>
      <c r="K18" s="677"/>
      <c r="L18" s="677"/>
      <c r="M18" s="677"/>
      <c r="N18" s="677"/>
      <c r="O18" s="677"/>
      <c r="P18" s="677"/>
      <c r="Q18" s="678"/>
      <c r="R18" s="679">
        <v>120039</v>
      </c>
      <c r="S18" s="680"/>
      <c r="T18" s="680"/>
      <c r="U18" s="680"/>
      <c r="V18" s="680"/>
      <c r="W18" s="680"/>
      <c r="X18" s="680"/>
      <c r="Y18" s="681"/>
      <c r="Z18" s="716">
        <v>0.2</v>
      </c>
      <c r="AA18" s="716"/>
      <c r="AB18" s="716"/>
      <c r="AC18" s="716"/>
      <c r="AD18" s="717">
        <v>120039</v>
      </c>
      <c r="AE18" s="717"/>
      <c r="AF18" s="717"/>
      <c r="AG18" s="717"/>
      <c r="AH18" s="717"/>
      <c r="AI18" s="717"/>
      <c r="AJ18" s="717"/>
      <c r="AK18" s="717"/>
      <c r="AL18" s="682">
        <v>0.5</v>
      </c>
      <c r="AM18" s="683"/>
      <c r="AN18" s="683"/>
      <c r="AO18" s="718"/>
      <c r="AP18" s="676" t="s">
        <v>267</v>
      </c>
      <c r="AQ18" s="677"/>
      <c r="AR18" s="677"/>
      <c r="AS18" s="677"/>
      <c r="AT18" s="677"/>
      <c r="AU18" s="677"/>
      <c r="AV18" s="677"/>
      <c r="AW18" s="677"/>
      <c r="AX18" s="677"/>
      <c r="AY18" s="677"/>
      <c r="AZ18" s="677"/>
      <c r="BA18" s="677"/>
      <c r="BB18" s="677"/>
      <c r="BC18" s="677"/>
      <c r="BD18" s="677"/>
      <c r="BE18" s="677"/>
      <c r="BF18" s="678"/>
      <c r="BG18" s="679" t="s">
        <v>138</v>
      </c>
      <c r="BH18" s="680"/>
      <c r="BI18" s="680"/>
      <c r="BJ18" s="680"/>
      <c r="BK18" s="680"/>
      <c r="BL18" s="680"/>
      <c r="BM18" s="680"/>
      <c r="BN18" s="681"/>
      <c r="BO18" s="716" t="s">
        <v>138</v>
      </c>
      <c r="BP18" s="716"/>
      <c r="BQ18" s="716"/>
      <c r="BR18" s="716"/>
      <c r="BS18" s="685" t="s">
        <v>240</v>
      </c>
      <c r="BT18" s="680"/>
      <c r="BU18" s="680"/>
      <c r="BV18" s="680"/>
      <c r="BW18" s="680"/>
      <c r="BX18" s="680"/>
      <c r="BY18" s="680"/>
      <c r="BZ18" s="680"/>
      <c r="CA18" s="680"/>
      <c r="CB18" s="723"/>
      <c r="CD18" s="712" t="s">
        <v>268</v>
      </c>
      <c r="CE18" s="713"/>
      <c r="CF18" s="713"/>
      <c r="CG18" s="713"/>
      <c r="CH18" s="713"/>
      <c r="CI18" s="713"/>
      <c r="CJ18" s="713"/>
      <c r="CK18" s="713"/>
      <c r="CL18" s="713"/>
      <c r="CM18" s="713"/>
      <c r="CN18" s="713"/>
      <c r="CO18" s="713"/>
      <c r="CP18" s="713"/>
      <c r="CQ18" s="714"/>
      <c r="CR18" s="679" t="s">
        <v>240</v>
      </c>
      <c r="CS18" s="680"/>
      <c r="CT18" s="680"/>
      <c r="CU18" s="680"/>
      <c r="CV18" s="680"/>
      <c r="CW18" s="680"/>
      <c r="CX18" s="680"/>
      <c r="CY18" s="681"/>
      <c r="CZ18" s="716" t="s">
        <v>138</v>
      </c>
      <c r="DA18" s="716"/>
      <c r="DB18" s="716"/>
      <c r="DC18" s="716"/>
      <c r="DD18" s="685" t="s">
        <v>138</v>
      </c>
      <c r="DE18" s="680"/>
      <c r="DF18" s="680"/>
      <c r="DG18" s="680"/>
      <c r="DH18" s="680"/>
      <c r="DI18" s="680"/>
      <c r="DJ18" s="680"/>
      <c r="DK18" s="680"/>
      <c r="DL18" s="680"/>
      <c r="DM18" s="680"/>
      <c r="DN18" s="680"/>
      <c r="DO18" s="680"/>
      <c r="DP18" s="681"/>
      <c r="DQ18" s="685" t="s">
        <v>138</v>
      </c>
      <c r="DR18" s="680"/>
      <c r="DS18" s="680"/>
      <c r="DT18" s="680"/>
      <c r="DU18" s="680"/>
      <c r="DV18" s="680"/>
      <c r="DW18" s="680"/>
      <c r="DX18" s="680"/>
      <c r="DY18" s="680"/>
      <c r="DZ18" s="680"/>
      <c r="EA18" s="680"/>
      <c r="EB18" s="680"/>
      <c r="EC18" s="723"/>
    </row>
    <row r="19" spans="2:133" ht="11.25" customHeight="1" x14ac:dyDescent="0.15">
      <c r="B19" s="676" t="s">
        <v>269</v>
      </c>
      <c r="C19" s="677"/>
      <c r="D19" s="677"/>
      <c r="E19" s="677"/>
      <c r="F19" s="677"/>
      <c r="G19" s="677"/>
      <c r="H19" s="677"/>
      <c r="I19" s="677"/>
      <c r="J19" s="677"/>
      <c r="K19" s="677"/>
      <c r="L19" s="677"/>
      <c r="M19" s="677"/>
      <c r="N19" s="677"/>
      <c r="O19" s="677"/>
      <c r="P19" s="677"/>
      <c r="Q19" s="678"/>
      <c r="R19" s="679">
        <v>16305</v>
      </c>
      <c r="S19" s="680"/>
      <c r="T19" s="680"/>
      <c r="U19" s="680"/>
      <c r="V19" s="680"/>
      <c r="W19" s="680"/>
      <c r="X19" s="680"/>
      <c r="Y19" s="681"/>
      <c r="Z19" s="716">
        <v>0</v>
      </c>
      <c r="AA19" s="716"/>
      <c r="AB19" s="716"/>
      <c r="AC19" s="716"/>
      <c r="AD19" s="717">
        <v>16305</v>
      </c>
      <c r="AE19" s="717"/>
      <c r="AF19" s="717"/>
      <c r="AG19" s="717"/>
      <c r="AH19" s="717"/>
      <c r="AI19" s="717"/>
      <c r="AJ19" s="717"/>
      <c r="AK19" s="717"/>
      <c r="AL19" s="682">
        <v>0.1</v>
      </c>
      <c r="AM19" s="683"/>
      <c r="AN19" s="683"/>
      <c r="AO19" s="718"/>
      <c r="AP19" s="676" t="s">
        <v>270</v>
      </c>
      <c r="AQ19" s="677"/>
      <c r="AR19" s="677"/>
      <c r="AS19" s="677"/>
      <c r="AT19" s="677"/>
      <c r="AU19" s="677"/>
      <c r="AV19" s="677"/>
      <c r="AW19" s="677"/>
      <c r="AX19" s="677"/>
      <c r="AY19" s="677"/>
      <c r="AZ19" s="677"/>
      <c r="BA19" s="677"/>
      <c r="BB19" s="677"/>
      <c r="BC19" s="677"/>
      <c r="BD19" s="677"/>
      <c r="BE19" s="677"/>
      <c r="BF19" s="678"/>
      <c r="BG19" s="679">
        <v>1668306</v>
      </c>
      <c r="BH19" s="680"/>
      <c r="BI19" s="680"/>
      <c r="BJ19" s="680"/>
      <c r="BK19" s="680"/>
      <c r="BL19" s="680"/>
      <c r="BM19" s="680"/>
      <c r="BN19" s="681"/>
      <c r="BO19" s="716">
        <v>7.8</v>
      </c>
      <c r="BP19" s="716"/>
      <c r="BQ19" s="716"/>
      <c r="BR19" s="716"/>
      <c r="BS19" s="685" t="s">
        <v>240</v>
      </c>
      <c r="BT19" s="680"/>
      <c r="BU19" s="680"/>
      <c r="BV19" s="680"/>
      <c r="BW19" s="680"/>
      <c r="BX19" s="680"/>
      <c r="BY19" s="680"/>
      <c r="BZ19" s="680"/>
      <c r="CA19" s="680"/>
      <c r="CB19" s="723"/>
      <c r="CD19" s="712" t="s">
        <v>271</v>
      </c>
      <c r="CE19" s="713"/>
      <c r="CF19" s="713"/>
      <c r="CG19" s="713"/>
      <c r="CH19" s="713"/>
      <c r="CI19" s="713"/>
      <c r="CJ19" s="713"/>
      <c r="CK19" s="713"/>
      <c r="CL19" s="713"/>
      <c r="CM19" s="713"/>
      <c r="CN19" s="713"/>
      <c r="CO19" s="713"/>
      <c r="CP19" s="713"/>
      <c r="CQ19" s="714"/>
      <c r="CR19" s="679" t="s">
        <v>138</v>
      </c>
      <c r="CS19" s="680"/>
      <c r="CT19" s="680"/>
      <c r="CU19" s="680"/>
      <c r="CV19" s="680"/>
      <c r="CW19" s="680"/>
      <c r="CX19" s="680"/>
      <c r="CY19" s="681"/>
      <c r="CZ19" s="716" t="s">
        <v>139</v>
      </c>
      <c r="DA19" s="716"/>
      <c r="DB19" s="716"/>
      <c r="DC19" s="716"/>
      <c r="DD19" s="685" t="s">
        <v>138</v>
      </c>
      <c r="DE19" s="680"/>
      <c r="DF19" s="680"/>
      <c r="DG19" s="680"/>
      <c r="DH19" s="680"/>
      <c r="DI19" s="680"/>
      <c r="DJ19" s="680"/>
      <c r="DK19" s="680"/>
      <c r="DL19" s="680"/>
      <c r="DM19" s="680"/>
      <c r="DN19" s="680"/>
      <c r="DO19" s="680"/>
      <c r="DP19" s="681"/>
      <c r="DQ19" s="685" t="s">
        <v>138</v>
      </c>
      <c r="DR19" s="680"/>
      <c r="DS19" s="680"/>
      <c r="DT19" s="680"/>
      <c r="DU19" s="680"/>
      <c r="DV19" s="680"/>
      <c r="DW19" s="680"/>
      <c r="DX19" s="680"/>
      <c r="DY19" s="680"/>
      <c r="DZ19" s="680"/>
      <c r="EA19" s="680"/>
      <c r="EB19" s="680"/>
      <c r="EC19" s="723"/>
    </row>
    <row r="20" spans="2:133" ht="11.25" customHeight="1" x14ac:dyDescent="0.15">
      <c r="B20" s="676" t="s">
        <v>272</v>
      </c>
      <c r="C20" s="677"/>
      <c r="D20" s="677"/>
      <c r="E20" s="677"/>
      <c r="F20" s="677"/>
      <c r="G20" s="677"/>
      <c r="H20" s="677"/>
      <c r="I20" s="677"/>
      <c r="J20" s="677"/>
      <c r="K20" s="677"/>
      <c r="L20" s="677"/>
      <c r="M20" s="677"/>
      <c r="N20" s="677"/>
      <c r="O20" s="677"/>
      <c r="P20" s="677"/>
      <c r="Q20" s="678"/>
      <c r="R20" s="679">
        <v>3897</v>
      </c>
      <c r="S20" s="680"/>
      <c r="T20" s="680"/>
      <c r="U20" s="680"/>
      <c r="V20" s="680"/>
      <c r="W20" s="680"/>
      <c r="X20" s="680"/>
      <c r="Y20" s="681"/>
      <c r="Z20" s="716">
        <v>0</v>
      </c>
      <c r="AA20" s="716"/>
      <c r="AB20" s="716"/>
      <c r="AC20" s="716"/>
      <c r="AD20" s="717">
        <v>3897</v>
      </c>
      <c r="AE20" s="717"/>
      <c r="AF20" s="717"/>
      <c r="AG20" s="717"/>
      <c r="AH20" s="717"/>
      <c r="AI20" s="717"/>
      <c r="AJ20" s="717"/>
      <c r="AK20" s="717"/>
      <c r="AL20" s="682">
        <v>0</v>
      </c>
      <c r="AM20" s="683"/>
      <c r="AN20" s="683"/>
      <c r="AO20" s="718"/>
      <c r="AP20" s="676" t="s">
        <v>273</v>
      </c>
      <c r="AQ20" s="677"/>
      <c r="AR20" s="677"/>
      <c r="AS20" s="677"/>
      <c r="AT20" s="677"/>
      <c r="AU20" s="677"/>
      <c r="AV20" s="677"/>
      <c r="AW20" s="677"/>
      <c r="AX20" s="677"/>
      <c r="AY20" s="677"/>
      <c r="AZ20" s="677"/>
      <c r="BA20" s="677"/>
      <c r="BB20" s="677"/>
      <c r="BC20" s="677"/>
      <c r="BD20" s="677"/>
      <c r="BE20" s="677"/>
      <c r="BF20" s="678"/>
      <c r="BG20" s="679">
        <v>1668306</v>
      </c>
      <c r="BH20" s="680"/>
      <c r="BI20" s="680"/>
      <c r="BJ20" s="680"/>
      <c r="BK20" s="680"/>
      <c r="BL20" s="680"/>
      <c r="BM20" s="680"/>
      <c r="BN20" s="681"/>
      <c r="BO20" s="716">
        <v>7.8</v>
      </c>
      <c r="BP20" s="716"/>
      <c r="BQ20" s="716"/>
      <c r="BR20" s="716"/>
      <c r="BS20" s="685" t="s">
        <v>240</v>
      </c>
      <c r="BT20" s="680"/>
      <c r="BU20" s="680"/>
      <c r="BV20" s="680"/>
      <c r="BW20" s="680"/>
      <c r="BX20" s="680"/>
      <c r="BY20" s="680"/>
      <c r="BZ20" s="680"/>
      <c r="CA20" s="680"/>
      <c r="CB20" s="723"/>
      <c r="CD20" s="712" t="s">
        <v>274</v>
      </c>
      <c r="CE20" s="713"/>
      <c r="CF20" s="713"/>
      <c r="CG20" s="713"/>
      <c r="CH20" s="713"/>
      <c r="CI20" s="713"/>
      <c r="CJ20" s="713"/>
      <c r="CK20" s="713"/>
      <c r="CL20" s="713"/>
      <c r="CM20" s="713"/>
      <c r="CN20" s="713"/>
      <c r="CO20" s="713"/>
      <c r="CP20" s="713"/>
      <c r="CQ20" s="714"/>
      <c r="CR20" s="679">
        <v>46496618</v>
      </c>
      <c r="CS20" s="680"/>
      <c r="CT20" s="680"/>
      <c r="CU20" s="680"/>
      <c r="CV20" s="680"/>
      <c r="CW20" s="680"/>
      <c r="CX20" s="680"/>
      <c r="CY20" s="681"/>
      <c r="CZ20" s="716">
        <v>100</v>
      </c>
      <c r="DA20" s="716"/>
      <c r="DB20" s="716"/>
      <c r="DC20" s="716"/>
      <c r="DD20" s="685">
        <v>6824176</v>
      </c>
      <c r="DE20" s="680"/>
      <c r="DF20" s="680"/>
      <c r="DG20" s="680"/>
      <c r="DH20" s="680"/>
      <c r="DI20" s="680"/>
      <c r="DJ20" s="680"/>
      <c r="DK20" s="680"/>
      <c r="DL20" s="680"/>
      <c r="DM20" s="680"/>
      <c r="DN20" s="680"/>
      <c r="DO20" s="680"/>
      <c r="DP20" s="681"/>
      <c r="DQ20" s="685">
        <v>30172295</v>
      </c>
      <c r="DR20" s="680"/>
      <c r="DS20" s="680"/>
      <c r="DT20" s="680"/>
      <c r="DU20" s="680"/>
      <c r="DV20" s="680"/>
      <c r="DW20" s="680"/>
      <c r="DX20" s="680"/>
      <c r="DY20" s="680"/>
      <c r="DZ20" s="680"/>
      <c r="EA20" s="680"/>
      <c r="EB20" s="680"/>
      <c r="EC20" s="723"/>
    </row>
    <row r="21" spans="2:133" ht="11.25" customHeight="1" x14ac:dyDescent="0.15">
      <c r="B21" s="676" t="s">
        <v>275</v>
      </c>
      <c r="C21" s="677"/>
      <c r="D21" s="677"/>
      <c r="E21" s="677"/>
      <c r="F21" s="677"/>
      <c r="G21" s="677"/>
      <c r="H21" s="677"/>
      <c r="I21" s="677"/>
      <c r="J21" s="677"/>
      <c r="K21" s="677"/>
      <c r="L21" s="677"/>
      <c r="M21" s="677"/>
      <c r="N21" s="677"/>
      <c r="O21" s="677"/>
      <c r="P21" s="677"/>
      <c r="Q21" s="678"/>
      <c r="R21" s="679">
        <v>169450</v>
      </c>
      <c r="S21" s="680"/>
      <c r="T21" s="680"/>
      <c r="U21" s="680"/>
      <c r="V21" s="680"/>
      <c r="W21" s="680"/>
      <c r="X21" s="680"/>
      <c r="Y21" s="681"/>
      <c r="Z21" s="716">
        <v>0.4</v>
      </c>
      <c r="AA21" s="716"/>
      <c r="AB21" s="716"/>
      <c r="AC21" s="716"/>
      <c r="AD21" s="717">
        <v>169450</v>
      </c>
      <c r="AE21" s="717"/>
      <c r="AF21" s="717"/>
      <c r="AG21" s="717"/>
      <c r="AH21" s="717"/>
      <c r="AI21" s="717"/>
      <c r="AJ21" s="717"/>
      <c r="AK21" s="717"/>
      <c r="AL21" s="682">
        <v>0.7</v>
      </c>
      <c r="AM21" s="683"/>
      <c r="AN21" s="683"/>
      <c r="AO21" s="718"/>
      <c r="AP21" s="773" t="s">
        <v>276</v>
      </c>
      <c r="AQ21" s="781"/>
      <c r="AR21" s="781"/>
      <c r="AS21" s="781"/>
      <c r="AT21" s="781"/>
      <c r="AU21" s="781"/>
      <c r="AV21" s="781"/>
      <c r="AW21" s="781"/>
      <c r="AX21" s="781"/>
      <c r="AY21" s="781"/>
      <c r="AZ21" s="781"/>
      <c r="BA21" s="781"/>
      <c r="BB21" s="781"/>
      <c r="BC21" s="781"/>
      <c r="BD21" s="781"/>
      <c r="BE21" s="781"/>
      <c r="BF21" s="775"/>
      <c r="BG21" s="679">
        <v>30471</v>
      </c>
      <c r="BH21" s="680"/>
      <c r="BI21" s="680"/>
      <c r="BJ21" s="680"/>
      <c r="BK21" s="680"/>
      <c r="BL21" s="680"/>
      <c r="BM21" s="680"/>
      <c r="BN21" s="681"/>
      <c r="BO21" s="716">
        <v>0.1</v>
      </c>
      <c r="BP21" s="716"/>
      <c r="BQ21" s="716"/>
      <c r="BR21" s="716"/>
      <c r="BS21" s="685" t="s">
        <v>138</v>
      </c>
      <c r="BT21" s="680"/>
      <c r="BU21" s="680"/>
      <c r="BV21" s="680"/>
      <c r="BW21" s="680"/>
      <c r="BX21" s="680"/>
      <c r="BY21" s="680"/>
      <c r="BZ21" s="680"/>
      <c r="CA21" s="680"/>
      <c r="CB21" s="723"/>
      <c r="CD21" s="786"/>
      <c r="CE21" s="729"/>
      <c r="CF21" s="729"/>
      <c r="CG21" s="729"/>
      <c r="CH21" s="729"/>
      <c r="CI21" s="729"/>
      <c r="CJ21" s="729"/>
      <c r="CK21" s="729"/>
      <c r="CL21" s="729"/>
      <c r="CM21" s="729"/>
      <c r="CN21" s="729"/>
      <c r="CO21" s="729"/>
      <c r="CP21" s="729"/>
      <c r="CQ21" s="730"/>
      <c r="CR21" s="787"/>
      <c r="CS21" s="788"/>
      <c r="CT21" s="788"/>
      <c r="CU21" s="788"/>
      <c r="CV21" s="788"/>
      <c r="CW21" s="788"/>
      <c r="CX21" s="788"/>
      <c r="CY21" s="789"/>
      <c r="CZ21" s="790"/>
      <c r="DA21" s="790"/>
      <c r="DB21" s="790"/>
      <c r="DC21" s="790"/>
      <c r="DD21" s="791"/>
      <c r="DE21" s="788"/>
      <c r="DF21" s="788"/>
      <c r="DG21" s="788"/>
      <c r="DH21" s="788"/>
      <c r="DI21" s="788"/>
      <c r="DJ21" s="788"/>
      <c r="DK21" s="788"/>
      <c r="DL21" s="788"/>
      <c r="DM21" s="788"/>
      <c r="DN21" s="788"/>
      <c r="DO21" s="788"/>
      <c r="DP21" s="789"/>
      <c r="DQ21" s="791"/>
      <c r="DR21" s="788"/>
      <c r="DS21" s="788"/>
      <c r="DT21" s="788"/>
      <c r="DU21" s="788"/>
      <c r="DV21" s="788"/>
      <c r="DW21" s="788"/>
      <c r="DX21" s="788"/>
      <c r="DY21" s="788"/>
      <c r="DZ21" s="788"/>
      <c r="EA21" s="788"/>
      <c r="EB21" s="788"/>
      <c r="EC21" s="795"/>
    </row>
    <row r="22" spans="2:133" ht="11.25" customHeight="1" x14ac:dyDescent="0.15">
      <c r="B22" s="676" t="s">
        <v>277</v>
      </c>
      <c r="C22" s="677"/>
      <c r="D22" s="677"/>
      <c r="E22" s="677"/>
      <c r="F22" s="677"/>
      <c r="G22" s="677"/>
      <c r="H22" s="677"/>
      <c r="I22" s="677"/>
      <c r="J22" s="677"/>
      <c r="K22" s="677"/>
      <c r="L22" s="677"/>
      <c r="M22" s="677"/>
      <c r="N22" s="677"/>
      <c r="O22" s="677"/>
      <c r="P22" s="677"/>
      <c r="Q22" s="678"/>
      <c r="R22" s="679">
        <v>3379988</v>
      </c>
      <c r="S22" s="680"/>
      <c r="T22" s="680"/>
      <c r="U22" s="680"/>
      <c r="V22" s="680"/>
      <c r="W22" s="680"/>
      <c r="X22" s="680"/>
      <c r="Y22" s="681"/>
      <c r="Z22" s="716">
        <v>7</v>
      </c>
      <c r="AA22" s="716"/>
      <c r="AB22" s="716"/>
      <c r="AC22" s="716"/>
      <c r="AD22" s="717">
        <v>2558789</v>
      </c>
      <c r="AE22" s="717"/>
      <c r="AF22" s="717"/>
      <c r="AG22" s="717"/>
      <c r="AH22" s="717"/>
      <c r="AI22" s="717"/>
      <c r="AJ22" s="717"/>
      <c r="AK22" s="717"/>
      <c r="AL22" s="682">
        <v>10</v>
      </c>
      <c r="AM22" s="683"/>
      <c r="AN22" s="683"/>
      <c r="AO22" s="718"/>
      <c r="AP22" s="773" t="s">
        <v>278</v>
      </c>
      <c r="AQ22" s="781"/>
      <c r="AR22" s="781"/>
      <c r="AS22" s="781"/>
      <c r="AT22" s="781"/>
      <c r="AU22" s="781"/>
      <c r="AV22" s="781"/>
      <c r="AW22" s="781"/>
      <c r="AX22" s="781"/>
      <c r="AY22" s="781"/>
      <c r="AZ22" s="781"/>
      <c r="BA22" s="781"/>
      <c r="BB22" s="781"/>
      <c r="BC22" s="781"/>
      <c r="BD22" s="781"/>
      <c r="BE22" s="781"/>
      <c r="BF22" s="775"/>
      <c r="BG22" s="679" t="s">
        <v>240</v>
      </c>
      <c r="BH22" s="680"/>
      <c r="BI22" s="680"/>
      <c r="BJ22" s="680"/>
      <c r="BK22" s="680"/>
      <c r="BL22" s="680"/>
      <c r="BM22" s="680"/>
      <c r="BN22" s="681"/>
      <c r="BO22" s="716" t="s">
        <v>138</v>
      </c>
      <c r="BP22" s="716"/>
      <c r="BQ22" s="716"/>
      <c r="BR22" s="716"/>
      <c r="BS22" s="685" t="s">
        <v>240</v>
      </c>
      <c r="BT22" s="680"/>
      <c r="BU22" s="680"/>
      <c r="BV22" s="680"/>
      <c r="BW22" s="680"/>
      <c r="BX22" s="680"/>
      <c r="BY22" s="680"/>
      <c r="BZ22" s="680"/>
      <c r="CA22" s="680"/>
      <c r="CB22" s="723"/>
      <c r="CD22" s="783" t="s">
        <v>279</v>
      </c>
      <c r="CE22" s="784"/>
      <c r="CF22" s="784"/>
      <c r="CG22" s="784"/>
      <c r="CH22" s="784"/>
      <c r="CI22" s="784"/>
      <c r="CJ22" s="784"/>
      <c r="CK22" s="784"/>
      <c r="CL22" s="784"/>
      <c r="CM22" s="784"/>
      <c r="CN22" s="784"/>
      <c r="CO22" s="784"/>
      <c r="CP22" s="784"/>
      <c r="CQ22" s="784"/>
      <c r="CR22" s="784"/>
      <c r="CS22" s="784"/>
      <c r="CT22" s="784"/>
      <c r="CU22" s="784"/>
      <c r="CV22" s="784"/>
      <c r="CW22" s="784"/>
      <c r="CX22" s="784"/>
      <c r="CY22" s="784"/>
      <c r="CZ22" s="784"/>
      <c r="DA22" s="784"/>
      <c r="DB22" s="784"/>
      <c r="DC22" s="784"/>
      <c r="DD22" s="784"/>
      <c r="DE22" s="784"/>
      <c r="DF22" s="784"/>
      <c r="DG22" s="784"/>
      <c r="DH22" s="784"/>
      <c r="DI22" s="784"/>
      <c r="DJ22" s="784"/>
      <c r="DK22" s="784"/>
      <c r="DL22" s="784"/>
      <c r="DM22" s="784"/>
      <c r="DN22" s="784"/>
      <c r="DO22" s="784"/>
      <c r="DP22" s="784"/>
      <c r="DQ22" s="784"/>
      <c r="DR22" s="784"/>
      <c r="DS22" s="784"/>
      <c r="DT22" s="784"/>
      <c r="DU22" s="784"/>
      <c r="DV22" s="784"/>
      <c r="DW22" s="784"/>
      <c r="DX22" s="784"/>
      <c r="DY22" s="784"/>
      <c r="DZ22" s="784"/>
      <c r="EA22" s="784"/>
      <c r="EB22" s="784"/>
      <c r="EC22" s="785"/>
    </row>
    <row r="23" spans="2:133" ht="11.25" customHeight="1" x14ac:dyDescent="0.15">
      <c r="B23" s="676" t="s">
        <v>280</v>
      </c>
      <c r="C23" s="677"/>
      <c r="D23" s="677"/>
      <c r="E23" s="677"/>
      <c r="F23" s="677"/>
      <c r="G23" s="677"/>
      <c r="H23" s="677"/>
      <c r="I23" s="677"/>
      <c r="J23" s="677"/>
      <c r="K23" s="677"/>
      <c r="L23" s="677"/>
      <c r="M23" s="677"/>
      <c r="N23" s="677"/>
      <c r="O23" s="677"/>
      <c r="P23" s="677"/>
      <c r="Q23" s="678"/>
      <c r="R23" s="679">
        <v>2558789</v>
      </c>
      <c r="S23" s="680"/>
      <c r="T23" s="680"/>
      <c r="U23" s="680"/>
      <c r="V23" s="680"/>
      <c r="W23" s="680"/>
      <c r="X23" s="680"/>
      <c r="Y23" s="681"/>
      <c r="Z23" s="716">
        <v>5.3</v>
      </c>
      <c r="AA23" s="716"/>
      <c r="AB23" s="716"/>
      <c r="AC23" s="716"/>
      <c r="AD23" s="717">
        <v>2558789</v>
      </c>
      <c r="AE23" s="717"/>
      <c r="AF23" s="717"/>
      <c r="AG23" s="717"/>
      <c r="AH23" s="717"/>
      <c r="AI23" s="717"/>
      <c r="AJ23" s="717"/>
      <c r="AK23" s="717"/>
      <c r="AL23" s="682">
        <v>10</v>
      </c>
      <c r="AM23" s="683"/>
      <c r="AN23" s="683"/>
      <c r="AO23" s="718"/>
      <c r="AP23" s="773" t="s">
        <v>281</v>
      </c>
      <c r="AQ23" s="781"/>
      <c r="AR23" s="781"/>
      <c r="AS23" s="781"/>
      <c r="AT23" s="781"/>
      <c r="AU23" s="781"/>
      <c r="AV23" s="781"/>
      <c r="AW23" s="781"/>
      <c r="AX23" s="781"/>
      <c r="AY23" s="781"/>
      <c r="AZ23" s="781"/>
      <c r="BA23" s="781"/>
      <c r="BB23" s="781"/>
      <c r="BC23" s="781"/>
      <c r="BD23" s="781"/>
      <c r="BE23" s="781"/>
      <c r="BF23" s="775"/>
      <c r="BG23" s="679">
        <v>1637835</v>
      </c>
      <c r="BH23" s="680"/>
      <c r="BI23" s="680"/>
      <c r="BJ23" s="680"/>
      <c r="BK23" s="680"/>
      <c r="BL23" s="680"/>
      <c r="BM23" s="680"/>
      <c r="BN23" s="681"/>
      <c r="BO23" s="716">
        <v>7.7</v>
      </c>
      <c r="BP23" s="716"/>
      <c r="BQ23" s="716"/>
      <c r="BR23" s="716"/>
      <c r="BS23" s="685" t="s">
        <v>139</v>
      </c>
      <c r="BT23" s="680"/>
      <c r="BU23" s="680"/>
      <c r="BV23" s="680"/>
      <c r="BW23" s="680"/>
      <c r="BX23" s="680"/>
      <c r="BY23" s="680"/>
      <c r="BZ23" s="680"/>
      <c r="CA23" s="680"/>
      <c r="CB23" s="723"/>
      <c r="CD23" s="783" t="s">
        <v>220</v>
      </c>
      <c r="CE23" s="784"/>
      <c r="CF23" s="784"/>
      <c r="CG23" s="784"/>
      <c r="CH23" s="784"/>
      <c r="CI23" s="784"/>
      <c r="CJ23" s="784"/>
      <c r="CK23" s="784"/>
      <c r="CL23" s="784"/>
      <c r="CM23" s="784"/>
      <c r="CN23" s="784"/>
      <c r="CO23" s="784"/>
      <c r="CP23" s="784"/>
      <c r="CQ23" s="785"/>
      <c r="CR23" s="783" t="s">
        <v>282</v>
      </c>
      <c r="CS23" s="784"/>
      <c r="CT23" s="784"/>
      <c r="CU23" s="784"/>
      <c r="CV23" s="784"/>
      <c r="CW23" s="784"/>
      <c r="CX23" s="784"/>
      <c r="CY23" s="785"/>
      <c r="CZ23" s="783" t="s">
        <v>283</v>
      </c>
      <c r="DA23" s="784"/>
      <c r="DB23" s="784"/>
      <c r="DC23" s="785"/>
      <c r="DD23" s="783" t="s">
        <v>284</v>
      </c>
      <c r="DE23" s="784"/>
      <c r="DF23" s="784"/>
      <c r="DG23" s="784"/>
      <c r="DH23" s="784"/>
      <c r="DI23" s="784"/>
      <c r="DJ23" s="784"/>
      <c r="DK23" s="785"/>
      <c r="DL23" s="792" t="s">
        <v>285</v>
      </c>
      <c r="DM23" s="793"/>
      <c r="DN23" s="793"/>
      <c r="DO23" s="793"/>
      <c r="DP23" s="793"/>
      <c r="DQ23" s="793"/>
      <c r="DR23" s="793"/>
      <c r="DS23" s="793"/>
      <c r="DT23" s="793"/>
      <c r="DU23" s="793"/>
      <c r="DV23" s="794"/>
      <c r="DW23" s="783" t="s">
        <v>286</v>
      </c>
      <c r="DX23" s="784"/>
      <c r="DY23" s="784"/>
      <c r="DZ23" s="784"/>
      <c r="EA23" s="784"/>
      <c r="EB23" s="784"/>
      <c r="EC23" s="785"/>
    </row>
    <row r="24" spans="2:133" ht="11.25" customHeight="1" x14ac:dyDescent="0.15">
      <c r="B24" s="676" t="s">
        <v>287</v>
      </c>
      <c r="C24" s="677"/>
      <c r="D24" s="677"/>
      <c r="E24" s="677"/>
      <c r="F24" s="677"/>
      <c r="G24" s="677"/>
      <c r="H24" s="677"/>
      <c r="I24" s="677"/>
      <c r="J24" s="677"/>
      <c r="K24" s="677"/>
      <c r="L24" s="677"/>
      <c r="M24" s="677"/>
      <c r="N24" s="677"/>
      <c r="O24" s="677"/>
      <c r="P24" s="677"/>
      <c r="Q24" s="678"/>
      <c r="R24" s="679">
        <v>821199</v>
      </c>
      <c r="S24" s="680"/>
      <c r="T24" s="680"/>
      <c r="U24" s="680"/>
      <c r="V24" s="680"/>
      <c r="W24" s="680"/>
      <c r="X24" s="680"/>
      <c r="Y24" s="681"/>
      <c r="Z24" s="716">
        <v>1.7</v>
      </c>
      <c r="AA24" s="716"/>
      <c r="AB24" s="716"/>
      <c r="AC24" s="716"/>
      <c r="AD24" s="717" t="s">
        <v>138</v>
      </c>
      <c r="AE24" s="717"/>
      <c r="AF24" s="717"/>
      <c r="AG24" s="717"/>
      <c r="AH24" s="717"/>
      <c r="AI24" s="717"/>
      <c r="AJ24" s="717"/>
      <c r="AK24" s="717"/>
      <c r="AL24" s="682" t="s">
        <v>138</v>
      </c>
      <c r="AM24" s="683"/>
      <c r="AN24" s="683"/>
      <c r="AO24" s="718"/>
      <c r="AP24" s="773" t="s">
        <v>288</v>
      </c>
      <c r="AQ24" s="781"/>
      <c r="AR24" s="781"/>
      <c r="AS24" s="781"/>
      <c r="AT24" s="781"/>
      <c r="AU24" s="781"/>
      <c r="AV24" s="781"/>
      <c r="AW24" s="781"/>
      <c r="AX24" s="781"/>
      <c r="AY24" s="781"/>
      <c r="AZ24" s="781"/>
      <c r="BA24" s="781"/>
      <c r="BB24" s="781"/>
      <c r="BC24" s="781"/>
      <c r="BD24" s="781"/>
      <c r="BE24" s="781"/>
      <c r="BF24" s="775"/>
      <c r="BG24" s="679" t="s">
        <v>138</v>
      </c>
      <c r="BH24" s="680"/>
      <c r="BI24" s="680"/>
      <c r="BJ24" s="680"/>
      <c r="BK24" s="680"/>
      <c r="BL24" s="680"/>
      <c r="BM24" s="680"/>
      <c r="BN24" s="681"/>
      <c r="BO24" s="716" t="s">
        <v>240</v>
      </c>
      <c r="BP24" s="716"/>
      <c r="BQ24" s="716"/>
      <c r="BR24" s="716"/>
      <c r="BS24" s="685" t="s">
        <v>139</v>
      </c>
      <c r="BT24" s="680"/>
      <c r="BU24" s="680"/>
      <c r="BV24" s="680"/>
      <c r="BW24" s="680"/>
      <c r="BX24" s="680"/>
      <c r="BY24" s="680"/>
      <c r="BZ24" s="680"/>
      <c r="CA24" s="680"/>
      <c r="CB24" s="723"/>
      <c r="CD24" s="737" t="s">
        <v>289</v>
      </c>
      <c r="CE24" s="738"/>
      <c r="CF24" s="738"/>
      <c r="CG24" s="738"/>
      <c r="CH24" s="738"/>
      <c r="CI24" s="738"/>
      <c r="CJ24" s="738"/>
      <c r="CK24" s="738"/>
      <c r="CL24" s="738"/>
      <c r="CM24" s="738"/>
      <c r="CN24" s="738"/>
      <c r="CO24" s="738"/>
      <c r="CP24" s="738"/>
      <c r="CQ24" s="739"/>
      <c r="CR24" s="734">
        <v>20370121</v>
      </c>
      <c r="CS24" s="735"/>
      <c r="CT24" s="735"/>
      <c r="CU24" s="735"/>
      <c r="CV24" s="735"/>
      <c r="CW24" s="735"/>
      <c r="CX24" s="735"/>
      <c r="CY24" s="778"/>
      <c r="CZ24" s="779">
        <v>43.8</v>
      </c>
      <c r="DA24" s="750"/>
      <c r="DB24" s="750"/>
      <c r="DC24" s="782"/>
      <c r="DD24" s="777">
        <v>13646963</v>
      </c>
      <c r="DE24" s="735"/>
      <c r="DF24" s="735"/>
      <c r="DG24" s="735"/>
      <c r="DH24" s="735"/>
      <c r="DI24" s="735"/>
      <c r="DJ24" s="735"/>
      <c r="DK24" s="778"/>
      <c r="DL24" s="777">
        <v>13598820</v>
      </c>
      <c r="DM24" s="735"/>
      <c r="DN24" s="735"/>
      <c r="DO24" s="735"/>
      <c r="DP24" s="735"/>
      <c r="DQ24" s="735"/>
      <c r="DR24" s="735"/>
      <c r="DS24" s="735"/>
      <c r="DT24" s="735"/>
      <c r="DU24" s="735"/>
      <c r="DV24" s="778"/>
      <c r="DW24" s="779">
        <v>49.9</v>
      </c>
      <c r="DX24" s="750"/>
      <c r="DY24" s="750"/>
      <c r="DZ24" s="750"/>
      <c r="EA24" s="750"/>
      <c r="EB24" s="750"/>
      <c r="EC24" s="780"/>
    </row>
    <row r="25" spans="2:133" ht="11.25" customHeight="1" x14ac:dyDescent="0.15">
      <c r="B25" s="676" t="s">
        <v>290</v>
      </c>
      <c r="C25" s="677"/>
      <c r="D25" s="677"/>
      <c r="E25" s="677"/>
      <c r="F25" s="677"/>
      <c r="G25" s="677"/>
      <c r="H25" s="677"/>
      <c r="I25" s="677"/>
      <c r="J25" s="677"/>
      <c r="K25" s="677"/>
      <c r="L25" s="677"/>
      <c r="M25" s="677"/>
      <c r="N25" s="677"/>
      <c r="O25" s="677"/>
      <c r="P25" s="677"/>
      <c r="Q25" s="678"/>
      <c r="R25" s="679" t="s">
        <v>240</v>
      </c>
      <c r="S25" s="680"/>
      <c r="T25" s="680"/>
      <c r="U25" s="680"/>
      <c r="V25" s="680"/>
      <c r="W25" s="680"/>
      <c r="X25" s="680"/>
      <c r="Y25" s="681"/>
      <c r="Z25" s="716" t="s">
        <v>240</v>
      </c>
      <c r="AA25" s="716"/>
      <c r="AB25" s="716"/>
      <c r="AC25" s="716"/>
      <c r="AD25" s="717" t="s">
        <v>138</v>
      </c>
      <c r="AE25" s="717"/>
      <c r="AF25" s="717"/>
      <c r="AG25" s="717"/>
      <c r="AH25" s="717"/>
      <c r="AI25" s="717"/>
      <c r="AJ25" s="717"/>
      <c r="AK25" s="717"/>
      <c r="AL25" s="682" t="s">
        <v>240</v>
      </c>
      <c r="AM25" s="683"/>
      <c r="AN25" s="683"/>
      <c r="AO25" s="718"/>
      <c r="AP25" s="773" t="s">
        <v>291</v>
      </c>
      <c r="AQ25" s="781"/>
      <c r="AR25" s="781"/>
      <c r="AS25" s="781"/>
      <c r="AT25" s="781"/>
      <c r="AU25" s="781"/>
      <c r="AV25" s="781"/>
      <c r="AW25" s="781"/>
      <c r="AX25" s="781"/>
      <c r="AY25" s="781"/>
      <c r="AZ25" s="781"/>
      <c r="BA25" s="781"/>
      <c r="BB25" s="781"/>
      <c r="BC25" s="781"/>
      <c r="BD25" s="781"/>
      <c r="BE25" s="781"/>
      <c r="BF25" s="775"/>
      <c r="BG25" s="679" t="s">
        <v>138</v>
      </c>
      <c r="BH25" s="680"/>
      <c r="BI25" s="680"/>
      <c r="BJ25" s="680"/>
      <c r="BK25" s="680"/>
      <c r="BL25" s="680"/>
      <c r="BM25" s="680"/>
      <c r="BN25" s="681"/>
      <c r="BO25" s="716" t="s">
        <v>240</v>
      </c>
      <c r="BP25" s="716"/>
      <c r="BQ25" s="716"/>
      <c r="BR25" s="716"/>
      <c r="BS25" s="685" t="s">
        <v>240</v>
      </c>
      <c r="BT25" s="680"/>
      <c r="BU25" s="680"/>
      <c r="BV25" s="680"/>
      <c r="BW25" s="680"/>
      <c r="BX25" s="680"/>
      <c r="BY25" s="680"/>
      <c r="BZ25" s="680"/>
      <c r="CA25" s="680"/>
      <c r="CB25" s="723"/>
      <c r="CD25" s="712" t="s">
        <v>292</v>
      </c>
      <c r="CE25" s="713"/>
      <c r="CF25" s="713"/>
      <c r="CG25" s="713"/>
      <c r="CH25" s="713"/>
      <c r="CI25" s="713"/>
      <c r="CJ25" s="713"/>
      <c r="CK25" s="713"/>
      <c r="CL25" s="713"/>
      <c r="CM25" s="713"/>
      <c r="CN25" s="713"/>
      <c r="CO25" s="713"/>
      <c r="CP25" s="713"/>
      <c r="CQ25" s="714"/>
      <c r="CR25" s="679">
        <v>6175801</v>
      </c>
      <c r="CS25" s="698"/>
      <c r="CT25" s="698"/>
      <c r="CU25" s="698"/>
      <c r="CV25" s="698"/>
      <c r="CW25" s="698"/>
      <c r="CX25" s="698"/>
      <c r="CY25" s="699"/>
      <c r="CZ25" s="682">
        <v>13.3</v>
      </c>
      <c r="DA25" s="700"/>
      <c r="DB25" s="700"/>
      <c r="DC25" s="701"/>
      <c r="DD25" s="685">
        <v>5628068</v>
      </c>
      <c r="DE25" s="698"/>
      <c r="DF25" s="698"/>
      <c r="DG25" s="698"/>
      <c r="DH25" s="698"/>
      <c r="DI25" s="698"/>
      <c r="DJ25" s="698"/>
      <c r="DK25" s="699"/>
      <c r="DL25" s="685">
        <v>5608510</v>
      </c>
      <c r="DM25" s="698"/>
      <c r="DN25" s="698"/>
      <c r="DO25" s="698"/>
      <c r="DP25" s="698"/>
      <c r="DQ25" s="698"/>
      <c r="DR25" s="698"/>
      <c r="DS25" s="698"/>
      <c r="DT25" s="698"/>
      <c r="DU25" s="698"/>
      <c r="DV25" s="699"/>
      <c r="DW25" s="682">
        <v>20.6</v>
      </c>
      <c r="DX25" s="700"/>
      <c r="DY25" s="700"/>
      <c r="DZ25" s="700"/>
      <c r="EA25" s="700"/>
      <c r="EB25" s="700"/>
      <c r="EC25" s="715"/>
    </row>
    <row r="26" spans="2:133" ht="11.25" customHeight="1" x14ac:dyDescent="0.15">
      <c r="B26" s="676" t="s">
        <v>293</v>
      </c>
      <c r="C26" s="677"/>
      <c r="D26" s="677"/>
      <c r="E26" s="677"/>
      <c r="F26" s="677"/>
      <c r="G26" s="677"/>
      <c r="H26" s="677"/>
      <c r="I26" s="677"/>
      <c r="J26" s="677"/>
      <c r="K26" s="677"/>
      <c r="L26" s="677"/>
      <c r="M26" s="677"/>
      <c r="N26" s="677"/>
      <c r="O26" s="677"/>
      <c r="P26" s="677"/>
      <c r="Q26" s="678"/>
      <c r="R26" s="679">
        <v>27995922</v>
      </c>
      <c r="S26" s="680"/>
      <c r="T26" s="680"/>
      <c r="U26" s="680"/>
      <c r="V26" s="680"/>
      <c r="W26" s="680"/>
      <c r="X26" s="680"/>
      <c r="Y26" s="681"/>
      <c r="Z26" s="716">
        <v>58.2</v>
      </c>
      <c r="AA26" s="716"/>
      <c r="AB26" s="716"/>
      <c r="AC26" s="716"/>
      <c r="AD26" s="717">
        <v>25536888</v>
      </c>
      <c r="AE26" s="717"/>
      <c r="AF26" s="717"/>
      <c r="AG26" s="717"/>
      <c r="AH26" s="717"/>
      <c r="AI26" s="717"/>
      <c r="AJ26" s="717"/>
      <c r="AK26" s="717"/>
      <c r="AL26" s="682">
        <v>99.9</v>
      </c>
      <c r="AM26" s="683"/>
      <c r="AN26" s="683"/>
      <c r="AO26" s="718"/>
      <c r="AP26" s="773" t="s">
        <v>294</v>
      </c>
      <c r="AQ26" s="774"/>
      <c r="AR26" s="774"/>
      <c r="AS26" s="774"/>
      <c r="AT26" s="774"/>
      <c r="AU26" s="774"/>
      <c r="AV26" s="774"/>
      <c r="AW26" s="774"/>
      <c r="AX26" s="774"/>
      <c r="AY26" s="774"/>
      <c r="AZ26" s="774"/>
      <c r="BA26" s="774"/>
      <c r="BB26" s="774"/>
      <c r="BC26" s="774"/>
      <c r="BD26" s="774"/>
      <c r="BE26" s="774"/>
      <c r="BF26" s="775"/>
      <c r="BG26" s="679" t="s">
        <v>138</v>
      </c>
      <c r="BH26" s="680"/>
      <c r="BI26" s="680"/>
      <c r="BJ26" s="680"/>
      <c r="BK26" s="680"/>
      <c r="BL26" s="680"/>
      <c r="BM26" s="680"/>
      <c r="BN26" s="681"/>
      <c r="BO26" s="716" t="s">
        <v>240</v>
      </c>
      <c r="BP26" s="716"/>
      <c r="BQ26" s="716"/>
      <c r="BR26" s="716"/>
      <c r="BS26" s="685" t="s">
        <v>138</v>
      </c>
      <c r="BT26" s="680"/>
      <c r="BU26" s="680"/>
      <c r="BV26" s="680"/>
      <c r="BW26" s="680"/>
      <c r="BX26" s="680"/>
      <c r="BY26" s="680"/>
      <c r="BZ26" s="680"/>
      <c r="CA26" s="680"/>
      <c r="CB26" s="723"/>
      <c r="CD26" s="712" t="s">
        <v>295</v>
      </c>
      <c r="CE26" s="713"/>
      <c r="CF26" s="713"/>
      <c r="CG26" s="713"/>
      <c r="CH26" s="713"/>
      <c r="CI26" s="713"/>
      <c r="CJ26" s="713"/>
      <c r="CK26" s="713"/>
      <c r="CL26" s="713"/>
      <c r="CM26" s="713"/>
      <c r="CN26" s="713"/>
      <c r="CO26" s="713"/>
      <c r="CP26" s="713"/>
      <c r="CQ26" s="714"/>
      <c r="CR26" s="679">
        <v>4401226</v>
      </c>
      <c r="CS26" s="680"/>
      <c r="CT26" s="680"/>
      <c r="CU26" s="680"/>
      <c r="CV26" s="680"/>
      <c r="CW26" s="680"/>
      <c r="CX26" s="680"/>
      <c r="CY26" s="681"/>
      <c r="CZ26" s="682">
        <v>9.5</v>
      </c>
      <c r="DA26" s="700"/>
      <c r="DB26" s="700"/>
      <c r="DC26" s="701"/>
      <c r="DD26" s="685">
        <v>3957180</v>
      </c>
      <c r="DE26" s="680"/>
      <c r="DF26" s="680"/>
      <c r="DG26" s="680"/>
      <c r="DH26" s="680"/>
      <c r="DI26" s="680"/>
      <c r="DJ26" s="680"/>
      <c r="DK26" s="681"/>
      <c r="DL26" s="685" t="s">
        <v>240</v>
      </c>
      <c r="DM26" s="680"/>
      <c r="DN26" s="680"/>
      <c r="DO26" s="680"/>
      <c r="DP26" s="680"/>
      <c r="DQ26" s="680"/>
      <c r="DR26" s="680"/>
      <c r="DS26" s="680"/>
      <c r="DT26" s="680"/>
      <c r="DU26" s="680"/>
      <c r="DV26" s="681"/>
      <c r="DW26" s="682" t="s">
        <v>138</v>
      </c>
      <c r="DX26" s="700"/>
      <c r="DY26" s="700"/>
      <c r="DZ26" s="700"/>
      <c r="EA26" s="700"/>
      <c r="EB26" s="700"/>
      <c r="EC26" s="715"/>
    </row>
    <row r="27" spans="2:133" ht="11.25" customHeight="1" x14ac:dyDescent="0.15">
      <c r="B27" s="676" t="s">
        <v>296</v>
      </c>
      <c r="C27" s="677"/>
      <c r="D27" s="677"/>
      <c r="E27" s="677"/>
      <c r="F27" s="677"/>
      <c r="G27" s="677"/>
      <c r="H27" s="677"/>
      <c r="I27" s="677"/>
      <c r="J27" s="677"/>
      <c r="K27" s="677"/>
      <c r="L27" s="677"/>
      <c r="M27" s="677"/>
      <c r="N27" s="677"/>
      <c r="O27" s="677"/>
      <c r="P27" s="677"/>
      <c r="Q27" s="678"/>
      <c r="R27" s="679">
        <v>24179</v>
      </c>
      <c r="S27" s="680"/>
      <c r="T27" s="680"/>
      <c r="U27" s="680"/>
      <c r="V27" s="680"/>
      <c r="W27" s="680"/>
      <c r="X27" s="680"/>
      <c r="Y27" s="681"/>
      <c r="Z27" s="716">
        <v>0.1</v>
      </c>
      <c r="AA27" s="716"/>
      <c r="AB27" s="716"/>
      <c r="AC27" s="716"/>
      <c r="AD27" s="717">
        <v>24179</v>
      </c>
      <c r="AE27" s="717"/>
      <c r="AF27" s="717"/>
      <c r="AG27" s="717"/>
      <c r="AH27" s="717"/>
      <c r="AI27" s="717"/>
      <c r="AJ27" s="717"/>
      <c r="AK27" s="717"/>
      <c r="AL27" s="682">
        <v>0.1</v>
      </c>
      <c r="AM27" s="683"/>
      <c r="AN27" s="683"/>
      <c r="AO27" s="718"/>
      <c r="AP27" s="676" t="s">
        <v>297</v>
      </c>
      <c r="AQ27" s="677"/>
      <c r="AR27" s="677"/>
      <c r="AS27" s="677"/>
      <c r="AT27" s="677"/>
      <c r="AU27" s="677"/>
      <c r="AV27" s="677"/>
      <c r="AW27" s="677"/>
      <c r="AX27" s="677"/>
      <c r="AY27" s="677"/>
      <c r="AZ27" s="677"/>
      <c r="BA27" s="677"/>
      <c r="BB27" s="677"/>
      <c r="BC27" s="677"/>
      <c r="BD27" s="677"/>
      <c r="BE27" s="677"/>
      <c r="BF27" s="678"/>
      <c r="BG27" s="679">
        <v>21287864</v>
      </c>
      <c r="BH27" s="680"/>
      <c r="BI27" s="680"/>
      <c r="BJ27" s="680"/>
      <c r="BK27" s="680"/>
      <c r="BL27" s="680"/>
      <c r="BM27" s="680"/>
      <c r="BN27" s="681"/>
      <c r="BO27" s="716">
        <v>100</v>
      </c>
      <c r="BP27" s="716"/>
      <c r="BQ27" s="716"/>
      <c r="BR27" s="716"/>
      <c r="BS27" s="685" t="s">
        <v>138</v>
      </c>
      <c r="BT27" s="680"/>
      <c r="BU27" s="680"/>
      <c r="BV27" s="680"/>
      <c r="BW27" s="680"/>
      <c r="BX27" s="680"/>
      <c r="BY27" s="680"/>
      <c r="BZ27" s="680"/>
      <c r="CA27" s="680"/>
      <c r="CB27" s="723"/>
      <c r="CD27" s="712" t="s">
        <v>298</v>
      </c>
      <c r="CE27" s="713"/>
      <c r="CF27" s="713"/>
      <c r="CG27" s="713"/>
      <c r="CH27" s="713"/>
      <c r="CI27" s="713"/>
      <c r="CJ27" s="713"/>
      <c r="CK27" s="713"/>
      <c r="CL27" s="713"/>
      <c r="CM27" s="713"/>
      <c r="CN27" s="713"/>
      <c r="CO27" s="713"/>
      <c r="CP27" s="713"/>
      <c r="CQ27" s="714"/>
      <c r="CR27" s="679">
        <v>8805744</v>
      </c>
      <c r="CS27" s="698"/>
      <c r="CT27" s="698"/>
      <c r="CU27" s="698"/>
      <c r="CV27" s="698"/>
      <c r="CW27" s="698"/>
      <c r="CX27" s="698"/>
      <c r="CY27" s="699"/>
      <c r="CZ27" s="682">
        <v>18.899999999999999</v>
      </c>
      <c r="DA27" s="700"/>
      <c r="DB27" s="700"/>
      <c r="DC27" s="701"/>
      <c r="DD27" s="685">
        <v>2745123</v>
      </c>
      <c r="DE27" s="698"/>
      <c r="DF27" s="698"/>
      <c r="DG27" s="698"/>
      <c r="DH27" s="698"/>
      <c r="DI27" s="698"/>
      <c r="DJ27" s="698"/>
      <c r="DK27" s="699"/>
      <c r="DL27" s="685">
        <v>2716538</v>
      </c>
      <c r="DM27" s="698"/>
      <c r="DN27" s="698"/>
      <c r="DO27" s="698"/>
      <c r="DP27" s="698"/>
      <c r="DQ27" s="698"/>
      <c r="DR27" s="698"/>
      <c r="DS27" s="698"/>
      <c r="DT27" s="698"/>
      <c r="DU27" s="698"/>
      <c r="DV27" s="699"/>
      <c r="DW27" s="682">
        <v>10</v>
      </c>
      <c r="DX27" s="700"/>
      <c r="DY27" s="700"/>
      <c r="DZ27" s="700"/>
      <c r="EA27" s="700"/>
      <c r="EB27" s="700"/>
      <c r="EC27" s="715"/>
    </row>
    <row r="28" spans="2:133" ht="11.25" customHeight="1" x14ac:dyDescent="0.15">
      <c r="B28" s="676" t="s">
        <v>299</v>
      </c>
      <c r="C28" s="677"/>
      <c r="D28" s="677"/>
      <c r="E28" s="677"/>
      <c r="F28" s="677"/>
      <c r="G28" s="677"/>
      <c r="H28" s="677"/>
      <c r="I28" s="677"/>
      <c r="J28" s="677"/>
      <c r="K28" s="677"/>
      <c r="L28" s="677"/>
      <c r="M28" s="677"/>
      <c r="N28" s="677"/>
      <c r="O28" s="677"/>
      <c r="P28" s="677"/>
      <c r="Q28" s="678"/>
      <c r="R28" s="679">
        <v>396853</v>
      </c>
      <c r="S28" s="680"/>
      <c r="T28" s="680"/>
      <c r="U28" s="680"/>
      <c r="V28" s="680"/>
      <c r="W28" s="680"/>
      <c r="X28" s="680"/>
      <c r="Y28" s="681"/>
      <c r="Z28" s="716">
        <v>0.8</v>
      </c>
      <c r="AA28" s="716"/>
      <c r="AB28" s="716"/>
      <c r="AC28" s="716"/>
      <c r="AD28" s="717" t="s">
        <v>240</v>
      </c>
      <c r="AE28" s="717"/>
      <c r="AF28" s="717"/>
      <c r="AG28" s="717"/>
      <c r="AH28" s="717"/>
      <c r="AI28" s="717"/>
      <c r="AJ28" s="717"/>
      <c r="AK28" s="717"/>
      <c r="AL28" s="682" t="s">
        <v>240</v>
      </c>
      <c r="AM28" s="683"/>
      <c r="AN28" s="683"/>
      <c r="AO28" s="718"/>
      <c r="AP28" s="676"/>
      <c r="AQ28" s="677"/>
      <c r="AR28" s="677"/>
      <c r="AS28" s="677"/>
      <c r="AT28" s="677"/>
      <c r="AU28" s="677"/>
      <c r="AV28" s="677"/>
      <c r="AW28" s="677"/>
      <c r="AX28" s="677"/>
      <c r="AY28" s="677"/>
      <c r="AZ28" s="677"/>
      <c r="BA28" s="677"/>
      <c r="BB28" s="677"/>
      <c r="BC28" s="677"/>
      <c r="BD28" s="677"/>
      <c r="BE28" s="677"/>
      <c r="BF28" s="678"/>
      <c r="BG28" s="679"/>
      <c r="BH28" s="680"/>
      <c r="BI28" s="680"/>
      <c r="BJ28" s="680"/>
      <c r="BK28" s="680"/>
      <c r="BL28" s="680"/>
      <c r="BM28" s="680"/>
      <c r="BN28" s="681"/>
      <c r="BO28" s="716"/>
      <c r="BP28" s="716"/>
      <c r="BQ28" s="716"/>
      <c r="BR28" s="716"/>
      <c r="BS28" s="685"/>
      <c r="BT28" s="680"/>
      <c r="BU28" s="680"/>
      <c r="BV28" s="680"/>
      <c r="BW28" s="680"/>
      <c r="BX28" s="680"/>
      <c r="BY28" s="680"/>
      <c r="BZ28" s="680"/>
      <c r="CA28" s="680"/>
      <c r="CB28" s="723"/>
      <c r="CD28" s="712" t="s">
        <v>300</v>
      </c>
      <c r="CE28" s="713"/>
      <c r="CF28" s="713"/>
      <c r="CG28" s="713"/>
      <c r="CH28" s="713"/>
      <c r="CI28" s="713"/>
      <c r="CJ28" s="713"/>
      <c r="CK28" s="713"/>
      <c r="CL28" s="713"/>
      <c r="CM28" s="713"/>
      <c r="CN28" s="713"/>
      <c r="CO28" s="713"/>
      <c r="CP28" s="713"/>
      <c r="CQ28" s="714"/>
      <c r="CR28" s="679">
        <v>5388576</v>
      </c>
      <c r="CS28" s="680"/>
      <c r="CT28" s="680"/>
      <c r="CU28" s="680"/>
      <c r="CV28" s="680"/>
      <c r="CW28" s="680"/>
      <c r="CX28" s="680"/>
      <c r="CY28" s="681"/>
      <c r="CZ28" s="682">
        <v>11.6</v>
      </c>
      <c r="DA28" s="700"/>
      <c r="DB28" s="700"/>
      <c r="DC28" s="701"/>
      <c r="DD28" s="685">
        <v>5273772</v>
      </c>
      <c r="DE28" s="680"/>
      <c r="DF28" s="680"/>
      <c r="DG28" s="680"/>
      <c r="DH28" s="680"/>
      <c r="DI28" s="680"/>
      <c r="DJ28" s="680"/>
      <c r="DK28" s="681"/>
      <c r="DL28" s="685">
        <v>5273772</v>
      </c>
      <c r="DM28" s="680"/>
      <c r="DN28" s="680"/>
      <c r="DO28" s="680"/>
      <c r="DP28" s="680"/>
      <c r="DQ28" s="680"/>
      <c r="DR28" s="680"/>
      <c r="DS28" s="680"/>
      <c r="DT28" s="680"/>
      <c r="DU28" s="680"/>
      <c r="DV28" s="681"/>
      <c r="DW28" s="682">
        <v>19.399999999999999</v>
      </c>
      <c r="DX28" s="700"/>
      <c r="DY28" s="700"/>
      <c r="DZ28" s="700"/>
      <c r="EA28" s="700"/>
      <c r="EB28" s="700"/>
      <c r="EC28" s="715"/>
    </row>
    <row r="29" spans="2:133" ht="11.25" customHeight="1" x14ac:dyDescent="0.15">
      <c r="B29" s="676" t="s">
        <v>301</v>
      </c>
      <c r="C29" s="677"/>
      <c r="D29" s="677"/>
      <c r="E29" s="677"/>
      <c r="F29" s="677"/>
      <c r="G29" s="677"/>
      <c r="H29" s="677"/>
      <c r="I29" s="677"/>
      <c r="J29" s="677"/>
      <c r="K29" s="677"/>
      <c r="L29" s="677"/>
      <c r="M29" s="677"/>
      <c r="N29" s="677"/>
      <c r="O29" s="677"/>
      <c r="P29" s="677"/>
      <c r="Q29" s="678"/>
      <c r="R29" s="679">
        <v>516069</v>
      </c>
      <c r="S29" s="680"/>
      <c r="T29" s="680"/>
      <c r="U29" s="680"/>
      <c r="V29" s="680"/>
      <c r="W29" s="680"/>
      <c r="X29" s="680"/>
      <c r="Y29" s="681"/>
      <c r="Z29" s="716">
        <v>1.1000000000000001</v>
      </c>
      <c r="AA29" s="716"/>
      <c r="AB29" s="716"/>
      <c r="AC29" s="716"/>
      <c r="AD29" s="717">
        <v>7345</v>
      </c>
      <c r="AE29" s="717"/>
      <c r="AF29" s="717"/>
      <c r="AG29" s="717"/>
      <c r="AH29" s="717"/>
      <c r="AI29" s="717"/>
      <c r="AJ29" s="717"/>
      <c r="AK29" s="717"/>
      <c r="AL29" s="682">
        <v>0</v>
      </c>
      <c r="AM29" s="683"/>
      <c r="AN29" s="683"/>
      <c r="AO29" s="718"/>
      <c r="AP29" s="660"/>
      <c r="AQ29" s="661"/>
      <c r="AR29" s="661"/>
      <c r="AS29" s="661"/>
      <c r="AT29" s="661"/>
      <c r="AU29" s="661"/>
      <c r="AV29" s="661"/>
      <c r="AW29" s="661"/>
      <c r="AX29" s="661"/>
      <c r="AY29" s="661"/>
      <c r="AZ29" s="661"/>
      <c r="BA29" s="661"/>
      <c r="BB29" s="661"/>
      <c r="BC29" s="661"/>
      <c r="BD29" s="661"/>
      <c r="BE29" s="661"/>
      <c r="BF29" s="662"/>
      <c r="BG29" s="679"/>
      <c r="BH29" s="680"/>
      <c r="BI29" s="680"/>
      <c r="BJ29" s="680"/>
      <c r="BK29" s="680"/>
      <c r="BL29" s="680"/>
      <c r="BM29" s="680"/>
      <c r="BN29" s="681"/>
      <c r="BO29" s="716"/>
      <c r="BP29" s="716"/>
      <c r="BQ29" s="716"/>
      <c r="BR29" s="716"/>
      <c r="BS29" s="717"/>
      <c r="BT29" s="717"/>
      <c r="BU29" s="717"/>
      <c r="BV29" s="717"/>
      <c r="BW29" s="717"/>
      <c r="BX29" s="717"/>
      <c r="BY29" s="717"/>
      <c r="BZ29" s="717"/>
      <c r="CA29" s="717"/>
      <c r="CB29" s="776"/>
      <c r="CD29" s="764" t="s">
        <v>302</v>
      </c>
      <c r="CE29" s="765"/>
      <c r="CF29" s="712" t="s">
        <v>303</v>
      </c>
      <c r="CG29" s="713"/>
      <c r="CH29" s="713"/>
      <c r="CI29" s="713"/>
      <c r="CJ29" s="713"/>
      <c r="CK29" s="713"/>
      <c r="CL29" s="713"/>
      <c r="CM29" s="713"/>
      <c r="CN29" s="713"/>
      <c r="CO29" s="713"/>
      <c r="CP29" s="713"/>
      <c r="CQ29" s="714"/>
      <c r="CR29" s="679">
        <v>5388443</v>
      </c>
      <c r="CS29" s="698"/>
      <c r="CT29" s="698"/>
      <c r="CU29" s="698"/>
      <c r="CV29" s="698"/>
      <c r="CW29" s="698"/>
      <c r="CX29" s="698"/>
      <c r="CY29" s="699"/>
      <c r="CZ29" s="682">
        <v>11.6</v>
      </c>
      <c r="DA29" s="700"/>
      <c r="DB29" s="700"/>
      <c r="DC29" s="701"/>
      <c r="DD29" s="685">
        <v>5273639</v>
      </c>
      <c r="DE29" s="698"/>
      <c r="DF29" s="698"/>
      <c r="DG29" s="698"/>
      <c r="DH29" s="698"/>
      <c r="DI29" s="698"/>
      <c r="DJ29" s="698"/>
      <c r="DK29" s="699"/>
      <c r="DL29" s="685">
        <v>5273639</v>
      </c>
      <c r="DM29" s="698"/>
      <c r="DN29" s="698"/>
      <c r="DO29" s="698"/>
      <c r="DP29" s="698"/>
      <c r="DQ29" s="698"/>
      <c r="DR29" s="698"/>
      <c r="DS29" s="698"/>
      <c r="DT29" s="698"/>
      <c r="DU29" s="698"/>
      <c r="DV29" s="699"/>
      <c r="DW29" s="682">
        <v>19.399999999999999</v>
      </c>
      <c r="DX29" s="700"/>
      <c r="DY29" s="700"/>
      <c r="DZ29" s="700"/>
      <c r="EA29" s="700"/>
      <c r="EB29" s="700"/>
      <c r="EC29" s="715"/>
    </row>
    <row r="30" spans="2:133" ht="11.25" customHeight="1" x14ac:dyDescent="0.15">
      <c r="B30" s="676" t="s">
        <v>304</v>
      </c>
      <c r="C30" s="677"/>
      <c r="D30" s="677"/>
      <c r="E30" s="677"/>
      <c r="F30" s="677"/>
      <c r="G30" s="677"/>
      <c r="H30" s="677"/>
      <c r="I30" s="677"/>
      <c r="J30" s="677"/>
      <c r="K30" s="677"/>
      <c r="L30" s="677"/>
      <c r="M30" s="677"/>
      <c r="N30" s="677"/>
      <c r="O30" s="677"/>
      <c r="P30" s="677"/>
      <c r="Q30" s="678"/>
      <c r="R30" s="679">
        <v>208717</v>
      </c>
      <c r="S30" s="680"/>
      <c r="T30" s="680"/>
      <c r="U30" s="680"/>
      <c r="V30" s="680"/>
      <c r="W30" s="680"/>
      <c r="X30" s="680"/>
      <c r="Y30" s="681"/>
      <c r="Z30" s="716">
        <v>0.4</v>
      </c>
      <c r="AA30" s="716"/>
      <c r="AB30" s="716"/>
      <c r="AC30" s="716"/>
      <c r="AD30" s="717" t="s">
        <v>138</v>
      </c>
      <c r="AE30" s="717"/>
      <c r="AF30" s="717"/>
      <c r="AG30" s="717"/>
      <c r="AH30" s="717"/>
      <c r="AI30" s="717"/>
      <c r="AJ30" s="717"/>
      <c r="AK30" s="717"/>
      <c r="AL30" s="682" t="s">
        <v>240</v>
      </c>
      <c r="AM30" s="683"/>
      <c r="AN30" s="683"/>
      <c r="AO30" s="718"/>
      <c r="AP30" s="740" t="s">
        <v>220</v>
      </c>
      <c r="AQ30" s="741"/>
      <c r="AR30" s="741"/>
      <c r="AS30" s="741"/>
      <c r="AT30" s="741"/>
      <c r="AU30" s="741"/>
      <c r="AV30" s="741"/>
      <c r="AW30" s="741"/>
      <c r="AX30" s="741"/>
      <c r="AY30" s="741"/>
      <c r="AZ30" s="741"/>
      <c r="BA30" s="741"/>
      <c r="BB30" s="741"/>
      <c r="BC30" s="741"/>
      <c r="BD30" s="741"/>
      <c r="BE30" s="741"/>
      <c r="BF30" s="742"/>
      <c r="BG30" s="740" t="s">
        <v>305</v>
      </c>
      <c r="BH30" s="753"/>
      <c r="BI30" s="753"/>
      <c r="BJ30" s="753"/>
      <c r="BK30" s="753"/>
      <c r="BL30" s="753"/>
      <c r="BM30" s="753"/>
      <c r="BN30" s="753"/>
      <c r="BO30" s="753"/>
      <c r="BP30" s="753"/>
      <c r="BQ30" s="754"/>
      <c r="BR30" s="740" t="s">
        <v>306</v>
      </c>
      <c r="BS30" s="753"/>
      <c r="BT30" s="753"/>
      <c r="BU30" s="753"/>
      <c r="BV30" s="753"/>
      <c r="BW30" s="753"/>
      <c r="BX30" s="753"/>
      <c r="BY30" s="753"/>
      <c r="BZ30" s="753"/>
      <c r="CA30" s="753"/>
      <c r="CB30" s="754"/>
      <c r="CD30" s="766"/>
      <c r="CE30" s="767"/>
      <c r="CF30" s="712" t="s">
        <v>307</v>
      </c>
      <c r="CG30" s="713"/>
      <c r="CH30" s="713"/>
      <c r="CI30" s="713"/>
      <c r="CJ30" s="713"/>
      <c r="CK30" s="713"/>
      <c r="CL30" s="713"/>
      <c r="CM30" s="713"/>
      <c r="CN30" s="713"/>
      <c r="CO30" s="713"/>
      <c r="CP30" s="713"/>
      <c r="CQ30" s="714"/>
      <c r="CR30" s="679">
        <v>5112972</v>
      </c>
      <c r="CS30" s="680"/>
      <c r="CT30" s="680"/>
      <c r="CU30" s="680"/>
      <c r="CV30" s="680"/>
      <c r="CW30" s="680"/>
      <c r="CX30" s="680"/>
      <c r="CY30" s="681"/>
      <c r="CZ30" s="682">
        <v>11</v>
      </c>
      <c r="DA30" s="700"/>
      <c r="DB30" s="700"/>
      <c r="DC30" s="701"/>
      <c r="DD30" s="685">
        <v>5021460</v>
      </c>
      <c r="DE30" s="680"/>
      <c r="DF30" s="680"/>
      <c r="DG30" s="680"/>
      <c r="DH30" s="680"/>
      <c r="DI30" s="680"/>
      <c r="DJ30" s="680"/>
      <c r="DK30" s="681"/>
      <c r="DL30" s="685">
        <v>5021460</v>
      </c>
      <c r="DM30" s="680"/>
      <c r="DN30" s="680"/>
      <c r="DO30" s="680"/>
      <c r="DP30" s="680"/>
      <c r="DQ30" s="680"/>
      <c r="DR30" s="680"/>
      <c r="DS30" s="680"/>
      <c r="DT30" s="680"/>
      <c r="DU30" s="680"/>
      <c r="DV30" s="681"/>
      <c r="DW30" s="682">
        <v>18.399999999999999</v>
      </c>
      <c r="DX30" s="700"/>
      <c r="DY30" s="700"/>
      <c r="DZ30" s="700"/>
      <c r="EA30" s="700"/>
      <c r="EB30" s="700"/>
      <c r="EC30" s="715"/>
    </row>
    <row r="31" spans="2:133" ht="11.25" customHeight="1" x14ac:dyDescent="0.15">
      <c r="B31" s="676" t="s">
        <v>308</v>
      </c>
      <c r="C31" s="677"/>
      <c r="D31" s="677"/>
      <c r="E31" s="677"/>
      <c r="F31" s="677"/>
      <c r="G31" s="677"/>
      <c r="H31" s="677"/>
      <c r="I31" s="677"/>
      <c r="J31" s="677"/>
      <c r="K31" s="677"/>
      <c r="L31" s="677"/>
      <c r="M31" s="677"/>
      <c r="N31" s="677"/>
      <c r="O31" s="677"/>
      <c r="P31" s="677"/>
      <c r="Q31" s="678"/>
      <c r="R31" s="679">
        <v>5942502</v>
      </c>
      <c r="S31" s="680"/>
      <c r="T31" s="680"/>
      <c r="U31" s="680"/>
      <c r="V31" s="680"/>
      <c r="W31" s="680"/>
      <c r="X31" s="680"/>
      <c r="Y31" s="681"/>
      <c r="Z31" s="716">
        <v>12.3</v>
      </c>
      <c r="AA31" s="716"/>
      <c r="AB31" s="716"/>
      <c r="AC31" s="716"/>
      <c r="AD31" s="717" t="s">
        <v>240</v>
      </c>
      <c r="AE31" s="717"/>
      <c r="AF31" s="717"/>
      <c r="AG31" s="717"/>
      <c r="AH31" s="717"/>
      <c r="AI31" s="717"/>
      <c r="AJ31" s="717"/>
      <c r="AK31" s="717"/>
      <c r="AL31" s="682" t="s">
        <v>139</v>
      </c>
      <c r="AM31" s="683"/>
      <c r="AN31" s="683"/>
      <c r="AO31" s="718"/>
      <c r="AP31" s="755" t="s">
        <v>309</v>
      </c>
      <c r="AQ31" s="756"/>
      <c r="AR31" s="756"/>
      <c r="AS31" s="756"/>
      <c r="AT31" s="761" t="s">
        <v>310</v>
      </c>
      <c r="AU31" s="230"/>
      <c r="AV31" s="230"/>
      <c r="AW31" s="230"/>
      <c r="AX31" s="745" t="s">
        <v>187</v>
      </c>
      <c r="AY31" s="746"/>
      <c r="AZ31" s="746"/>
      <c r="BA31" s="746"/>
      <c r="BB31" s="746"/>
      <c r="BC31" s="746"/>
      <c r="BD31" s="746"/>
      <c r="BE31" s="746"/>
      <c r="BF31" s="747"/>
      <c r="BG31" s="748">
        <v>99.3</v>
      </c>
      <c r="BH31" s="749"/>
      <c r="BI31" s="749"/>
      <c r="BJ31" s="749"/>
      <c r="BK31" s="749"/>
      <c r="BL31" s="749"/>
      <c r="BM31" s="750">
        <v>97.5</v>
      </c>
      <c r="BN31" s="749"/>
      <c r="BO31" s="749"/>
      <c r="BP31" s="749"/>
      <c r="BQ31" s="751"/>
      <c r="BR31" s="748">
        <v>99.4</v>
      </c>
      <c r="BS31" s="749"/>
      <c r="BT31" s="749"/>
      <c r="BU31" s="749"/>
      <c r="BV31" s="749"/>
      <c r="BW31" s="749"/>
      <c r="BX31" s="750">
        <v>97.4</v>
      </c>
      <c r="BY31" s="749"/>
      <c r="BZ31" s="749"/>
      <c r="CA31" s="749"/>
      <c r="CB31" s="751"/>
      <c r="CD31" s="766"/>
      <c r="CE31" s="767"/>
      <c r="CF31" s="712" t="s">
        <v>311</v>
      </c>
      <c r="CG31" s="713"/>
      <c r="CH31" s="713"/>
      <c r="CI31" s="713"/>
      <c r="CJ31" s="713"/>
      <c r="CK31" s="713"/>
      <c r="CL31" s="713"/>
      <c r="CM31" s="713"/>
      <c r="CN31" s="713"/>
      <c r="CO31" s="713"/>
      <c r="CP31" s="713"/>
      <c r="CQ31" s="714"/>
      <c r="CR31" s="679">
        <v>275471</v>
      </c>
      <c r="CS31" s="698"/>
      <c r="CT31" s="698"/>
      <c r="CU31" s="698"/>
      <c r="CV31" s="698"/>
      <c r="CW31" s="698"/>
      <c r="CX31" s="698"/>
      <c r="CY31" s="699"/>
      <c r="CZ31" s="682">
        <v>0.6</v>
      </c>
      <c r="DA31" s="700"/>
      <c r="DB31" s="700"/>
      <c r="DC31" s="701"/>
      <c r="DD31" s="685">
        <v>252179</v>
      </c>
      <c r="DE31" s="698"/>
      <c r="DF31" s="698"/>
      <c r="DG31" s="698"/>
      <c r="DH31" s="698"/>
      <c r="DI31" s="698"/>
      <c r="DJ31" s="698"/>
      <c r="DK31" s="699"/>
      <c r="DL31" s="685">
        <v>252179</v>
      </c>
      <c r="DM31" s="698"/>
      <c r="DN31" s="698"/>
      <c r="DO31" s="698"/>
      <c r="DP31" s="698"/>
      <c r="DQ31" s="698"/>
      <c r="DR31" s="698"/>
      <c r="DS31" s="698"/>
      <c r="DT31" s="698"/>
      <c r="DU31" s="698"/>
      <c r="DV31" s="699"/>
      <c r="DW31" s="682">
        <v>0.9</v>
      </c>
      <c r="DX31" s="700"/>
      <c r="DY31" s="700"/>
      <c r="DZ31" s="700"/>
      <c r="EA31" s="700"/>
      <c r="EB31" s="700"/>
      <c r="EC31" s="715"/>
    </row>
    <row r="32" spans="2:133" ht="11.25" customHeight="1" x14ac:dyDescent="0.15">
      <c r="B32" s="770" t="s">
        <v>312</v>
      </c>
      <c r="C32" s="771"/>
      <c r="D32" s="771"/>
      <c r="E32" s="771"/>
      <c r="F32" s="771"/>
      <c r="G32" s="771"/>
      <c r="H32" s="771"/>
      <c r="I32" s="771"/>
      <c r="J32" s="771"/>
      <c r="K32" s="771"/>
      <c r="L32" s="771"/>
      <c r="M32" s="771"/>
      <c r="N32" s="771"/>
      <c r="O32" s="771"/>
      <c r="P32" s="771"/>
      <c r="Q32" s="772"/>
      <c r="R32" s="679" t="s">
        <v>240</v>
      </c>
      <c r="S32" s="680"/>
      <c r="T32" s="680"/>
      <c r="U32" s="680"/>
      <c r="V32" s="680"/>
      <c r="W32" s="680"/>
      <c r="X32" s="680"/>
      <c r="Y32" s="681"/>
      <c r="Z32" s="716" t="s">
        <v>138</v>
      </c>
      <c r="AA32" s="716"/>
      <c r="AB32" s="716"/>
      <c r="AC32" s="716"/>
      <c r="AD32" s="717" t="s">
        <v>138</v>
      </c>
      <c r="AE32" s="717"/>
      <c r="AF32" s="717"/>
      <c r="AG32" s="717"/>
      <c r="AH32" s="717"/>
      <c r="AI32" s="717"/>
      <c r="AJ32" s="717"/>
      <c r="AK32" s="717"/>
      <c r="AL32" s="682" t="s">
        <v>240</v>
      </c>
      <c r="AM32" s="683"/>
      <c r="AN32" s="683"/>
      <c r="AO32" s="718"/>
      <c r="AP32" s="757"/>
      <c r="AQ32" s="758"/>
      <c r="AR32" s="758"/>
      <c r="AS32" s="758"/>
      <c r="AT32" s="762"/>
      <c r="AU32" s="229" t="s">
        <v>313</v>
      </c>
      <c r="AV32" s="229"/>
      <c r="AW32" s="229"/>
      <c r="AX32" s="676" t="s">
        <v>314</v>
      </c>
      <c r="AY32" s="677"/>
      <c r="AZ32" s="677"/>
      <c r="BA32" s="677"/>
      <c r="BB32" s="677"/>
      <c r="BC32" s="677"/>
      <c r="BD32" s="677"/>
      <c r="BE32" s="677"/>
      <c r="BF32" s="678"/>
      <c r="BG32" s="752">
        <v>99.1</v>
      </c>
      <c r="BH32" s="698"/>
      <c r="BI32" s="698"/>
      <c r="BJ32" s="698"/>
      <c r="BK32" s="698"/>
      <c r="BL32" s="698"/>
      <c r="BM32" s="683">
        <v>97.2</v>
      </c>
      <c r="BN32" s="744"/>
      <c r="BO32" s="744"/>
      <c r="BP32" s="744"/>
      <c r="BQ32" s="722"/>
      <c r="BR32" s="752">
        <v>99.3</v>
      </c>
      <c r="BS32" s="698"/>
      <c r="BT32" s="698"/>
      <c r="BU32" s="698"/>
      <c r="BV32" s="698"/>
      <c r="BW32" s="698"/>
      <c r="BX32" s="683">
        <v>97.1</v>
      </c>
      <c r="BY32" s="744"/>
      <c r="BZ32" s="744"/>
      <c r="CA32" s="744"/>
      <c r="CB32" s="722"/>
      <c r="CD32" s="768"/>
      <c r="CE32" s="769"/>
      <c r="CF32" s="712" t="s">
        <v>315</v>
      </c>
      <c r="CG32" s="713"/>
      <c r="CH32" s="713"/>
      <c r="CI32" s="713"/>
      <c r="CJ32" s="713"/>
      <c r="CK32" s="713"/>
      <c r="CL32" s="713"/>
      <c r="CM32" s="713"/>
      <c r="CN32" s="713"/>
      <c r="CO32" s="713"/>
      <c r="CP32" s="713"/>
      <c r="CQ32" s="714"/>
      <c r="CR32" s="679">
        <v>133</v>
      </c>
      <c r="CS32" s="680"/>
      <c r="CT32" s="680"/>
      <c r="CU32" s="680"/>
      <c r="CV32" s="680"/>
      <c r="CW32" s="680"/>
      <c r="CX32" s="680"/>
      <c r="CY32" s="681"/>
      <c r="CZ32" s="682">
        <v>0</v>
      </c>
      <c r="DA32" s="700"/>
      <c r="DB32" s="700"/>
      <c r="DC32" s="701"/>
      <c r="DD32" s="685">
        <v>133</v>
      </c>
      <c r="DE32" s="680"/>
      <c r="DF32" s="680"/>
      <c r="DG32" s="680"/>
      <c r="DH32" s="680"/>
      <c r="DI32" s="680"/>
      <c r="DJ32" s="680"/>
      <c r="DK32" s="681"/>
      <c r="DL32" s="685">
        <v>133</v>
      </c>
      <c r="DM32" s="680"/>
      <c r="DN32" s="680"/>
      <c r="DO32" s="680"/>
      <c r="DP32" s="680"/>
      <c r="DQ32" s="680"/>
      <c r="DR32" s="680"/>
      <c r="DS32" s="680"/>
      <c r="DT32" s="680"/>
      <c r="DU32" s="680"/>
      <c r="DV32" s="681"/>
      <c r="DW32" s="682">
        <v>0</v>
      </c>
      <c r="DX32" s="700"/>
      <c r="DY32" s="700"/>
      <c r="DZ32" s="700"/>
      <c r="EA32" s="700"/>
      <c r="EB32" s="700"/>
      <c r="EC32" s="715"/>
    </row>
    <row r="33" spans="2:133" ht="11.25" customHeight="1" x14ac:dyDescent="0.15">
      <c r="B33" s="676" t="s">
        <v>316</v>
      </c>
      <c r="C33" s="677"/>
      <c r="D33" s="677"/>
      <c r="E33" s="677"/>
      <c r="F33" s="677"/>
      <c r="G33" s="677"/>
      <c r="H33" s="677"/>
      <c r="I33" s="677"/>
      <c r="J33" s="677"/>
      <c r="K33" s="677"/>
      <c r="L33" s="677"/>
      <c r="M33" s="677"/>
      <c r="N33" s="677"/>
      <c r="O33" s="677"/>
      <c r="P33" s="677"/>
      <c r="Q33" s="678"/>
      <c r="R33" s="679">
        <v>3230072</v>
      </c>
      <c r="S33" s="680"/>
      <c r="T33" s="680"/>
      <c r="U33" s="680"/>
      <c r="V33" s="680"/>
      <c r="W33" s="680"/>
      <c r="X33" s="680"/>
      <c r="Y33" s="681"/>
      <c r="Z33" s="716">
        <v>6.7</v>
      </c>
      <c r="AA33" s="716"/>
      <c r="AB33" s="716"/>
      <c r="AC33" s="716"/>
      <c r="AD33" s="717" t="s">
        <v>139</v>
      </c>
      <c r="AE33" s="717"/>
      <c r="AF33" s="717"/>
      <c r="AG33" s="717"/>
      <c r="AH33" s="717"/>
      <c r="AI33" s="717"/>
      <c r="AJ33" s="717"/>
      <c r="AK33" s="717"/>
      <c r="AL33" s="682" t="s">
        <v>138</v>
      </c>
      <c r="AM33" s="683"/>
      <c r="AN33" s="683"/>
      <c r="AO33" s="718"/>
      <c r="AP33" s="759"/>
      <c r="AQ33" s="760"/>
      <c r="AR33" s="760"/>
      <c r="AS33" s="760"/>
      <c r="AT33" s="763"/>
      <c r="AU33" s="231"/>
      <c r="AV33" s="231"/>
      <c r="AW33" s="231"/>
      <c r="AX33" s="660" t="s">
        <v>317</v>
      </c>
      <c r="AY33" s="661"/>
      <c r="AZ33" s="661"/>
      <c r="BA33" s="661"/>
      <c r="BB33" s="661"/>
      <c r="BC33" s="661"/>
      <c r="BD33" s="661"/>
      <c r="BE33" s="661"/>
      <c r="BF33" s="662"/>
      <c r="BG33" s="743">
        <v>99.5</v>
      </c>
      <c r="BH33" s="664"/>
      <c r="BI33" s="664"/>
      <c r="BJ33" s="664"/>
      <c r="BK33" s="664"/>
      <c r="BL33" s="664"/>
      <c r="BM33" s="707">
        <v>97.7</v>
      </c>
      <c r="BN33" s="664"/>
      <c r="BO33" s="664"/>
      <c r="BP33" s="664"/>
      <c r="BQ33" s="728"/>
      <c r="BR33" s="743">
        <v>99.5</v>
      </c>
      <c r="BS33" s="664"/>
      <c r="BT33" s="664"/>
      <c r="BU33" s="664"/>
      <c r="BV33" s="664"/>
      <c r="BW33" s="664"/>
      <c r="BX33" s="707">
        <v>97.6</v>
      </c>
      <c r="BY33" s="664"/>
      <c r="BZ33" s="664"/>
      <c r="CA33" s="664"/>
      <c r="CB33" s="728"/>
      <c r="CD33" s="712" t="s">
        <v>318</v>
      </c>
      <c r="CE33" s="713"/>
      <c r="CF33" s="713"/>
      <c r="CG33" s="713"/>
      <c r="CH33" s="713"/>
      <c r="CI33" s="713"/>
      <c r="CJ33" s="713"/>
      <c r="CK33" s="713"/>
      <c r="CL33" s="713"/>
      <c r="CM33" s="713"/>
      <c r="CN33" s="713"/>
      <c r="CO33" s="713"/>
      <c r="CP33" s="713"/>
      <c r="CQ33" s="714"/>
      <c r="CR33" s="679">
        <v>19063893</v>
      </c>
      <c r="CS33" s="698"/>
      <c r="CT33" s="698"/>
      <c r="CU33" s="698"/>
      <c r="CV33" s="698"/>
      <c r="CW33" s="698"/>
      <c r="CX33" s="698"/>
      <c r="CY33" s="699"/>
      <c r="CZ33" s="682">
        <v>41</v>
      </c>
      <c r="DA33" s="700"/>
      <c r="DB33" s="700"/>
      <c r="DC33" s="701"/>
      <c r="DD33" s="685">
        <v>14263672</v>
      </c>
      <c r="DE33" s="698"/>
      <c r="DF33" s="698"/>
      <c r="DG33" s="698"/>
      <c r="DH33" s="698"/>
      <c r="DI33" s="698"/>
      <c r="DJ33" s="698"/>
      <c r="DK33" s="699"/>
      <c r="DL33" s="685">
        <v>10412689</v>
      </c>
      <c r="DM33" s="698"/>
      <c r="DN33" s="698"/>
      <c r="DO33" s="698"/>
      <c r="DP33" s="698"/>
      <c r="DQ33" s="698"/>
      <c r="DR33" s="698"/>
      <c r="DS33" s="698"/>
      <c r="DT33" s="698"/>
      <c r="DU33" s="698"/>
      <c r="DV33" s="699"/>
      <c r="DW33" s="682">
        <v>38.200000000000003</v>
      </c>
      <c r="DX33" s="700"/>
      <c r="DY33" s="700"/>
      <c r="DZ33" s="700"/>
      <c r="EA33" s="700"/>
      <c r="EB33" s="700"/>
      <c r="EC33" s="715"/>
    </row>
    <row r="34" spans="2:133" ht="11.25" customHeight="1" x14ac:dyDescent="0.15">
      <c r="B34" s="676" t="s">
        <v>319</v>
      </c>
      <c r="C34" s="677"/>
      <c r="D34" s="677"/>
      <c r="E34" s="677"/>
      <c r="F34" s="677"/>
      <c r="G34" s="677"/>
      <c r="H34" s="677"/>
      <c r="I34" s="677"/>
      <c r="J34" s="677"/>
      <c r="K34" s="677"/>
      <c r="L34" s="677"/>
      <c r="M34" s="677"/>
      <c r="N34" s="677"/>
      <c r="O34" s="677"/>
      <c r="P34" s="677"/>
      <c r="Q34" s="678"/>
      <c r="R34" s="679">
        <v>133071</v>
      </c>
      <c r="S34" s="680"/>
      <c r="T34" s="680"/>
      <c r="U34" s="680"/>
      <c r="V34" s="680"/>
      <c r="W34" s="680"/>
      <c r="X34" s="680"/>
      <c r="Y34" s="681"/>
      <c r="Z34" s="716">
        <v>0.3</v>
      </c>
      <c r="AA34" s="716"/>
      <c r="AB34" s="716"/>
      <c r="AC34" s="716"/>
      <c r="AD34" s="717" t="s">
        <v>240</v>
      </c>
      <c r="AE34" s="717"/>
      <c r="AF34" s="717"/>
      <c r="AG34" s="717"/>
      <c r="AH34" s="717"/>
      <c r="AI34" s="717"/>
      <c r="AJ34" s="717"/>
      <c r="AK34" s="717"/>
      <c r="AL34" s="682" t="s">
        <v>138</v>
      </c>
      <c r="AM34" s="683"/>
      <c r="AN34" s="683"/>
      <c r="AO34" s="718"/>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712" t="s">
        <v>320</v>
      </c>
      <c r="CE34" s="713"/>
      <c r="CF34" s="713"/>
      <c r="CG34" s="713"/>
      <c r="CH34" s="713"/>
      <c r="CI34" s="713"/>
      <c r="CJ34" s="713"/>
      <c r="CK34" s="713"/>
      <c r="CL34" s="713"/>
      <c r="CM34" s="713"/>
      <c r="CN34" s="713"/>
      <c r="CO34" s="713"/>
      <c r="CP34" s="713"/>
      <c r="CQ34" s="714"/>
      <c r="CR34" s="679">
        <v>7704245</v>
      </c>
      <c r="CS34" s="680"/>
      <c r="CT34" s="680"/>
      <c r="CU34" s="680"/>
      <c r="CV34" s="680"/>
      <c r="CW34" s="680"/>
      <c r="CX34" s="680"/>
      <c r="CY34" s="681"/>
      <c r="CZ34" s="682">
        <v>16.600000000000001</v>
      </c>
      <c r="DA34" s="700"/>
      <c r="DB34" s="700"/>
      <c r="DC34" s="701"/>
      <c r="DD34" s="685">
        <v>5666447</v>
      </c>
      <c r="DE34" s="680"/>
      <c r="DF34" s="680"/>
      <c r="DG34" s="680"/>
      <c r="DH34" s="680"/>
      <c r="DI34" s="680"/>
      <c r="DJ34" s="680"/>
      <c r="DK34" s="681"/>
      <c r="DL34" s="685">
        <v>4228024</v>
      </c>
      <c r="DM34" s="680"/>
      <c r="DN34" s="680"/>
      <c r="DO34" s="680"/>
      <c r="DP34" s="680"/>
      <c r="DQ34" s="680"/>
      <c r="DR34" s="680"/>
      <c r="DS34" s="680"/>
      <c r="DT34" s="680"/>
      <c r="DU34" s="680"/>
      <c r="DV34" s="681"/>
      <c r="DW34" s="682">
        <v>15.5</v>
      </c>
      <c r="DX34" s="700"/>
      <c r="DY34" s="700"/>
      <c r="DZ34" s="700"/>
      <c r="EA34" s="700"/>
      <c r="EB34" s="700"/>
      <c r="EC34" s="715"/>
    </row>
    <row r="35" spans="2:133" ht="11.25" customHeight="1" x14ac:dyDescent="0.15">
      <c r="B35" s="676" t="s">
        <v>321</v>
      </c>
      <c r="C35" s="677"/>
      <c r="D35" s="677"/>
      <c r="E35" s="677"/>
      <c r="F35" s="677"/>
      <c r="G35" s="677"/>
      <c r="H35" s="677"/>
      <c r="I35" s="677"/>
      <c r="J35" s="677"/>
      <c r="K35" s="677"/>
      <c r="L35" s="677"/>
      <c r="M35" s="677"/>
      <c r="N35" s="677"/>
      <c r="O35" s="677"/>
      <c r="P35" s="677"/>
      <c r="Q35" s="678"/>
      <c r="R35" s="679">
        <v>649968</v>
      </c>
      <c r="S35" s="680"/>
      <c r="T35" s="680"/>
      <c r="U35" s="680"/>
      <c r="V35" s="680"/>
      <c r="W35" s="680"/>
      <c r="X35" s="680"/>
      <c r="Y35" s="681"/>
      <c r="Z35" s="716">
        <v>1.4</v>
      </c>
      <c r="AA35" s="716"/>
      <c r="AB35" s="716"/>
      <c r="AC35" s="716"/>
      <c r="AD35" s="717" t="s">
        <v>138</v>
      </c>
      <c r="AE35" s="717"/>
      <c r="AF35" s="717"/>
      <c r="AG35" s="717"/>
      <c r="AH35" s="717"/>
      <c r="AI35" s="717"/>
      <c r="AJ35" s="717"/>
      <c r="AK35" s="717"/>
      <c r="AL35" s="682" t="s">
        <v>240</v>
      </c>
      <c r="AM35" s="683"/>
      <c r="AN35" s="683"/>
      <c r="AO35" s="718"/>
      <c r="AP35" s="234"/>
      <c r="AQ35" s="740" t="s">
        <v>322</v>
      </c>
      <c r="AR35" s="741"/>
      <c r="AS35" s="741"/>
      <c r="AT35" s="741"/>
      <c r="AU35" s="741"/>
      <c r="AV35" s="741"/>
      <c r="AW35" s="741"/>
      <c r="AX35" s="741"/>
      <c r="AY35" s="741"/>
      <c r="AZ35" s="741"/>
      <c r="BA35" s="741"/>
      <c r="BB35" s="741"/>
      <c r="BC35" s="741"/>
      <c r="BD35" s="741"/>
      <c r="BE35" s="741"/>
      <c r="BF35" s="742"/>
      <c r="BG35" s="740" t="s">
        <v>323</v>
      </c>
      <c r="BH35" s="741"/>
      <c r="BI35" s="741"/>
      <c r="BJ35" s="741"/>
      <c r="BK35" s="741"/>
      <c r="BL35" s="741"/>
      <c r="BM35" s="741"/>
      <c r="BN35" s="741"/>
      <c r="BO35" s="741"/>
      <c r="BP35" s="741"/>
      <c r="BQ35" s="741"/>
      <c r="BR35" s="741"/>
      <c r="BS35" s="741"/>
      <c r="BT35" s="741"/>
      <c r="BU35" s="741"/>
      <c r="BV35" s="741"/>
      <c r="BW35" s="741"/>
      <c r="BX35" s="741"/>
      <c r="BY35" s="741"/>
      <c r="BZ35" s="741"/>
      <c r="CA35" s="741"/>
      <c r="CB35" s="742"/>
      <c r="CD35" s="712" t="s">
        <v>324</v>
      </c>
      <c r="CE35" s="713"/>
      <c r="CF35" s="713"/>
      <c r="CG35" s="713"/>
      <c r="CH35" s="713"/>
      <c r="CI35" s="713"/>
      <c r="CJ35" s="713"/>
      <c r="CK35" s="713"/>
      <c r="CL35" s="713"/>
      <c r="CM35" s="713"/>
      <c r="CN35" s="713"/>
      <c r="CO35" s="713"/>
      <c r="CP35" s="713"/>
      <c r="CQ35" s="714"/>
      <c r="CR35" s="679">
        <v>431837</v>
      </c>
      <c r="CS35" s="698"/>
      <c r="CT35" s="698"/>
      <c r="CU35" s="698"/>
      <c r="CV35" s="698"/>
      <c r="CW35" s="698"/>
      <c r="CX35" s="698"/>
      <c r="CY35" s="699"/>
      <c r="CZ35" s="682">
        <v>0.9</v>
      </c>
      <c r="DA35" s="700"/>
      <c r="DB35" s="700"/>
      <c r="DC35" s="701"/>
      <c r="DD35" s="685">
        <v>406673</v>
      </c>
      <c r="DE35" s="698"/>
      <c r="DF35" s="698"/>
      <c r="DG35" s="698"/>
      <c r="DH35" s="698"/>
      <c r="DI35" s="698"/>
      <c r="DJ35" s="698"/>
      <c r="DK35" s="699"/>
      <c r="DL35" s="685">
        <v>384079</v>
      </c>
      <c r="DM35" s="698"/>
      <c r="DN35" s="698"/>
      <c r="DO35" s="698"/>
      <c r="DP35" s="698"/>
      <c r="DQ35" s="698"/>
      <c r="DR35" s="698"/>
      <c r="DS35" s="698"/>
      <c r="DT35" s="698"/>
      <c r="DU35" s="698"/>
      <c r="DV35" s="699"/>
      <c r="DW35" s="682">
        <v>1.4</v>
      </c>
      <c r="DX35" s="700"/>
      <c r="DY35" s="700"/>
      <c r="DZ35" s="700"/>
      <c r="EA35" s="700"/>
      <c r="EB35" s="700"/>
      <c r="EC35" s="715"/>
    </row>
    <row r="36" spans="2:133" ht="11.25" customHeight="1" x14ac:dyDescent="0.15">
      <c r="B36" s="676" t="s">
        <v>325</v>
      </c>
      <c r="C36" s="677"/>
      <c r="D36" s="677"/>
      <c r="E36" s="677"/>
      <c r="F36" s="677"/>
      <c r="G36" s="677"/>
      <c r="H36" s="677"/>
      <c r="I36" s="677"/>
      <c r="J36" s="677"/>
      <c r="K36" s="677"/>
      <c r="L36" s="677"/>
      <c r="M36" s="677"/>
      <c r="N36" s="677"/>
      <c r="O36" s="677"/>
      <c r="P36" s="677"/>
      <c r="Q36" s="678"/>
      <c r="R36" s="679">
        <v>387604</v>
      </c>
      <c r="S36" s="680"/>
      <c r="T36" s="680"/>
      <c r="U36" s="680"/>
      <c r="V36" s="680"/>
      <c r="W36" s="680"/>
      <c r="X36" s="680"/>
      <c r="Y36" s="681"/>
      <c r="Z36" s="716">
        <v>0.8</v>
      </c>
      <c r="AA36" s="716"/>
      <c r="AB36" s="716"/>
      <c r="AC36" s="716"/>
      <c r="AD36" s="717" t="s">
        <v>240</v>
      </c>
      <c r="AE36" s="717"/>
      <c r="AF36" s="717"/>
      <c r="AG36" s="717"/>
      <c r="AH36" s="717"/>
      <c r="AI36" s="717"/>
      <c r="AJ36" s="717"/>
      <c r="AK36" s="717"/>
      <c r="AL36" s="682" t="s">
        <v>138</v>
      </c>
      <c r="AM36" s="683"/>
      <c r="AN36" s="683"/>
      <c r="AO36" s="718"/>
      <c r="AP36" s="234"/>
      <c r="AQ36" s="731" t="s">
        <v>326</v>
      </c>
      <c r="AR36" s="732"/>
      <c r="AS36" s="732"/>
      <c r="AT36" s="732"/>
      <c r="AU36" s="732"/>
      <c r="AV36" s="732"/>
      <c r="AW36" s="732"/>
      <c r="AX36" s="732"/>
      <c r="AY36" s="733"/>
      <c r="AZ36" s="734">
        <v>6032575</v>
      </c>
      <c r="BA36" s="735"/>
      <c r="BB36" s="735"/>
      <c r="BC36" s="735"/>
      <c r="BD36" s="735"/>
      <c r="BE36" s="735"/>
      <c r="BF36" s="736"/>
      <c r="BG36" s="737" t="s">
        <v>327</v>
      </c>
      <c r="BH36" s="738"/>
      <c r="BI36" s="738"/>
      <c r="BJ36" s="738"/>
      <c r="BK36" s="738"/>
      <c r="BL36" s="738"/>
      <c r="BM36" s="738"/>
      <c r="BN36" s="738"/>
      <c r="BO36" s="738"/>
      <c r="BP36" s="738"/>
      <c r="BQ36" s="738"/>
      <c r="BR36" s="738"/>
      <c r="BS36" s="738"/>
      <c r="BT36" s="738"/>
      <c r="BU36" s="739"/>
      <c r="BV36" s="734">
        <v>254359</v>
      </c>
      <c r="BW36" s="735"/>
      <c r="BX36" s="735"/>
      <c r="BY36" s="735"/>
      <c r="BZ36" s="735"/>
      <c r="CA36" s="735"/>
      <c r="CB36" s="736"/>
      <c r="CD36" s="712" t="s">
        <v>328</v>
      </c>
      <c r="CE36" s="713"/>
      <c r="CF36" s="713"/>
      <c r="CG36" s="713"/>
      <c r="CH36" s="713"/>
      <c r="CI36" s="713"/>
      <c r="CJ36" s="713"/>
      <c r="CK36" s="713"/>
      <c r="CL36" s="713"/>
      <c r="CM36" s="713"/>
      <c r="CN36" s="713"/>
      <c r="CO36" s="713"/>
      <c r="CP36" s="713"/>
      <c r="CQ36" s="714"/>
      <c r="CR36" s="679">
        <v>4356880</v>
      </c>
      <c r="CS36" s="680"/>
      <c r="CT36" s="680"/>
      <c r="CU36" s="680"/>
      <c r="CV36" s="680"/>
      <c r="CW36" s="680"/>
      <c r="CX36" s="680"/>
      <c r="CY36" s="681"/>
      <c r="CZ36" s="682">
        <v>9.4</v>
      </c>
      <c r="DA36" s="700"/>
      <c r="DB36" s="700"/>
      <c r="DC36" s="701"/>
      <c r="DD36" s="685">
        <v>3699527</v>
      </c>
      <c r="DE36" s="680"/>
      <c r="DF36" s="680"/>
      <c r="DG36" s="680"/>
      <c r="DH36" s="680"/>
      <c r="DI36" s="680"/>
      <c r="DJ36" s="680"/>
      <c r="DK36" s="681"/>
      <c r="DL36" s="685">
        <v>2223257</v>
      </c>
      <c r="DM36" s="680"/>
      <c r="DN36" s="680"/>
      <c r="DO36" s="680"/>
      <c r="DP36" s="680"/>
      <c r="DQ36" s="680"/>
      <c r="DR36" s="680"/>
      <c r="DS36" s="680"/>
      <c r="DT36" s="680"/>
      <c r="DU36" s="680"/>
      <c r="DV36" s="681"/>
      <c r="DW36" s="682">
        <v>8.1999999999999993</v>
      </c>
      <c r="DX36" s="700"/>
      <c r="DY36" s="700"/>
      <c r="DZ36" s="700"/>
      <c r="EA36" s="700"/>
      <c r="EB36" s="700"/>
      <c r="EC36" s="715"/>
    </row>
    <row r="37" spans="2:133" ht="11.25" customHeight="1" x14ac:dyDescent="0.15">
      <c r="B37" s="676" t="s">
        <v>329</v>
      </c>
      <c r="C37" s="677"/>
      <c r="D37" s="677"/>
      <c r="E37" s="677"/>
      <c r="F37" s="677"/>
      <c r="G37" s="677"/>
      <c r="H37" s="677"/>
      <c r="I37" s="677"/>
      <c r="J37" s="677"/>
      <c r="K37" s="677"/>
      <c r="L37" s="677"/>
      <c r="M37" s="677"/>
      <c r="N37" s="677"/>
      <c r="O37" s="677"/>
      <c r="P37" s="677"/>
      <c r="Q37" s="678"/>
      <c r="R37" s="679">
        <v>1596653</v>
      </c>
      <c r="S37" s="680"/>
      <c r="T37" s="680"/>
      <c r="U37" s="680"/>
      <c r="V37" s="680"/>
      <c r="W37" s="680"/>
      <c r="X37" s="680"/>
      <c r="Y37" s="681"/>
      <c r="Z37" s="716">
        <v>3.3</v>
      </c>
      <c r="AA37" s="716"/>
      <c r="AB37" s="716"/>
      <c r="AC37" s="716"/>
      <c r="AD37" s="717" t="s">
        <v>138</v>
      </c>
      <c r="AE37" s="717"/>
      <c r="AF37" s="717"/>
      <c r="AG37" s="717"/>
      <c r="AH37" s="717"/>
      <c r="AI37" s="717"/>
      <c r="AJ37" s="717"/>
      <c r="AK37" s="717"/>
      <c r="AL37" s="682" t="s">
        <v>138</v>
      </c>
      <c r="AM37" s="683"/>
      <c r="AN37" s="683"/>
      <c r="AO37" s="718"/>
      <c r="AQ37" s="719" t="s">
        <v>330</v>
      </c>
      <c r="AR37" s="720"/>
      <c r="AS37" s="720"/>
      <c r="AT37" s="720"/>
      <c r="AU37" s="720"/>
      <c r="AV37" s="720"/>
      <c r="AW37" s="720"/>
      <c r="AX37" s="720"/>
      <c r="AY37" s="721"/>
      <c r="AZ37" s="679">
        <v>1384982</v>
      </c>
      <c r="BA37" s="680"/>
      <c r="BB37" s="680"/>
      <c r="BC37" s="680"/>
      <c r="BD37" s="698"/>
      <c r="BE37" s="698"/>
      <c r="BF37" s="722"/>
      <c r="BG37" s="712" t="s">
        <v>331</v>
      </c>
      <c r="BH37" s="713"/>
      <c r="BI37" s="713"/>
      <c r="BJ37" s="713"/>
      <c r="BK37" s="713"/>
      <c r="BL37" s="713"/>
      <c r="BM37" s="713"/>
      <c r="BN37" s="713"/>
      <c r="BO37" s="713"/>
      <c r="BP37" s="713"/>
      <c r="BQ37" s="713"/>
      <c r="BR37" s="713"/>
      <c r="BS37" s="713"/>
      <c r="BT37" s="713"/>
      <c r="BU37" s="714"/>
      <c r="BV37" s="679">
        <v>34524</v>
      </c>
      <c r="BW37" s="680"/>
      <c r="BX37" s="680"/>
      <c r="BY37" s="680"/>
      <c r="BZ37" s="680"/>
      <c r="CA37" s="680"/>
      <c r="CB37" s="723"/>
      <c r="CD37" s="712" t="s">
        <v>332</v>
      </c>
      <c r="CE37" s="713"/>
      <c r="CF37" s="713"/>
      <c r="CG37" s="713"/>
      <c r="CH37" s="713"/>
      <c r="CI37" s="713"/>
      <c r="CJ37" s="713"/>
      <c r="CK37" s="713"/>
      <c r="CL37" s="713"/>
      <c r="CM37" s="713"/>
      <c r="CN37" s="713"/>
      <c r="CO37" s="713"/>
      <c r="CP37" s="713"/>
      <c r="CQ37" s="714"/>
      <c r="CR37" s="679">
        <v>1274329</v>
      </c>
      <c r="CS37" s="698"/>
      <c r="CT37" s="698"/>
      <c r="CU37" s="698"/>
      <c r="CV37" s="698"/>
      <c r="CW37" s="698"/>
      <c r="CX37" s="698"/>
      <c r="CY37" s="699"/>
      <c r="CZ37" s="682">
        <v>2.7</v>
      </c>
      <c r="DA37" s="700"/>
      <c r="DB37" s="700"/>
      <c r="DC37" s="701"/>
      <c r="DD37" s="685">
        <v>1206430</v>
      </c>
      <c r="DE37" s="698"/>
      <c r="DF37" s="698"/>
      <c r="DG37" s="698"/>
      <c r="DH37" s="698"/>
      <c r="DI37" s="698"/>
      <c r="DJ37" s="698"/>
      <c r="DK37" s="699"/>
      <c r="DL37" s="685">
        <v>873755</v>
      </c>
      <c r="DM37" s="698"/>
      <c r="DN37" s="698"/>
      <c r="DO37" s="698"/>
      <c r="DP37" s="698"/>
      <c r="DQ37" s="698"/>
      <c r="DR37" s="698"/>
      <c r="DS37" s="698"/>
      <c r="DT37" s="698"/>
      <c r="DU37" s="698"/>
      <c r="DV37" s="699"/>
      <c r="DW37" s="682">
        <v>3.2</v>
      </c>
      <c r="DX37" s="700"/>
      <c r="DY37" s="700"/>
      <c r="DZ37" s="700"/>
      <c r="EA37" s="700"/>
      <c r="EB37" s="700"/>
      <c r="EC37" s="715"/>
    </row>
    <row r="38" spans="2:133" ht="11.25" customHeight="1" x14ac:dyDescent="0.15">
      <c r="B38" s="676" t="s">
        <v>333</v>
      </c>
      <c r="C38" s="677"/>
      <c r="D38" s="677"/>
      <c r="E38" s="677"/>
      <c r="F38" s="677"/>
      <c r="G38" s="677"/>
      <c r="H38" s="677"/>
      <c r="I38" s="677"/>
      <c r="J38" s="677"/>
      <c r="K38" s="677"/>
      <c r="L38" s="677"/>
      <c r="M38" s="677"/>
      <c r="N38" s="677"/>
      <c r="O38" s="677"/>
      <c r="P38" s="677"/>
      <c r="Q38" s="678"/>
      <c r="R38" s="679">
        <v>2478947</v>
      </c>
      <c r="S38" s="680"/>
      <c r="T38" s="680"/>
      <c r="U38" s="680"/>
      <c r="V38" s="680"/>
      <c r="W38" s="680"/>
      <c r="X38" s="680"/>
      <c r="Y38" s="681"/>
      <c r="Z38" s="716">
        <v>5.2</v>
      </c>
      <c r="AA38" s="716"/>
      <c r="AB38" s="716"/>
      <c r="AC38" s="716"/>
      <c r="AD38" s="717">
        <v>512</v>
      </c>
      <c r="AE38" s="717"/>
      <c r="AF38" s="717"/>
      <c r="AG38" s="717"/>
      <c r="AH38" s="717"/>
      <c r="AI38" s="717"/>
      <c r="AJ38" s="717"/>
      <c r="AK38" s="717"/>
      <c r="AL38" s="682">
        <v>0</v>
      </c>
      <c r="AM38" s="683"/>
      <c r="AN38" s="683"/>
      <c r="AO38" s="718"/>
      <c r="AQ38" s="719" t="s">
        <v>334</v>
      </c>
      <c r="AR38" s="720"/>
      <c r="AS38" s="720"/>
      <c r="AT38" s="720"/>
      <c r="AU38" s="720"/>
      <c r="AV38" s="720"/>
      <c r="AW38" s="720"/>
      <c r="AX38" s="720"/>
      <c r="AY38" s="721"/>
      <c r="AZ38" s="679">
        <v>1022232</v>
      </c>
      <c r="BA38" s="680"/>
      <c r="BB38" s="680"/>
      <c r="BC38" s="680"/>
      <c r="BD38" s="698"/>
      <c r="BE38" s="698"/>
      <c r="BF38" s="722"/>
      <c r="BG38" s="712" t="s">
        <v>335</v>
      </c>
      <c r="BH38" s="713"/>
      <c r="BI38" s="713"/>
      <c r="BJ38" s="713"/>
      <c r="BK38" s="713"/>
      <c r="BL38" s="713"/>
      <c r="BM38" s="713"/>
      <c r="BN38" s="713"/>
      <c r="BO38" s="713"/>
      <c r="BP38" s="713"/>
      <c r="BQ38" s="713"/>
      <c r="BR38" s="713"/>
      <c r="BS38" s="713"/>
      <c r="BT38" s="713"/>
      <c r="BU38" s="714"/>
      <c r="BV38" s="679">
        <v>14992</v>
      </c>
      <c r="BW38" s="680"/>
      <c r="BX38" s="680"/>
      <c r="BY38" s="680"/>
      <c r="BZ38" s="680"/>
      <c r="CA38" s="680"/>
      <c r="CB38" s="723"/>
      <c r="CD38" s="712" t="s">
        <v>336</v>
      </c>
      <c r="CE38" s="713"/>
      <c r="CF38" s="713"/>
      <c r="CG38" s="713"/>
      <c r="CH38" s="713"/>
      <c r="CI38" s="713"/>
      <c r="CJ38" s="713"/>
      <c r="CK38" s="713"/>
      <c r="CL38" s="713"/>
      <c r="CM38" s="713"/>
      <c r="CN38" s="713"/>
      <c r="CO38" s="713"/>
      <c r="CP38" s="713"/>
      <c r="CQ38" s="714"/>
      <c r="CR38" s="679">
        <v>4997320</v>
      </c>
      <c r="CS38" s="680"/>
      <c r="CT38" s="680"/>
      <c r="CU38" s="680"/>
      <c r="CV38" s="680"/>
      <c r="CW38" s="680"/>
      <c r="CX38" s="680"/>
      <c r="CY38" s="681"/>
      <c r="CZ38" s="682">
        <v>10.7</v>
      </c>
      <c r="DA38" s="700"/>
      <c r="DB38" s="700"/>
      <c r="DC38" s="701"/>
      <c r="DD38" s="685">
        <v>4477320</v>
      </c>
      <c r="DE38" s="680"/>
      <c r="DF38" s="680"/>
      <c r="DG38" s="680"/>
      <c r="DH38" s="680"/>
      <c r="DI38" s="680"/>
      <c r="DJ38" s="680"/>
      <c r="DK38" s="681"/>
      <c r="DL38" s="685">
        <v>3577329</v>
      </c>
      <c r="DM38" s="680"/>
      <c r="DN38" s="680"/>
      <c r="DO38" s="680"/>
      <c r="DP38" s="680"/>
      <c r="DQ38" s="680"/>
      <c r="DR38" s="680"/>
      <c r="DS38" s="680"/>
      <c r="DT38" s="680"/>
      <c r="DU38" s="680"/>
      <c r="DV38" s="681"/>
      <c r="DW38" s="682">
        <v>13.1</v>
      </c>
      <c r="DX38" s="700"/>
      <c r="DY38" s="700"/>
      <c r="DZ38" s="700"/>
      <c r="EA38" s="700"/>
      <c r="EB38" s="700"/>
      <c r="EC38" s="715"/>
    </row>
    <row r="39" spans="2:133" ht="11.25" customHeight="1" x14ac:dyDescent="0.15">
      <c r="B39" s="676" t="s">
        <v>337</v>
      </c>
      <c r="C39" s="677"/>
      <c r="D39" s="677"/>
      <c r="E39" s="677"/>
      <c r="F39" s="677"/>
      <c r="G39" s="677"/>
      <c r="H39" s="677"/>
      <c r="I39" s="677"/>
      <c r="J39" s="677"/>
      <c r="K39" s="677"/>
      <c r="L39" s="677"/>
      <c r="M39" s="677"/>
      <c r="N39" s="677"/>
      <c r="O39" s="677"/>
      <c r="P39" s="677"/>
      <c r="Q39" s="678"/>
      <c r="R39" s="679">
        <v>4570700</v>
      </c>
      <c r="S39" s="680"/>
      <c r="T39" s="680"/>
      <c r="U39" s="680"/>
      <c r="V39" s="680"/>
      <c r="W39" s="680"/>
      <c r="X39" s="680"/>
      <c r="Y39" s="681"/>
      <c r="Z39" s="716">
        <v>9.5</v>
      </c>
      <c r="AA39" s="716"/>
      <c r="AB39" s="716"/>
      <c r="AC39" s="716"/>
      <c r="AD39" s="717" t="s">
        <v>138</v>
      </c>
      <c r="AE39" s="717"/>
      <c r="AF39" s="717"/>
      <c r="AG39" s="717"/>
      <c r="AH39" s="717"/>
      <c r="AI39" s="717"/>
      <c r="AJ39" s="717"/>
      <c r="AK39" s="717"/>
      <c r="AL39" s="682" t="s">
        <v>138</v>
      </c>
      <c r="AM39" s="683"/>
      <c r="AN39" s="683"/>
      <c r="AO39" s="718"/>
      <c r="AQ39" s="719" t="s">
        <v>338</v>
      </c>
      <c r="AR39" s="720"/>
      <c r="AS39" s="720"/>
      <c r="AT39" s="720"/>
      <c r="AU39" s="720"/>
      <c r="AV39" s="720"/>
      <c r="AW39" s="720"/>
      <c r="AX39" s="720"/>
      <c r="AY39" s="721"/>
      <c r="AZ39" s="679">
        <v>178692</v>
      </c>
      <c r="BA39" s="680"/>
      <c r="BB39" s="680"/>
      <c r="BC39" s="680"/>
      <c r="BD39" s="698"/>
      <c r="BE39" s="698"/>
      <c r="BF39" s="722"/>
      <c r="BG39" s="712" t="s">
        <v>339</v>
      </c>
      <c r="BH39" s="713"/>
      <c r="BI39" s="713"/>
      <c r="BJ39" s="713"/>
      <c r="BK39" s="713"/>
      <c r="BL39" s="713"/>
      <c r="BM39" s="713"/>
      <c r="BN39" s="713"/>
      <c r="BO39" s="713"/>
      <c r="BP39" s="713"/>
      <c r="BQ39" s="713"/>
      <c r="BR39" s="713"/>
      <c r="BS39" s="713"/>
      <c r="BT39" s="713"/>
      <c r="BU39" s="714"/>
      <c r="BV39" s="679">
        <v>24522</v>
      </c>
      <c r="BW39" s="680"/>
      <c r="BX39" s="680"/>
      <c r="BY39" s="680"/>
      <c r="BZ39" s="680"/>
      <c r="CA39" s="680"/>
      <c r="CB39" s="723"/>
      <c r="CD39" s="712" t="s">
        <v>340</v>
      </c>
      <c r="CE39" s="713"/>
      <c r="CF39" s="713"/>
      <c r="CG39" s="713"/>
      <c r="CH39" s="713"/>
      <c r="CI39" s="713"/>
      <c r="CJ39" s="713"/>
      <c r="CK39" s="713"/>
      <c r="CL39" s="713"/>
      <c r="CM39" s="713"/>
      <c r="CN39" s="713"/>
      <c r="CO39" s="713"/>
      <c r="CP39" s="713"/>
      <c r="CQ39" s="714"/>
      <c r="CR39" s="679">
        <v>177837</v>
      </c>
      <c r="CS39" s="698"/>
      <c r="CT39" s="698"/>
      <c r="CU39" s="698"/>
      <c r="CV39" s="698"/>
      <c r="CW39" s="698"/>
      <c r="CX39" s="698"/>
      <c r="CY39" s="699"/>
      <c r="CZ39" s="682">
        <v>0.4</v>
      </c>
      <c r="DA39" s="700"/>
      <c r="DB39" s="700"/>
      <c r="DC39" s="701"/>
      <c r="DD39" s="685">
        <v>5005</v>
      </c>
      <c r="DE39" s="698"/>
      <c r="DF39" s="698"/>
      <c r="DG39" s="698"/>
      <c r="DH39" s="698"/>
      <c r="DI39" s="698"/>
      <c r="DJ39" s="698"/>
      <c r="DK39" s="699"/>
      <c r="DL39" s="685" t="s">
        <v>138</v>
      </c>
      <c r="DM39" s="698"/>
      <c r="DN39" s="698"/>
      <c r="DO39" s="698"/>
      <c r="DP39" s="698"/>
      <c r="DQ39" s="698"/>
      <c r="DR39" s="698"/>
      <c r="DS39" s="698"/>
      <c r="DT39" s="698"/>
      <c r="DU39" s="698"/>
      <c r="DV39" s="699"/>
      <c r="DW39" s="682" t="s">
        <v>240</v>
      </c>
      <c r="DX39" s="700"/>
      <c r="DY39" s="700"/>
      <c r="DZ39" s="700"/>
      <c r="EA39" s="700"/>
      <c r="EB39" s="700"/>
      <c r="EC39" s="715"/>
    </row>
    <row r="40" spans="2:133" ht="11.25" customHeight="1" x14ac:dyDescent="0.15">
      <c r="B40" s="676" t="s">
        <v>341</v>
      </c>
      <c r="C40" s="677"/>
      <c r="D40" s="677"/>
      <c r="E40" s="677"/>
      <c r="F40" s="677"/>
      <c r="G40" s="677"/>
      <c r="H40" s="677"/>
      <c r="I40" s="677"/>
      <c r="J40" s="677"/>
      <c r="K40" s="677"/>
      <c r="L40" s="677"/>
      <c r="M40" s="677"/>
      <c r="N40" s="677"/>
      <c r="O40" s="677"/>
      <c r="P40" s="677"/>
      <c r="Q40" s="678"/>
      <c r="R40" s="679">
        <v>285600</v>
      </c>
      <c r="S40" s="680"/>
      <c r="T40" s="680"/>
      <c r="U40" s="680"/>
      <c r="V40" s="680"/>
      <c r="W40" s="680"/>
      <c r="X40" s="680"/>
      <c r="Y40" s="681"/>
      <c r="Z40" s="716">
        <v>0.6</v>
      </c>
      <c r="AA40" s="716"/>
      <c r="AB40" s="716"/>
      <c r="AC40" s="716"/>
      <c r="AD40" s="717" t="s">
        <v>138</v>
      </c>
      <c r="AE40" s="717"/>
      <c r="AF40" s="717"/>
      <c r="AG40" s="717"/>
      <c r="AH40" s="717"/>
      <c r="AI40" s="717"/>
      <c r="AJ40" s="717"/>
      <c r="AK40" s="717"/>
      <c r="AL40" s="682" t="s">
        <v>240</v>
      </c>
      <c r="AM40" s="683"/>
      <c r="AN40" s="683"/>
      <c r="AO40" s="718"/>
      <c r="AQ40" s="719" t="s">
        <v>342</v>
      </c>
      <c r="AR40" s="720"/>
      <c r="AS40" s="720"/>
      <c r="AT40" s="720"/>
      <c r="AU40" s="720"/>
      <c r="AV40" s="720"/>
      <c r="AW40" s="720"/>
      <c r="AX40" s="720"/>
      <c r="AY40" s="721"/>
      <c r="AZ40" s="679">
        <v>10523</v>
      </c>
      <c r="BA40" s="680"/>
      <c r="BB40" s="680"/>
      <c r="BC40" s="680"/>
      <c r="BD40" s="698"/>
      <c r="BE40" s="698"/>
      <c r="BF40" s="722"/>
      <c r="BG40" s="724" t="s">
        <v>343</v>
      </c>
      <c r="BH40" s="725"/>
      <c r="BI40" s="725"/>
      <c r="BJ40" s="725"/>
      <c r="BK40" s="725"/>
      <c r="BL40" s="235"/>
      <c r="BM40" s="713" t="s">
        <v>344</v>
      </c>
      <c r="BN40" s="713"/>
      <c r="BO40" s="713"/>
      <c r="BP40" s="713"/>
      <c r="BQ40" s="713"/>
      <c r="BR40" s="713"/>
      <c r="BS40" s="713"/>
      <c r="BT40" s="713"/>
      <c r="BU40" s="714"/>
      <c r="BV40" s="679">
        <v>100</v>
      </c>
      <c r="BW40" s="680"/>
      <c r="BX40" s="680"/>
      <c r="BY40" s="680"/>
      <c r="BZ40" s="680"/>
      <c r="CA40" s="680"/>
      <c r="CB40" s="723"/>
      <c r="CD40" s="712" t="s">
        <v>345</v>
      </c>
      <c r="CE40" s="713"/>
      <c r="CF40" s="713"/>
      <c r="CG40" s="713"/>
      <c r="CH40" s="713"/>
      <c r="CI40" s="713"/>
      <c r="CJ40" s="713"/>
      <c r="CK40" s="713"/>
      <c r="CL40" s="713"/>
      <c r="CM40" s="713"/>
      <c r="CN40" s="713"/>
      <c r="CO40" s="713"/>
      <c r="CP40" s="713"/>
      <c r="CQ40" s="714"/>
      <c r="CR40" s="679">
        <v>1395774</v>
      </c>
      <c r="CS40" s="680"/>
      <c r="CT40" s="680"/>
      <c r="CU40" s="680"/>
      <c r="CV40" s="680"/>
      <c r="CW40" s="680"/>
      <c r="CX40" s="680"/>
      <c r="CY40" s="681"/>
      <c r="CZ40" s="682">
        <v>3</v>
      </c>
      <c r="DA40" s="700"/>
      <c r="DB40" s="700"/>
      <c r="DC40" s="701"/>
      <c r="DD40" s="685">
        <v>8700</v>
      </c>
      <c r="DE40" s="680"/>
      <c r="DF40" s="680"/>
      <c r="DG40" s="680"/>
      <c r="DH40" s="680"/>
      <c r="DI40" s="680"/>
      <c r="DJ40" s="680"/>
      <c r="DK40" s="681"/>
      <c r="DL40" s="685" t="s">
        <v>138</v>
      </c>
      <c r="DM40" s="680"/>
      <c r="DN40" s="680"/>
      <c r="DO40" s="680"/>
      <c r="DP40" s="680"/>
      <c r="DQ40" s="680"/>
      <c r="DR40" s="680"/>
      <c r="DS40" s="680"/>
      <c r="DT40" s="680"/>
      <c r="DU40" s="680"/>
      <c r="DV40" s="681"/>
      <c r="DW40" s="682" t="s">
        <v>138</v>
      </c>
      <c r="DX40" s="700"/>
      <c r="DY40" s="700"/>
      <c r="DZ40" s="700"/>
      <c r="EA40" s="700"/>
      <c r="EB40" s="700"/>
      <c r="EC40" s="715"/>
    </row>
    <row r="41" spans="2:133" ht="11.25" customHeight="1" x14ac:dyDescent="0.15">
      <c r="B41" s="676" t="s">
        <v>346</v>
      </c>
      <c r="C41" s="677"/>
      <c r="D41" s="677"/>
      <c r="E41" s="677"/>
      <c r="F41" s="677"/>
      <c r="G41" s="677"/>
      <c r="H41" s="677"/>
      <c r="I41" s="677"/>
      <c r="J41" s="677"/>
      <c r="K41" s="677"/>
      <c r="L41" s="677"/>
      <c r="M41" s="677"/>
      <c r="N41" s="677"/>
      <c r="O41" s="677"/>
      <c r="P41" s="677"/>
      <c r="Q41" s="678"/>
      <c r="R41" s="679">
        <v>1379000</v>
      </c>
      <c r="S41" s="680"/>
      <c r="T41" s="680"/>
      <c r="U41" s="680"/>
      <c r="V41" s="680"/>
      <c r="W41" s="680"/>
      <c r="X41" s="680"/>
      <c r="Y41" s="681"/>
      <c r="Z41" s="716">
        <v>2.9</v>
      </c>
      <c r="AA41" s="716"/>
      <c r="AB41" s="716"/>
      <c r="AC41" s="716"/>
      <c r="AD41" s="717" t="s">
        <v>138</v>
      </c>
      <c r="AE41" s="717"/>
      <c r="AF41" s="717"/>
      <c r="AG41" s="717"/>
      <c r="AH41" s="717"/>
      <c r="AI41" s="717"/>
      <c r="AJ41" s="717"/>
      <c r="AK41" s="717"/>
      <c r="AL41" s="682" t="s">
        <v>138</v>
      </c>
      <c r="AM41" s="683"/>
      <c r="AN41" s="683"/>
      <c r="AO41" s="718"/>
      <c r="AQ41" s="719" t="s">
        <v>347</v>
      </c>
      <c r="AR41" s="720"/>
      <c r="AS41" s="720"/>
      <c r="AT41" s="720"/>
      <c r="AU41" s="720"/>
      <c r="AV41" s="720"/>
      <c r="AW41" s="720"/>
      <c r="AX41" s="720"/>
      <c r="AY41" s="721"/>
      <c r="AZ41" s="679">
        <v>808897</v>
      </c>
      <c r="BA41" s="680"/>
      <c r="BB41" s="680"/>
      <c r="BC41" s="680"/>
      <c r="BD41" s="698"/>
      <c r="BE41" s="698"/>
      <c r="BF41" s="722"/>
      <c r="BG41" s="724"/>
      <c r="BH41" s="725"/>
      <c r="BI41" s="725"/>
      <c r="BJ41" s="725"/>
      <c r="BK41" s="725"/>
      <c r="BL41" s="235"/>
      <c r="BM41" s="713" t="s">
        <v>348</v>
      </c>
      <c r="BN41" s="713"/>
      <c r="BO41" s="713"/>
      <c r="BP41" s="713"/>
      <c r="BQ41" s="713"/>
      <c r="BR41" s="713"/>
      <c r="BS41" s="713"/>
      <c r="BT41" s="713"/>
      <c r="BU41" s="714"/>
      <c r="BV41" s="679" t="s">
        <v>138</v>
      </c>
      <c r="BW41" s="680"/>
      <c r="BX41" s="680"/>
      <c r="BY41" s="680"/>
      <c r="BZ41" s="680"/>
      <c r="CA41" s="680"/>
      <c r="CB41" s="723"/>
      <c r="CD41" s="712" t="s">
        <v>349</v>
      </c>
      <c r="CE41" s="713"/>
      <c r="CF41" s="713"/>
      <c r="CG41" s="713"/>
      <c r="CH41" s="713"/>
      <c r="CI41" s="713"/>
      <c r="CJ41" s="713"/>
      <c r="CK41" s="713"/>
      <c r="CL41" s="713"/>
      <c r="CM41" s="713"/>
      <c r="CN41" s="713"/>
      <c r="CO41" s="713"/>
      <c r="CP41" s="713"/>
      <c r="CQ41" s="714"/>
      <c r="CR41" s="679" t="s">
        <v>138</v>
      </c>
      <c r="CS41" s="698"/>
      <c r="CT41" s="698"/>
      <c r="CU41" s="698"/>
      <c r="CV41" s="698"/>
      <c r="CW41" s="698"/>
      <c r="CX41" s="698"/>
      <c r="CY41" s="699"/>
      <c r="CZ41" s="682" t="s">
        <v>139</v>
      </c>
      <c r="DA41" s="700"/>
      <c r="DB41" s="700"/>
      <c r="DC41" s="701"/>
      <c r="DD41" s="685" t="s">
        <v>138</v>
      </c>
      <c r="DE41" s="698"/>
      <c r="DF41" s="698"/>
      <c r="DG41" s="698"/>
      <c r="DH41" s="698"/>
      <c r="DI41" s="698"/>
      <c r="DJ41" s="698"/>
      <c r="DK41" s="699"/>
      <c r="DL41" s="686"/>
      <c r="DM41" s="687"/>
      <c r="DN41" s="687"/>
      <c r="DO41" s="687"/>
      <c r="DP41" s="687"/>
      <c r="DQ41" s="687"/>
      <c r="DR41" s="687"/>
      <c r="DS41" s="687"/>
      <c r="DT41" s="687"/>
      <c r="DU41" s="687"/>
      <c r="DV41" s="688"/>
      <c r="DW41" s="689"/>
      <c r="DX41" s="690"/>
      <c r="DY41" s="690"/>
      <c r="DZ41" s="690"/>
      <c r="EA41" s="690"/>
      <c r="EB41" s="690"/>
      <c r="EC41" s="691"/>
    </row>
    <row r="42" spans="2:133" ht="11.25" customHeight="1" x14ac:dyDescent="0.15">
      <c r="B42" s="660" t="s">
        <v>350</v>
      </c>
      <c r="C42" s="661"/>
      <c r="D42" s="661"/>
      <c r="E42" s="661"/>
      <c r="F42" s="661"/>
      <c r="G42" s="661"/>
      <c r="H42" s="661"/>
      <c r="I42" s="661"/>
      <c r="J42" s="661"/>
      <c r="K42" s="661"/>
      <c r="L42" s="661"/>
      <c r="M42" s="661"/>
      <c r="N42" s="661"/>
      <c r="O42" s="661"/>
      <c r="P42" s="661"/>
      <c r="Q42" s="662"/>
      <c r="R42" s="663">
        <v>48131257</v>
      </c>
      <c r="S42" s="702"/>
      <c r="T42" s="702"/>
      <c r="U42" s="702"/>
      <c r="V42" s="702"/>
      <c r="W42" s="702"/>
      <c r="X42" s="702"/>
      <c r="Y42" s="704"/>
      <c r="Z42" s="705">
        <v>100</v>
      </c>
      <c r="AA42" s="705"/>
      <c r="AB42" s="705"/>
      <c r="AC42" s="705"/>
      <c r="AD42" s="706">
        <v>25568924</v>
      </c>
      <c r="AE42" s="706"/>
      <c r="AF42" s="706"/>
      <c r="AG42" s="706"/>
      <c r="AH42" s="706"/>
      <c r="AI42" s="706"/>
      <c r="AJ42" s="706"/>
      <c r="AK42" s="706"/>
      <c r="AL42" s="666">
        <v>100</v>
      </c>
      <c r="AM42" s="707"/>
      <c r="AN42" s="707"/>
      <c r="AO42" s="708"/>
      <c r="AQ42" s="709" t="s">
        <v>351</v>
      </c>
      <c r="AR42" s="710"/>
      <c r="AS42" s="710"/>
      <c r="AT42" s="710"/>
      <c r="AU42" s="710"/>
      <c r="AV42" s="710"/>
      <c r="AW42" s="710"/>
      <c r="AX42" s="710"/>
      <c r="AY42" s="711"/>
      <c r="AZ42" s="663">
        <v>2627249</v>
      </c>
      <c r="BA42" s="702"/>
      <c r="BB42" s="702"/>
      <c r="BC42" s="702"/>
      <c r="BD42" s="664"/>
      <c r="BE42" s="664"/>
      <c r="BF42" s="728"/>
      <c r="BG42" s="726"/>
      <c r="BH42" s="727"/>
      <c r="BI42" s="727"/>
      <c r="BJ42" s="727"/>
      <c r="BK42" s="727"/>
      <c r="BL42" s="236"/>
      <c r="BM42" s="729" t="s">
        <v>352</v>
      </c>
      <c r="BN42" s="729"/>
      <c r="BO42" s="729"/>
      <c r="BP42" s="729"/>
      <c r="BQ42" s="729"/>
      <c r="BR42" s="729"/>
      <c r="BS42" s="729"/>
      <c r="BT42" s="729"/>
      <c r="BU42" s="730"/>
      <c r="BV42" s="663">
        <v>322</v>
      </c>
      <c r="BW42" s="702"/>
      <c r="BX42" s="702"/>
      <c r="BY42" s="702"/>
      <c r="BZ42" s="702"/>
      <c r="CA42" s="702"/>
      <c r="CB42" s="703"/>
      <c r="CD42" s="676" t="s">
        <v>353</v>
      </c>
      <c r="CE42" s="677"/>
      <c r="CF42" s="677"/>
      <c r="CG42" s="677"/>
      <c r="CH42" s="677"/>
      <c r="CI42" s="677"/>
      <c r="CJ42" s="677"/>
      <c r="CK42" s="677"/>
      <c r="CL42" s="677"/>
      <c r="CM42" s="677"/>
      <c r="CN42" s="677"/>
      <c r="CO42" s="677"/>
      <c r="CP42" s="677"/>
      <c r="CQ42" s="678"/>
      <c r="CR42" s="679">
        <v>7062604</v>
      </c>
      <c r="CS42" s="680"/>
      <c r="CT42" s="680"/>
      <c r="CU42" s="680"/>
      <c r="CV42" s="680"/>
      <c r="CW42" s="680"/>
      <c r="CX42" s="680"/>
      <c r="CY42" s="681"/>
      <c r="CZ42" s="682">
        <v>15.2</v>
      </c>
      <c r="DA42" s="683"/>
      <c r="DB42" s="683"/>
      <c r="DC42" s="684"/>
      <c r="DD42" s="685">
        <v>2261660</v>
      </c>
      <c r="DE42" s="680"/>
      <c r="DF42" s="680"/>
      <c r="DG42" s="680"/>
      <c r="DH42" s="680"/>
      <c r="DI42" s="680"/>
      <c r="DJ42" s="680"/>
      <c r="DK42" s="681"/>
      <c r="DL42" s="686"/>
      <c r="DM42" s="687"/>
      <c r="DN42" s="687"/>
      <c r="DO42" s="687"/>
      <c r="DP42" s="687"/>
      <c r="DQ42" s="687"/>
      <c r="DR42" s="687"/>
      <c r="DS42" s="687"/>
      <c r="DT42" s="687"/>
      <c r="DU42" s="687"/>
      <c r="DV42" s="688"/>
      <c r="DW42" s="689"/>
      <c r="DX42" s="690"/>
      <c r="DY42" s="690"/>
      <c r="DZ42" s="690"/>
      <c r="EA42" s="690"/>
      <c r="EB42" s="690"/>
      <c r="EC42" s="691"/>
    </row>
    <row r="43" spans="2:133" ht="11.25" customHeight="1" x14ac:dyDescent="0.15">
      <c r="BV43" s="237"/>
      <c r="BW43" s="237"/>
      <c r="BX43" s="237"/>
      <c r="BY43" s="237"/>
      <c r="BZ43" s="237"/>
      <c r="CA43" s="237"/>
      <c r="CB43" s="237"/>
      <c r="CD43" s="676" t="s">
        <v>354</v>
      </c>
      <c r="CE43" s="677"/>
      <c r="CF43" s="677"/>
      <c r="CG43" s="677"/>
      <c r="CH43" s="677"/>
      <c r="CI43" s="677"/>
      <c r="CJ43" s="677"/>
      <c r="CK43" s="677"/>
      <c r="CL43" s="677"/>
      <c r="CM43" s="677"/>
      <c r="CN43" s="677"/>
      <c r="CO43" s="677"/>
      <c r="CP43" s="677"/>
      <c r="CQ43" s="678"/>
      <c r="CR43" s="679">
        <v>40491</v>
      </c>
      <c r="CS43" s="698"/>
      <c r="CT43" s="698"/>
      <c r="CU43" s="698"/>
      <c r="CV43" s="698"/>
      <c r="CW43" s="698"/>
      <c r="CX43" s="698"/>
      <c r="CY43" s="699"/>
      <c r="CZ43" s="682">
        <v>0.1</v>
      </c>
      <c r="DA43" s="700"/>
      <c r="DB43" s="700"/>
      <c r="DC43" s="701"/>
      <c r="DD43" s="685">
        <v>40423</v>
      </c>
      <c r="DE43" s="698"/>
      <c r="DF43" s="698"/>
      <c r="DG43" s="698"/>
      <c r="DH43" s="698"/>
      <c r="DI43" s="698"/>
      <c r="DJ43" s="698"/>
      <c r="DK43" s="699"/>
      <c r="DL43" s="686"/>
      <c r="DM43" s="687"/>
      <c r="DN43" s="687"/>
      <c r="DO43" s="687"/>
      <c r="DP43" s="687"/>
      <c r="DQ43" s="687"/>
      <c r="DR43" s="687"/>
      <c r="DS43" s="687"/>
      <c r="DT43" s="687"/>
      <c r="DU43" s="687"/>
      <c r="DV43" s="688"/>
      <c r="DW43" s="689"/>
      <c r="DX43" s="690"/>
      <c r="DY43" s="690"/>
      <c r="DZ43" s="690"/>
      <c r="EA43" s="690"/>
      <c r="EB43" s="690"/>
      <c r="EC43" s="691"/>
    </row>
    <row r="44" spans="2:133" ht="11.25" customHeight="1" x14ac:dyDescent="0.15">
      <c r="CD44" s="692" t="s">
        <v>302</v>
      </c>
      <c r="CE44" s="693"/>
      <c r="CF44" s="676" t="s">
        <v>355</v>
      </c>
      <c r="CG44" s="677"/>
      <c r="CH44" s="677"/>
      <c r="CI44" s="677"/>
      <c r="CJ44" s="677"/>
      <c r="CK44" s="677"/>
      <c r="CL44" s="677"/>
      <c r="CM44" s="677"/>
      <c r="CN44" s="677"/>
      <c r="CO44" s="677"/>
      <c r="CP44" s="677"/>
      <c r="CQ44" s="678"/>
      <c r="CR44" s="679">
        <v>6824176</v>
      </c>
      <c r="CS44" s="680"/>
      <c r="CT44" s="680"/>
      <c r="CU44" s="680"/>
      <c r="CV44" s="680"/>
      <c r="CW44" s="680"/>
      <c r="CX44" s="680"/>
      <c r="CY44" s="681"/>
      <c r="CZ44" s="682">
        <v>14.7</v>
      </c>
      <c r="DA44" s="683"/>
      <c r="DB44" s="683"/>
      <c r="DC44" s="684"/>
      <c r="DD44" s="685">
        <v>2074145</v>
      </c>
      <c r="DE44" s="680"/>
      <c r="DF44" s="680"/>
      <c r="DG44" s="680"/>
      <c r="DH44" s="680"/>
      <c r="DI44" s="680"/>
      <c r="DJ44" s="680"/>
      <c r="DK44" s="681"/>
      <c r="DL44" s="686"/>
      <c r="DM44" s="687"/>
      <c r="DN44" s="687"/>
      <c r="DO44" s="687"/>
      <c r="DP44" s="687"/>
      <c r="DQ44" s="687"/>
      <c r="DR44" s="687"/>
      <c r="DS44" s="687"/>
      <c r="DT44" s="687"/>
      <c r="DU44" s="687"/>
      <c r="DV44" s="688"/>
      <c r="DW44" s="689"/>
      <c r="DX44" s="690"/>
      <c r="DY44" s="690"/>
      <c r="DZ44" s="690"/>
      <c r="EA44" s="690"/>
      <c r="EB44" s="690"/>
      <c r="EC44" s="691"/>
    </row>
    <row r="45" spans="2:133" ht="11.25" customHeight="1" x14ac:dyDescent="0.15">
      <c r="CD45" s="694"/>
      <c r="CE45" s="695"/>
      <c r="CF45" s="676" t="s">
        <v>356</v>
      </c>
      <c r="CG45" s="677"/>
      <c r="CH45" s="677"/>
      <c r="CI45" s="677"/>
      <c r="CJ45" s="677"/>
      <c r="CK45" s="677"/>
      <c r="CL45" s="677"/>
      <c r="CM45" s="677"/>
      <c r="CN45" s="677"/>
      <c r="CO45" s="677"/>
      <c r="CP45" s="677"/>
      <c r="CQ45" s="678"/>
      <c r="CR45" s="679">
        <v>2931572</v>
      </c>
      <c r="CS45" s="698"/>
      <c r="CT45" s="698"/>
      <c r="CU45" s="698"/>
      <c r="CV45" s="698"/>
      <c r="CW45" s="698"/>
      <c r="CX45" s="698"/>
      <c r="CY45" s="699"/>
      <c r="CZ45" s="682">
        <v>6.3</v>
      </c>
      <c r="DA45" s="700"/>
      <c r="DB45" s="700"/>
      <c r="DC45" s="701"/>
      <c r="DD45" s="685">
        <v>226256</v>
      </c>
      <c r="DE45" s="698"/>
      <c r="DF45" s="698"/>
      <c r="DG45" s="698"/>
      <c r="DH45" s="698"/>
      <c r="DI45" s="698"/>
      <c r="DJ45" s="698"/>
      <c r="DK45" s="699"/>
      <c r="DL45" s="686"/>
      <c r="DM45" s="687"/>
      <c r="DN45" s="687"/>
      <c r="DO45" s="687"/>
      <c r="DP45" s="687"/>
      <c r="DQ45" s="687"/>
      <c r="DR45" s="687"/>
      <c r="DS45" s="687"/>
      <c r="DT45" s="687"/>
      <c r="DU45" s="687"/>
      <c r="DV45" s="688"/>
      <c r="DW45" s="689"/>
      <c r="DX45" s="690"/>
      <c r="DY45" s="690"/>
      <c r="DZ45" s="690"/>
      <c r="EA45" s="690"/>
      <c r="EB45" s="690"/>
      <c r="EC45" s="691"/>
    </row>
    <row r="46" spans="2:133" ht="11.25" customHeight="1" x14ac:dyDescent="0.15">
      <c r="B46" s="229" t="s">
        <v>357</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94"/>
      <c r="CE46" s="695"/>
      <c r="CF46" s="676" t="s">
        <v>358</v>
      </c>
      <c r="CG46" s="677"/>
      <c r="CH46" s="677"/>
      <c r="CI46" s="677"/>
      <c r="CJ46" s="677"/>
      <c r="CK46" s="677"/>
      <c r="CL46" s="677"/>
      <c r="CM46" s="677"/>
      <c r="CN46" s="677"/>
      <c r="CO46" s="677"/>
      <c r="CP46" s="677"/>
      <c r="CQ46" s="678"/>
      <c r="CR46" s="679">
        <v>3562704</v>
      </c>
      <c r="CS46" s="680"/>
      <c r="CT46" s="680"/>
      <c r="CU46" s="680"/>
      <c r="CV46" s="680"/>
      <c r="CW46" s="680"/>
      <c r="CX46" s="680"/>
      <c r="CY46" s="681"/>
      <c r="CZ46" s="682">
        <v>7.7</v>
      </c>
      <c r="DA46" s="683"/>
      <c r="DB46" s="683"/>
      <c r="DC46" s="684"/>
      <c r="DD46" s="685">
        <v>1804065</v>
      </c>
      <c r="DE46" s="680"/>
      <c r="DF46" s="680"/>
      <c r="DG46" s="680"/>
      <c r="DH46" s="680"/>
      <c r="DI46" s="680"/>
      <c r="DJ46" s="680"/>
      <c r="DK46" s="681"/>
      <c r="DL46" s="686"/>
      <c r="DM46" s="687"/>
      <c r="DN46" s="687"/>
      <c r="DO46" s="687"/>
      <c r="DP46" s="687"/>
      <c r="DQ46" s="687"/>
      <c r="DR46" s="687"/>
      <c r="DS46" s="687"/>
      <c r="DT46" s="687"/>
      <c r="DU46" s="687"/>
      <c r="DV46" s="688"/>
      <c r="DW46" s="689"/>
      <c r="DX46" s="690"/>
      <c r="DY46" s="690"/>
      <c r="DZ46" s="690"/>
      <c r="EA46" s="690"/>
      <c r="EB46" s="690"/>
      <c r="EC46" s="691"/>
    </row>
    <row r="47" spans="2:133" ht="11.25" customHeight="1" x14ac:dyDescent="0.15">
      <c r="B47" s="239" t="s">
        <v>359</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94"/>
      <c r="CE47" s="695"/>
      <c r="CF47" s="676" t="s">
        <v>360</v>
      </c>
      <c r="CG47" s="677"/>
      <c r="CH47" s="677"/>
      <c r="CI47" s="677"/>
      <c r="CJ47" s="677"/>
      <c r="CK47" s="677"/>
      <c r="CL47" s="677"/>
      <c r="CM47" s="677"/>
      <c r="CN47" s="677"/>
      <c r="CO47" s="677"/>
      <c r="CP47" s="677"/>
      <c r="CQ47" s="678"/>
      <c r="CR47" s="679">
        <v>238428</v>
      </c>
      <c r="CS47" s="698"/>
      <c r="CT47" s="698"/>
      <c r="CU47" s="698"/>
      <c r="CV47" s="698"/>
      <c r="CW47" s="698"/>
      <c r="CX47" s="698"/>
      <c r="CY47" s="699"/>
      <c r="CZ47" s="682">
        <v>0.5</v>
      </c>
      <c r="DA47" s="700"/>
      <c r="DB47" s="700"/>
      <c r="DC47" s="701"/>
      <c r="DD47" s="685">
        <v>187515</v>
      </c>
      <c r="DE47" s="698"/>
      <c r="DF47" s="698"/>
      <c r="DG47" s="698"/>
      <c r="DH47" s="698"/>
      <c r="DI47" s="698"/>
      <c r="DJ47" s="698"/>
      <c r="DK47" s="699"/>
      <c r="DL47" s="686"/>
      <c r="DM47" s="687"/>
      <c r="DN47" s="687"/>
      <c r="DO47" s="687"/>
      <c r="DP47" s="687"/>
      <c r="DQ47" s="687"/>
      <c r="DR47" s="687"/>
      <c r="DS47" s="687"/>
      <c r="DT47" s="687"/>
      <c r="DU47" s="687"/>
      <c r="DV47" s="688"/>
      <c r="DW47" s="689"/>
      <c r="DX47" s="690"/>
      <c r="DY47" s="690"/>
      <c r="DZ47" s="690"/>
      <c r="EA47" s="690"/>
      <c r="EB47" s="690"/>
      <c r="EC47" s="691"/>
    </row>
    <row r="48" spans="2:133" x14ac:dyDescent="0.15">
      <c r="B48" s="240" t="s">
        <v>361</v>
      </c>
      <c r="CD48" s="696"/>
      <c r="CE48" s="697"/>
      <c r="CF48" s="676" t="s">
        <v>362</v>
      </c>
      <c r="CG48" s="677"/>
      <c r="CH48" s="677"/>
      <c r="CI48" s="677"/>
      <c r="CJ48" s="677"/>
      <c r="CK48" s="677"/>
      <c r="CL48" s="677"/>
      <c r="CM48" s="677"/>
      <c r="CN48" s="677"/>
      <c r="CO48" s="677"/>
      <c r="CP48" s="677"/>
      <c r="CQ48" s="678"/>
      <c r="CR48" s="679" t="s">
        <v>138</v>
      </c>
      <c r="CS48" s="680"/>
      <c r="CT48" s="680"/>
      <c r="CU48" s="680"/>
      <c r="CV48" s="680"/>
      <c r="CW48" s="680"/>
      <c r="CX48" s="680"/>
      <c r="CY48" s="681"/>
      <c r="CZ48" s="682" t="s">
        <v>138</v>
      </c>
      <c r="DA48" s="683"/>
      <c r="DB48" s="683"/>
      <c r="DC48" s="684"/>
      <c r="DD48" s="685" t="s">
        <v>240</v>
      </c>
      <c r="DE48" s="680"/>
      <c r="DF48" s="680"/>
      <c r="DG48" s="680"/>
      <c r="DH48" s="680"/>
      <c r="DI48" s="680"/>
      <c r="DJ48" s="680"/>
      <c r="DK48" s="681"/>
      <c r="DL48" s="686"/>
      <c r="DM48" s="687"/>
      <c r="DN48" s="687"/>
      <c r="DO48" s="687"/>
      <c r="DP48" s="687"/>
      <c r="DQ48" s="687"/>
      <c r="DR48" s="687"/>
      <c r="DS48" s="687"/>
      <c r="DT48" s="687"/>
      <c r="DU48" s="687"/>
      <c r="DV48" s="688"/>
      <c r="DW48" s="689"/>
      <c r="DX48" s="690"/>
      <c r="DY48" s="690"/>
      <c r="DZ48" s="690"/>
      <c r="EA48" s="690"/>
      <c r="EB48" s="690"/>
      <c r="EC48" s="691"/>
    </row>
    <row r="49" spans="82:133" ht="11.25" customHeight="1" x14ac:dyDescent="0.15">
      <c r="CD49" s="660" t="s">
        <v>363</v>
      </c>
      <c r="CE49" s="661"/>
      <c r="CF49" s="661"/>
      <c r="CG49" s="661"/>
      <c r="CH49" s="661"/>
      <c r="CI49" s="661"/>
      <c r="CJ49" s="661"/>
      <c r="CK49" s="661"/>
      <c r="CL49" s="661"/>
      <c r="CM49" s="661"/>
      <c r="CN49" s="661"/>
      <c r="CO49" s="661"/>
      <c r="CP49" s="661"/>
      <c r="CQ49" s="662"/>
      <c r="CR49" s="663">
        <v>46496618</v>
      </c>
      <c r="CS49" s="664"/>
      <c r="CT49" s="664"/>
      <c r="CU49" s="664"/>
      <c r="CV49" s="664"/>
      <c r="CW49" s="664"/>
      <c r="CX49" s="664"/>
      <c r="CY49" s="665"/>
      <c r="CZ49" s="666">
        <v>100</v>
      </c>
      <c r="DA49" s="667"/>
      <c r="DB49" s="667"/>
      <c r="DC49" s="668"/>
      <c r="DD49" s="669">
        <v>30172295</v>
      </c>
      <c r="DE49" s="664"/>
      <c r="DF49" s="664"/>
      <c r="DG49" s="664"/>
      <c r="DH49" s="664"/>
      <c r="DI49" s="664"/>
      <c r="DJ49" s="664"/>
      <c r="DK49" s="665"/>
      <c r="DL49" s="670"/>
      <c r="DM49" s="671"/>
      <c r="DN49" s="671"/>
      <c r="DO49" s="671"/>
      <c r="DP49" s="671"/>
      <c r="DQ49" s="671"/>
      <c r="DR49" s="671"/>
      <c r="DS49" s="671"/>
      <c r="DT49" s="671"/>
      <c r="DU49" s="671"/>
      <c r="DV49" s="672"/>
      <c r="DW49" s="673"/>
      <c r="DX49" s="674"/>
      <c r="DY49" s="674"/>
      <c r="DZ49" s="674"/>
      <c r="EA49" s="674"/>
      <c r="EB49" s="674"/>
      <c r="EC49" s="675"/>
    </row>
  </sheetData>
  <sheetProtection algorithmName="SHA-512" hashValue="9hn/4TYjFZGnXLrqNipXUZcAu/gTU0gzBZPjV3y7m9STvZ3/Z7iAFYvpaj7Paz3WBDLXkP9tcy7UHU4vO2vCUA==" saltValue="xuShhcUL4zRZp+CylFcBj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4" t="s">
        <v>365</v>
      </c>
      <c r="DK2" s="1205"/>
      <c r="DL2" s="1205"/>
      <c r="DM2" s="1205"/>
      <c r="DN2" s="1205"/>
      <c r="DO2" s="1206"/>
      <c r="DP2" s="249"/>
      <c r="DQ2" s="1204" t="s">
        <v>366</v>
      </c>
      <c r="DR2" s="1205"/>
      <c r="DS2" s="1205"/>
      <c r="DT2" s="1205"/>
      <c r="DU2" s="1205"/>
      <c r="DV2" s="1205"/>
      <c r="DW2" s="1205"/>
      <c r="DX2" s="1205"/>
      <c r="DY2" s="1205"/>
      <c r="DZ2" s="1206"/>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7" t="s">
        <v>367</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9" t="s">
        <v>369</v>
      </c>
      <c r="B5" s="1090"/>
      <c r="C5" s="1090"/>
      <c r="D5" s="1090"/>
      <c r="E5" s="1090"/>
      <c r="F5" s="1090"/>
      <c r="G5" s="1090"/>
      <c r="H5" s="1090"/>
      <c r="I5" s="1090"/>
      <c r="J5" s="1090"/>
      <c r="K5" s="1090"/>
      <c r="L5" s="1090"/>
      <c r="M5" s="1090"/>
      <c r="N5" s="1090"/>
      <c r="O5" s="1090"/>
      <c r="P5" s="1091"/>
      <c r="Q5" s="1095" t="s">
        <v>370</v>
      </c>
      <c r="R5" s="1096"/>
      <c r="S5" s="1096"/>
      <c r="T5" s="1096"/>
      <c r="U5" s="1097"/>
      <c r="V5" s="1095" t="s">
        <v>371</v>
      </c>
      <c r="W5" s="1096"/>
      <c r="X5" s="1096"/>
      <c r="Y5" s="1096"/>
      <c r="Z5" s="1097"/>
      <c r="AA5" s="1095" t="s">
        <v>372</v>
      </c>
      <c r="AB5" s="1096"/>
      <c r="AC5" s="1096"/>
      <c r="AD5" s="1096"/>
      <c r="AE5" s="1096"/>
      <c r="AF5" s="1207" t="s">
        <v>373</v>
      </c>
      <c r="AG5" s="1096"/>
      <c r="AH5" s="1096"/>
      <c r="AI5" s="1096"/>
      <c r="AJ5" s="1111"/>
      <c r="AK5" s="1096" t="s">
        <v>374</v>
      </c>
      <c r="AL5" s="1096"/>
      <c r="AM5" s="1096"/>
      <c r="AN5" s="1096"/>
      <c r="AO5" s="1097"/>
      <c r="AP5" s="1095" t="s">
        <v>375</v>
      </c>
      <c r="AQ5" s="1096"/>
      <c r="AR5" s="1096"/>
      <c r="AS5" s="1096"/>
      <c r="AT5" s="1097"/>
      <c r="AU5" s="1095" t="s">
        <v>376</v>
      </c>
      <c r="AV5" s="1096"/>
      <c r="AW5" s="1096"/>
      <c r="AX5" s="1096"/>
      <c r="AY5" s="1111"/>
      <c r="AZ5" s="256"/>
      <c r="BA5" s="256"/>
      <c r="BB5" s="256"/>
      <c r="BC5" s="256"/>
      <c r="BD5" s="256"/>
      <c r="BE5" s="257"/>
      <c r="BF5" s="257"/>
      <c r="BG5" s="257"/>
      <c r="BH5" s="257"/>
      <c r="BI5" s="257"/>
      <c r="BJ5" s="257"/>
      <c r="BK5" s="257"/>
      <c r="BL5" s="257"/>
      <c r="BM5" s="257"/>
      <c r="BN5" s="257"/>
      <c r="BO5" s="257"/>
      <c r="BP5" s="257"/>
      <c r="BQ5" s="1089" t="s">
        <v>377</v>
      </c>
      <c r="BR5" s="1090"/>
      <c r="BS5" s="1090"/>
      <c r="BT5" s="1090"/>
      <c r="BU5" s="1090"/>
      <c r="BV5" s="1090"/>
      <c r="BW5" s="1090"/>
      <c r="BX5" s="1090"/>
      <c r="BY5" s="1090"/>
      <c r="BZ5" s="1090"/>
      <c r="CA5" s="1090"/>
      <c r="CB5" s="1090"/>
      <c r="CC5" s="1090"/>
      <c r="CD5" s="1090"/>
      <c r="CE5" s="1090"/>
      <c r="CF5" s="1090"/>
      <c r="CG5" s="1091"/>
      <c r="CH5" s="1095" t="s">
        <v>378</v>
      </c>
      <c r="CI5" s="1096"/>
      <c r="CJ5" s="1096"/>
      <c r="CK5" s="1096"/>
      <c r="CL5" s="1097"/>
      <c r="CM5" s="1095" t="s">
        <v>379</v>
      </c>
      <c r="CN5" s="1096"/>
      <c r="CO5" s="1096"/>
      <c r="CP5" s="1096"/>
      <c r="CQ5" s="1097"/>
      <c r="CR5" s="1095" t="s">
        <v>380</v>
      </c>
      <c r="CS5" s="1096"/>
      <c r="CT5" s="1096"/>
      <c r="CU5" s="1096"/>
      <c r="CV5" s="1097"/>
      <c r="CW5" s="1095" t="s">
        <v>381</v>
      </c>
      <c r="CX5" s="1096"/>
      <c r="CY5" s="1096"/>
      <c r="CZ5" s="1096"/>
      <c r="DA5" s="1097"/>
      <c r="DB5" s="1095" t="s">
        <v>382</v>
      </c>
      <c r="DC5" s="1096"/>
      <c r="DD5" s="1096"/>
      <c r="DE5" s="1096"/>
      <c r="DF5" s="1097"/>
      <c r="DG5" s="1192" t="s">
        <v>383</v>
      </c>
      <c r="DH5" s="1193"/>
      <c r="DI5" s="1193"/>
      <c r="DJ5" s="1193"/>
      <c r="DK5" s="1194"/>
      <c r="DL5" s="1192" t="s">
        <v>384</v>
      </c>
      <c r="DM5" s="1193"/>
      <c r="DN5" s="1193"/>
      <c r="DO5" s="1193"/>
      <c r="DP5" s="1194"/>
      <c r="DQ5" s="1095" t="s">
        <v>385</v>
      </c>
      <c r="DR5" s="1096"/>
      <c r="DS5" s="1096"/>
      <c r="DT5" s="1096"/>
      <c r="DU5" s="1097"/>
      <c r="DV5" s="1095" t="s">
        <v>376</v>
      </c>
      <c r="DW5" s="1096"/>
      <c r="DX5" s="1096"/>
      <c r="DY5" s="1096"/>
      <c r="DZ5" s="1111"/>
      <c r="EA5" s="254"/>
    </row>
    <row r="6" spans="1:131" s="255"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2"/>
      <c r="BA6" s="252"/>
      <c r="BB6" s="252"/>
      <c r="BC6" s="252"/>
      <c r="BD6" s="252"/>
      <c r="BE6" s="253"/>
      <c r="BF6" s="253"/>
      <c r="BG6" s="253"/>
      <c r="BH6" s="253"/>
      <c r="BI6" s="253"/>
      <c r="BJ6" s="253"/>
      <c r="BK6" s="253"/>
      <c r="BL6" s="253"/>
      <c r="BM6" s="253"/>
      <c r="BN6" s="253"/>
      <c r="BO6" s="253"/>
      <c r="BP6" s="253"/>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4"/>
    </row>
    <row r="7" spans="1:131" s="255" customFormat="1" ht="26.25" customHeight="1" thickTop="1" x14ac:dyDescent="0.15">
      <c r="A7" s="258">
        <v>1</v>
      </c>
      <c r="B7" s="1144" t="s">
        <v>386</v>
      </c>
      <c r="C7" s="1145"/>
      <c r="D7" s="1145"/>
      <c r="E7" s="1145"/>
      <c r="F7" s="1145"/>
      <c r="G7" s="1145"/>
      <c r="H7" s="1145"/>
      <c r="I7" s="1145"/>
      <c r="J7" s="1145"/>
      <c r="K7" s="1145"/>
      <c r="L7" s="1145"/>
      <c r="M7" s="1145"/>
      <c r="N7" s="1145"/>
      <c r="O7" s="1145"/>
      <c r="P7" s="1146"/>
      <c r="Q7" s="1198">
        <v>48372</v>
      </c>
      <c r="R7" s="1199"/>
      <c r="S7" s="1199"/>
      <c r="T7" s="1199"/>
      <c r="U7" s="1199"/>
      <c r="V7" s="1199">
        <v>46738</v>
      </c>
      <c r="W7" s="1199"/>
      <c r="X7" s="1199"/>
      <c r="Y7" s="1199"/>
      <c r="Z7" s="1199"/>
      <c r="AA7" s="1199">
        <v>1634</v>
      </c>
      <c r="AB7" s="1199"/>
      <c r="AC7" s="1199"/>
      <c r="AD7" s="1199"/>
      <c r="AE7" s="1200"/>
      <c r="AF7" s="1201">
        <v>1439</v>
      </c>
      <c r="AG7" s="1202"/>
      <c r="AH7" s="1202"/>
      <c r="AI7" s="1202"/>
      <c r="AJ7" s="1203"/>
      <c r="AK7" s="1185">
        <v>637</v>
      </c>
      <c r="AL7" s="1186"/>
      <c r="AM7" s="1186"/>
      <c r="AN7" s="1186"/>
      <c r="AO7" s="1186"/>
      <c r="AP7" s="1186">
        <v>44960</v>
      </c>
      <c r="AQ7" s="1186"/>
      <c r="AR7" s="1186"/>
      <c r="AS7" s="1186"/>
      <c r="AT7" s="1186"/>
      <c r="AU7" s="1187"/>
      <c r="AV7" s="1187"/>
      <c r="AW7" s="1187"/>
      <c r="AX7" s="1187"/>
      <c r="AY7" s="1188"/>
      <c r="AZ7" s="252"/>
      <c r="BA7" s="252"/>
      <c r="BB7" s="252"/>
      <c r="BC7" s="252"/>
      <c r="BD7" s="252"/>
      <c r="BE7" s="253"/>
      <c r="BF7" s="253"/>
      <c r="BG7" s="253"/>
      <c r="BH7" s="253"/>
      <c r="BI7" s="253"/>
      <c r="BJ7" s="253"/>
      <c r="BK7" s="253"/>
      <c r="BL7" s="253"/>
      <c r="BM7" s="253"/>
      <c r="BN7" s="253"/>
      <c r="BO7" s="253"/>
      <c r="BP7" s="253"/>
      <c r="BQ7" s="259">
        <v>1</v>
      </c>
      <c r="BR7" s="260"/>
      <c r="BS7" s="1189" t="s">
        <v>596</v>
      </c>
      <c r="BT7" s="1190"/>
      <c r="BU7" s="1190"/>
      <c r="BV7" s="1190"/>
      <c r="BW7" s="1190"/>
      <c r="BX7" s="1190"/>
      <c r="BY7" s="1190"/>
      <c r="BZ7" s="1190"/>
      <c r="CA7" s="1190"/>
      <c r="CB7" s="1190"/>
      <c r="CC7" s="1190"/>
      <c r="CD7" s="1190"/>
      <c r="CE7" s="1190"/>
      <c r="CF7" s="1190"/>
      <c r="CG7" s="1191"/>
      <c r="CH7" s="1182">
        <v>3</v>
      </c>
      <c r="CI7" s="1183"/>
      <c r="CJ7" s="1183"/>
      <c r="CK7" s="1183"/>
      <c r="CL7" s="1184"/>
      <c r="CM7" s="1182">
        <v>260</v>
      </c>
      <c r="CN7" s="1183"/>
      <c r="CO7" s="1183"/>
      <c r="CP7" s="1183"/>
      <c r="CQ7" s="1184"/>
      <c r="CR7" s="1182">
        <v>74</v>
      </c>
      <c r="CS7" s="1183"/>
      <c r="CT7" s="1183"/>
      <c r="CU7" s="1183"/>
      <c r="CV7" s="1184"/>
      <c r="CW7" s="1182" t="s">
        <v>597</v>
      </c>
      <c r="CX7" s="1183"/>
      <c r="CY7" s="1183"/>
      <c r="CZ7" s="1183"/>
      <c r="DA7" s="1184"/>
      <c r="DB7" s="1182" t="s">
        <v>595</v>
      </c>
      <c r="DC7" s="1183"/>
      <c r="DD7" s="1183"/>
      <c r="DE7" s="1183"/>
      <c r="DF7" s="1184"/>
      <c r="DG7" s="1182" t="s">
        <v>595</v>
      </c>
      <c r="DH7" s="1183"/>
      <c r="DI7" s="1183"/>
      <c r="DJ7" s="1183"/>
      <c r="DK7" s="1184"/>
      <c r="DL7" s="1182" t="s">
        <v>595</v>
      </c>
      <c r="DM7" s="1183"/>
      <c r="DN7" s="1183"/>
      <c r="DO7" s="1183"/>
      <c r="DP7" s="1184"/>
      <c r="DQ7" s="1182" t="s">
        <v>595</v>
      </c>
      <c r="DR7" s="1183"/>
      <c r="DS7" s="1183"/>
      <c r="DT7" s="1183"/>
      <c r="DU7" s="1184"/>
      <c r="DV7" s="1209"/>
      <c r="DW7" s="1210"/>
      <c r="DX7" s="1210"/>
      <c r="DY7" s="1210"/>
      <c r="DZ7" s="1211"/>
      <c r="EA7" s="254"/>
    </row>
    <row r="8" spans="1:131" s="255" customFormat="1" ht="26.25" customHeight="1" x14ac:dyDescent="0.15">
      <c r="A8" s="261">
        <v>2</v>
      </c>
      <c r="B8" s="1131" t="s">
        <v>387</v>
      </c>
      <c r="C8" s="1132"/>
      <c r="D8" s="1132"/>
      <c r="E8" s="1132"/>
      <c r="F8" s="1132"/>
      <c r="G8" s="1132"/>
      <c r="H8" s="1132"/>
      <c r="I8" s="1132"/>
      <c r="J8" s="1132"/>
      <c r="K8" s="1132"/>
      <c r="L8" s="1132"/>
      <c r="M8" s="1132"/>
      <c r="N8" s="1132"/>
      <c r="O8" s="1132"/>
      <c r="P8" s="1133"/>
      <c r="Q8" s="1137">
        <v>536</v>
      </c>
      <c r="R8" s="1138"/>
      <c r="S8" s="1138"/>
      <c r="T8" s="1138"/>
      <c r="U8" s="1138"/>
      <c r="V8" s="1138">
        <v>2</v>
      </c>
      <c r="W8" s="1138"/>
      <c r="X8" s="1138"/>
      <c r="Y8" s="1138"/>
      <c r="Z8" s="1138"/>
      <c r="AA8" s="1138">
        <v>534</v>
      </c>
      <c r="AB8" s="1138"/>
      <c r="AC8" s="1138"/>
      <c r="AD8" s="1138"/>
      <c r="AE8" s="1139"/>
      <c r="AF8" s="1113">
        <v>534</v>
      </c>
      <c r="AG8" s="1114"/>
      <c r="AH8" s="1114"/>
      <c r="AI8" s="1114"/>
      <c r="AJ8" s="1115"/>
      <c r="AK8" s="1180">
        <v>2</v>
      </c>
      <c r="AL8" s="1181"/>
      <c r="AM8" s="1181"/>
      <c r="AN8" s="1181"/>
      <c r="AO8" s="1181"/>
      <c r="AP8" s="1181" t="s">
        <v>580</v>
      </c>
      <c r="AQ8" s="1181"/>
      <c r="AR8" s="1181"/>
      <c r="AS8" s="1181"/>
      <c r="AT8" s="1181"/>
      <c r="AU8" s="1178"/>
      <c r="AV8" s="1178"/>
      <c r="AW8" s="1178"/>
      <c r="AX8" s="1178"/>
      <c r="AY8" s="1179"/>
      <c r="AZ8" s="252"/>
      <c r="BA8" s="252"/>
      <c r="BB8" s="252"/>
      <c r="BC8" s="252"/>
      <c r="BD8" s="252"/>
      <c r="BE8" s="253"/>
      <c r="BF8" s="253"/>
      <c r="BG8" s="253"/>
      <c r="BH8" s="253"/>
      <c r="BI8" s="253"/>
      <c r="BJ8" s="253"/>
      <c r="BK8" s="253"/>
      <c r="BL8" s="253"/>
      <c r="BM8" s="253"/>
      <c r="BN8" s="253"/>
      <c r="BO8" s="253"/>
      <c r="BP8" s="253"/>
      <c r="BQ8" s="262">
        <v>2</v>
      </c>
      <c r="BR8" s="263"/>
      <c r="BS8" s="1108" t="s">
        <v>598</v>
      </c>
      <c r="BT8" s="1109"/>
      <c r="BU8" s="1109"/>
      <c r="BV8" s="1109"/>
      <c r="BW8" s="1109"/>
      <c r="BX8" s="1109"/>
      <c r="BY8" s="1109"/>
      <c r="BZ8" s="1109"/>
      <c r="CA8" s="1109"/>
      <c r="CB8" s="1109"/>
      <c r="CC8" s="1109"/>
      <c r="CD8" s="1109"/>
      <c r="CE8" s="1109"/>
      <c r="CF8" s="1109"/>
      <c r="CG8" s="1110"/>
      <c r="CH8" s="1083">
        <v>-15</v>
      </c>
      <c r="CI8" s="1084"/>
      <c r="CJ8" s="1084"/>
      <c r="CK8" s="1084"/>
      <c r="CL8" s="1085"/>
      <c r="CM8" s="1083">
        <v>39</v>
      </c>
      <c r="CN8" s="1084"/>
      <c r="CO8" s="1084"/>
      <c r="CP8" s="1084"/>
      <c r="CQ8" s="1085"/>
      <c r="CR8" s="1083">
        <v>20</v>
      </c>
      <c r="CS8" s="1084"/>
      <c r="CT8" s="1084"/>
      <c r="CU8" s="1084"/>
      <c r="CV8" s="1085"/>
      <c r="CW8" s="1083" t="s">
        <v>597</v>
      </c>
      <c r="CX8" s="1084"/>
      <c r="CY8" s="1084"/>
      <c r="CZ8" s="1084"/>
      <c r="DA8" s="1085"/>
      <c r="DB8" s="1083" t="s">
        <v>595</v>
      </c>
      <c r="DC8" s="1084"/>
      <c r="DD8" s="1084"/>
      <c r="DE8" s="1084"/>
      <c r="DF8" s="1085"/>
      <c r="DG8" s="1083" t="s">
        <v>595</v>
      </c>
      <c r="DH8" s="1084"/>
      <c r="DI8" s="1084"/>
      <c r="DJ8" s="1084"/>
      <c r="DK8" s="1085"/>
      <c r="DL8" s="1083" t="s">
        <v>595</v>
      </c>
      <c r="DM8" s="1084"/>
      <c r="DN8" s="1084"/>
      <c r="DO8" s="1084"/>
      <c r="DP8" s="1085"/>
      <c r="DQ8" s="1083" t="s">
        <v>595</v>
      </c>
      <c r="DR8" s="1084"/>
      <c r="DS8" s="1084"/>
      <c r="DT8" s="1084"/>
      <c r="DU8" s="1085"/>
      <c r="DV8" s="1086"/>
      <c r="DW8" s="1087"/>
      <c r="DX8" s="1087"/>
      <c r="DY8" s="1087"/>
      <c r="DZ8" s="1088"/>
      <c r="EA8" s="254"/>
    </row>
    <row r="9" spans="1:131" s="255" customFormat="1" ht="26.25" customHeight="1" x14ac:dyDescent="0.15">
      <c r="A9" s="261">
        <v>3</v>
      </c>
      <c r="B9" s="1131" t="s">
        <v>388</v>
      </c>
      <c r="C9" s="1132"/>
      <c r="D9" s="1132"/>
      <c r="E9" s="1132"/>
      <c r="F9" s="1132"/>
      <c r="G9" s="1132"/>
      <c r="H9" s="1132"/>
      <c r="I9" s="1132"/>
      <c r="J9" s="1132"/>
      <c r="K9" s="1132"/>
      <c r="L9" s="1132"/>
      <c r="M9" s="1132"/>
      <c r="N9" s="1132"/>
      <c r="O9" s="1132"/>
      <c r="P9" s="1133"/>
      <c r="Q9" s="1137">
        <v>106</v>
      </c>
      <c r="R9" s="1138"/>
      <c r="S9" s="1138"/>
      <c r="T9" s="1138"/>
      <c r="U9" s="1138"/>
      <c r="V9" s="1138">
        <v>105</v>
      </c>
      <c r="W9" s="1138"/>
      <c r="X9" s="1138"/>
      <c r="Y9" s="1138"/>
      <c r="Z9" s="1138"/>
      <c r="AA9" s="1138">
        <v>1</v>
      </c>
      <c r="AB9" s="1138"/>
      <c r="AC9" s="1138"/>
      <c r="AD9" s="1138"/>
      <c r="AE9" s="1139"/>
      <c r="AF9" s="1113">
        <v>1</v>
      </c>
      <c r="AG9" s="1114"/>
      <c r="AH9" s="1114"/>
      <c r="AI9" s="1114"/>
      <c r="AJ9" s="1115"/>
      <c r="AK9" s="1180" t="s">
        <v>580</v>
      </c>
      <c r="AL9" s="1181"/>
      <c r="AM9" s="1181"/>
      <c r="AN9" s="1181"/>
      <c r="AO9" s="1181"/>
      <c r="AP9" s="1181" t="s">
        <v>580</v>
      </c>
      <c r="AQ9" s="1181"/>
      <c r="AR9" s="1181"/>
      <c r="AS9" s="1181"/>
      <c r="AT9" s="1181"/>
      <c r="AU9" s="1178"/>
      <c r="AV9" s="1178"/>
      <c r="AW9" s="1178"/>
      <c r="AX9" s="1178"/>
      <c r="AY9" s="1179"/>
      <c r="AZ9" s="252"/>
      <c r="BA9" s="252"/>
      <c r="BB9" s="252"/>
      <c r="BC9" s="252"/>
      <c r="BD9" s="252"/>
      <c r="BE9" s="253"/>
      <c r="BF9" s="253"/>
      <c r="BG9" s="253"/>
      <c r="BH9" s="253"/>
      <c r="BI9" s="253"/>
      <c r="BJ9" s="253"/>
      <c r="BK9" s="253"/>
      <c r="BL9" s="253"/>
      <c r="BM9" s="253"/>
      <c r="BN9" s="253"/>
      <c r="BO9" s="253"/>
      <c r="BP9" s="253"/>
      <c r="BQ9" s="262">
        <v>3</v>
      </c>
      <c r="BR9" s="263"/>
      <c r="BS9" s="1108" t="s">
        <v>599</v>
      </c>
      <c r="BT9" s="1109"/>
      <c r="BU9" s="1109"/>
      <c r="BV9" s="1109"/>
      <c r="BW9" s="1109"/>
      <c r="BX9" s="1109"/>
      <c r="BY9" s="1109"/>
      <c r="BZ9" s="1109"/>
      <c r="CA9" s="1109"/>
      <c r="CB9" s="1109"/>
      <c r="CC9" s="1109"/>
      <c r="CD9" s="1109"/>
      <c r="CE9" s="1109"/>
      <c r="CF9" s="1109"/>
      <c r="CG9" s="1110"/>
      <c r="CH9" s="1083">
        <v>-3</v>
      </c>
      <c r="CI9" s="1084"/>
      <c r="CJ9" s="1084"/>
      <c r="CK9" s="1084"/>
      <c r="CL9" s="1085"/>
      <c r="CM9" s="1083">
        <v>68</v>
      </c>
      <c r="CN9" s="1084"/>
      <c r="CO9" s="1084"/>
      <c r="CP9" s="1084"/>
      <c r="CQ9" s="1085"/>
      <c r="CR9" s="1083">
        <v>20</v>
      </c>
      <c r="CS9" s="1084"/>
      <c r="CT9" s="1084"/>
      <c r="CU9" s="1084"/>
      <c r="CV9" s="1085"/>
      <c r="CW9" s="1083" t="s">
        <v>597</v>
      </c>
      <c r="CX9" s="1084"/>
      <c r="CY9" s="1084"/>
      <c r="CZ9" s="1084"/>
      <c r="DA9" s="1085"/>
      <c r="DB9" s="1083" t="s">
        <v>595</v>
      </c>
      <c r="DC9" s="1084"/>
      <c r="DD9" s="1084"/>
      <c r="DE9" s="1084"/>
      <c r="DF9" s="1085"/>
      <c r="DG9" s="1083" t="s">
        <v>595</v>
      </c>
      <c r="DH9" s="1084"/>
      <c r="DI9" s="1084"/>
      <c r="DJ9" s="1084"/>
      <c r="DK9" s="1085"/>
      <c r="DL9" s="1083" t="s">
        <v>595</v>
      </c>
      <c r="DM9" s="1084"/>
      <c r="DN9" s="1084"/>
      <c r="DO9" s="1084"/>
      <c r="DP9" s="1085"/>
      <c r="DQ9" s="1083" t="s">
        <v>595</v>
      </c>
      <c r="DR9" s="1084"/>
      <c r="DS9" s="1084"/>
      <c r="DT9" s="1084"/>
      <c r="DU9" s="1085"/>
      <c r="DV9" s="1086"/>
      <c r="DW9" s="1087"/>
      <c r="DX9" s="1087"/>
      <c r="DY9" s="1087"/>
      <c r="DZ9" s="1088"/>
      <c r="EA9" s="254"/>
    </row>
    <row r="10" spans="1:131" s="255" customFormat="1" ht="26.25" customHeight="1" x14ac:dyDescent="0.15">
      <c r="A10" s="261">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2"/>
      <c r="BA10" s="252"/>
      <c r="BB10" s="252"/>
      <c r="BC10" s="252"/>
      <c r="BD10" s="252"/>
      <c r="BE10" s="253"/>
      <c r="BF10" s="253"/>
      <c r="BG10" s="253"/>
      <c r="BH10" s="253"/>
      <c r="BI10" s="253"/>
      <c r="BJ10" s="253"/>
      <c r="BK10" s="253"/>
      <c r="BL10" s="253"/>
      <c r="BM10" s="253"/>
      <c r="BN10" s="253"/>
      <c r="BO10" s="253"/>
      <c r="BP10" s="253"/>
      <c r="BQ10" s="262">
        <v>4</v>
      </c>
      <c r="BR10" s="263"/>
      <c r="BS10" s="1108" t="s">
        <v>600</v>
      </c>
      <c r="BT10" s="1109"/>
      <c r="BU10" s="1109"/>
      <c r="BV10" s="1109"/>
      <c r="BW10" s="1109"/>
      <c r="BX10" s="1109"/>
      <c r="BY10" s="1109"/>
      <c r="BZ10" s="1109"/>
      <c r="CA10" s="1109"/>
      <c r="CB10" s="1109"/>
      <c r="CC10" s="1109"/>
      <c r="CD10" s="1109"/>
      <c r="CE10" s="1109"/>
      <c r="CF10" s="1109"/>
      <c r="CG10" s="1110"/>
      <c r="CH10" s="1083">
        <v>-7</v>
      </c>
      <c r="CI10" s="1084"/>
      <c r="CJ10" s="1084"/>
      <c r="CK10" s="1084"/>
      <c r="CL10" s="1085"/>
      <c r="CM10" s="1083">
        <v>126</v>
      </c>
      <c r="CN10" s="1084"/>
      <c r="CO10" s="1084"/>
      <c r="CP10" s="1084"/>
      <c r="CQ10" s="1085"/>
      <c r="CR10" s="1083">
        <v>100</v>
      </c>
      <c r="CS10" s="1084"/>
      <c r="CT10" s="1084"/>
      <c r="CU10" s="1084"/>
      <c r="CV10" s="1085"/>
      <c r="CW10" s="1083" t="s">
        <v>597</v>
      </c>
      <c r="CX10" s="1084"/>
      <c r="CY10" s="1084"/>
      <c r="CZ10" s="1084"/>
      <c r="DA10" s="1085"/>
      <c r="DB10" s="1083" t="s">
        <v>595</v>
      </c>
      <c r="DC10" s="1084"/>
      <c r="DD10" s="1084"/>
      <c r="DE10" s="1084"/>
      <c r="DF10" s="1085"/>
      <c r="DG10" s="1083" t="s">
        <v>595</v>
      </c>
      <c r="DH10" s="1084"/>
      <c r="DI10" s="1084"/>
      <c r="DJ10" s="1084"/>
      <c r="DK10" s="1085"/>
      <c r="DL10" s="1083" t="s">
        <v>595</v>
      </c>
      <c r="DM10" s="1084"/>
      <c r="DN10" s="1084"/>
      <c r="DO10" s="1084"/>
      <c r="DP10" s="1085"/>
      <c r="DQ10" s="1083" t="s">
        <v>595</v>
      </c>
      <c r="DR10" s="1084"/>
      <c r="DS10" s="1084"/>
      <c r="DT10" s="1084"/>
      <c r="DU10" s="1085"/>
      <c r="DV10" s="1086"/>
      <c r="DW10" s="1087"/>
      <c r="DX10" s="1087"/>
      <c r="DY10" s="1087"/>
      <c r="DZ10" s="1088"/>
      <c r="EA10" s="254"/>
    </row>
    <row r="11" spans="1:131" s="255" customFormat="1" ht="26.25" customHeight="1" x14ac:dyDescent="0.15">
      <c r="A11" s="261">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2"/>
      <c r="BA11" s="252"/>
      <c r="BB11" s="252"/>
      <c r="BC11" s="252"/>
      <c r="BD11" s="252"/>
      <c r="BE11" s="253"/>
      <c r="BF11" s="253"/>
      <c r="BG11" s="253"/>
      <c r="BH11" s="253"/>
      <c r="BI11" s="253"/>
      <c r="BJ11" s="253"/>
      <c r="BK11" s="253"/>
      <c r="BL11" s="253"/>
      <c r="BM11" s="253"/>
      <c r="BN11" s="253"/>
      <c r="BO11" s="253"/>
      <c r="BP11" s="253"/>
      <c r="BQ11" s="262">
        <v>5</v>
      </c>
      <c r="BR11" s="263"/>
      <c r="BS11" s="1108" t="s">
        <v>601</v>
      </c>
      <c r="BT11" s="1109"/>
      <c r="BU11" s="1109"/>
      <c r="BV11" s="1109"/>
      <c r="BW11" s="1109"/>
      <c r="BX11" s="1109"/>
      <c r="BY11" s="1109"/>
      <c r="BZ11" s="1109"/>
      <c r="CA11" s="1109"/>
      <c r="CB11" s="1109"/>
      <c r="CC11" s="1109"/>
      <c r="CD11" s="1109"/>
      <c r="CE11" s="1109"/>
      <c r="CF11" s="1109"/>
      <c r="CG11" s="1110"/>
      <c r="CH11" s="1083">
        <v>-3</v>
      </c>
      <c r="CI11" s="1084"/>
      <c r="CJ11" s="1084"/>
      <c r="CK11" s="1084"/>
      <c r="CL11" s="1085"/>
      <c r="CM11" s="1083">
        <v>33</v>
      </c>
      <c r="CN11" s="1084"/>
      <c r="CO11" s="1084"/>
      <c r="CP11" s="1084"/>
      <c r="CQ11" s="1085"/>
      <c r="CR11" s="1083">
        <v>59</v>
      </c>
      <c r="CS11" s="1084"/>
      <c r="CT11" s="1084"/>
      <c r="CU11" s="1084"/>
      <c r="CV11" s="1085"/>
      <c r="CW11" s="1083" t="s">
        <v>597</v>
      </c>
      <c r="CX11" s="1084"/>
      <c r="CY11" s="1084"/>
      <c r="CZ11" s="1084"/>
      <c r="DA11" s="1085"/>
      <c r="DB11" s="1083" t="s">
        <v>595</v>
      </c>
      <c r="DC11" s="1084"/>
      <c r="DD11" s="1084"/>
      <c r="DE11" s="1084"/>
      <c r="DF11" s="1085"/>
      <c r="DG11" s="1083" t="s">
        <v>595</v>
      </c>
      <c r="DH11" s="1084"/>
      <c r="DI11" s="1084"/>
      <c r="DJ11" s="1084"/>
      <c r="DK11" s="1085"/>
      <c r="DL11" s="1083" t="s">
        <v>595</v>
      </c>
      <c r="DM11" s="1084"/>
      <c r="DN11" s="1084"/>
      <c r="DO11" s="1084"/>
      <c r="DP11" s="1085"/>
      <c r="DQ11" s="1083" t="s">
        <v>595</v>
      </c>
      <c r="DR11" s="1084"/>
      <c r="DS11" s="1084"/>
      <c r="DT11" s="1084"/>
      <c r="DU11" s="1085"/>
      <c r="DV11" s="1086"/>
      <c r="DW11" s="1087"/>
      <c r="DX11" s="1087"/>
      <c r="DY11" s="1087"/>
      <c r="DZ11" s="1088"/>
      <c r="EA11" s="254"/>
    </row>
    <row r="12" spans="1:131" s="255" customFormat="1" ht="26.25" customHeight="1" x14ac:dyDescent="0.15">
      <c r="A12" s="261">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2"/>
      <c r="BA12" s="252"/>
      <c r="BB12" s="252"/>
      <c r="BC12" s="252"/>
      <c r="BD12" s="252"/>
      <c r="BE12" s="253"/>
      <c r="BF12" s="253"/>
      <c r="BG12" s="253"/>
      <c r="BH12" s="253"/>
      <c r="BI12" s="253"/>
      <c r="BJ12" s="253"/>
      <c r="BK12" s="253"/>
      <c r="BL12" s="253"/>
      <c r="BM12" s="253"/>
      <c r="BN12" s="253"/>
      <c r="BO12" s="253"/>
      <c r="BP12" s="253"/>
      <c r="BQ12" s="262">
        <v>6</v>
      </c>
      <c r="BR12" s="263"/>
      <c r="BS12" s="1108" t="s">
        <v>602</v>
      </c>
      <c r="BT12" s="1109"/>
      <c r="BU12" s="1109"/>
      <c r="BV12" s="1109"/>
      <c r="BW12" s="1109"/>
      <c r="BX12" s="1109"/>
      <c r="BY12" s="1109"/>
      <c r="BZ12" s="1109"/>
      <c r="CA12" s="1109"/>
      <c r="CB12" s="1109"/>
      <c r="CC12" s="1109"/>
      <c r="CD12" s="1109"/>
      <c r="CE12" s="1109"/>
      <c r="CF12" s="1109"/>
      <c r="CG12" s="1110"/>
      <c r="CH12" s="1083">
        <v>4</v>
      </c>
      <c r="CI12" s="1084"/>
      <c r="CJ12" s="1084"/>
      <c r="CK12" s="1084"/>
      <c r="CL12" s="1085"/>
      <c r="CM12" s="1083">
        <v>68</v>
      </c>
      <c r="CN12" s="1084"/>
      <c r="CO12" s="1084"/>
      <c r="CP12" s="1084"/>
      <c r="CQ12" s="1085"/>
      <c r="CR12" s="1083">
        <v>30</v>
      </c>
      <c r="CS12" s="1084"/>
      <c r="CT12" s="1084"/>
      <c r="CU12" s="1084"/>
      <c r="CV12" s="1085"/>
      <c r="CW12" s="1083">
        <v>8</v>
      </c>
      <c r="CX12" s="1084"/>
      <c r="CY12" s="1084"/>
      <c r="CZ12" s="1084"/>
      <c r="DA12" s="1085"/>
      <c r="DB12" s="1083" t="s">
        <v>595</v>
      </c>
      <c r="DC12" s="1084"/>
      <c r="DD12" s="1084"/>
      <c r="DE12" s="1084"/>
      <c r="DF12" s="1085"/>
      <c r="DG12" s="1083" t="s">
        <v>595</v>
      </c>
      <c r="DH12" s="1084"/>
      <c r="DI12" s="1084"/>
      <c r="DJ12" s="1084"/>
      <c r="DK12" s="1085"/>
      <c r="DL12" s="1083" t="s">
        <v>595</v>
      </c>
      <c r="DM12" s="1084"/>
      <c r="DN12" s="1084"/>
      <c r="DO12" s="1084"/>
      <c r="DP12" s="1085"/>
      <c r="DQ12" s="1083" t="s">
        <v>595</v>
      </c>
      <c r="DR12" s="1084"/>
      <c r="DS12" s="1084"/>
      <c r="DT12" s="1084"/>
      <c r="DU12" s="1085"/>
      <c r="DV12" s="1086"/>
      <c r="DW12" s="1087"/>
      <c r="DX12" s="1087"/>
      <c r="DY12" s="1087"/>
      <c r="DZ12" s="1088"/>
      <c r="EA12" s="254"/>
    </row>
    <row r="13" spans="1:131" s="255" customFormat="1" ht="26.25" customHeight="1" x14ac:dyDescent="0.15">
      <c r="A13" s="261">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2"/>
      <c r="BA13" s="252"/>
      <c r="BB13" s="252"/>
      <c r="BC13" s="252"/>
      <c r="BD13" s="252"/>
      <c r="BE13" s="253"/>
      <c r="BF13" s="253"/>
      <c r="BG13" s="253"/>
      <c r="BH13" s="253"/>
      <c r="BI13" s="253"/>
      <c r="BJ13" s="253"/>
      <c r="BK13" s="253"/>
      <c r="BL13" s="253"/>
      <c r="BM13" s="253"/>
      <c r="BN13" s="253"/>
      <c r="BO13" s="253"/>
      <c r="BP13" s="253"/>
      <c r="BQ13" s="262">
        <v>7</v>
      </c>
      <c r="BR13" s="263" t="s">
        <v>611</v>
      </c>
      <c r="BS13" s="1108" t="s">
        <v>603</v>
      </c>
      <c r="BT13" s="1109"/>
      <c r="BU13" s="1109"/>
      <c r="BV13" s="1109"/>
      <c r="BW13" s="1109"/>
      <c r="BX13" s="1109"/>
      <c r="BY13" s="1109"/>
      <c r="BZ13" s="1109"/>
      <c r="CA13" s="1109"/>
      <c r="CB13" s="1109"/>
      <c r="CC13" s="1109"/>
      <c r="CD13" s="1109"/>
      <c r="CE13" s="1109"/>
      <c r="CF13" s="1109"/>
      <c r="CG13" s="1110"/>
      <c r="CH13" s="1083">
        <v>496</v>
      </c>
      <c r="CI13" s="1084"/>
      <c r="CJ13" s="1084"/>
      <c r="CK13" s="1084"/>
      <c r="CL13" s="1085"/>
      <c r="CM13" s="1083">
        <v>1786</v>
      </c>
      <c r="CN13" s="1084"/>
      <c r="CO13" s="1084"/>
      <c r="CP13" s="1084"/>
      <c r="CQ13" s="1085"/>
      <c r="CR13" s="1083">
        <v>10</v>
      </c>
      <c r="CS13" s="1084"/>
      <c r="CT13" s="1084"/>
      <c r="CU13" s="1084"/>
      <c r="CV13" s="1085"/>
      <c r="CW13" s="1083" t="s">
        <v>597</v>
      </c>
      <c r="CX13" s="1084"/>
      <c r="CY13" s="1084"/>
      <c r="CZ13" s="1084"/>
      <c r="DA13" s="1085"/>
      <c r="DB13" s="1083" t="s">
        <v>595</v>
      </c>
      <c r="DC13" s="1084"/>
      <c r="DD13" s="1084"/>
      <c r="DE13" s="1084"/>
      <c r="DF13" s="1085"/>
      <c r="DG13" s="1083" t="s">
        <v>595</v>
      </c>
      <c r="DH13" s="1084"/>
      <c r="DI13" s="1084"/>
      <c r="DJ13" s="1084"/>
      <c r="DK13" s="1085"/>
      <c r="DL13" s="1083" t="s">
        <v>595</v>
      </c>
      <c r="DM13" s="1084"/>
      <c r="DN13" s="1084"/>
      <c r="DO13" s="1084"/>
      <c r="DP13" s="1085"/>
      <c r="DQ13" s="1083" t="s">
        <v>595</v>
      </c>
      <c r="DR13" s="1084"/>
      <c r="DS13" s="1084"/>
      <c r="DT13" s="1084"/>
      <c r="DU13" s="1085"/>
      <c r="DV13" s="1086"/>
      <c r="DW13" s="1087"/>
      <c r="DX13" s="1087"/>
      <c r="DY13" s="1087"/>
      <c r="DZ13" s="1088"/>
      <c r="EA13" s="254"/>
    </row>
    <row r="14" spans="1:131" s="255" customFormat="1" ht="26.25" customHeight="1" x14ac:dyDescent="0.15">
      <c r="A14" s="261">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2"/>
      <c r="BA14" s="252"/>
      <c r="BB14" s="252"/>
      <c r="BC14" s="252"/>
      <c r="BD14" s="252"/>
      <c r="BE14" s="253"/>
      <c r="BF14" s="253"/>
      <c r="BG14" s="253"/>
      <c r="BH14" s="253"/>
      <c r="BI14" s="253"/>
      <c r="BJ14" s="253"/>
      <c r="BK14" s="253"/>
      <c r="BL14" s="253"/>
      <c r="BM14" s="253"/>
      <c r="BN14" s="253"/>
      <c r="BO14" s="253"/>
      <c r="BP14" s="253"/>
      <c r="BQ14" s="262">
        <v>8</v>
      </c>
      <c r="BR14" s="263"/>
      <c r="BS14" s="1108" t="s">
        <v>604</v>
      </c>
      <c r="BT14" s="1109"/>
      <c r="BU14" s="1109"/>
      <c r="BV14" s="1109"/>
      <c r="BW14" s="1109"/>
      <c r="BX14" s="1109"/>
      <c r="BY14" s="1109"/>
      <c r="BZ14" s="1109"/>
      <c r="CA14" s="1109"/>
      <c r="CB14" s="1109"/>
      <c r="CC14" s="1109"/>
      <c r="CD14" s="1109"/>
      <c r="CE14" s="1109"/>
      <c r="CF14" s="1109"/>
      <c r="CG14" s="1110"/>
      <c r="CH14" s="1083">
        <v>0</v>
      </c>
      <c r="CI14" s="1084"/>
      <c r="CJ14" s="1084"/>
      <c r="CK14" s="1084"/>
      <c r="CL14" s="1085"/>
      <c r="CM14" s="1083">
        <v>19</v>
      </c>
      <c r="CN14" s="1084"/>
      <c r="CO14" s="1084"/>
      <c r="CP14" s="1084"/>
      <c r="CQ14" s="1085"/>
      <c r="CR14" s="1083">
        <v>10</v>
      </c>
      <c r="CS14" s="1084"/>
      <c r="CT14" s="1084"/>
      <c r="CU14" s="1084"/>
      <c r="CV14" s="1085"/>
      <c r="CW14" s="1083" t="s">
        <v>597</v>
      </c>
      <c r="CX14" s="1084"/>
      <c r="CY14" s="1084"/>
      <c r="CZ14" s="1084"/>
      <c r="DA14" s="1085"/>
      <c r="DB14" s="1083" t="s">
        <v>595</v>
      </c>
      <c r="DC14" s="1084"/>
      <c r="DD14" s="1084"/>
      <c r="DE14" s="1084"/>
      <c r="DF14" s="1085"/>
      <c r="DG14" s="1083" t="s">
        <v>595</v>
      </c>
      <c r="DH14" s="1084"/>
      <c r="DI14" s="1084"/>
      <c r="DJ14" s="1084"/>
      <c r="DK14" s="1085"/>
      <c r="DL14" s="1083" t="s">
        <v>595</v>
      </c>
      <c r="DM14" s="1084"/>
      <c r="DN14" s="1084"/>
      <c r="DO14" s="1084"/>
      <c r="DP14" s="1085"/>
      <c r="DQ14" s="1083" t="s">
        <v>595</v>
      </c>
      <c r="DR14" s="1084"/>
      <c r="DS14" s="1084"/>
      <c r="DT14" s="1084"/>
      <c r="DU14" s="1085"/>
      <c r="DV14" s="1086"/>
      <c r="DW14" s="1087"/>
      <c r="DX14" s="1087"/>
      <c r="DY14" s="1087"/>
      <c r="DZ14" s="1088"/>
      <c r="EA14" s="254"/>
    </row>
    <row r="15" spans="1:131" s="255" customFormat="1" ht="26.25" customHeight="1" x14ac:dyDescent="0.15">
      <c r="A15" s="261">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2"/>
      <c r="BA15" s="252"/>
      <c r="BB15" s="252"/>
      <c r="BC15" s="252"/>
      <c r="BD15" s="252"/>
      <c r="BE15" s="253"/>
      <c r="BF15" s="253"/>
      <c r="BG15" s="253"/>
      <c r="BH15" s="253"/>
      <c r="BI15" s="253"/>
      <c r="BJ15" s="253"/>
      <c r="BK15" s="253"/>
      <c r="BL15" s="253"/>
      <c r="BM15" s="253"/>
      <c r="BN15" s="253"/>
      <c r="BO15" s="253"/>
      <c r="BP15" s="253"/>
      <c r="BQ15" s="262">
        <v>9</v>
      </c>
      <c r="BR15" s="263"/>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4"/>
    </row>
    <row r="16" spans="1:131" s="255" customFormat="1" ht="26.25" customHeight="1" x14ac:dyDescent="0.15">
      <c r="A16" s="261">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2"/>
      <c r="BA16" s="252"/>
      <c r="BB16" s="252"/>
      <c r="BC16" s="252"/>
      <c r="BD16" s="252"/>
      <c r="BE16" s="253"/>
      <c r="BF16" s="253"/>
      <c r="BG16" s="253"/>
      <c r="BH16" s="253"/>
      <c r="BI16" s="253"/>
      <c r="BJ16" s="253"/>
      <c r="BK16" s="253"/>
      <c r="BL16" s="253"/>
      <c r="BM16" s="253"/>
      <c r="BN16" s="253"/>
      <c r="BO16" s="253"/>
      <c r="BP16" s="253"/>
      <c r="BQ16" s="262">
        <v>10</v>
      </c>
      <c r="BR16" s="263"/>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4"/>
    </row>
    <row r="17" spans="1:131" s="255" customFormat="1" ht="26.25" customHeight="1" x14ac:dyDescent="0.15">
      <c r="A17" s="261">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2"/>
      <c r="BA17" s="252"/>
      <c r="BB17" s="252"/>
      <c r="BC17" s="252"/>
      <c r="BD17" s="252"/>
      <c r="BE17" s="253"/>
      <c r="BF17" s="253"/>
      <c r="BG17" s="253"/>
      <c r="BH17" s="253"/>
      <c r="BI17" s="253"/>
      <c r="BJ17" s="253"/>
      <c r="BK17" s="253"/>
      <c r="BL17" s="253"/>
      <c r="BM17" s="253"/>
      <c r="BN17" s="253"/>
      <c r="BO17" s="253"/>
      <c r="BP17" s="253"/>
      <c r="BQ17" s="262">
        <v>11</v>
      </c>
      <c r="BR17" s="263"/>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4"/>
    </row>
    <row r="18" spans="1:131" s="255" customFormat="1" ht="26.25" customHeight="1" x14ac:dyDescent="0.15">
      <c r="A18" s="261">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2"/>
      <c r="BA18" s="252"/>
      <c r="BB18" s="252"/>
      <c r="BC18" s="252"/>
      <c r="BD18" s="252"/>
      <c r="BE18" s="253"/>
      <c r="BF18" s="253"/>
      <c r="BG18" s="253"/>
      <c r="BH18" s="253"/>
      <c r="BI18" s="253"/>
      <c r="BJ18" s="253"/>
      <c r="BK18" s="253"/>
      <c r="BL18" s="253"/>
      <c r="BM18" s="253"/>
      <c r="BN18" s="253"/>
      <c r="BO18" s="253"/>
      <c r="BP18" s="253"/>
      <c r="BQ18" s="262">
        <v>12</v>
      </c>
      <c r="BR18" s="263"/>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4"/>
    </row>
    <row r="19" spans="1:131" s="255" customFormat="1" ht="26.25" customHeight="1" x14ac:dyDescent="0.15">
      <c r="A19" s="261">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2"/>
      <c r="BA19" s="252"/>
      <c r="BB19" s="252"/>
      <c r="BC19" s="252"/>
      <c r="BD19" s="252"/>
      <c r="BE19" s="253"/>
      <c r="BF19" s="253"/>
      <c r="BG19" s="253"/>
      <c r="BH19" s="253"/>
      <c r="BI19" s="253"/>
      <c r="BJ19" s="253"/>
      <c r="BK19" s="253"/>
      <c r="BL19" s="253"/>
      <c r="BM19" s="253"/>
      <c r="BN19" s="253"/>
      <c r="BO19" s="253"/>
      <c r="BP19" s="253"/>
      <c r="BQ19" s="262">
        <v>13</v>
      </c>
      <c r="BR19" s="263"/>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4"/>
    </row>
    <row r="20" spans="1:131" s="255" customFormat="1" ht="26.25" customHeight="1" x14ac:dyDescent="0.15">
      <c r="A20" s="261">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2"/>
      <c r="BA20" s="252"/>
      <c r="BB20" s="252"/>
      <c r="BC20" s="252"/>
      <c r="BD20" s="252"/>
      <c r="BE20" s="253"/>
      <c r="BF20" s="253"/>
      <c r="BG20" s="253"/>
      <c r="BH20" s="253"/>
      <c r="BI20" s="253"/>
      <c r="BJ20" s="253"/>
      <c r="BK20" s="253"/>
      <c r="BL20" s="253"/>
      <c r="BM20" s="253"/>
      <c r="BN20" s="253"/>
      <c r="BO20" s="253"/>
      <c r="BP20" s="253"/>
      <c r="BQ20" s="262">
        <v>14</v>
      </c>
      <c r="BR20" s="263"/>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4"/>
    </row>
    <row r="21" spans="1:131" s="255" customFormat="1" ht="26.25" customHeight="1" thickBot="1" x14ac:dyDescent="0.2">
      <c r="A21" s="261">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2"/>
      <c r="BA21" s="252"/>
      <c r="BB21" s="252"/>
      <c r="BC21" s="252"/>
      <c r="BD21" s="252"/>
      <c r="BE21" s="253"/>
      <c r="BF21" s="253"/>
      <c r="BG21" s="253"/>
      <c r="BH21" s="253"/>
      <c r="BI21" s="253"/>
      <c r="BJ21" s="253"/>
      <c r="BK21" s="253"/>
      <c r="BL21" s="253"/>
      <c r="BM21" s="253"/>
      <c r="BN21" s="253"/>
      <c r="BO21" s="253"/>
      <c r="BP21" s="253"/>
      <c r="BQ21" s="262">
        <v>15</v>
      </c>
      <c r="BR21" s="263"/>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4"/>
    </row>
    <row r="22" spans="1:131" s="255" customFormat="1" ht="26.25" customHeight="1" x14ac:dyDescent="0.15">
      <c r="A22" s="261">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389</v>
      </c>
      <c r="BA22" s="1129"/>
      <c r="BB22" s="1129"/>
      <c r="BC22" s="1129"/>
      <c r="BD22" s="1130"/>
      <c r="BE22" s="253"/>
      <c r="BF22" s="253"/>
      <c r="BG22" s="253"/>
      <c r="BH22" s="253"/>
      <c r="BI22" s="253"/>
      <c r="BJ22" s="253"/>
      <c r="BK22" s="253"/>
      <c r="BL22" s="253"/>
      <c r="BM22" s="253"/>
      <c r="BN22" s="253"/>
      <c r="BO22" s="253"/>
      <c r="BP22" s="253"/>
      <c r="BQ22" s="262">
        <v>16</v>
      </c>
      <c r="BR22" s="263"/>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4"/>
    </row>
    <row r="23" spans="1:131" s="255" customFormat="1" ht="26.25" customHeight="1" thickBot="1" x14ac:dyDescent="0.2">
      <c r="A23" s="264" t="s">
        <v>390</v>
      </c>
      <c r="B23" s="1038" t="s">
        <v>391</v>
      </c>
      <c r="C23" s="1039"/>
      <c r="D23" s="1039"/>
      <c r="E23" s="1039"/>
      <c r="F23" s="1039"/>
      <c r="G23" s="1039"/>
      <c r="H23" s="1039"/>
      <c r="I23" s="1039"/>
      <c r="J23" s="1039"/>
      <c r="K23" s="1039"/>
      <c r="L23" s="1039"/>
      <c r="M23" s="1039"/>
      <c r="N23" s="1039"/>
      <c r="O23" s="1039"/>
      <c r="P23" s="1040"/>
      <c r="Q23" s="1162">
        <v>49013</v>
      </c>
      <c r="R23" s="1163"/>
      <c r="S23" s="1163"/>
      <c r="T23" s="1163"/>
      <c r="U23" s="1163"/>
      <c r="V23" s="1163">
        <v>46845</v>
      </c>
      <c r="W23" s="1163"/>
      <c r="X23" s="1163"/>
      <c r="Y23" s="1163"/>
      <c r="Z23" s="1163"/>
      <c r="AA23" s="1163">
        <v>2169</v>
      </c>
      <c r="AB23" s="1163"/>
      <c r="AC23" s="1163"/>
      <c r="AD23" s="1163"/>
      <c r="AE23" s="1164"/>
      <c r="AF23" s="1165">
        <v>1974</v>
      </c>
      <c r="AG23" s="1163"/>
      <c r="AH23" s="1163"/>
      <c r="AI23" s="1163"/>
      <c r="AJ23" s="1166"/>
      <c r="AK23" s="1167"/>
      <c r="AL23" s="1168"/>
      <c r="AM23" s="1168"/>
      <c r="AN23" s="1168"/>
      <c r="AO23" s="1168"/>
      <c r="AP23" s="1163">
        <v>44960</v>
      </c>
      <c r="AQ23" s="1163"/>
      <c r="AR23" s="1163"/>
      <c r="AS23" s="1163"/>
      <c r="AT23" s="1163"/>
      <c r="AU23" s="1169"/>
      <c r="AV23" s="1169"/>
      <c r="AW23" s="1169"/>
      <c r="AX23" s="1169"/>
      <c r="AY23" s="1170"/>
      <c r="AZ23" s="1159" t="s">
        <v>138</v>
      </c>
      <c r="BA23" s="1160"/>
      <c r="BB23" s="1160"/>
      <c r="BC23" s="1160"/>
      <c r="BD23" s="1161"/>
      <c r="BE23" s="253"/>
      <c r="BF23" s="253"/>
      <c r="BG23" s="253"/>
      <c r="BH23" s="253"/>
      <c r="BI23" s="253"/>
      <c r="BJ23" s="253"/>
      <c r="BK23" s="253"/>
      <c r="BL23" s="253"/>
      <c r="BM23" s="253"/>
      <c r="BN23" s="253"/>
      <c r="BO23" s="253"/>
      <c r="BP23" s="253"/>
      <c r="BQ23" s="262">
        <v>17</v>
      </c>
      <c r="BR23" s="263"/>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4"/>
    </row>
    <row r="24" spans="1:131" s="255" customFormat="1" ht="26.25" customHeight="1" x14ac:dyDescent="0.15">
      <c r="A24" s="1158" t="s">
        <v>392</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2"/>
      <c r="BA24" s="252"/>
      <c r="BB24" s="252"/>
      <c r="BC24" s="252"/>
      <c r="BD24" s="252"/>
      <c r="BE24" s="253"/>
      <c r="BF24" s="253"/>
      <c r="BG24" s="253"/>
      <c r="BH24" s="253"/>
      <c r="BI24" s="253"/>
      <c r="BJ24" s="253"/>
      <c r="BK24" s="253"/>
      <c r="BL24" s="253"/>
      <c r="BM24" s="253"/>
      <c r="BN24" s="253"/>
      <c r="BO24" s="253"/>
      <c r="BP24" s="253"/>
      <c r="BQ24" s="262">
        <v>18</v>
      </c>
      <c r="BR24" s="263"/>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4"/>
    </row>
    <row r="25" spans="1:131" s="247" customFormat="1" ht="26.25" customHeight="1" thickBot="1" x14ac:dyDescent="0.2">
      <c r="A25" s="1157" t="s">
        <v>393</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2"/>
      <c r="BK25" s="252"/>
      <c r="BL25" s="252"/>
      <c r="BM25" s="252"/>
      <c r="BN25" s="252"/>
      <c r="BO25" s="265"/>
      <c r="BP25" s="265"/>
      <c r="BQ25" s="262">
        <v>19</v>
      </c>
      <c r="BR25" s="263"/>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6"/>
    </row>
    <row r="26" spans="1:131" s="247" customFormat="1" ht="26.25" customHeight="1" x14ac:dyDescent="0.15">
      <c r="A26" s="1089" t="s">
        <v>369</v>
      </c>
      <c r="B26" s="1090"/>
      <c r="C26" s="1090"/>
      <c r="D26" s="1090"/>
      <c r="E26" s="1090"/>
      <c r="F26" s="1090"/>
      <c r="G26" s="1090"/>
      <c r="H26" s="1090"/>
      <c r="I26" s="1090"/>
      <c r="J26" s="1090"/>
      <c r="K26" s="1090"/>
      <c r="L26" s="1090"/>
      <c r="M26" s="1090"/>
      <c r="N26" s="1090"/>
      <c r="O26" s="1090"/>
      <c r="P26" s="1091"/>
      <c r="Q26" s="1095" t="s">
        <v>394</v>
      </c>
      <c r="R26" s="1096"/>
      <c r="S26" s="1096"/>
      <c r="T26" s="1096"/>
      <c r="U26" s="1097"/>
      <c r="V26" s="1095" t="s">
        <v>395</v>
      </c>
      <c r="W26" s="1096"/>
      <c r="X26" s="1096"/>
      <c r="Y26" s="1096"/>
      <c r="Z26" s="1097"/>
      <c r="AA26" s="1095" t="s">
        <v>396</v>
      </c>
      <c r="AB26" s="1096"/>
      <c r="AC26" s="1096"/>
      <c r="AD26" s="1096"/>
      <c r="AE26" s="1096"/>
      <c r="AF26" s="1153" t="s">
        <v>397</v>
      </c>
      <c r="AG26" s="1102"/>
      <c r="AH26" s="1102"/>
      <c r="AI26" s="1102"/>
      <c r="AJ26" s="1154"/>
      <c r="AK26" s="1096" t="s">
        <v>398</v>
      </c>
      <c r="AL26" s="1096"/>
      <c r="AM26" s="1096"/>
      <c r="AN26" s="1096"/>
      <c r="AO26" s="1097"/>
      <c r="AP26" s="1095" t="s">
        <v>399</v>
      </c>
      <c r="AQ26" s="1096"/>
      <c r="AR26" s="1096"/>
      <c r="AS26" s="1096"/>
      <c r="AT26" s="1097"/>
      <c r="AU26" s="1095" t="s">
        <v>400</v>
      </c>
      <c r="AV26" s="1096"/>
      <c r="AW26" s="1096"/>
      <c r="AX26" s="1096"/>
      <c r="AY26" s="1097"/>
      <c r="AZ26" s="1095" t="s">
        <v>401</v>
      </c>
      <c r="BA26" s="1096"/>
      <c r="BB26" s="1096"/>
      <c r="BC26" s="1096"/>
      <c r="BD26" s="1097"/>
      <c r="BE26" s="1095" t="s">
        <v>376</v>
      </c>
      <c r="BF26" s="1096"/>
      <c r="BG26" s="1096"/>
      <c r="BH26" s="1096"/>
      <c r="BI26" s="1111"/>
      <c r="BJ26" s="252"/>
      <c r="BK26" s="252"/>
      <c r="BL26" s="252"/>
      <c r="BM26" s="252"/>
      <c r="BN26" s="252"/>
      <c r="BO26" s="265"/>
      <c r="BP26" s="265"/>
      <c r="BQ26" s="262">
        <v>20</v>
      </c>
      <c r="BR26" s="263"/>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6"/>
    </row>
    <row r="27" spans="1:131" s="247"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2"/>
      <c r="BK27" s="252"/>
      <c r="BL27" s="252"/>
      <c r="BM27" s="252"/>
      <c r="BN27" s="252"/>
      <c r="BO27" s="265"/>
      <c r="BP27" s="265"/>
      <c r="BQ27" s="262">
        <v>21</v>
      </c>
      <c r="BR27" s="263"/>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6"/>
    </row>
    <row r="28" spans="1:131" s="247" customFormat="1" ht="26.25" customHeight="1" thickTop="1" x14ac:dyDescent="0.15">
      <c r="A28" s="266">
        <v>1</v>
      </c>
      <c r="B28" s="1144" t="s">
        <v>402</v>
      </c>
      <c r="C28" s="1145"/>
      <c r="D28" s="1145"/>
      <c r="E28" s="1145"/>
      <c r="F28" s="1145"/>
      <c r="G28" s="1145"/>
      <c r="H28" s="1145"/>
      <c r="I28" s="1145"/>
      <c r="J28" s="1145"/>
      <c r="K28" s="1145"/>
      <c r="L28" s="1145"/>
      <c r="M28" s="1145"/>
      <c r="N28" s="1145"/>
      <c r="O28" s="1145"/>
      <c r="P28" s="1146"/>
      <c r="Q28" s="1147">
        <v>11952</v>
      </c>
      <c r="R28" s="1148"/>
      <c r="S28" s="1148"/>
      <c r="T28" s="1148"/>
      <c r="U28" s="1148"/>
      <c r="V28" s="1148">
        <v>11698</v>
      </c>
      <c r="W28" s="1148"/>
      <c r="X28" s="1148"/>
      <c r="Y28" s="1148"/>
      <c r="Z28" s="1148"/>
      <c r="AA28" s="1148">
        <v>254</v>
      </c>
      <c r="AB28" s="1148"/>
      <c r="AC28" s="1148"/>
      <c r="AD28" s="1148"/>
      <c r="AE28" s="1149"/>
      <c r="AF28" s="1150">
        <v>254</v>
      </c>
      <c r="AG28" s="1148"/>
      <c r="AH28" s="1148"/>
      <c r="AI28" s="1148"/>
      <c r="AJ28" s="1151"/>
      <c r="AK28" s="1152">
        <v>1079</v>
      </c>
      <c r="AL28" s="1140"/>
      <c r="AM28" s="1140"/>
      <c r="AN28" s="1140"/>
      <c r="AO28" s="1140"/>
      <c r="AP28" s="1140" t="s">
        <v>580</v>
      </c>
      <c r="AQ28" s="1140"/>
      <c r="AR28" s="1140"/>
      <c r="AS28" s="1140"/>
      <c r="AT28" s="1140"/>
      <c r="AU28" s="1140" t="s">
        <v>580</v>
      </c>
      <c r="AV28" s="1140"/>
      <c r="AW28" s="1140"/>
      <c r="AX28" s="1140"/>
      <c r="AY28" s="1140"/>
      <c r="AZ28" s="1141" t="s">
        <v>580</v>
      </c>
      <c r="BA28" s="1141"/>
      <c r="BB28" s="1141"/>
      <c r="BC28" s="1141"/>
      <c r="BD28" s="1141"/>
      <c r="BE28" s="1142"/>
      <c r="BF28" s="1142"/>
      <c r="BG28" s="1142"/>
      <c r="BH28" s="1142"/>
      <c r="BI28" s="1143"/>
      <c r="BJ28" s="252"/>
      <c r="BK28" s="252"/>
      <c r="BL28" s="252"/>
      <c r="BM28" s="252"/>
      <c r="BN28" s="252"/>
      <c r="BO28" s="265"/>
      <c r="BP28" s="265"/>
      <c r="BQ28" s="262">
        <v>22</v>
      </c>
      <c r="BR28" s="263"/>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6"/>
    </row>
    <row r="29" spans="1:131" s="247" customFormat="1" ht="26.25" customHeight="1" x14ac:dyDescent="0.15">
      <c r="A29" s="266">
        <v>2</v>
      </c>
      <c r="B29" s="1131" t="s">
        <v>403</v>
      </c>
      <c r="C29" s="1132"/>
      <c r="D29" s="1132"/>
      <c r="E29" s="1132"/>
      <c r="F29" s="1132"/>
      <c r="G29" s="1132"/>
      <c r="H29" s="1132"/>
      <c r="I29" s="1132"/>
      <c r="J29" s="1132"/>
      <c r="K29" s="1132"/>
      <c r="L29" s="1132"/>
      <c r="M29" s="1132"/>
      <c r="N29" s="1132"/>
      <c r="O29" s="1132"/>
      <c r="P29" s="1133"/>
      <c r="Q29" s="1137">
        <v>9856</v>
      </c>
      <c r="R29" s="1138"/>
      <c r="S29" s="1138"/>
      <c r="T29" s="1138"/>
      <c r="U29" s="1138"/>
      <c r="V29" s="1138">
        <v>9701</v>
      </c>
      <c r="W29" s="1138"/>
      <c r="X29" s="1138"/>
      <c r="Y29" s="1138"/>
      <c r="Z29" s="1138"/>
      <c r="AA29" s="1138">
        <v>155</v>
      </c>
      <c r="AB29" s="1138"/>
      <c r="AC29" s="1138"/>
      <c r="AD29" s="1138"/>
      <c r="AE29" s="1139"/>
      <c r="AF29" s="1113">
        <v>155</v>
      </c>
      <c r="AG29" s="1114"/>
      <c r="AH29" s="1114"/>
      <c r="AI29" s="1114"/>
      <c r="AJ29" s="1115"/>
      <c r="AK29" s="1074">
        <v>1408</v>
      </c>
      <c r="AL29" s="1065"/>
      <c r="AM29" s="1065"/>
      <c r="AN29" s="1065"/>
      <c r="AO29" s="1065"/>
      <c r="AP29" s="1065" t="s">
        <v>580</v>
      </c>
      <c r="AQ29" s="1065"/>
      <c r="AR29" s="1065"/>
      <c r="AS29" s="1065"/>
      <c r="AT29" s="1065"/>
      <c r="AU29" s="1065" t="s">
        <v>580</v>
      </c>
      <c r="AV29" s="1065"/>
      <c r="AW29" s="1065"/>
      <c r="AX29" s="1065"/>
      <c r="AY29" s="1065"/>
      <c r="AZ29" s="1136" t="s">
        <v>580</v>
      </c>
      <c r="BA29" s="1136"/>
      <c r="BB29" s="1136"/>
      <c r="BC29" s="1136"/>
      <c r="BD29" s="1136"/>
      <c r="BE29" s="1126"/>
      <c r="BF29" s="1126"/>
      <c r="BG29" s="1126"/>
      <c r="BH29" s="1126"/>
      <c r="BI29" s="1127"/>
      <c r="BJ29" s="252"/>
      <c r="BK29" s="252"/>
      <c r="BL29" s="252"/>
      <c r="BM29" s="252"/>
      <c r="BN29" s="252"/>
      <c r="BO29" s="265"/>
      <c r="BP29" s="265"/>
      <c r="BQ29" s="262">
        <v>23</v>
      </c>
      <c r="BR29" s="263"/>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6"/>
    </row>
    <row r="30" spans="1:131" s="247" customFormat="1" ht="26.25" customHeight="1" x14ac:dyDescent="0.15">
      <c r="A30" s="266">
        <v>3</v>
      </c>
      <c r="B30" s="1131" t="s">
        <v>404</v>
      </c>
      <c r="C30" s="1132"/>
      <c r="D30" s="1132"/>
      <c r="E30" s="1132"/>
      <c r="F30" s="1132"/>
      <c r="G30" s="1132"/>
      <c r="H30" s="1132"/>
      <c r="I30" s="1132"/>
      <c r="J30" s="1132"/>
      <c r="K30" s="1132"/>
      <c r="L30" s="1132"/>
      <c r="M30" s="1132"/>
      <c r="N30" s="1132"/>
      <c r="O30" s="1132"/>
      <c r="P30" s="1133"/>
      <c r="Q30" s="1137">
        <v>1247</v>
      </c>
      <c r="R30" s="1138"/>
      <c r="S30" s="1138"/>
      <c r="T30" s="1138"/>
      <c r="U30" s="1138"/>
      <c r="V30" s="1138">
        <v>1244</v>
      </c>
      <c r="W30" s="1138"/>
      <c r="X30" s="1138"/>
      <c r="Y30" s="1138"/>
      <c r="Z30" s="1138"/>
      <c r="AA30" s="1138">
        <v>3</v>
      </c>
      <c r="AB30" s="1138"/>
      <c r="AC30" s="1138"/>
      <c r="AD30" s="1138"/>
      <c r="AE30" s="1139"/>
      <c r="AF30" s="1113">
        <v>3</v>
      </c>
      <c r="AG30" s="1114"/>
      <c r="AH30" s="1114"/>
      <c r="AI30" s="1114"/>
      <c r="AJ30" s="1115"/>
      <c r="AK30" s="1074">
        <v>262</v>
      </c>
      <c r="AL30" s="1065"/>
      <c r="AM30" s="1065"/>
      <c r="AN30" s="1065"/>
      <c r="AO30" s="1065"/>
      <c r="AP30" s="1065" t="s">
        <v>580</v>
      </c>
      <c r="AQ30" s="1065"/>
      <c r="AR30" s="1065"/>
      <c r="AS30" s="1065"/>
      <c r="AT30" s="1065"/>
      <c r="AU30" s="1065" t="s">
        <v>580</v>
      </c>
      <c r="AV30" s="1065"/>
      <c r="AW30" s="1065"/>
      <c r="AX30" s="1065"/>
      <c r="AY30" s="1065"/>
      <c r="AZ30" s="1136" t="s">
        <v>580</v>
      </c>
      <c r="BA30" s="1136"/>
      <c r="BB30" s="1136"/>
      <c r="BC30" s="1136"/>
      <c r="BD30" s="1136"/>
      <c r="BE30" s="1126"/>
      <c r="BF30" s="1126"/>
      <c r="BG30" s="1126"/>
      <c r="BH30" s="1126"/>
      <c r="BI30" s="1127"/>
      <c r="BJ30" s="252"/>
      <c r="BK30" s="252"/>
      <c r="BL30" s="252"/>
      <c r="BM30" s="252"/>
      <c r="BN30" s="252"/>
      <c r="BO30" s="265"/>
      <c r="BP30" s="265"/>
      <c r="BQ30" s="262">
        <v>24</v>
      </c>
      <c r="BR30" s="263"/>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6"/>
    </row>
    <row r="31" spans="1:131" s="247" customFormat="1" ht="26.25" customHeight="1" x14ac:dyDescent="0.15">
      <c r="A31" s="266">
        <v>4</v>
      </c>
      <c r="B31" s="1131" t="s">
        <v>405</v>
      </c>
      <c r="C31" s="1132"/>
      <c r="D31" s="1132"/>
      <c r="E31" s="1132"/>
      <c r="F31" s="1132"/>
      <c r="G31" s="1132"/>
      <c r="H31" s="1132"/>
      <c r="I31" s="1132"/>
      <c r="J31" s="1132"/>
      <c r="K31" s="1132"/>
      <c r="L31" s="1132"/>
      <c r="M31" s="1132"/>
      <c r="N31" s="1132"/>
      <c r="O31" s="1132"/>
      <c r="P31" s="1133"/>
      <c r="Q31" s="1137">
        <v>2944</v>
      </c>
      <c r="R31" s="1138"/>
      <c r="S31" s="1138"/>
      <c r="T31" s="1138"/>
      <c r="U31" s="1138"/>
      <c r="V31" s="1138">
        <v>2637</v>
      </c>
      <c r="W31" s="1138"/>
      <c r="X31" s="1138"/>
      <c r="Y31" s="1138"/>
      <c r="Z31" s="1138"/>
      <c r="AA31" s="1138">
        <v>307</v>
      </c>
      <c r="AB31" s="1138"/>
      <c r="AC31" s="1138"/>
      <c r="AD31" s="1138"/>
      <c r="AE31" s="1139"/>
      <c r="AF31" s="1113">
        <v>2031</v>
      </c>
      <c r="AG31" s="1114"/>
      <c r="AH31" s="1114"/>
      <c r="AI31" s="1114"/>
      <c r="AJ31" s="1115"/>
      <c r="AK31" s="1074">
        <v>11</v>
      </c>
      <c r="AL31" s="1065"/>
      <c r="AM31" s="1065"/>
      <c r="AN31" s="1065"/>
      <c r="AO31" s="1065"/>
      <c r="AP31" s="1065">
        <v>4671</v>
      </c>
      <c r="AQ31" s="1065"/>
      <c r="AR31" s="1065"/>
      <c r="AS31" s="1065"/>
      <c r="AT31" s="1065"/>
      <c r="AU31" s="1065">
        <v>19</v>
      </c>
      <c r="AV31" s="1065"/>
      <c r="AW31" s="1065"/>
      <c r="AX31" s="1065"/>
      <c r="AY31" s="1065"/>
      <c r="AZ31" s="1136" t="s">
        <v>580</v>
      </c>
      <c r="BA31" s="1136"/>
      <c r="BB31" s="1136"/>
      <c r="BC31" s="1136"/>
      <c r="BD31" s="1136"/>
      <c r="BE31" s="1126" t="s">
        <v>406</v>
      </c>
      <c r="BF31" s="1126"/>
      <c r="BG31" s="1126"/>
      <c r="BH31" s="1126"/>
      <c r="BI31" s="1127"/>
      <c r="BJ31" s="252"/>
      <c r="BK31" s="252"/>
      <c r="BL31" s="252"/>
      <c r="BM31" s="252"/>
      <c r="BN31" s="252"/>
      <c r="BO31" s="265"/>
      <c r="BP31" s="265"/>
      <c r="BQ31" s="262">
        <v>25</v>
      </c>
      <c r="BR31" s="263"/>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6"/>
    </row>
    <row r="32" spans="1:131" s="247" customFormat="1" ht="26.25" customHeight="1" x14ac:dyDescent="0.15">
      <c r="A32" s="266">
        <v>5</v>
      </c>
      <c r="B32" s="1131" t="s">
        <v>407</v>
      </c>
      <c r="C32" s="1132"/>
      <c r="D32" s="1132"/>
      <c r="E32" s="1132"/>
      <c r="F32" s="1132"/>
      <c r="G32" s="1132"/>
      <c r="H32" s="1132"/>
      <c r="I32" s="1132"/>
      <c r="J32" s="1132"/>
      <c r="K32" s="1132"/>
      <c r="L32" s="1132"/>
      <c r="M32" s="1132"/>
      <c r="N32" s="1132"/>
      <c r="O32" s="1132"/>
      <c r="P32" s="1133"/>
      <c r="Q32" s="1137">
        <v>45</v>
      </c>
      <c r="R32" s="1138"/>
      <c r="S32" s="1138"/>
      <c r="T32" s="1138"/>
      <c r="U32" s="1138"/>
      <c r="V32" s="1138">
        <v>20</v>
      </c>
      <c r="W32" s="1138"/>
      <c r="X32" s="1138"/>
      <c r="Y32" s="1138"/>
      <c r="Z32" s="1138"/>
      <c r="AA32" s="1138">
        <v>25</v>
      </c>
      <c r="AB32" s="1138"/>
      <c r="AC32" s="1138"/>
      <c r="AD32" s="1138"/>
      <c r="AE32" s="1139"/>
      <c r="AF32" s="1113">
        <v>25</v>
      </c>
      <c r="AG32" s="1114"/>
      <c r="AH32" s="1114"/>
      <c r="AI32" s="1114"/>
      <c r="AJ32" s="1115"/>
      <c r="AK32" s="1074">
        <v>31</v>
      </c>
      <c r="AL32" s="1065"/>
      <c r="AM32" s="1065"/>
      <c r="AN32" s="1065"/>
      <c r="AO32" s="1065"/>
      <c r="AP32" s="1065">
        <v>15</v>
      </c>
      <c r="AQ32" s="1065"/>
      <c r="AR32" s="1065"/>
      <c r="AS32" s="1065"/>
      <c r="AT32" s="1065"/>
      <c r="AU32" s="1065">
        <v>10</v>
      </c>
      <c r="AV32" s="1065"/>
      <c r="AW32" s="1065"/>
      <c r="AX32" s="1065"/>
      <c r="AY32" s="1065"/>
      <c r="AZ32" s="1136" t="s">
        <v>580</v>
      </c>
      <c r="BA32" s="1136"/>
      <c r="BB32" s="1136"/>
      <c r="BC32" s="1136"/>
      <c r="BD32" s="1136"/>
      <c r="BE32" s="1126" t="s">
        <v>408</v>
      </c>
      <c r="BF32" s="1126"/>
      <c r="BG32" s="1126"/>
      <c r="BH32" s="1126"/>
      <c r="BI32" s="1127"/>
      <c r="BJ32" s="252"/>
      <c r="BK32" s="252"/>
      <c r="BL32" s="252"/>
      <c r="BM32" s="252"/>
      <c r="BN32" s="252"/>
      <c r="BO32" s="265"/>
      <c r="BP32" s="265"/>
      <c r="BQ32" s="262">
        <v>26</v>
      </c>
      <c r="BR32" s="263"/>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6"/>
    </row>
    <row r="33" spans="1:131" s="247" customFormat="1" ht="26.25" customHeight="1" x14ac:dyDescent="0.15">
      <c r="A33" s="266">
        <v>6</v>
      </c>
      <c r="B33" s="1131" t="s">
        <v>409</v>
      </c>
      <c r="C33" s="1132"/>
      <c r="D33" s="1132"/>
      <c r="E33" s="1132"/>
      <c r="F33" s="1132"/>
      <c r="G33" s="1132"/>
      <c r="H33" s="1132"/>
      <c r="I33" s="1132"/>
      <c r="J33" s="1132"/>
      <c r="K33" s="1132"/>
      <c r="L33" s="1132"/>
      <c r="M33" s="1132"/>
      <c r="N33" s="1132"/>
      <c r="O33" s="1132"/>
      <c r="P33" s="1133"/>
      <c r="Q33" s="1137">
        <v>2435</v>
      </c>
      <c r="R33" s="1138"/>
      <c r="S33" s="1138"/>
      <c r="T33" s="1138"/>
      <c r="U33" s="1138"/>
      <c r="V33" s="1138">
        <v>2434</v>
      </c>
      <c r="W33" s="1138"/>
      <c r="X33" s="1138"/>
      <c r="Y33" s="1138"/>
      <c r="Z33" s="1138"/>
      <c r="AA33" s="1138">
        <v>0</v>
      </c>
      <c r="AB33" s="1138"/>
      <c r="AC33" s="1138"/>
      <c r="AD33" s="1138"/>
      <c r="AE33" s="1139"/>
      <c r="AF33" s="1113">
        <v>0</v>
      </c>
      <c r="AG33" s="1114"/>
      <c r="AH33" s="1114"/>
      <c r="AI33" s="1114"/>
      <c r="AJ33" s="1115"/>
      <c r="AK33" s="1074">
        <v>1169</v>
      </c>
      <c r="AL33" s="1065"/>
      <c r="AM33" s="1065"/>
      <c r="AN33" s="1065"/>
      <c r="AO33" s="1065"/>
      <c r="AP33" s="1065">
        <v>16462</v>
      </c>
      <c r="AQ33" s="1065"/>
      <c r="AR33" s="1065"/>
      <c r="AS33" s="1065"/>
      <c r="AT33" s="1065"/>
      <c r="AU33" s="1065">
        <v>13976</v>
      </c>
      <c r="AV33" s="1065"/>
      <c r="AW33" s="1065"/>
      <c r="AX33" s="1065"/>
      <c r="AY33" s="1065"/>
      <c r="AZ33" s="1136" t="s">
        <v>580</v>
      </c>
      <c r="BA33" s="1136"/>
      <c r="BB33" s="1136"/>
      <c r="BC33" s="1136"/>
      <c r="BD33" s="1136"/>
      <c r="BE33" s="1126" t="s">
        <v>410</v>
      </c>
      <c r="BF33" s="1126"/>
      <c r="BG33" s="1126"/>
      <c r="BH33" s="1126"/>
      <c r="BI33" s="1127"/>
      <c r="BJ33" s="252"/>
      <c r="BK33" s="252"/>
      <c r="BL33" s="252"/>
      <c r="BM33" s="252"/>
      <c r="BN33" s="252"/>
      <c r="BO33" s="265"/>
      <c r="BP33" s="265"/>
      <c r="BQ33" s="262">
        <v>27</v>
      </c>
      <c r="BR33" s="263"/>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6"/>
    </row>
    <row r="34" spans="1:131" s="247" customFormat="1" ht="26.25" customHeight="1" x14ac:dyDescent="0.15">
      <c r="A34" s="266">
        <v>7</v>
      </c>
      <c r="B34" s="1131" t="s">
        <v>411</v>
      </c>
      <c r="C34" s="1132"/>
      <c r="D34" s="1132"/>
      <c r="E34" s="1132"/>
      <c r="F34" s="1132"/>
      <c r="G34" s="1132"/>
      <c r="H34" s="1132"/>
      <c r="I34" s="1132"/>
      <c r="J34" s="1132"/>
      <c r="K34" s="1132"/>
      <c r="L34" s="1132"/>
      <c r="M34" s="1132"/>
      <c r="N34" s="1132"/>
      <c r="O34" s="1132"/>
      <c r="P34" s="1133"/>
      <c r="Q34" s="1137">
        <v>227</v>
      </c>
      <c r="R34" s="1138"/>
      <c r="S34" s="1138"/>
      <c r="T34" s="1138"/>
      <c r="U34" s="1138"/>
      <c r="V34" s="1138">
        <v>227</v>
      </c>
      <c r="W34" s="1138"/>
      <c r="X34" s="1138"/>
      <c r="Y34" s="1138"/>
      <c r="Z34" s="1138"/>
      <c r="AA34" s="1138" t="s">
        <v>580</v>
      </c>
      <c r="AB34" s="1138"/>
      <c r="AC34" s="1138"/>
      <c r="AD34" s="1138"/>
      <c r="AE34" s="1139"/>
      <c r="AF34" s="1113" t="s">
        <v>412</v>
      </c>
      <c r="AG34" s="1114"/>
      <c r="AH34" s="1114"/>
      <c r="AI34" s="1114"/>
      <c r="AJ34" s="1115"/>
      <c r="AK34" s="1074">
        <v>163</v>
      </c>
      <c r="AL34" s="1065"/>
      <c r="AM34" s="1065"/>
      <c r="AN34" s="1065"/>
      <c r="AO34" s="1065"/>
      <c r="AP34" s="1065">
        <v>1382</v>
      </c>
      <c r="AQ34" s="1065"/>
      <c r="AR34" s="1065"/>
      <c r="AS34" s="1065"/>
      <c r="AT34" s="1065"/>
      <c r="AU34" s="1065">
        <v>1355</v>
      </c>
      <c r="AV34" s="1065"/>
      <c r="AW34" s="1065"/>
      <c r="AX34" s="1065"/>
      <c r="AY34" s="1065"/>
      <c r="AZ34" s="1136" t="s">
        <v>580</v>
      </c>
      <c r="BA34" s="1136"/>
      <c r="BB34" s="1136"/>
      <c r="BC34" s="1136"/>
      <c r="BD34" s="1136"/>
      <c r="BE34" s="1126" t="s">
        <v>413</v>
      </c>
      <c r="BF34" s="1126"/>
      <c r="BG34" s="1126"/>
      <c r="BH34" s="1126"/>
      <c r="BI34" s="1127"/>
      <c r="BJ34" s="252"/>
      <c r="BK34" s="252"/>
      <c r="BL34" s="252"/>
      <c r="BM34" s="252"/>
      <c r="BN34" s="252"/>
      <c r="BO34" s="265"/>
      <c r="BP34" s="265"/>
      <c r="BQ34" s="262">
        <v>28</v>
      </c>
      <c r="BR34" s="263"/>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6"/>
    </row>
    <row r="35" spans="1:131" s="247" customFormat="1" ht="26.25" customHeight="1" x14ac:dyDescent="0.15">
      <c r="A35" s="266">
        <v>8</v>
      </c>
      <c r="B35" s="1131" t="s">
        <v>414</v>
      </c>
      <c r="C35" s="1132"/>
      <c r="D35" s="1132"/>
      <c r="E35" s="1132"/>
      <c r="F35" s="1132"/>
      <c r="G35" s="1132"/>
      <c r="H35" s="1132"/>
      <c r="I35" s="1132"/>
      <c r="J35" s="1132"/>
      <c r="K35" s="1132"/>
      <c r="L35" s="1132"/>
      <c r="M35" s="1132"/>
      <c r="N35" s="1132"/>
      <c r="O35" s="1132"/>
      <c r="P35" s="1133"/>
      <c r="Q35" s="1137">
        <v>145</v>
      </c>
      <c r="R35" s="1138"/>
      <c r="S35" s="1138"/>
      <c r="T35" s="1138"/>
      <c r="U35" s="1138"/>
      <c r="V35" s="1138">
        <v>138</v>
      </c>
      <c r="W35" s="1138"/>
      <c r="X35" s="1138"/>
      <c r="Y35" s="1138"/>
      <c r="Z35" s="1138"/>
      <c r="AA35" s="1138">
        <v>7</v>
      </c>
      <c r="AB35" s="1138"/>
      <c r="AC35" s="1138"/>
      <c r="AD35" s="1138"/>
      <c r="AE35" s="1139"/>
      <c r="AF35" s="1113">
        <v>7</v>
      </c>
      <c r="AG35" s="1114"/>
      <c r="AH35" s="1114"/>
      <c r="AI35" s="1114"/>
      <c r="AJ35" s="1115"/>
      <c r="AK35" s="1074">
        <v>52</v>
      </c>
      <c r="AL35" s="1065"/>
      <c r="AM35" s="1065"/>
      <c r="AN35" s="1065"/>
      <c r="AO35" s="1065"/>
      <c r="AP35" s="1065">
        <v>976</v>
      </c>
      <c r="AQ35" s="1065"/>
      <c r="AR35" s="1065"/>
      <c r="AS35" s="1065"/>
      <c r="AT35" s="1065"/>
      <c r="AU35" s="1065">
        <v>750</v>
      </c>
      <c r="AV35" s="1065"/>
      <c r="AW35" s="1065"/>
      <c r="AX35" s="1065"/>
      <c r="AY35" s="1065"/>
      <c r="AZ35" s="1136" t="s">
        <v>580</v>
      </c>
      <c r="BA35" s="1136"/>
      <c r="BB35" s="1136"/>
      <c r="BC35" s="1136"/>
      <c r="BD35" s="1136"/>
      <c r="BE35" s="1126" t="s">
        <v>410</v>
      </c>
      <c r="BF35" s="1126"/>
      <c r="BG35" s="1126"/>
      <c r="BH35" s="1126"/>
      <c r="BI35" s="1127"/>
      <c r="BJ35" s="252"/>
      <c r="BK35" s="252"/>
      <c r="BL35" s="252"/>
      <c r="BM35" s="252"/>
      <c r="BN35" s="252"/>
      <c r="BO35" s="265"/>
      <c r="BP35" s="265"/>
      <c r="BQ35" s="262">
        <v>29</v>
      </c>
      <c r="BR35" s="263"/>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6"/>
    </row>
    <row r="36" spans="1:131" s="247" customFormat="1" ht="26.25" customHeight="1" x14ac:dyDescent="0.15">
      <c r="A36" s="266">
        <v>9</v>
      </c>
      <c r="B36" s="1131" t="s">
        <v>415</v>
      </c>
      <c r="C36" s="1132"/>
      <c r="D36" s="1132"/>
      <c r="E36" s="1132"/>
      <c r="F36" s="1132"/>
      <c r="G36" s="1132"/>
      <c r="H36" s="1132"/>
      <c r="I36" s="1132"/>
      <c r="J36" s="1132"/>
      <c r="K36" s="1132"/>
      <c r="L36" s="1132"/>
      <c r="M36" s="1132"/>
      <c r="N36" s="1132"/>
      <c r="O36" s="1132"/>
      <c r="P36" s="1133"/>
      <c r="Q36" s="1137">
        <v>350</v>
      </c>
      <c r="R36" s="1138"/>
      <c r="S36" s="1138"/>
      <c r="T36" s="1138"/>
      <c r="U36" s="1138"/>
      <c r="V36" s="1138">
        <v>350</v>
      </c>
      <c r="W36" s="1138"/>
      <c r="X36" s="1138"/>
      <c r="Y36" s="1138"/>
      <c r="Z36" s="1138"/>
      <c r="AA36" s="1138" t="s">
        <v>580</v>
      </c>
      <c r="AB36" s="1138"/>
      <c r="AC36" s="1138"/>
      <c r="AD36" s="1138"/>
      <c r="AE36" s="1139"/>
      <c r="AF36" s="1113" t="s">
        <v>138</v>
      </c>
      <c r="AG36" s="1114"/>
      <c r="AH36" s="1114"/>
      <c r="AI36" s="1114"/>
      <c r="AJ36" s="1115"/>
      <c r="AK36" s="1074">
        <v>179</v>
      </c>
      <c r="AL36" s="1065"/>
      <c r="AM36" s="1065"/>
      <c r="AN36" s="1065"/>
      <c r="AO36" s="1065"/>
      <c r="AP36" s="1065" t="s">
        <v>580</v>
      </c>
      <c r="AQ36" s="1065"/>
      <c r="AR36" s="1065"/>
      <c r="AS36" s="1065"/>
      <c r="AT36" s="1065"/>
      <c r="AU36" s="1065" t="s">
        <v>580</v>
      </c>
      <c r="AV36" s="1065"/>
      <c r="AW36" s="1065"/>
      <c r="AX36" s="1065"/>
      <c r="AY36" s="1065"/>
      <c r="AZ36" s="1136" t="s">
        <v>580</v>
      </c>
      <c r="BA36" s="1136"/>
      <c r="BB36" s="1136"/>
      <c r="BC36" s="1136"/>
      <c r="BD36" s="1136"/>
      <c r="BE36" s="1126" t="s">
        <v>410</v>
      </c>
      <c r="BF36" s="1126"/>
      <c r="BG36" s="1126"/>
      <c r="BH36" s="1126"/>
      <c r="BI36" s="1127"/>
      <c r="BJ36" s="252"/>
      <c r="BK36" s="252"/>
      <c r="BL36" s="252"/>
      <c r="BM36" s="252"/>
      <c r="BN36" s="252"/>
      <c r="BO36" s="265"/>
      <c r="BP36" s="265"/>
      <c r="BQ36" s="262">
        <v>30</v>
      </c>
      <c r="BR36" s="263"/>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6"/>
    </row>
    <row r="37" spans="1:131" s="247" customFormat="1" ht="26.25" customHeight="1" x14ac:dyDescent="0.15">
      <c r="A37" s="266">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4"/>
      <c r="AL37" s="1065"/>
      <c r="AM37" s="1065"/>
      <c r="AN37" s="1065"/>
      <c r="AO37" s="1065"/>
      <c r="AP37" s="1065"/>
      <c r="AQ37" s="1065"/>
      <c r="AR37" s="1065"/>
      <c r="AS37" s="1065"/>
      <c r="AT37" s="1065"/>
      <c r="AU37" s="1065"/>
      <c r="AV37" s="1065"/>
      <c r="AW37" s="1065"/>
      <c r="AX37" s="1065"/>
      <c r="AY37" s="1065"/>
      <c r="AZ37" s="1136"/>
      <c r="BA37" s="1136"/>
      <c r="BB37" s="1136"/>
      <c r="BC37" s="1136"/>
      <c r="BD37" s="1136"/>
      <c r="BE37" s="1126"/>
      <c r="BF37" s="1126"/>
      <c r="BG37" s="1126"/>
      <c r="BH37" s="1126"/>
      <c r="BI37" s="1127"/>
      <c r="BJ37" s="252"/>
      <c r="BK37" s="252"/>
      <c r="BL37" s="252"/>
      <c r="BM37" s="252"/>
      <c r="BN37" s="252"/>
      <c r="BO37" s="265"/>
      <c r="BP37" s="265"/>
      <c r="BQ37" s="262">
        <v>31</v>
      </c>
      <c r="BR37" s="263"/>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6"/>
    </row>
    <row r="38" spans="1:131" s="247" customFormat="1" ht="26.25" customHeight="1" x14ac:dyDescent="0.15">
      <c r="A38" s="266">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4"/>
      <c r="AL38" s="1065"/>
      <c r="AM38" s="1065"/>
      <c r="AN38" s="1065"/>
      <c r="AO38" s="1065"/>
      <c r="AP38" s="1065"/>
      <c r="AQ38" s="1065"/>
      <c r="AR38" s="1065"/>
      <c r="AS38" s="1065"/>
      <c r="AT38" s="1065"/>
      <c r="AU38" s="1065"/>
      <c r="AV38" s="1065"/>
      <c r="AW38" s="1065"/>
      <c r="AX38" s="1065"/>
      <c r="AY38" s="1065"/>
      <c r="AZ38" s="1136"/>
      <c r="BA38" s="1136"/>
      <c r="BB38" s="1136"/>
      <c r="BC38" s="1136"/>
      <c r="BD38" s="1136"/>
      <c r="BE38" s="1126"/>
      <c r="BF38" s="1126"/>
      <c r="BG38" s="1126"/>
      <c r="BH38" s="1126"/>
      <c r="BI38" s="1127"/>
      <c r="BJ38" s="252"/>
      <c r="BK38" s="252"/>
      <c r="BL38" s="252"/>
      <c r="BM38" s="252"/>
      <c r="BN38" s="252"/>
      <c r="BO38" s="265"/>
      <c r="BP38" s="265"/>
      <c r="BQ38" s="262">
        <v>32</v>
      </c>
      <c r="BR38" s="263"/>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6"/>
    </row>
    <row r="39" spans="1:131" s="247" customFormat="1" ht="26.25" customHeight="1" x14ac:dyDescent="0.15">
      <c r="A39" s="266">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4"/>
      <c r="AL39" s="1065"/>
      <c r="AM39" s="1065"/>
      <c r="AN39" s="1065"/>
      <c r="AO39" s="1065"/>
      <c r="AP39" s="1065"/>
      <c r="AQ39" s="1065"/>
      <c r="AR39" s="1065"/>
      <c r="AS39" s="1065"/>
      <c r="AT39" s="1065"/>
      <c r="AU39" s="1065"/>
      <c r="AV39" s="1065"/>
      <c r="AW39" s="1065"/>
      <c r="AX39" s="1065"/>
      <c r="AY39" s="1065"/>
      <c r="AZ39" s="1136"/>
      <c r="BA39" s="1136"/>
      <c r="BB39" s="1136"/>
      <c r="BC39" s="1136"/>
      <c r="BD39" s="1136"/>
      <c r="BE39" s="1126"/>
      <c r="BF39" s="1126"/>
      <c r="BG39" s="1126"/>
      <c r="BH39" s="1126"/>
      <c r="BI39" s="1127"/>
      <c r="BJ39" s="252"/>
      <c r="BK39" s="252"/>
      <c r="BL39" s="252"/>
      <c r="BM39" s="252"/>
      <c r="BN39" s="252"/>
      <c r="BO39" s="265"/>
      <c r="BP39" s="265"/>
      <c r="BQ39" s="262">
        <v>33</v>
      </c>
      <c r="BR39" s="263"/>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6"/>
    </row>
    <row r="40" spans="1:131" s="247" customFormat="1" ht="26.25" customHeight="1" x14ac:dyDescent="0.15">
      <c r="A40" s="261">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4"/>
      <c r="AL40" s="1065"/>
      <c r="AM40" s="1065"/>
      <c r="AN40" s="1065"/>
      <c r="AO40" s="1065"/>
      <c r="AP40" s="1065"/>
      <c r="AQ40" s="1065"/>
      <c r="AR40" s="1065"/>
      <c r="AS40" s="1065"/>
      <c r="AT40" s="1065"/>
      <c r="AU40" s="1065"/>
      <c r="AV40" s="1065"/>
      <c r="AW40" s="1065"/>
      <c r="AX40" s="1065"/>
      <c r="AY40" s="1065"/>
      <c r="AZ40" s="1136"/>
      <c r="BA40" s="1136"/>
      <c r="BB40" s="1136"/>
      <c r="BC40" s="1136"/>
      <c r="BD40" s="1136"/>
      <c r="BE40" s="1126"/>
      <c r="BF40" s="1126"/>
      <c r="BG40" s="1126"/>
      <c r="BH40" s="1126"/>
      <c r="BI40" s="1127"/>
      <c r="BJ40" s="252"/>
      <c r="BK40" s="252"/>
      <c r="BL40" s="252"/>
      <c r="BM40" s="252"/>
      <c r="BN40" s="252"/>
      <c r="BO40" s="265"/>
      <c r="BP40" s="265"/>
      <c r="BQ40" s="262">
        <v>34</v>
      </c>
      <c r="BR40" s="263"/>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6"/>
    </row>
    <row r="41" spans="1:131" s="247" customFormat="1" ht="26.25" customHeight="1" x14ac:dyDescent="0.15">
      <c r="A41" s="261">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4"/>
      <c r="AL41" s="1065"/>
      <c r="AM41" s="1065"/>
      <c r="AN41" s="1065"/>
      <c r="AO41" s="1065"/>
      <c r="AP41" s="1065"/>
      <c r="AQ41" s="1065"/>
      <c r="AR41" s="1065"/>
      <c r="AS41" s="1065"/>
      <c r="AT41" s="1065"/>
      <c r="AU41" s="1065"/>
      <c r="AV41" s="1065"/>
      <c r="AW41" s="1065"/>
      <c r="AX41" s="1065"/>
      <c r="AY41" s="1065"/>
      <c r="AZ41" s="1136"/>
      <c r="BA41" s="1136"/>
      <c r="BB41" s="1136"/>
      <c r="BC41" s="1136"/>
      <c r="BD41" s="1136"/>
      <c r="BE41" s="1126"/>
      <c r="BF41" s="1126"/>
      <c r="BG41" s="1126"/>
      <c r="BH41" s="1126"/>
      <c r="BI41" s="1127"/>
      <c r="BJ41" s="252"/>
      <c r="BK41" s="252"/>
      <c r="BL41" s="252"/>
      <c r="BM41" s="252"/>
      <c r="BN41" s="252"/>
      <c r="BO41" s="265"/>
      <c r="BP41" s="265"/>
      <c r="BQ41" s="262">
        <v>35</v>
      </c>
      <c r="BR41" s="263"/>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6"/>
    </row>
    <row r="42" spans="1:131" s="247" customFormat="1" ht="26.25" customHeight="1" x14ac:dyDescent="0.15">
      <c r="A42" s="261">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4"/>
      <c r="AL42" s="1065"/>
      <c r="AM42" s="1065"/>
      <c r="AN42" s="1065"/>
      <c r="AO42" s="1065"/>
      <c r="AP42" s="1065"/>
      <c r="AQ42" s="1065"/>
      <c r="AR42" s="1065"/>
      <c r="AS42" s="1065"/>
      <c r="AT42" s="1065"/>
      <c r="AU42" s="1065"/>
      <c r="AV42" s="1065"/>
      <c r="AW42" s="1065"/>
      <c r="AX42" s="1065"/>
      <c r="AY42" s="1065"/>
      <c r="AZ42" s="1136"/>
      <c r="BA42" s="1136"/>
      <c r="BB42" s="1136"/>
      <c r="BC42" s="1136"/>
      <c r="BD42" s="1136"/>
      <c r="BE42" s="1126"/>
      <c r="BF42" s="1126"/>
      <c r="BG42" s="1126"/>
      <c r="BH42" s="1126"/>
      <c r="BI42" s="1127"/>
      <c r="BJ42" s="252"/>
      <c r="BK42" s="252"/>
      <c r="BL42" s="252"/>
      <c r="BM42" s="252"/>
      <c r="BN42" s="252"/>
      <c r="BO42" s="265"/>
      <c r="BP42" s="265"/>
      <c r="BQ42" s="262">
        <v>36</v>
      </c>
      <c r="BR42" s="263"/>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6"/>
    </row>
    <row r="43" spans="1:131" s="247" customFormat="1" ht="26.25" customHeight="1" x14ac:dyDescent="0.15">
      <c r="A43" s="261">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4"/>
      <c r="AL43" s="1065"/>
      <c r="AM43" s="1065"/>
      <c r="AN43" s="1065"/>
      <c r="AO43" s="1065"/>
      <c r="AP43" s="1065"/>
      <c r="AQ43" s="1065"/>
      <c r="AR43" s="1065"/>
      <c r="AS43" s="1065"/>
      <c r="AT43" s="1065"/>
      <c r="AU43" s="1065"/>
      <c r="AV43" s="1065"/>
      <c r="AW43" s="1065"/>
      <c r="AX43" s="1065"/>
      <c r="AY43" s="1065"/>
      <c r="AZ43" s="1136"/>
      <c r="BA43" s="1136"/>
      <c r="BB43" s="1136"/>
      <c r="BC43" s="1136"/>
      <c r="BD43" s="1136"/>
      <c r="BE43" s="1126"/>
      <c r="BF43" s="1126"/>
      <c r="BG43" s="1126"/>
      <c r="BH43" s="1126"/>
      <c r="BI43" s="1127"/>
      <c r="BJ43" s="252"/>
      <c r="BK43" s="252"/>
      <c r="BL43" s="252"/>
      <c r="BM43" s="252"/>
      <c r="BN43" s="252"/>
      <c r="BO43" s="265"/>
      <c r="BP43" s="265"/>
      <c r="BQ43" s="262">
        <v>37</v>
      </c>
      <c r="BR43" s="263"/>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6"/>
    </row>
    <row r="44" spans="1:131" s="247" customFormat="1" ht="26.25" customHeight="1" x14ac:dyDescent="0.15">
      <c r="A44" s="261">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4"/>
      <c r="AL44" s="1065"/>
      <c r="AM44" s="1065"/>
      <c r="AN44" s="1065"/>
      <c r="AO44" s="1065"/>
      <c r="AP44" s="1065"/>
      <c r="AQ44" s="1065"/>
      <c r="AR44" s="1065"/>
      <c r="AS44" s="1065"/>
      <c r="AT44" s="1065"/>
      <c r="AU44" s="1065"/>
      <c r="AV44" s="1065"/>
      <c r="AW44" s="1065"/>
      <c r="AX44" s="1065"/>
      <c r="AY44" s="1065"/>
      <c r="AZ44" s="1136"/>
      <c r="BA44" s="1136"/>
      <c r="BB44" s="1136"/>
      <c r="BC44" s="1136"/>
      <c r="BD44" s="1136"/>
      <c r="BE44" s="1126"/>
      <c r="BF44" s="1126"/>
      <c r="BG44" s="1126"/>
      <c r="BH44" s="1126"/>
      <c r="BI44" s="1127"/>
      <c r="BJ44" s="252"/>
      <c r="BK44" s="252"/>
      <c r="BL44" s="252"/>
      <c r="BM44" s="252"/>
      <c r="BN44" s="252"/>
      <c r="BO44" s="265"/>
      <c r="BP44" s="265"/>
      <c r="BQ44" s="262">
        <v>38</v>
      </c>
      <c r="BR44" s="263"/>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6"/>
    </row>
    <row r="45" spans="1:131" s="247" customFormat="1" ht="26.25" customHeight="1" x14ac:dyDescent="0.15">
      <c r="A45" s="261">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4"/>
      <c r="AL45" s="1065"/>
      <c r="AM45" s="1065"/>
      <c r="AN45" s="1065"/>
      <c r="AO45" s="1065"/>
      <c r="AP45" s="1065"/>
      <c r="AQ45" s="1065"/>
      <c r="AR45" s="1065"/>
      <c r="AS45" s="1065"/>
      <c r="AT45" s="1065"/>
      <c r="AU45" s="1065"/>
      <c r="AV45" s="1065"/>
      <c r="AW45" s="1065"/>
      <c r="AX45" s="1065"/>
      <c r="AY45" s="1065"/>
      <c r="AZ45" s="1136"/>
      <c r="BA45" s="1136"/>
      <c r="BB45" s="1136"/>
      <c r="BC45" s="1136"/>
      <c r="BD45" s="1136"/>
      <c r="BE45" s="1126"/>
      <c r="BF45" s="1126"/>
      <c r="BG45" s="1126"/>
      <c r="BH45" s="1126"/>
      <c r="BI45" s="1127"/>
      <c r="BJ45" s="252"/>
      <c r="BK45" s="252"/>
      <c r="BL45" s="252"/>
      <c r="BM45" s="252"/>
      <c r="BN45" s="252"/>
      <c r="BO45" s="265"/>
      <c r="BP45" s="265"/>
      <c r="BQ45" s="262">
        <v>39</v>
      </c>
      <c r="BR45" s="263"/>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6"/>
    </row>
    <row r="46" spans="1:131" s="247" customFormat="1" ht="26.25" customHeight="1" x14ac:dyDescent="0.15">
      <c r="A46" s="261">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4"/>
      <c r="AL46" s="1065"/>
      <c r="AM46" s="1065"/>
      <c r="AN46" s="1065"/>
      <c r="AO46" s="1065"/>
      <c r="AP46" s="1065"/>
      <c r="AQ46" s="1065"/>
      <c r="AR46" s="1065"/>
      <c r="AS46" s="1065"/>
      <c r="AT46" s="1065"/>
      <c r="AU46" s="1065"/>
      <c r="AV46" s="1065"/>
      <c r="AW46" s="1065"/>
      <c r="AX46" s="1065"/>
      <c r="AY46" s="1065"/>
      <c r="AZ46" s="1136"/>
      <c r="BA46" s="1136"/>
      <c r="BB46" s="1136"/>
      <c r="BC46" s="1136"/>
      <c r="BD46" s="1136"/>
      <c r="BE46" s="1126"/>
      <c r="BF46" s="1126"/>
      <c r="BG46" s="1126"/>
      <c r="BH46" s="1126"/>
      <c r="BI46" s="1127"/>
      <c r="BJ46" s="252"/>
      <c r="BK46" s="252"/>
      <c r="BL46" s="252"/>
      <c r="BM46" s="252"/>
      <c r="BN46" s="252"/>
      <c r="BO46" s="265"/>
      <c r="BP46" s="265"/>
      <c r="BQ46" s="262">
        <v>40</v>
      </c>
      <c r="BR46" s="263"/>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6"/>
    </row>
    <row r="47" spans="1:131" s="247" customFormat="1" ht="26.25" customHeight="1" x14ac:dyDescent="0.15">
      <c r="A47" s="261">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4"/>
      <c r="AL47" s="1065"/>
      <c r="AM47" s="1065"/>
      <c r="AN47" s="1065"/>
      <c r="AO47" s="1065"/>
      <c r="AP47" s="1065"/>
      <c r="AQ47" s="1065"/>
      <c r="AR47" s="1065"/>
      <c r="AS47" s="1065"/>
      <c r="AT47" s="1065"/>
      <c r="AU47" s="1065"/>
      <c r="AV47" s="1065"/>
      <c r="AW47" s="1065"/>
      <c r="AX47" s="1065"/>
      <c r="AY47" s="1065"/>
      <c r="AZ47" s="1136"/>
      <c r="BA47" s="1136"/>
      <c r="BB47" s="1136"/>
      <c r="BC47" s="1136"/>
      <c r="BD47" s="1136"/>
      <c r="BE47" s="1126"/>
      <c r="BF47" s="1126"/>
      <c r="BG47" s="1126"/>
      <c r="BH47" s="1126"/>
      <c r="BI47" s="1127"/>
      <c r="BJ47" s="252"/>
      <c r="BK47" s="252"/>
      <c r="BL47" s="252"/>
      <c r="BM47" s="252"/>
      <c r="BN47" s="252"/>
      <c r="BO47" s="265"/>
      <c r="BP47" s="265"/>
      <c r="BQ47" s="262">
        <v>41</v>
      </c>
      <c r="BR47" s="263"/>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6"/>
    </row>
    <row r="48" spans="1:131" s="247" customFormat="1" ht="26.25" customHeight="1" x14ac:dyDescent="0.15">
      <c r="A48" s="261">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4"/>
      <c r="AL48" s="1065"/>
      <c r="AM48" s="1065"/>
      <c r="AN48" s="1065"/>
      <c r="AO48" s="1065"/>
      <c r="AP48" s="1065"/>
      <c r="AQ48" s="1065"/>
      <c r="AR48" s="1065"/>
      <c r="AS48" s="1065"/>
      <c r="AT48" s="1065"/>
      <c r="AU48" s="1065"/>
      <c r="AV48" s="1065"/>
      <c r="AW48" s="1065"/>
      <c r="AX48" s="1065"/>
      <c r="AY48" s="1065"/>
      <c r="AZ48" s="1136"/>
      <c r="BA48" s="1136"/>
      <c r="BB48" s="1136"/>
      <c r="BC48" s="1136"/>
      <c r="BD48" s="1136"/>
      <c r="BE48" s="1126"/>
      <c r="BF48" s="1126"/>
      <c r="BG48" s="1126"/>
      <c r="BH48" s="1126"/>
      <c r="BI48" s="1127"/>
      <c r="BJ48" s="252"/>
      <c r="BK48" s="252"/>
      <c r="BL48" s="252"/>
      <c r="BM48" s="252"/>
      <c r="BN48" s="252"/>
      <c r="BO48" s="265"/>
      <c r="BP48" s="265"/>
      <c r="BQ48" s="262">
        <v>42</v>
      </c>
      <c r="BR48" s="263"/>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6"/>
    </row>
    <row r="49" spans="1:131" s="247" customFormat="1" ht="26.25" customHeight="1" x14ac:dyDescent="0.15">
      <c r="A49" s="261">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4"/>
      <c r="AL49" s="1065"/>
      <c r="AM49" s="1065"/>
      <c r="AN49" s="1065"/>
      <c r="AO49" s="1065"/>
      <c r="AP49" s="1065"/>
      <c r="AQ49" s="1065"/>
      <c r="AR49" s="1065"/>
      <c r="AS49" s="1065"/>
      <c r="AT49" s="1065"/>
      <c r="AU49" s="1065"/>
      <c r="AV49" s="1065"/>
      <c r="AW49" s="1065"/>
      <c r="AX49" s="1065"/>
      <c r="AY49" s="1065"/>
      <c r="AZ49" s="1136"/>
      <c r="BA49" s="1136"/>
      <c r="BB49" s="1136"/>
      <c r="BC49" s="1136"/>
      <c r="BD49" s="1136"/>
      <c r="BE49" s="1126"/>
      <c r="BF49" s="1126"/>
      <c r="BG49" s="1126"/>
      <c r="BH49" s="1126"/>
      <c r="BI49" s="1127"/>
      <c r="BJ49" s="252"/>
      <c r="BK49" s="252"/>
      <c r="BL49" s="252"/>
      <c r="BM49" s="252"/>
      <c r="BN49" s="252"/>
      <c r="BO49" s="265"/>
      <c r="BP49" s="265"/>
      <c r="BQ49" s="262">
        <v>43</v>
      </c>
      <c r="BR49" s="263"/>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6"/>
    </row>
    <row r="50" spans="1:131" s="247" customFormat="1" ht="26.25" customHeight="1" x14ac:dyDescent="0.15">
      <c r="A50" s="261">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2"/>
      <c r="BK50" s="252"/>
      <c r="BL50" s="252"/>
      <c r="BM50" s="252"/>
      <c r="BN50" s="252"/>
      <c r="BO50" s="265"/>
      <c r="BP50" s="265"/>
      <c r="BQ50" s="262">
        <v>44</v>
      </c>
      <c r="BR50" s="263"/>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6"/>
    </row>
    <row r="51" spans="1:131" s="247" customFormat="1" ht="26.25" customHeight="1" x14ac:dyDescent="0.15">
      <c r="A51" s="261">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2"/>
      <c r="BK51" s="252"/>
      <c r="BL51" s="252"/>
      <c r="BM51" s="252"/>
      <c r="BN51" s="252"/>
      <c r="BO51" s="265"/>
      <c r="BP51" s="265"/>
      <c r="BQ51" s="262">
        <v>45</v>
      </c>
      <c r="BR51" s="263"/>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6"/>
    </row>
    <row r="52" spans="1:131" s="247" customFormat="1" ht="26.25" customHeight="1" x14ac:dyDescent="0.15">
      <c r="A52" s="261">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2"/>
      <c r="BK52" s="252"/>
      <c r="BL52" s="252"/>
      <c r="BM52" s="252"/>
      <c r="BN52" s="252"/>
      <c r="BO52" s="265"/>
      <c r="BP52" s="265"/>
      <c r="BQ52" s="262">
        <v>46</v>
      </c>
      <c r="BR52" s="263"/>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6"/>
    </row>
    <row r="53" spans="1:131" s="247" customFormat="1" ht="26.25" customHeight="1" x14ac:dyDescent="0.15">
      <c r="A53" s="261">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2"/>
      <c r="BK53" s="252"/>
      <c r="BL53" s="252"/>
      <c r="BM53" s="252"/>
      <c r="BN53" s="252"/>
      <c r="BO53" s="265"/>
      <c r="BP53" s="265"/>
      <c r="BQ53" s="262">
        <v>47</v>
      </c>
      <c r="BR53" s="263"/>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6"/>
    </row>
    <row r="54" spans="1:131" s="247" customFormat="1" ht="26.25" customHeight="1" x14ac:dyDescent="0.15">
      <c r="A54" s="261">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2"/>
      <c r="BK54" s="252"/>
      <c r="BL54" s="252"/>
      <c r="BM54" s="252"/>
      <c r="BN54" s="252"/>
      <c r="BO54" s="265"/>
      <c r="BP54" s="265"/>
      <c r="BQ54" s="262">
        <v>48</v>
      </c>
      <c r="BR54" s="263"/>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6"/>
    </row>
    <row r="55" spans="1:131" s="247" customFormat="1" ht="26.25" customHeight="1" x14ac:dyDescent="0.15">
      <c r="A55" s="261">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2"/>
      <c r="BK55" s="252"/>
      <c r="BL55" s="252"/>
      <c r="BM55" s="252"/>
      <c r="BN55" s="252"/>
      <c r="BO55" s="265"/>
      <c r="BP55" s="265"/>
      <c r="BQ55" s="262">
        <v>49</v>
      </c>
      <c r="BR55" s="263"/>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6"/>
    </row>
    <row r="56" spans="1:131" s="247" customFormat="1" ht="26.25" customHeight="1" x14ac:dyDescent="0.15">
      <c r="A56" s="261">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2"/>
      <c r="BK56" s="252"/>
      <c r="BL56" s="252"/>
      <c r="BM56" s="252"/>
      <c r="BN56" s="252"/>
      <c r="BO56" s="265"/>
      <c r="BP56" s="265"/>
      <c r="BQ56" s="262">
        <v>50</v>
      </c>
      <c r="BR56" s="263"/>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6"/>
    </row>
    <row r="57" spans="1:131" s="247" customFormat="1" ht="26.25" customHeight="1" x14ac:dyDescent="0.15">
      <c r="A57" s="261">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2"/>
      <c r="BK57" s="252"/>
      <c r="BL57" s="252"/>
      <c r="BM57" s="252"/>
      <c r="BN57" s="252"/>
      <c r="BO57" s="265"/>
      <c r="BP57" s="265"/>
      <c r="BQ57" s="262">
        <v>51</v>
      </c>
      <c r="BR57" s="263"/>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6"/>
    </row>
    <row r="58" spans="1:131" s="247" customFormat="1" ht="26.25" customHeight="1" x14ac:dyDescent="0.15">
      <c r="A58" s="261">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2"/>
      <c r="BK58" s="252"/>
      <c r="BL58" s="252"/>
      <c r="BM58" s="252"/>
      <c r="BN58" s="252"/>
      <c r="BO58" s="265"/>
      <c r="BP58" s="265"/>
      <c r="BQ58" s="262">
        <v>52</v>
      </c>
      <c r="BR58" s="263"/>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6"/>
    </row>
    <row r="59" spans="1:131" s="247" customFormat="1" ht="26.25" customHeight="1" x14ac:dyDescent="0.15">
      <c r="A59" s="261">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2"/>
      <c r="BK59" s="252"/>
      <c r="BL59" s="252"/>
      <c r="BM59" s="252"/>
      <c r="BN59" s="252"/>
      <c r="BO59" s="265"/>
      <c r="BP59" s="265"/>
      <c r="BQ59" s="262">
        <v>53</v>
      </c>
      <c r="BR59" s="263"/>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6"/>
    </row>
    <row r="60" spans="1:131" s="247" customFormat="1" ht="26.25" customHeight="1" x14ac:dyDescent="0.15">
      <c r="A60" s="261">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2"/>
      <c r="BK60" s="252"/>
      <c r="BL60" s="252"/>
      <c r="BM60" s="252"/>
      <c r="BN60" s="252"/>
      <c r="BO60" s="265"/>
      <c r="BP60" s="265"/>
      <c r="BQ60" s="262">
        <v>54</v>
      </c>
      <c r="BR60" s="263"/>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6"/>
    </row>
    <row r="61" spans="1:131" s="247" customFormat="1" ht="26.25" customHeight="1" thickBot="1" x14ac:dyDescent="0.2">
      <c r="A61" s="261">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2"/>
      <c r="BK61" s="252"/>
      <c r="BL61" s="252"/>
      <c r="BM61" s="252"/>
      <c r="BN61" s="252"/>
      <c r="BO61" s="265"/>
      <c r="BP61" s="265"/>
      <c r="BQ61" s="262">
        <v>55</v>
      </c>
      <c r="BR61" s="263"/>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6"/>
    </row>
    <row r="62" spans="1:131" s="247" customFormat="1" ht="26.25" customHeight="1" x14ac:dyDescent="0.15">
      <c r="A62" s="261">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416</v>
      </c>
      <c r="BK62" s="1129"/>
      <c r="BL62" s="1129"/>
      <c r="BM62" s="1129"/>
      <c r="BN62" s="1130"/>
      <c r="BO62" s="265"/>
      <c r="BP62" s="265"/>
      <c r="BQ62" s="262">
        <v>56</v>
      </c>
      <c r="BR62" s="263"/>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6"/>
    </row>
    <row r="63" spans="1:131" s="247" customFormat="1" ht="26.25" customHeight="1" thickBot="1" x14ac:dyDescent="0.2">
      <c r="A63" s="264" t="s">
        <v>390</v>
      </c>
      <c r="B63" s="1038" t="s">
        <v>417</v>
      </c>
      <c r="C63" s="1039"/>
      <c r="D63" s="1039"/>
      <c r="E63" s="1039"/>
      <c r="F63" s="1039"/>
      <c r="G63" s="1039"/>
      <c r="H63" s="1039"/>
      <c r="I63" s="1039"/>
      <c r="J63" s="1039"/>
      <c r="K63" s="1039"/>
      <c r="L63" s="1039"/>
      <c r="M63" s="1039"/>
      <c r="N63" s="1039"/>
      <c r="O63" s="1039"/>
      <c r="P63" s="1040"/>
      <c r="Q63" s="1056"/>
      <c r="R63" s="1057"/>
      <c r="S63" s="1057"/>
      <c r="T63" s="1057"/>
      <c r="U63" s="1057"/>
      <c r="V63" s="1057"/>
      <c r="W63" s="1057"/>
      <c r="X63" s="1057"/>
      <c r="Y63" s="1057"/>
      <c r="Z63" s="1057"/>
      <c r="AA63" s="1057"/>
      <c r="AB63" s="1057"/>
      <c r="AC63" s="1057"/>
      <c r="AD63" s="1057"/>
      <c r="AE63" s="1122"/>
      <c r="AF63" s="1123">
        <v>2475</v>
      </c>
      <c r="AG63" s="1053"/>
      <c r="AH63" s="1053"/>
      <c r="AI63" s="1053"/>
      <c r="AJ63" s="1124"/>
      <c r="AK63" s="1125"/>
      <c r="AL63" s="1057"/>
      <c r="AM63" s="1057"/>
      <c r="AN63" s="1057"/>
      <c r="AO63" s="1057"/>
      <c r="AP63" s="1053">
        <v>23505</v>
      </c>
      <c r="AQ63" s="1053"/>
      <c r="AR63" s="1053"/>
      <c r="AS63" s="1053"/>
      <c r="AT63" s="1053"/>
      <c r="AU63" s="1053">
        <v>16109</v>
      </c>
      <c r="AV63" s="1053"/>
      <c r="AW63" s="1053"/>
      <c r="AX63" s="1053"/>
      <c r="AY63" s="1053"/>
      <c r="AZ63" s="1119"/>
      <c r="BA63" s="1119"/>
      <c r="BB63" s="1119"/>
      <c r="BC63" s="1119"/>
      <c r="BD63" s="1119"/>
      <c r="BE63" s="1054"/>
      <c r="BF63" s="1054"/>
      <c r="BG63" s="1054"/>
      <c r="BH63" s="1054"/>
      <c r="BI63" s="1055"/>
      <c r="BJ63" s="1120" t="s">
        <v>138</v>
      </c>
      <c r="BK63" s="1045"/>
      <c r="BL63" s="1045"/>
      <c r="BM63" s="1045"/>
      <c r="BN63" s="1121"/>
      <c r="BO63" s="265"/>
      <c r="BP63" s="265"/>
      <c r="BQ63" s="262">
        <v>57</v>
      </c>
      <c r="BR63" s="263"/>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6"/>
    </row>
    <row r="65" spans="1:131" s="247" customFormat="1" ht="26.25" customHeight="1" thickBot="1" x14ac:dyDescent="0.2">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6"/>
    </row>
    <row r="66" spans="1:131" s="247" customFormat="1" ht="26.25" customHeight="1" x14ac:dyDescent="0.15">
      <c r="A66" s="1089" t="s">
        <v>419</v>
      </c>
      <c r="B66" s="1090"/>
      <c r="C66" s="1090"/>
      <c r="D66" s="1090"/>
      <c r="E66" s="1090"/>
      <c r="F66" s="1090"/>
      <c r="G66" s="1090"/>
      <c r="H66" s="1090"/>
      <c r="I66" s="1090"/>
      <c r="J66" s="1090"/>
      <c r="K66" s="1090"/>
      <c r="L66" s="1090"/>
      <c r="M66" s="1090"/>
      <c r="N66" s="1090"/>
      <c r="O66" s="1090"/>
      <c r="P66" s="1091"/>
      <c r="Q66" s="1095" t="s">
        <v>420</v>
      </c>
      <c r="R66" s="1096"/>
      <c r="S66" s="1096"/>
      <c r="T66" s="1096"/>
      <c r="U66" s="1097"/>
      <c r="V66" s="1095" t="s">
        <v>421</v>
      </c>
      <c r="W66" s="1096"/>
      <c r="X66" s="1096"/>
      <c r="Y66" s="1096"/>
      <c r="Z66" s="1097"/>
      <c r="AA66" s="1095" t="s">
        <v>422</v>
      </c>
      <c r="AB66" s="1096"/>
      <c r="AC66" s="1096"/>
      <c r="AD66" s="1096"/>
      <c r="AE66" s="1097"/>
      <c r="AF66" s="1101" t="s">
        <v>423</v>
      </c>
      <c r="AG66" s="1102"/>
      <c r="AH66" s="1102"/>
      <c r="AI66" s="1102"/>
      <c r="AJ66" s="1103"/>
      <c r="AK66" s="1095" t="s">
        <v>424</v>
      </c>
      <c r="AL66" s="1090"/>
      <c r="AM66" s="1090"/>
      <c r="AN66" s="1090"/>
      <c r="AO66" s="1091"/>
      <c r="AP66" s="1095" t="s">
        <v>425</v>
      </c>
      <c r="AQ66" s="1096"/>
      <c r="AR66" s="1096"/>
      <c r="AS66" s="1096"/>
      <c r="AT66" s="1097"/>
      <c r="AU66" s="1095" t="s">
        <v>426</v>
      </c>
      <c r="AV66" s="1096"/>
      <c r="AW66" s="1096"/>
      <c r="AX66" s="1096"/>
      <c r="AY66" s="1097"/>
      <c r="AZ66" s="1095" t="s">
        <v>376</v>
      </c>
      <c r="BA66" s="1096"/>
      <c r="BB66" s="1096"/>
      <c r="BC66" s="1096"/>
      <c r="BD66" s="1111"/>
      <c r="BE66" s="265"/>
      <c r="BF66" s="265"/>
      <c r="BG66" s="265"/>
      <c r="BH66" s="265"/>
      <c r="BI66" s="265"/>
      <c r="BJ66" s="265"/>
      <c r="BK66" s="265"/>
      <c r="BL66" s="265"/>
      <c r="BM66" s="265"/>
      <c r="BN66" s="265"/>
      <c r="BO66" s="265"/>
      <c r="BP66" s="265"/>
      <c r="BQ66" s="262">
        <v>60</v>
      </c>
      <c r="BR66" s="267"/>
      <c r="BS66" s="1047"/>
      <c r="BT66" s="1048"/>
      <c r="BU66" s="1048"/>
      <c r="BV66" s="1048"/>
      <c r="BW66" s="1048"/>
      <c r="BX66" s="1048"/>
      <c r="BY66" s="1048"/>
      <c r="BZ66" s="1048"/>
      <c r="CA66" s="1048"/>
      <c r="CB66" s="1048"/>
      <c r="CC66" s="1048"/>
      <c r="CD66" s="1048"/>
      <c r="CE66" s="1048"/>
      <c r="CF66" s="1048"/>
      <c r="CG66" s="1049"/>
      <c r="CH66" s="1050"/>
      <c r="CI66" s="1051"/>
      <c r="CJ66" s="1051"/>
      <c r="CK66" s="1051"/>
      <c r="CL66" s="1052"/>
      <c r="CM66" s="1050"/>
      <c r="CN66" s="1051"/>
      <c r="CO66" s="1051"/>
      <c r="CP66" s="1051"/>
      <c r="CQ66" s="1052"/>
      <c r="CR66" s="1050"/>
      <c r="CS66" s="1051"/>
      <c r="CT66" s="1051"/>
      <c r="CU66" s="1051"/>
      <c r="CV66" s="1052"/>
      <c r="CW66" s="1050"/>
      <c r="CX66" s="1051"/>
      <c r="CY66" s="1051"/>
      <c r="CZ66" s="1051"/>
      <c r="DA66" s="1052"/>
      <c r="DB66" s="1050"/>
      <c r="DC66" s="1051"/>
      <c r="DD66" s="1051"/>
      <c r="DE66" s="1051"/>
      <c r="DF66" s="1052"/>
      <c r="DG66" s="1050"/>
      <c r="DH66" s="1051"/>
      <c r="DI66" s="1051"/>
      <c r="DJ66" s="1051"/>
      <c r="DK66" s="1052"/>
      <c r="DL66" s="1050"/>
      <c r="DM66" s="1051"/>
      <c r="DN66" s="1051"/>
      <c r="DO66" s="1051"/>
      <c r="DP66" s="1052"/>
      <c r="DQ66" s="1050"/>
      <c r="DR66" s="1051"/>
      <c r="DS66" s="1051"/>
      <c r="DT66" s="1051"/>
      <c r="DU66" s="1052"/>
      <c r="DV66" s="1035"/>
      <c r="DW66" s="1036"/>
      <c r="DX66" s="1036"/>
      <c r="DY66" s="1036"/>
      <c r="DZ66" s="1037"/>
      <c r="EA66" s="246"/>
    </row>
    <row r="67" spans="1:131" s="247"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5"/>
      <c r="BF67" s="265"/>
      <c r="BG67" s="265"/>
      <c r="BH67" s="265"/>
      <c r="BI67" s="265"/>
      <c r="BJ67" s="265"/>
      <c r="BK67" s="265"/>
      <c r="BL67" s="265"/>
      <c r="BM67" s="265"/>
      <c r="BN67" s="265"/>
      <c r="BO67" s="265"/>
      <c r="BP67" s="265"/>
      <c r="BQ67" s="262">
        <v>61</v>
      </c>
      <c r="BR67" s="267"/>
      <c r="BS67" s="1047"/>
      <c r="BT67" s="1048"/>
      <c r="BU67" s="1048"/>
      <c r="BV67" s="1048"/>
      <c r="BW67" s="1048"/>
      <c r="BX67" s="1048"/>
      <c r="BY67" s="1048"/>
      <c r="BZ67" s="1048"/>
      <c r="CA67" s="1048"/>
      <c r="CB67" s="1048"/>
      <c r="CC67" s="1048"/>
      <c r="CD67" s="1048"/>
      <c r="CE67" s="1048"/>
      <c r="CF67" s="1048"/>
      <c r="CG67" s="1049"/>
      <c r="CH67" s="1050"/>
      <c r="CI67" s="1051"/>
      <c r="CJ67" s="1051"/>
      <c r="CK67" s="1051"/>
      <c r="CL67" s="1052"/>
      <c r="CM67" s="1050"/>
      <c r="CN67" s="1051"/>
      <c r="CO67" s="1051"/>
      <c r="CP67" s="1051"/>
      <c r="CQ67" s="1052"/>
      <c r="CR67" s="1050"/>
      <c r="CS67" s="1051"/>
      <c r="CT67" s="1051"/>
      <c r="CU67" s="1051"/>
      <c r="CV67" s="1052"/>
      <c r="CW67" s="1050"/>
      <c r="CX67" s="1051"/>
      <c r="CY67" s="1051"/>
      <c r="CZ67" s="1051"/>
      <c r="DA67" s="1052"/>
      <c r="DB67" s="1050"/>
      <c r="DC67" s="1051"/>
      <c r="DD67" s="1051"/>
      <c r="DE67" s="1051"/>
      <c r="DF67" s="1052"/>
      <c r="DG67" s="1050"/>
      <c r="DH67" s="1051"/>
      <c r="DI67" s="1051"/>
      <c r="DJ67" s="1051"/>
      <c r="DK67" s="1052"/>
      <c r="DL67" s="1050"/>
      <c r="DM67" s="1051"/>
      <c r="DN67" s="1051"/>
      <c r="DO67" s="1051"/>
      <c r="DP67" s="1052"/>
      <c r="DQ67" s="1050"/>
      <c r="DR67" s="1051"/>
      <c r="DS67" s="1051"/>
      <c r="DT67" s="1051"/>
      <c r="DU67" s="1052"/>
      <c r="DV67" s="1035"/>
      <c r="DW67" s="1036"/>
      <c r="DX67" s="1036"/>
      <c r="DY67" s="1036"/>
      <c r="DZ67" s="1037"/>
      <c r="EA67" s="246"/>
    </row>
    <row r="68" spans="1:131" s="247" customFormat="1" ht="26.25" customHeight="1" thickTop="1" x14ac:dyDescent="0.15">
      <c r="A68" s="258">
        <v>1</v>
      </c>
      <c r="B68" s="1079" t="s">
        <v>581</v>
      </c>
      <c r="C68" s="1080"/>
      <c r="D68" s="1080"/>
      <c r="E68" s="1080"/>
      <c r="F68" s="1080"/>
      <c r="G68" s="1080"/>
      <c r="H68" s="1080"/>
      <c r="I68" s="1080"/>
      <c r="J68" s="1080"/>
      <c r="K68" s="1080"/>
      <c r="L68" s="1080"/>
      <c r="M68" s="1080"/>
      <c r="N68" s="1080"/>
      <c r="O68" s="1080"/>
      <c r="P68" s="1081"/>
      <c r="Q68" s="1082">
        <v>6</v>
      </c>
      <c r="R68" s="1076"/>
      <c r="S68" s="1076"/>
      <c r="T68" s="1076"/>
      <c r="U68" s="1076"/>
      <c r="V68" s="1076">
        <v>6</v>
      </c>
      <c r="W68" s="1076"/>
      <c r="X68" s="1076"/>
      <c r="Y68" s="1076"/>
      <c r="Z68" s="1076"/>
      <c r="AA68" s="1076">
        <v>0</v>
      </c>
      <c r="AB68" s="1076"/>
      <c r="AC68" s="1076"/>
      <c r="AD68" s="1076"/>
      <c r="AE68" s="1076"/>
      <c r="AF68" s="1076">
        <v>0</v>
      </c>
      <c r="AG68" s="1076"/>
      <c r="AH68" s="1076"/>
      <c r="AI68" s="1076"/>
      <c r="AJ68" s="1076"/>
      <c r="AK68" s="1076" t="s">
        <v>595</v>
      </c>
      <c r="AL68" s="1076"/>
      <c r="AM68" s="1076"/>
      <c r="AN68" s="1076"/>
      <c r="AO68" s="1076"/>
      <c r="AP68" s="1076" t="s">
        <v>595</v>
      </c>
      <c r="AQ68" s="1076"/>
      <c r="AR68" s="1076"/>
      <c r="AS68" s="1076"/>
      <c r="AT68" s="1076"/>
      <c r="AU68" s="1076" t="s">
        <v>595</v>
      </c>
      <c r="AV68" s="1076"/>
      <c r="AW68" s="1076"/>
      <c r="AX68" s="1076"/>
      <c r="AY68" s="1076"/>
      <c r="AZ68" s="1077"/>
      <c r="BA68" s="1077"/>
      <c r="BB68" s="1077"/>
      <c r="BC68" s="1077"/>
      <c r="BD68" s="1078"/>
      <c r="BE68" s="265"/>
      <c r="BF68" s="265"/>
      <c r="BG68" s="265"/>
      <c r="BH68" s="265"/>
      <c r="BI68" s="265"/>
      <c r="BJ68" s="265"/>
      <c r="BK68" s="265"/>
      <c r="BL68" s="265"/>
      <c r="BM68" s="265"/>
      <c r="BN68" s="265"/>
      <c r="BO68" s="265"/>
      <c r="BP68" s="265"/>
      <c r="BQ68" s="262">
        <v>62</v>
      </c>
      <c r="BR68" s="267"/>
      <c r="BS68" s="1047"/>
      <c r="BT68" s="1048"/>
      <c r="BU68" s="1048"/>
      <c r="BV68" s="1048"/>
      <c r="BW68" s="1048"/>
      <c r="BX68" s="1048"/>
      <c r="BY68" s="1048"/>
      <c r="BZ68" s="1048"/>
      <c r="CA68" s="1048"/>
      <c r="CB68" s="1048"/>
      <c r="CC68" s="1048"/>
      <c r="CD68" s="1048"/>
      <c r="CE68" s="1048"/>
      <c r="CF68" s="1048"/>
      <c r="CG68" s="1049"/>
      <c r="CH68" s="1050"/>
      <c r="CI68" s="1051"/>
      <c r="CJ68" s="1051"/>
      <c r="CK68" s="1051"/>
      <c r="CL68" s="1052"/>
      <c r="CM68" s="1050"/>
      <c r="CN68" s="1051"/>
      <c r="CO68" s="1051"/>
      <c r="CP68" s="1051"/>
      <c r="CQ68" s="1052"/>
      <c r="CR68" s="1050"/>
      <c r="CS68" s="1051"/>
      <c r="CT68" s="1051"/>
      <c r="CU68" s="1051"/>
      <c r="CV68" s="1052"/>
      <c r="CW68" s="1050"/>
      <c r="CX68" s="1051"/>
      <c r="CY68" s="1051"/>
      <c r="CZ68" s="1051"/>
      <c r="DA68" s="1052"/>
      <c r="DB68" s="1050"/>
      <c r="DC68" s="1051"/>
      <c r="DD68" s="1051"/>
      <c r="DE68" s="1051"/>
      <c r="DF68" s="1052"/>
      <c r="DG68" s="1050"/>
      <c r="DH68" s="1051"/>
      <c r="DI68" s="1051"/>
      <c r="DJ68" s="1051"/>
      <c r="DK68" s="1052"/>
      <c r="DL68" s="1050"/>
      <c r="DM68" s="1051"/>
      <c r="DN68" s="1051"/>
      <c r="DO68" s="1051"/>
      <c r="DP68" s="1052"/>
      <c r="DQ68" s="1050"/>
      <c r="DR68" s="1051"/>
      <c r="DS68" s="1051"/>
      <c r="DT68" s="1051"/>
      <c r="DU68" s="1052"/>
      <c r="DV68" s="1035"/>
      <c r="DW68" s="1036"/>
      <c r="DX68" s="1036"/>
      <c r="DY68" s="1036"/>
      <c r="DZ68" s="1037"/>
      <c r="EA68" s="246"/>
    </row>
    <row r="69" spans="1:131" s="247" customFormat="1" ht="26.25" customHeight="1" x14ac:dyDescent="0.15">
      <c r="A69" s="261">
        <v>2</v>
      </c>
      <c r="B69" s="1068" t="s">
        <v>582</v>
      </c>
      <c r="C69" s="1069"/>
      <c r="D69" s="1069"/>
      <c r="E69" s="1069"/>
      <c r="F69" s="1069"/>
      <c r="G69" s="1069"/>
      <c r="H69" s="1069"/>
      <c r="I69" s="1069"/>
      <c r="J69" s="1069"/>
      <c r="K69" s="1069"/>
      <c r="L69" s="1069"/>
      <c r="M69" s="1069"/>
      <c r="N69" s="1069"/>
      <c r="O69" s="1069"/>
      <c r="P69" s="1070"/>
      <c r="Q69" s="1071">
        <v>458</v>
      </c>
      <c r="R69" s="1065"/>
      <c r="S69" s="1065"/>
      <c r="T69" s="1065"/>
      <c r="U69" s="1065"/>
      <c r="V69" s="1065">
        <v>394</v>
      </c>
      <c r="W69" s="1065"/>
      <c r="X69" s="1065"/>
      <c r="Y69" s="1065"/>
      <c r="Z69" s="1065"/>
      <c r="AA69" s="1065">
        <v>63</v>
      </c>
      <c r="AB69" s="1065"/>
      <c r="AC69" s="1065"/>
      <c r="AD69" s="1065"/>
      <c r="AE69" s="1065"/>
      <c r="AF69" s="1065">
        <v>63</v>
      </c>
      <c r="AG69" s="1065"/>
      <c r="AH69" s="1065"/>
      <c r="AI69" s="1065"/>
      <c r="AJ69" s="1065"/>
      <c r="AK69" s="1065" t="s">
        <v>595</v>
      </c>
      <c r="AL69" s="1065"/>
      <c r="AM69" s="1065"/>
      <c r="AN69" s="1065"/>
      <c r="AO69" s="1065"/>
      <c r="AP69" s="1065" t="s">
        <v>595</v>
      </c>
      <c r="AQ69" s="1065"/>
      <c r="AR69" s="1065"/>
      <c r="AS69" s="1065"/>
      <c r="AT69" s="1065"/>
      <c r="AU69" s="1065" t="s">
        <v>595</v>
      </c>
      <c r="AV69" s="1065"/>
      <c r="AW69" s="1065"/>
      <c r="AX69" s="1065"/>
      <c r="AY69" s="1065"/>
      <c r="AZ69" s="1066"/>
      <c r="BA69" s="1066"/>
      <c r="BB69" s="1066"/>
      <c r="BC69" s="1066"/>
      <c r="BD69" s="1067"/>
      <c r="BE69" s="265"/>
      <c r="BF69" s="265"/>
      <c r="BG69" s="265"/>
      <c r="BH69" s="265"/>
      <c r="BI69" s="265"/>
      <c r="BJ69" s="265"/>
      <c r="BK69" s="265"/>
      <c r="BL69" s="265"/>
      <c r="BM69" s="265"/>
      <c r="BN69" s="265"/>
      <c r="BO69" s="265"/>
      <c r="BP69" s="265"/>
      <c r="BQ69" s="262">
        <v>63</v>
      </c>
      <c r="BR69" s="267"/>
      <c r="BS69" s="1047"/>
      <c r="BT69" s="1048"/>
      <c r="BU69" s="1048"/>
      <c r="BV69" s="1048"/>
      <c r="BW69" s="1048"/>
      <c r="BX69" s="1048"/>
      <c r="BY69" s="1048"/>
      <c r="BZ69" s="1048"/>
      <c r="CA69" s="1048"/>
      <c r="CB69" s="1048"/>
      <c r="CC69" s="1048"/>
      <c r="CD69" s="1048"/>
      <c r="CE69" s="1048"/>
      <c r="CF69" s="1048"/>
      <c r="CG69" s="1049"/>
      <c r="CH69" s="1050"/>
      <c r="CI69" s="1051"/>
      <c r="CJ69" s="1051"/>
      <c r="CK69" s="1051"/>
      <c r="CL69" s="1052"/>
      <c r="CM69" s="1050"/>
      <c r="CN69" s="1051"/>
      <c r="CO69" s="1051"/>
      <c r="CP69" s="1051"/>
      <c r="CQ69" s="1052"/>
      <c r="CR69" s="1050"/>
      <c r="CS69" s="1051"/>
      <c r="CT69" s="1051"/>
      <c r="CU69" s="1051"/>
      <c r="CV69" s="1052"/>
      <c r="CW69" s="1050"/>
      <c r="CX69" s="1051"/>
      <c r="CY69" s="1051"/>
      <c r="CZ69" s="1051"/>
      <c r="DA69" s="1052"/>
      <c r="DB69" s="1050"/>
      <c r="DC69" s="1051"/>
      <c r="DD69" s="1051"/>
      <c r="DE69" s="1051"/>
      <c r="DF69" s="1052"/>
      <c r="DG69" s="1050"/>
      <c r="DH69" s="1051"/>
      <c r="DI69" s="1051"/>
      <c r="DJ69" s="1051"/>
      <c r="DK69" s="1052"/>
      <c r="DL69" s="1050"/>
      <c r="DM69" s="1051"/>
      <c r="DN69" s="1051"/>
      <c r="DO69" s="1051"/>
      <c r="DP69" s="1052"/>
      <c r="DQ69" s="1050"/>
      <c r="DR69" s="1051"/>
      <c r="DS69" s="1051"/>
      <c r="DT69" s="1051"/>
      <c r="DU69" s="1052"/>
      <c r="DV69" s="1035"/>
      <c r="DW69" s="1036"/>
      <c r="DX69" s="1036"/>
      <c r="DY69" s="1036"/>
      <c r="DZ69" s="1037"/>
      <c r="EA69" s="246"/>
    </row>
    <row r="70" spans="1:131" s="247" customFormat="1" ht="26.25" customHeight="1" x14ac:dyDescent="0.15">
      <c r="A70" s="261">
        <v>3</v>
      </c>
      <c r="B70" s="1068" t="s">
        <v>583</v>
      </c>
      <c r="C70" s="1069"/>
      <c r="D70" s="1069"/>
      <c r="E70" s="1069"/>
      <c r="F70" s="1069"/>
      <c r="G70" s="1069"/>
      <c r="H70" s="1069"/>
      <c r="I70" s="1069"/>
      <c r="J70" s="1069"/>
      <c r="K70" s="1069"/>
      <c r="L70" s="1069"/>
      <c r="M70" s="1069"/>
      <c r="N70" s="1069"/>
      <c r="O70" s="1069"/>
      <c r="P70" s="1070"/>
      <c r="Q70" s="1071">
        <v>119</v>
      </c>
      <c r="R70" s="1065"/>
      <c r="S70" s="1065"/>
      <c r="T70" s="1065"/>
      <c r="U70" s="1065"/>
      <c r="V70" s="1065">
        <v>115</v>
      </c>
      <c r="W70" s="1065"/>
      <c r="X70" s="1065"/>
      <c r="Y70" s="1065"/>
      <c r="Z70" s="1065"/>
      <c r="AA70" s="1065">
        <v>4</v>
      </c>
      <c r="AB70" s="1065"/>
      <c r="AC70" s="1065"/>
      <c r="AD70" s="1065"/>
      <c r="AE70" s="1065"/>
      <c r="AF70" s="1065">
        <v>4</v>
      </c>
      <c r="AG70" s="1065"/>
      <c r="AH70" s="1065"/>
      <c r="AI70" s="1065"/>
      <c r="AJ70" s="1065"/>
      <c r="AK70" s="1065" t="s">
        <v>595</v>
      </c>
      <c r="AL70" s="1065"/>
      <c r="AM70" s="1065"/>
      <c r="AN70" s="1065"/>
      <c r="AO70" s="1065"/>
      <c r="AP70" s="1065" t="s">
        <v>595</v>
      </c>
      <c r="AQ70" s="1065"/>
      <c r="AR70" s="1065"/>
      <c r="AS70" s="1065"/>
      <c r="AT70" s="1065"/>
      <c r="AU70" s="1065" t="s">
        <v>595</v>
      </c>
      <c r="AV70" s="1065"/>
      <c r="AW70" s="1065"/>
      <c r="AX70" s="1065"/>
      <c r="AY70" s="1065"/>
      <c r="AZ70" s="1066"/>
      <c r="BA70" s="1066"/>
      <c r="BB70" s="1066"/>
      <c r="BC70" s="1066"/>
      <c r="BD70" s="1067"/>
      <c r="BE70" s="265"/>
      <c r="BF70" s="265"/>
      <c r="BG70" s="265"/>
      <c r="BH70" s="265"/>
      <c r="BI70" s="265"/>
      <c r="BJ70" s="265"/>
      <c r="BK70" s="265"/>
      <c r="BL70" s="265"/>
      <c r="BM70" s="265"/>
      <c r="BN70" s="265"/>
      <c r="BO70" s="265"/>
      <c r="BP70" s="265"/>
      <c r="BQ70" s="262">
        <v>64</v>
      </c>
      <c r="BR70" s="267"/>
      <c r="BS70" s="1047"/>
      <c r="BT70" s="1048"/>
      <c r="BU70" s="1048"/>
      <c r="BV70" s="1048"/>
      <c r="BW70" s="1048"/>
      <c r="BX70" s="1048"/>
      <c r="BY70" s="1048"/>
      <c r="BZ70" s="1048"/>
      <c r="CA70" s="1048"/>
      <c r="CB70" s="1048"/>
      <c r="CC70" s="1048"/>
      <c r="CD70" s="1048"/>
      <c r="CE70" s="1048"/>
      <c r="CF70" s="1048"/>
      <c r="CG70" s="1049"/>
      <c r="CH70" s="1050"/>
      <c r="CI70" s="1051"/>
      <c r="CJ70" s="1051"/>
      <c r="CK70" s="1051"/>
      <c r="CL70" s="1052"/>
      <c r="CM70" s="1050"/>
      <c r="CN70" s="1051"/>
      <c r="CO70" s="1051"/>
      <c r="CP70" s="1051"/>
      <c r="CQ70" s="1052"/>
      <c r="CR70" s="1050"/>
      <c r="CS70" s="1051"/>
      <c r="CT70" s="1051"/>
      <c r="CU70" s="1051"/>
      <c r="CV70" s="1052"/>
      <c r="CW70" s="1050"/>
      <c r="CX70" s="1051"/>
      <c r="CY70" s="1051"/>
      <c r="CZ70" s="1051"/>
      <c r="DA70" s="1052"/>
      <c r="DB70" s="1050"/>
      <c r="DC70" s="1051"/>
      <c r="DD70" s="1051"/>
      <c r="DE70" s="1051"/>
      <c r="DF70" s="1052"/>
      <c r="DG70" s="1050"/>
      <c r="DH70" s="1051"/>
      <c r="DI70" s="1051"/>
      <c r="DJ70" s="1051"/>
      <c r="DK70" s="1052"/>
      <c r="DL70" s="1050"/>
      <c r="DM70" s="1051"/>
      <c r="DN70" s="1051"/>
      <c r="DO70" s="1051"/>
      <c r="DP70" s="1052"/>
      <c r="DQ70" s="1050"/>
      <c r="DR70" s="1051"/>
      <c r="DS70" s="1051"/>
      <c r="DT70" s="1051"/>
      <c r="DU70" s="1052"/>
      <c r="DV70" s="1035"/>
      <c r="DW70" s="1036"/>
      <c r="DX70" s="1036"/>
      <c r="DY70" s="1036"/>
      <c r="DZ70" s="1037"/>
      <c r="EA70" s="246"/>
    </row>
    <row r="71" spans="1:131" s="247" customFormat="1" ht="26.25" customHeight="1" x14ac:dyDescent="0.15">
      <c r="A71" s="261">
        <v>4</v>
      </c>
      <c r="B71" s="1068" t="s">
        <v>584</v>
      </c>
      <c r="C71" s="1069"/>
      <c r="D71" s="1069"/>
      <c r="E71" s="1069"/>
      <c r="F71" s="1069"/>
      <c r="G71" s="1069"/>
      <c r="H71" s="1069"/>
      <c r="I71" s="1069"/>
      <c r="J71" s="1069"/>
      <c r="K71" s="1069"/>
      <c r="L71" s="1069"/>
      <c r="M71" s="1069"/>
      <c r="N71" s="1069"/>
      <c r="O71" s="1069"/>
      <c r="P71" s="1070"/>
      <c r="Q71" s="1071">
        <v>133</v>
      </c>
      <c r="R71" s="1065"/>
      <c r="S71" s="1065"/>
      <c r="T71" s="1065"/>
      <c r="U71" s="1065"/>
      <c r="V71" s="1065">
        <v>129</v>
      </c>
      <c r="W71" s="1065"/>
      <c r="X71" s="1065"/>
      <c r="Y71" s="1065"/>
      <c r="Z71" s="1065"/>
      <c r="AA71" s="1065">
        <v>4</v>
      </c>
      <c r="AB71" s="1065"/>
      <c r="AC71" s="1065"/>
      <c r="AD71" s="1065"/>
      <c r="AE71" s="1065"/>
      <c r="AF71" s="1065">
        <v>4</v>
      </c>
      <c r="AG71" s="1065"/>
      <c r="AH71" s="1065"/>
      <c r="AI71" s="1065"/>
      <c r="AJ71" s="1065"/>
      <c r="AK71" s="1065" t="s">
        <v>595</v>
      </c>
      <c r="AL71" s="1065"/>
      <c r="AM71" s="1065"/>
      <c r="AN71" s="1065"/>
      <c r="AO71" s="1065"/>
      <c r="AP71" s="1065" t="s">
        <v>595</v>
      </c>
      <c r="AQ71" s="1065"/>
      <c r="AR71" s="1065"/>
      <c r="AS71" s="1065"/>
      <c r="AT71" s="1065"/>
      <c r="AU71" s="1065" t="s">
        <v>595</v>
      </c>
      <c r="AV71" s="1065"/>
      <c r="AW71" s="1065"/>
      <c r="AX71" s="1065"/>
      <c r="AY71" s="1065"/>
      <c r="AZ71" s="1066"/>
      <c r="BA71" s="1066"/>
      <c r="BB71" s="1066"/>
      <c r="BC71" s="1066"/>
      <c r="BD71" s="1067"/>
      <c r="BE71" s="265"/>
      <c r="BF71" s="265"/>
      <c r="BG71" s="265"/>
      <c r="BH71" s="265"/>
      <c r="BI71" s="265"/>
      <c r="BJ71" s="265"/>
      <c r="BK71" s="265"/>
      <c r="BL71" s="265"/>
      <c r="BM71" s="265"/>
      <c r="BN71" s="265"/>
      <c r="BO71" s="265"/>
      <c r="BP71" s="265"/>
      <c r="BQ71" s="262">
        <v>65</v>
      </c>
      <c r="BR71" s="267"/>
      <c r="BS71" s="1047"/>
      <c r="BT71" s="1048"/>
      <c r="BU71" s="1048"/>
      <c r="BV71" s="1048"/>
      <c r="BW71" s="1048"/>
      <c r="BX71" s="1048"/>
      <c r="BY71" s="1048"/>
      <c r="BZ71" s="1048"/>
      <c r="CA71" s="1048"/>
      <c r="CB71" s="1048"/>
      <c r="CC71" s="1048"/>
      <c r="CD71" s="1048"/>
      <c r="CE71" s="1048"/>
      <c r="CF71" s="1048"/>
      <c r="CG71" s="1049"/>
      <c r="CH71" s="1050"/>
      <c r="CI71" s="1051"/>
      <c r="CJ71" s="1051"/>
      <c r="CK71" s="1051"/>
      <c r="CL71" s="1052"/>
      <c r="CM71" s="1050"/>
      <c r="CN71" s="1051"/>
      <c r="CO71" s="1051"/>
      <c r="CP71" s="1051"/>
      <c r="CQ71" s="1052"/>
      <c r="CR71" s="1050"/>
      <c r="CS71" s="1051"/>
      <c r="CT71" s="1051"/>
      <c r="CU71" s="1051"/>
      <c r="CV71" s="1052"/>
      <c r="CW71" s="1050"/>
      <c r="CX71" s="1051"/>
      <c r="CY71" s="1051"/>
      <c r="CZ71" s="1051"/>
      <c r="DA71" s="1052"/>
      <c r="DB71" s="1050"/>
      <c r="DC71" s="1051"/>
      <c r="DD71" s="1051"/>
      <c r="DE71" s="1051"/>
      <c r="DF71" s="1052"/>
      <c r="DG71" s="1050"/>
      <c r="DH71" s="1051"/>
      <c r="DI71" s="1051"/>
      <c r="DJ71" s="1051"/>
      <c r="DK71" s="1052"/>
      <c r="DL71" s="1050"/>
      <c r="DM71" s="1051"/>
      <c r="DN71" s="1051"/>
      <c r="DO71" s="1051"/>
      <c r="DP71" s="1052"/>
      <c r="DQ71" s="1050"/>
      <c r="DR71" s="1051"/>
      <c r="DS71" s="1051"/>
      <c r="DT71" s="1051"/>
      <c r="DU71" s="1052"/>
      <c r="DV71" s="1035"/>
      <c r="DW71" s="1036"/>
      <c r="DX71" s="1036"/>
      <c r="DY71" s="1036"/>
      <c r="DZ71" s="1037"/>
      <c r="EA71" s="246"/>
    </row>
    <row r="72" spans="1:131" s="247" customFormat="1" ht="26.25" customHeight="1" x14ac:dyDescent="0.15">
      <c r="A72" s="261">
        <v>5</v>
      </c>
      <c r="B72" s="1068" t="s">
        <v>585</v>
      </c>
      <c r="C72" s="1069"/>
      <c r="D72" s="1069"/>
      <c r="E72" s="1069"/>
      <c r="F72" s="1069"/>
      <c r="G72" s="1069"/>
      <c r="H72" s="1069"/>
      <c r="I72" s="1069"/>
      <c r="J72" s="1069"/>
      <c r="K72" s="1069"/>
      <c r="L72" s="1069"/>
      <c r="M72" s="1069"/>
      <c r="N72" s="1069"/>
      <c r="O72" s="1069"/>
      <c r="P72" s="1070"/>
      <c r="Q72" s="1071">
        <v>714</v>
      </c>
      <c r="R72" s="1065"/>
      <c r="S72" s="1065"/>
      <c r="T72" s="1065"/>
      <c r="U72" s="1065"/>
      <c r="V72" s="1065">
        <v>669</v>
      </c>
      <c r="W72" s="1065"/>
      <c r="X72" s="1065"/>
      <c r="Y72" s="1065"/>
      <c r="Z72" s="1065"/>
      <c r="AA72" s="1065">
        <v>45</v>
      </c>
      <c r="AB72" s="1065"/>
      <c r="AC72" s="1065"/>
      <c r="AD72" s="1065"/>
      <c r="AE72" s="1065"/>
      <c r="AF72" s="1065">
        <v>45</v>
      </c>
      <c r="AG72" s="1065"/>
      <c r="AH72" s="1065"/>
      <c r="AI72" s="1065"/>
      <c r="AJ72" s="1065"/>
      <c r="AK72" s="1065" t="s">
        <v>595</v>
      </c>
      <c r="AL72" s="1065"/>
      <c r="AM72" s="1065"/>
      <c r="AN72" s="1065"/>
      <c r="AO72" s="1065"/>
      <c r="AP72" s="1065" t="s">
        <v>595</v>
      </c>
      <c r="AQ72" s="1065"/>
      <c r="AR72" s="1065"/>
      <c r="AS72" s="1065"/>
      <c r="AT72" s="1065"/>
      <c r="AU72" s="1065" t="s">
        <v>595</v>
      </c>
      <c r="AV72" s="1065"/>
      <c r="AW72" s="1065"/>
      <c r="AX72" s="1065"/>
      <c r="AY72" s="1065"/>
      <c r="AZ72" s="1066"/>
      <c r="BA72" s="1066"/>
      <c r="BB72" s="1066"/>
      <c r="BC72" s="1066"/>
      <c r="BD72" s="1067"/>
      <c r="BE72" s="265"/>
      <c r="BF72" s="265"/>
      <c r="BG72" s="265"/>
      <c r="BH72" s="265"/>
      <c r="BI72" s="265"/>
      <c r="BJ72" s="265"/>
      <c r="BK72" s="265"/>
      <c r="BL72" s="265"/>
      <c r="BM72" s="265"/>
      <c r="BN72" s="265"/>
      <c r="BO72" s="265"/>
      <c r="BP72" s="265"/>
      <c r="BQ72" s="262">
        <v>66</v>
      </c>
      <c r="BR72" s="267"/>
      <c r="BS72" s="1047"/>
      <c r="BT72" s="1048"/>
      <c r="BU72" s="1048"/>
      <c r="BV72" s="1048"/>
      <c r="BW72" s="1048"/>
      <c r="BX72" s="1048"/>
      <c r="BY72" s="1048"/>
      <c r="BZ72" s="1048"/>
      <c r="CA72" s="1048"/>
      <c r="CB72" s="1048"/>
      <c r="CC72" s="1048"/>
      <c r="CD72" s="1048"/>
      <c r="CE72" s="1048"/>
      <c r="CF72" s="1048"/>
      <c r="CG72" s="1049"/>
      <c r="CH72" s="1050"/>
      <c r="CI72" s="1051"/>
      <c r="CJ72" s="1051"/>
      <c r="CK72" s="1051"/>
      <c r="CL72" s="1052"/>
      <c r="CM72" s="1050"/>
      <c r="CN72" s="1051"/>
      <c r="CO72" s="1051"/>
      <c r="CP72" s="1051"/>
      <c r="CQ72" s="1052"/>
      <c r="CR72" s="1050"/>
      <c r="CS72" s="1051"/>
      <c r="CT72" s="1051"/>
      <c r="CU72" s="1051"/>
      <c r="CV72" s="1052"/>
      <c r="CW72" s="1050"/>
      <c r="CX72" s="1051"/>
      <c r="CY72" s="1051"/>
      <c r="CZ72" s="1051"/>
      <c r="DA72" s="1052"/>
      <c r="DB72" s="1050"/>
      <c r="DC72" s="1051"/>
      <c r="DD72" s="1051"/>
      <c r="DE72" s="1051"/>
      <c r="DF72" s="1052"/>
      <c r="DG72" s="1050"/>
      <c r="DH72" s="1051"/>
      <c r="DI72" s="1051"/>
      <c r="DJ72" s="1051"/>
      <c r="DK72" s="1052"/>
      <c r="DL72" s="1050"/>
      <c r="DM72" s="1051"/>
      <c r="DN72" s="1051"/>
      <c r="DO72" s="1051"/>
      <c r="DP72" s="1052"/>
      <c r="DQ72" s="1050"/>
      <c r="DR72" s="1051"/>
      <c r="DS72" s="1051"/>
      <c r="DT72" s="1051"/>
      <c r="DU72" s="1052"/>
      <c r="DV72" s="1035"/>
      <c r="DW72" s="1036"/>
      <c r="DX72" s="1036"/>
      <c r="DY72" s="1036"/>
      <c r="DZ72" s="1037"/>
      <c r="EA72" s="246"/>
    </row>
    <row r="73" spans="1:131" s="247" customFormat="1" ht="26.25" customHeight="1" x14ac:dyDescent="0.15">
      <c r="A73" s="261">
        <v>6</v>
      </c>
      <c r="B73" s="1068" t="s">
        <v>586</v>
      </c>
      <c r="C73" s="1069"/>
      <c r="D73" s="1069"/>
      <c r="E73" s="1069"/>
      <c r="F73" s="1069"/>
      <c r="G73" s="1069"/>
      <c r="H73" s="1069"/>
      <c r="I73" s="1069"/>
      <c r="J73" s="1069"/>
      <c r="K73" s="1069"/>
      <c r="L73" s="1069"/>
      <c r="M73" s="1069"/>
      <c r="N73" s="1069"/>
      <c r="O73" s="1069"/>
      <c r="P73" s="1070"/>
      <c r="Q73" s="1071">
        <v>212</v>
      </c>
      <c r="R73" s="1065"/>
      <c r="S73" s="1065"/>
      <c r="T73" s="1065"/>
      <c r="U73" s="1065"/>
      <c r="V73" s="1065">
        <v>206</v>
      </c>
      <c r="W73" s="1065"/>
      <c r="X73" s="1065"/>
      <c r="Y73" s="1065"/>
      <c r="Z73" s="1065"/>
      <c r="AA73" s="1065">
        <v>6</v>
      </c>
      <c r="AB73" s="1065"/>
      <c r="AC73" s="1065"/>
      <c r="AD73" s="1065"/>
      <c r="AE73" s="1065"/>
      <c r="AF73" s="1065">
        <v>6</v>
      </c>
      <c r="AG73" s="1065"/>
      <c r="AH73" s="1065"/>
      <c r="AI73" s="1065"/>
      <c r="AJ73" s="1065"/>
      <c r="AK73" s="1065" t="s">
        <v>595</v>
      </c>
      <c r="AL73" s="1065"/>
      <c r="AM73" s="1065"/>
      <c r="AN73" s="1065"/>
      <c r="AO73" s="1065"/>
      <c r="AP73" s="1065">
        <v>853</v>
      </c>
      <c r="AQ73" s="1065"/>
      <c r="AR73" s="1065"/>
      <c r="AS73" s="1065"/>
      <c r="AT73" s="1065"/>
      <c r="AU73" s="1065">
        <v>582</v>
      </c>
      <c r="AV73" s="1065"/>
      <c r="AW73" s="1065"/>
      <c r="AX73" s="1065"/>
      <c r="AY73" s="1065"/>
      <c r="AZ73" s="1066"/>
      <c r="BA73" s="1066"/>
      <c r="BB73" s="1066"/>
      <c r="BC73" s="1066"/>
      <c r="BD73" s="1067"/>
      <c r="BE73" s="265"/>
      <c r="BF73" s="265"/>
      <c r="BG73" s="265"/>
      <c r="BH73" s="265"/>
      <c r="BI73" s="265"/>
      <c r="BJ73" s="265"/>
      <c r="BK73" s="265"/>
      <c r="BL73" s="265"/>
      <c r="BM73" s="265"/>
      <c r="BN73" s="265"/>
      <c r="BO73" s="265"/>
      <c r="BP73" s="265"/>
      <c r="BQ73" s="262">
        <v>67</v>
      </c>
      <c r="BR73" s="267"/>
      <c r="BS73" s="1047"/>
      <c r="BT73" s="1048"/>
      <c r="BU73" s="1048"/>
      <c r="BV73" s="1048"/>
      <c r="BW73" s="1048"/>
      <c r="BX73" s="1048"/>
      <c r="BY73" s="1048"/>
      <c r="BZ73" s="1048"/>
      <c r="CA73" s="1048"/>
      <c r="CB73" s="1048"/>
      <c r="CC73" s="1048"/>
      <c r="CD73" s="1048"/>
      <c r="CE73" s="1048"/>
      <c r="CF73" s="1048"/>
      <c r="CG73" s="1049"/>
      <c r="CH73" s="1050"/>
      <c r="CI73" s="1051"/>
      <c r="CJ73" s="1051"/>
      <c r="CK73" s="1051"/>
      <c r="CL73" s="1052"/>
      <c r="CM73" s="1050"/>
      <c r="CN73" s="1051"/>
      <c r="CO73" s="1051"/>
      <c r="CP73" s="1051"/>
      <c r="CQ73" s="1052"/>
      <c r="CR73" s="1050"/>
      <c r="CS73" s="1051"/>
      <c r="CT73" s="1051"/>
      <c r="CU73" s="1051"/>
      <c r="CV73" s="1052"/>
      <c r="CW73" s="1050"/>
      <c r="CX73" s="1051"/>
      <c r="CY73" s="1051"/>
      <c r="CZ73" s="1051"/>
      <c r="DA73" s="1052"/>
      <c r="DB73" s="1050"/>
      <c r="DC73" s="1051"/>
      <c r="DD73" s="1051"/>
      <c r="DE73" s="1051"/>
      <c r="DF73" s="1052"/>
      <c r="DG73" s="1050"/>
      <c r="DH73" s="1051"/>
      <c r="DI73" s="1051"/>
      <c r="DJ73" s="1051"/>
      <c r="DK73" s="1052"/>
      <c r="DL73" s="1050"/>
      <c r="DM73" s="1051"/>
      <c r="DN73" s="1051"/>
      <c r="DO73" s="1051"/>
      <c r="DP73" s="1052"/>
      <c r="DQ73" s="1050"/>
      <c r="DR73" s="1051"/>
      <c r="DS73" s="1051"/>
      <c r="DT73" s="1051"/>
      <c r="DU73" s="1052"/>
      <c r="DV73" s="1035"/>
      <c r="DW73" s="1036"/>
      <c r="DX73" s="1036"/>
      <c r="DY73" s="1036"/>
      <c r="DZ73" s="1037"/>
      <c r="EA73" s="246"/>
    </row>
    <row r="74" spans="1:131" s="247" customFormat="1" ht="26.25" customHeight="1" x14ac:dyDescent="0.15">
      <c r="A74" s="261">
        <v>7</v>
      </c>
      <c r="B74" s="1068" t="s">
        <v>587</v>
      </c>
      <c r="C74" s="1069"/>
      <c r="D74" s="1069"/>
      <c r="E74" s="1069"/>
      <c r="F74" s="1069"/>
      <c r="G74" s="1069"/>
      <c r="H74" s="1069"/>
      <c r="I74" s="1069"/>
      <c r="J74" s="1069"/>
      <c r="K74" s="1069"/>
      <c r="L74" s="1069"/>
      <c r="M74" s="1069"/>
      <c r="N74" s="1069"/>
      <c r="O74" s="1069"/>
      <c r="P74" s="1070"/>
      <c r="Q74" s="1071">
        <v>4002</v>
      </c>
      <c r="R74" s="1065"/>
      <c r="S74" s="1065"/>
      <c r="T74" s="1065"/>
      <c r="U74" s="1065"/>
      <c r="V74" s="1065">
        <v>3696</v>
      </c>
      <c r="W74" s="1065"/>
      <c r="X74" s="1065"/>
      <c r="Y74" s="1065"/>
      <c r="Z74" s="1065"/>
      <c r="AA74" s="1065">
        <v>306</v>
      </c>
      <c r="AB74" s="1065"/>
      <c r="AC74" s="1065"/>
      <c r="AD74" s="1065"/>
      <c r="AE74" s="1065"/>
      <c r="AF74" s="1065">
        <v>3798</v>
      </c>
      <c r="AG74" s="1065"/>
      <c r="AH74" s="1065"/>
      <c r="AI74" s="1065"/>
      <c r="AJ74" s="1065"/>
      <c r="AK74" s="1065" t="s">
        <v>595</v>
      </c>
      <c r="AL74" s="1065"/>
      <c r="AM74" s="1065"/>
      <c r="AN74" s="1065"/>
      <c r="AO74" s="1065"/>
      <c r="AP74" s="1065">
        <v>6393</v>
      </c>
      <c r="AQ74" s="1065"/>
      <c r="AR74" s="1065"/>
      <c r="AS74" s="1065"/>
      <c r="AT74" s="1065"/>
      <c r="AU74" s="1065" t="s">
        <v>580</v>
      </c>
      <c r="AV74" s="1065"/>
      <c r="AW74" s="1065"/>
      <c r="AX74" s="1065"/>
      <c r="AY74" s="1065"/>
      <c r="AZ74" s="1066"/>
      <c r="BA74" s="1066"/>
      <c r="BB74" s="1066"/>
      <c r="BC74" s="1066"/>
      <c r="BD74" s="1067"/>
      <c r="BE74" s="265"/>
      <c r="BF74" s="265"/>
      <c r="BG74" s="265"/>
      <c r="BH74" s="265"/>
      <c r="BI74" s="265"/>
      <c r="BJ74" s="265"/>
      <c r="BK74" s="265"/>
      <c r="BL74" s="265"/>
      <c r="BM74" s="265"/>
      <c r="BN74" s="265"/>
      <c r="BO74" s="265"/>
      <c r="BP74" s="265"/>
      <c r="BQ74" s="262">
        <v>68</v>
      </c>
      <c r="BR74" s="267"/>
      <c r="BS74" s="1047"/>
      <c r="BT74" s="1048"/>
      <c r="BU74" s="1048"/>
      <c r="BV74" s="1048"/>
      <c r="BW74" s="1048"/>
      <c r="BX74" s="1048"/>
      <c r="BY74" s="1048"/>
      <c r="BZ74" s="1048"/>
      <c r="CA74" s="1048"/>
      <c r="CB74" s="1048"/>
      <c r="CC74" s="1048"/>
      <c r="CD74" s="1048"/>
      <c r="CE74" s="1048"/>
      <c r="CF74" s="1048"/>
      <c r="CG74" s="1049"/>
      <c r="CH74" s="1050"/>
      <c r="CI74" s="1051"/>
      <c r="CJ74" s="1051"/>
      <c r="CK74" s="1051"/>
      <c r="CL74" s="1052"/>
      <c r="CM74" s="1050"/>
      <c r="CN74" s="1051"/>
      <c r="CO74" s="1051"/>
      <c r="CP74" s="1051"/>
      <c r="CQ74" s="1052"/>
      <c r="CR74" s="1050"/>
      <c r="CS74" s="1051"/>
      <c r="CT74" s="1051"/>
      <c r="CU74" s="1051"/>
      <c r="CV74" s="1052"/>
      <c r="CW74" s="1050"/>
      <c r="CX74" s="1051"/>
      <c r="CY74" s="1051"/>
      <c r="CZ74" s="1051"/>
      <c r="DA74" s="1052"/>
      <c r="DB74" s="1050"/>
      <c r="DC74" s="1051"/>
      <c r="DD74" s="1051"/>
      <c r="DE74" s="1051"/>
      <c r="DF74" s="1052"/>
      <c r="DG74" s="1050"/>
      <c r="DH74" s="1051"/>
      <c r="DI74" s="1051"/>
      <c r="DJ74" s="1051"/>
      <c r="DK74" s="1052"/>
      <c r="DL74" s="1050"/>
      <c r="DM74" s="1051"/>
      <c r="DN74" s="1051"/>
      <c r="DO74" s="1051"/>
      <c r="DP74" s="1052"/>
      <c r="DQ74" s="1050"/>
      <c r="DR74" s="1051"/>
      <c r="DS74" s="1051"/>
      <c r="DT74" s="1051"/>
      <c r="DU74" s="1052"/>
      <c r="DV74" s="1035"/>
      <c r="DW74" s="1036"/>
      <c r="DX74" s="1036"/>
      <c r="DY74" s="1036"/>
      <c r="DZ74" s="1037"/>
      <c r="EA74" s="246"/>
    </row>
    <row r="75" spans="1:131" s="247" customFormat="1" ht="26.25" customHeight="1" x14ac:dyDescent="0.15">
      <c r="A75" s="261">
        <v>8</v>
      </c>
      <c r="B75" s="1068" t="s">
        <v>588</v>
      </c>
      <c r="C75" s="1069"/>
      <c r="D75" s="1069"/>
      <c r="E75" s="1069"/>
      <c r="F75" s="1069"/>
      <c r="G75" s="1069"/>
      <c r="H75" s="1069"/>
      <c r="I75" s="1069"/>
      <c r="J75" s="1069"/>
      <c r="K75" s="1069"/>
      <c r="L75" s="1069"/>
      <c r="M75" s="1069"/>
      <c r="N75" s="1069"/>
      <c r="O75" s="1069"/>
      <c r="P75" s="1070"/>
      <c r="Q75" s="1072">
        <v>477</v>
      </c>
      <c r="R75" s="1073"/>
      <c r="S75" s="1073"/>
      <c r="T75" s="1073"/>
      <c r="U75" s="1074"/>
      <c r="V75" s="1075">
        <v>470</v>
      </c>
      <c r="W75" s="1073"/>
      <c r="X75" s="1073"/>
      <c r="Y75" s="1073"/>
      <c r="Z75" s="1074"/>
      <c r="AA75" s="1075">
        <v>7</v>
      </c>
      <c r="AB75" s="1073"/>
      <c r="AC75" s="1073"/>
      <c r="AD75" s="1073"/>
      <c r="AE75" s="1074"/>
      <c r="AF75" s="1075">
        <v>7</v>
      </c>
      <c r="AG75" s="1073"/>
      <c r="AH75" s="1073"/>
      <c r="AI75" s="1073"/>
      <c r="AJ75" s="1074"/>
      <c r="AK75" s="1075">
        <v>69</v>
      </c>
      <c r="AL75" s="1073"/>
      <c r="AM75" s="1073"/>
      <c r="AN75" s="1073"/>
      <c r="AO75" s="1074"/>
      <c r="AP75" s="1075">
        <v>49</v>
      </c>
      <c r="AQ75" s="1073"/>
      <c r="AR75" s="1073"/>
      <c r="AS75" s="1073"/>
      <c r="AT75" s="1074"/>
      <c r="AU75" s="1075">
        <v>11</v>
      </c>
      <c r="AV75" s="1073"/>
      <c r="AW75" s="1073"/>
      <c r="AX75" s="1073"/>
      <c r="AY75" s="1074"/>
      <c r="AZ75" s="1066"/>
      <c r="BA75" s="1066"/>
      <c r="BB75" s="1066"/>
      <c r="BC75" s="1066"/>
      <c r="BD75" s="1067"/>
      <c r="BE75" s="265"/>
      <c r="BF75" s="265"/>
      <c r="BG75" s="265"/>
      <c r="BH75" s="265"/>
      <c r="BI75" s="265"/>
      <c r="BJ75" s="265"/>
      <c r="BK75" s="265"/>
      <c r="BL75" s="265"/>
      <c r="BM75" s="265"/>
      <c r="BN75" s="265"/>
      <c r="BO75" s="265"/>
      <c r="BP75" s="265"/>
      <c r="BQ75" s="262">
        <v>69</v>
      </c>
      <c r="BR75" s="267"/>
      <c r="BS75" s="1047"/>
      <c r="BT75" s="1048"/>
      <c r="BU75" s="1048"/>
      <c r="BV75" s="1048"/>
      <c r="BW75" s="1048"/>
      <c r="BX75" s="1048"/>
      <c r="BY75" s="1048"/>
      <c r="BZ75" s="1048"/>
      <c r="CA75" s="1048"/>
      <c r="CB75" s="1048"/>
      <c r="CC75" s="1048"/>
      <c r="CD75" s="1048"/>
      <c r="CE75" s="1048"/>
      <c r="CF75" s="1048"/>
      <c r="CG75" s="1049"/>
      <c r="CH75" s="1050"/>
      <c r="CI75" s="1051"/>
      <c r="CJ75" s="1051"/>
      <c r="CK75" s="1051"/>
      <c r="CL75" s="1052"/>
      <c r="CM75" s="1050"/>
      <c r="CN75" s="1051"/>
      <c r="CO75" s="1051"/>
      <c r="CP75" s="1051"/>
      <c r="CQ75" s="1052"/>
      <c r="CR75" s="1050"/>
      <c r="CS75" s="1051"/>
      <c r="CT75" s="1051"/>
      <c r="CU75" s="1051"/>
      <c r="CV75" s="1052"/>
      <c r="CW75" s="1050"/>
      <c r="CX75" s="1051"/>
      <c r="CY75" s="1051"/>
      <c r="CZ75" s="1051"/>
      <c r="DA75" s="1052"/>
      <c r="DB75" s="1050"/>
      <c r="DC75" s="1051"/>
      <c r="DD75" s="1051"/>
      <c r="DE75" s="1051"/>
      <c r="DF75" s="1052"/>
      <c r="DG75" s="1050"/>
      <c r="DH75" s="1051"/>
      <c r="DI75" s="1051"/>
      <c r="DJ75" s="1051"/>
      <c r="DK75" s="1052"/>
      <c r="DL75" s="1050"/>
      <c r="DM75" s="1051"/>
      <c r="DN75" s="1051"/>
      <c r="DO75" s="1051"/>
      <c r="DP75" s="1052"/>
      <c r="DQ75" s="1050"/>
      <c r="DR75" s="1051"/>
      <c r="DS75" s="1051"/>
      <c r="DT75" s="1051"/>
      <c r="DU75" s="1052"/>
      <c r="DV75" s="1035"/>
      <c r="DW75" s="1036"/>
      <c r="DX75" s="1036"/>
      <c r="DY75" s="1036"/>
      <c r="DZ75" s="1037"/>
      <c r="EA75" s="246"/>
    </row>
    <row r="76" spans="1:131" s="247" customFormat="1" ht="26.25" customHeight="1" x14ac:dyDescent="0.15">
      <c r="A76" s="261">
        <v>9</v>
      </c>
      <c r="B76" s="1068" t="s">
        <v>589</v>
      </c>
      <c r="C76" s="1069"/>
      <c r="D76" s="1069"/>
      <c r="E76" s="1069"/>
      <c r="F76" s="1069"/>
      <c r="G76" s="1069"/>
      <c r="H76" s="1069"/>
      <c r="I76" s="1069"/>
      <c r="J76" s="1069"/>
      <c r="K76" s="1069"/>
      <c r="L76" s="1069"/>
      <c r="M76" s="1069"/>
      <c r="N76" s="1069"/>
      <c r="O76" s="1069"/>
      <c r="P76" s="1070"/>
      <c r="Q76" s="1072">
        <v>1417</v>
      </c>
      <c r="R76" s="1073"/>
      <c r="S76" s="1073"/>
      <c r="T76" s="1073"/>
      <c r="U76" s="1074"/>
      <c r="V76" s="1075">
        <v>1398</v>
      </c>
      <c r="W76" s="1073"/>
      <c r="X76" s="1073"/>
      <c r="Y76" s="1073"/>
      <c r="Z76" s="1074"/>
      <c r="AA76" s="1075">
        <v>19</v>
      </c>
      <c r="AB76" s="1073"/>
      <c r="AC76" s="1073"/>
      <c r="AD76" s="1073"/>
      <c r="AE76" s="1074"/>
      <c r="AF76" s="1075">
        <v>14</v>
      </c>
      <c r="AG76" s="1073"/>
      <c r="AH76" s="1073"/>
      <c r="AI76" s="1073"/>
      <c r="AJ76" s="1074"/>
      <c r="AK76" s="1075" t="s">
        <v>595</v>
      </c>
      <c r="AL76" s="1073"/>
      <c r="AM76" s="1073"/>
      <c r="AN76" s="1073"/>
      <c r="AO76" s="1074"/>
      <c r="AP76" s="1075">
        <v>84</v>
      </c>
      <c r="AQ76" s="1073"/>
      <c r="AR76" s="1073"/>
      <c r="AS76" s="1073"/>
      <c r="AT76" s="1074"/>
      <c r="AU76" s="1075">
        <v>47</v>
      </c>
      <c r="AV76" s="1073"/>
      <c r="AW76" s="1073"/>
      <c r="AX76" s="1073"/>
      <c r="AY76" s="1074"/>
      <c r="AZ76" s="1066"/>
      <c r="BA76" s="1066"/>
      <c r="BB76" s="1066"/>
      <c r="BC76" s="1066"/>
      <c r="BD76" s="1067"/>
      <c r="BE76" s="265"/>
      <c r="BF76" s="265"/>
      <c r="BG76" s="265"/>
      <c r="BH76" s="265"/>
      <c r="BI76" s="265"/>
      <c r="BJ76" s="265"/>
      <c r="BK76" s="265"/>
      <c r="BL76" s="265"/>
      <c r="BM76" s="265"/>
      <c r="BN76" s="265"/>
      <c r="BO76" s="265"/>
      <c r="BP76" s="265"/>
      <c r="BQ76" s="262">
        <v>70</v>
      </c>
      <c r="BR76" s="267"/>
      <c r="BS76" s="1047"/>
      <c r="BT76" s="1048"/>
      <c r="BU76" s="1048"/>
      <c r="BV76" s="1048"/>
      <c r="BW76" s="1048"/>
      <c r="BX76" s="1048"/>
      <c r="BY76" s="1048"/>
      <c r="BZ76" s="1048"/>
      <c r="CA76" s="1048"/>
      <c r="CB76" s="1048"/>
      <c r="CC76" s="1048"/>
      <c r="CD76" s="1048"/>
      <c r="CE76" s="1048"/>
      <c r="CF76" s="1048"/>
      <c r="CG76" s="1049"/>
      <c r="CH76" s="1050"/>
      <c r="CI76" s="1051"/>
      <c r="CJ76" s="1051"/>
      <c r="CK76" s="1051"/>
      <c r="CL76" s="1052"/>
      <c r="CM76" s="1050"/>
      <c r="CN76" s="1051"/>
      <c r="CO76" s="1051"/>
      <c r="CP76" s="1051"/>
      <c r="CQ76" s="1052"/>
      <c r="CR76" s="1050"/>
      <c r="CS76" s="1051"/>
      <c r="CT76" s="1051"/>
      <c r="CU76" s="1051"/>
      <c r="CV76" s="1052"/>
      <c r="CW76" s="1050"/>
      <c r="CX76" s="1051"/>
      <c r="CY76" s="1051"/>
      <c r="CZ76" s="1051"/>
      <c r="DA76" s="1052"/>
      <c r="DB76" s="1050"/>
      <c r="DC76" s="1051"/>
      <c r="DD76" s="1051"/>
      <c r="DE76" s="1051"/>
      <c r="DF76" s="1052"/>
      <c r="DG76" s="1050"/>
      <c r="DH76" s="1051"/>
      <c r="DI76" s="1051"/>
      <c r="DJ76" s="1051"/>
      <c r="DK76" s="1052"/>
      <c r="DL76" s="1050"/>
      <c r="DM76" s="1051"/>
      <c r="DN76" s="1051"/>
      <c r="DO76" s="1051"/>
      <c r="DP76" s="1052"/>
      <c r="DQ76" s="1050"/>
      <c r="DR76" s="1051"/>
      <c r="DS76" s="1051"/>
      <c r="DT76" s="1051"/>
      <c r="DU76" s="1052"/>
      <c r="DV76" s="1035"/>
      <c r="DW76" s="1036"/>
      <c r="DX76" s="1036"/>
      <c r="DY76" s="1036"/>
      <c r="DZ76" s="1037"/>
      <c r="EA76" s="246"/>
    </row>
    <row r="77" spans="1:131" s="247" customFormat="1" ht="26.25" customHeight="1" x14ac:dyDescent="0.15">
      <c r="A77" s="261">
        <v>10</v>
      </c>
      <c r="B77" s="1068" t="s">
        <v>590</v>
      </c>
      <c r="C77" s="1069"/>
      <c r="D77" s="1069"/>
      <c r="E77" s="1069"/>
      <c r="F77" s="1069"/>
      <c r="G77" s="1069"/>
      <c r="H77" s="1069"/>
      <c r="I77" s="1069"/>
      <c r="J77" s="1069"/>
      <c r="K77" s="1069"/>
      <c r="L77" s="1069"/>
      <c r="M77" s="1069"/>
      <c r="N77" s="1069"/>
      <c r="O77" s="1069"/>
      <c r="P77" s="1070"/>
      <c r="Q77" s="1072">
        <v>162</v>
      </c>
      <c r="R77" s="1073"/>
      <c r="S77" s="1073"/>
      <c r="T77" s="1073"/>
      <c r="U77" s="1074"/>
      <c r="V77" s="1075">
        <v>137</v>
      </c>
      <c r="W77" s="1073"/>
      <c r="X77" s="1073"/>
      <c r="Y77" s="1073"/>
      <c r="Z77" s="1074"/>
      <c r="AA77" s="1075">
        <v>26</v>
      </c>
      <c r="AB77" s="1073"/>
      <c r="AC77" s="1073"/>
      <c r="AD77" s="1073"/>
      <c r="AE77" s="1074"/>
      <c r="AF77" s="1075">
        <v>214</v>
      </c>
      <c r="AG77" s="1073"/>
      <c r="AH77" s="1073"/>
      <c r="AI77" s="1073"/>
      <c r="AJ77" s="1074"/>
      <c r="AK77" s="1075" t="s">
        <v>595</v>
      </c>
      <c r="AL77" s="1073"/>
      <c r="AM77" s="1073"/>
      <c r="AN77" s="1073"/>
      <c r="AO77" s="1074"/>
      <c r="AP77" s="1075" t="s">
        <v>595</v>
      </c>
      <c r="AQ77" s="1073"/>
      <c r="AR77" s="1073"/>
      <c r="AS77" s="1073"/>
      <c r="AT77" s="1074"/>
      <c r="AU77" s="1075" t="s">
        <v>595</v>
      </c>
      <c r="AV77" s="1073"/>
      <c r="AW77" s="1073"/>
      <c r="AX77" s="1073"/>
      <c r="AY77" s="1074"/>
      <c r="AZ77" s="1066"/>
      <c r="BA77" s="1066"/>
      <c r="BB77" s="1066"/>
      <c r="BC77" s="1066"/>
      <c r="BD77" s="1067"/>
      <c r="BE77" s="265"/>
      <c r="BF77" s="265"/>
      <c r="BG77" s="265"/>
      <c r="BH77" s="265"/>
      <c r="BI77" s="265"/>
      <c r="BJ77" s="265"/>
      <c r="BK77" s="265"/>
      <c r="BL77" s="265"/>
      <c r="BM77" s="265"/>
      <c r="BN77" s="265"/>
      <c r="BO77" s="265"/>
      <c r="BP77" s="265"/>
      <c r="BQ77" s="262">
        <v>71</v>
      </c>
      <c r="BR77" s="267"/>
      <c r="BS77" s="1047"/>
      <c r="BT77" s="1048"/>
      <c r="BU77" s="1048"/>
      <c r="BV77" s="1048"/>
      <c r="BW77" s="1048"/>
      <c r="BX77" s="1048"/>
      <c r="BY77" s="1048"/>
      <c r="BZ77" s="1048"/>
      <c r="CA77" s="1048"/>
      <c r="CB77" s="1048"/>
      <c r="CC77" s="1048"/>
      <c r="CD77" s="1048"/>
      <c r="CE77" s="1048"/>
      <c r="CF77" s="1048"/>
      <c r="CG77" s="1049"/>
      <c r="CH77" s="1050"/>
      <c r="CI77" s="1051"/>
      <c r="CJ77" s="1051"/>
      <c r="CK77" s="1051"/>
      <c r="CL77" s="1052"/>
      <c r="CM77" s="1050"/>
      <c r="CN77" s="1051"/>
      <c r="CO77" s="1051"/>
      <c r="CP77" s="1051"/>
      <c r="CQ77" s="1052"/>
      <c r="CR77" s="1050"/>
      <c r="CS77" s="1051"/>
      <c r="CT77" s="1051"/>
      <c r="CU77" s="1051"/>
      <c r="CV77" s="1052"/>
      <c r="CW77" s="1050"/>
      <c r="CX77" s="1051"/>
      <c r="CY77" s="1051"/>
      <c r="CZ77" s="1051"/>
      <c r="DA77" s="1052"/>
      <c r="DB77" s="1050"/>
      <c r="DC77" s="1051"/>
      <c r="DD77" s="1051"/>
      <c r="DE77" s="1051"/>
      <c r="DF77" s="1052"/>
      <c r="DG77" s="1050"/>
      <c r="DH77" s="1051"/>
      <c r="DI77" s="1051"/>
      <c r="DJ77" s="1051"/>
      <c r="DK77" s="1052"/>
      <c r="DL77" s="1050"/>
      <c r="DM77" s="1051"/>
      <c r="DN77" s="1051"/>
      <c r="DO77" s="1051"/>
      <c r="DP77" s="1052"/>
      <c r="DQ77" s="1050"/>
      <c r="DR77" s="1051"/>
      <c r="DS77" s="1051"/>
      <c r="DT77" s="1051"/>
      <c r="DU77" s="1052"/>
      <c r="DV77" s="1035"/>
      <c r="DW77" s="1036"/>
      <c r="DX77" s="1036"/>
      <c r="DY77" s="1036"/>
      <c r="DZ77" s="1037"/>
      <c r="EA77" s="246"/>
    </row>
    <row r="78" spans="1:131" s="247" customFormat="1" ht="26.25" customHeight="1" x14ac:dyDescent="0.15">
      <c r="A78" s="261">
        <v>11</v>
      </c>
      <c r="B78" s="1068" t="s">
        <v>591</v>
      </c>
      <c r="C78" s="1069"/>
      <c r="D78" s="1069"/>
      <c r="E78" s="1069"/>
      <c r="F78" s="1069"/>
      <c r="G78" s="1069"/>
      <c r="H78" s="1069"/>
      <c r="I78" s="1069"/>
      <c r="J78" s="1069"/>
      <c r="K78" s="1069"/>
      <c r="L78" s="1069"/>
      <c r="M78" s="1069"/>
      <c r="N78" s="1069"/>
      <c r="O78" s="1069"/>
      <c r="P78" s="1070"/>
      <c r="Q78" s="1071">
        <v>16726</v>
      </c>
      <c r="R78" s="1065"/>
      <c r="S78" s="1065"/>
      <c r="T78" s="1065"/>
      <c r="U78" s="1065"/>
      <c r="V78" s="1065">
        <v>17120</v>
      </c>
      <c r="W78" s="1065"/>
      <c r="X78" s="1065"/>
      <c r="Y78" s="1065"/>
      <c r="Z78" s="1065"/>
      <c r="AA78" s="1065">
        <v>-394</v>
      </c>
      <c r="AB78" s="1065"/>
      <c r="AC78" s="1065"/>
      <c r="AD78" s="1065"/>
      <c r="AE78" s="1065"/>
      <c r="AF78" s="1065">
        <v>3008</v>
      </c>
      <c r="AG78" s="1065"/>
      <c r="AH78" s="1065"/>
      <c r="AI78" s="1065"/>
      <c r="AJ78" s="1065"/>
      <c r="AK78" s="1065">
        <v>1008</v>
      </c>
      <c r="AL78" s="1065"/>
      <c r="AM78" s="1065"/>
      <c r="AN78" s="1065"/>
      <c r="AO78" s="1065"/>
      <c r="AP78" s="1065">
        <v>16970</v>
      </c>
      <c r="AQ78" s="1065"/>
      <c r="AR78" s="1065"/>
      <c r="AS78" s="1065"/>
      <c r="AT78" s="1065"/>
      <c r="AU78" s="1065">
        <v>5345</v>
      </c>
      <c r="AV78" s="1065"/>
      <c r="AW78" s="1065"/>
      <c r="AX78" s="1065"/>
      <c r="AY78" s="1065"/>
      <c r="AZ78" s="1066"/>
      <c r="BA78" s="1066"/>
      <c r="BB78" s="1066"/>
      <c r="BC78" s="1066"/>
      <c r="BD78" s="1067"/>
      <c r="BE78" s="265"/>
      <c r="BF78" s="265"/>
      <c r="BG78" s="265"/>
      <c r="BH78" s="265"/>
      <c r="BI78" s="265"/>
      <c r="BJ78" s="268"/>
      <c r="BK78" s="268"/>
      <c r="BL78" s="268"/>
      <c r="BM78" s="268"/>
      <c r="BN78" s="268"/>
      <c r="BO78" s="265"/>
      <c r="BP78" s="265"/>
      <c r="BQ78" s="262">
        <v>72</v>
      </c>
      <c r="BR78" s="267"/>
      <c r="BS78" s="1047"/>
      <c r="BT78" s="1048"/>
      <c r="BU78" s="1048"/>
      <c r="BV78" s="1048"/>
      <c r="BW78" s="1048"/>
      <c r="BX78" s="1048"/>
      <c r="BY78" s="1048"/>
      <c r="BZ78" s="1048"/>
      <c r="CA78" s="1048"/>
      <c r="CB78" s="1048"/>
      <c r="CC78" s="1048"/>
      <c r="CD78" s="1048"/>
      <c r="CE78" s="1048"/>
      <c r="CF78" s="1048"/>
      <c r="CG78" s="1049"/>
      <c r="CH78" s="1050"/>
      <c r="CI78" s="1051"/>
      <c r="CJ78" s="1051"/>
      <c r="CK78" s="1051"/>
      <c r="CL78" s="1052"/>
      <c r="CM78" s="1050"/>
      <c r="CN78" s="1051"/>
      <c r="CO78" s="1051"/>
      <c r="CP78" s="1051"/>
      <c r="CQ78" s="1052"/>
      <c r="CR78" s="1050"/>
      <c r="CS78" s="1051"/>
      <c r="CT78" s="1051"/>
      <c r="CU78" s="1051"/>
      <c r="CV78" s="1052"/>
      <c r="CW78" s="1050"/>
      <c r="CX78" s="1051"/>
      <c r="CY78" s="1051"/>
      <c r="CZ78" s="1051"/>
      <c r="DA78" s="1052"/>
      <c r="DB78" s="1050"/>
      <c r="DC78" s="1051"/>
      <c r="DD78" s="1051"/>
      <c r="DE78" s="1051"/>
      <c r="DF78" s="1052"/>
      <c r="DG78" s="1050"/>
      <c r="DH78" s="1051"/>
      <c r="DI78" s="1051"/>
      <c r="DJ78" s="1051"/>
      <c r="DK78" s="1052"/>
      <c r="DL78" s="1050"/>
      <c r="DM78" s="1051"/>
      <c r="DN78" s="1051"/>
      <c r="DO78" s="1051"/>
      <c r="DP78" s="1052"/>
      <c r="DQ78" s="1050"/>
      <c r="DR78" s="1051"/>
      <c r="DS78" s="1051"/>
      <c r="DT78" s="1051"/>
      <c r="DU78" s="1052"/>
      <c r="DV78" s="1035"/>
      <c r="DW78" s="1036"/>
      <c r="DX78" s="1036"/>
      <c r="DY78" s="1036"/>
      <c r="DZ78" s="1037"/>
      <c r="EA78" s="246"/>
    </row>
    <row r="79" spans="1:131" s="247" customFormat="1" ht="26.25" customHeight="1" x14ac:dyDescent="0.15">
      <c r="A79" s="261">
        <v>12</v>
      </c>
      <c r="B79" s="1068" t="s">
        <v>592</v>
      </c>
      <c r="C79" s="1069"/>
      <c r="D79" s="1069"/>
      <c r="E79" s="1069"/>
      <c r="F79" s="1069"/>
      <c r="G79" s="1069"/>
      <c r="H79" s="1069"/>
      <c r="I79" s="1069"/>
      <c r="J79" s="1069"/>
      <c r="K79" s="1069"/>
      <c r="L79" s="1069"/>
      <c r="M79" s="1069"/>
      <c r="N79" s="1069"/>
      <c r="O79" s="1069"/>
      <c r="P79" s="1070"/>
      <c r="Q79" s="1071">
        <v>1154</v>
      </c>
      <c r="R79" s="1065"/>
      <c r="S79" s="1065"/>
      <c r="T79" s="1065"/>
      <c r="U79" s="1065"/>
      <c r="V79" s="1065">
        <v>1146</v>
      </c>
      <c r="W79" s="1065"/>
      <c r="X79" s="1065"/>
      <c r="Y79" s="1065"/>
      <c r="Z79" s="1065"/>
      <c r="AA79" s="1065">
        <v>8</v>
      </c>
      <c r="AB79" s="1065"/>
      <c r="AC79" s="1065"/>
      <c r="AD79" s="1065"/>
      <c r="AE79" s="1065"/>
      <c r="AF79" s="1065">
        <v>8</v>
      </c>
      <c r="AG79" s="1065"/>
      <c r="AH79" s="1065"/>
      <c r="AI79" s="1065"/>
      <c r="AJ79" s="1065"/>
      <c r="AK79" s="1065" t="s">
        <v>595</v>
      </c>
      <c r="AL79" s="1065"/>
      <c r="AM79" s="1065"/>
      <c r="AN79" s="1065"/>
      <c r="AO79" s="1065"/>
      <c r="AP79" s="1065" t="s">
        <v>595</v>
      </c>
      <c r="AQ79" s="1065"/>
      <c r="AR79" s="1065"/>
      <c r="AS79" s="1065"/>
      <c r="AT79" s="1065"/>
      <c r="AU79" s="1065" t="s">
        <v>595</v>
      </c>
      <c r="AV79" s="1065"/>
      <c r="AW79" s="1065"/>
      <c r="AX79" s="1065"/>
      <c r="AY79" s="1065"/>
      <c r="AZ79" s="1066"/>
      <c r="BA79" s="1066"/>
      <c r="BB79" s="1066"/>
      <c r="BC79" s="1066"/>
      <c r="BD79" s="1067"/>
      <c r="BE79" s="265"/>
      <c r="BF79" s="265"/>
      <c r="BG79" s="265"/>
      <c r="BH79" s="265"/>
      <c r="BI79" s="265"/>
      <c r="BJ79" s="268"/>
      <c r="BK79" s="268"/>
      <c r="BL79" s="268"/>
      <c r="BM79" s="268"/>
      <c r="BN79" s="268"/>
      <c r="BO79" s="265"/>
      <c r="BP79" s="265"/>
      <c r="BQ79" s="262">
        <v>73</v>
      </c>
      <c r="BR79" s="267"/>
      <c r="BS79" s="1047"/>
      <c r="BT79" s="1048"/>
      <c r="BU79" s="1048"/>
      <c r="BV79" s="1048"/>
      <c r="BW79" s="1048"/>
      <c r="BX79" s="1048"/>
      <c r="BY79" s="1048"/>
      <c r="BZ79" s="1048"/>
      <c r="CA79" s="1048"/>
      <c r="CB79" s="1048"/>
      <c r="CC79" s="1048"/>
      <c r="CD79" s="1048"/>
      <c r="CE79" s="1048"/>
      <c r="CF79" s="1048"/>
      <c r="CG79" s="1049"/>
      <c r="CH79" s="1050"/>
      <c r="CI79" s="1051"/>
      <c r="CJ79" s="1051"/>
      <c r="CK79" s="1051"/>
      <c r="CL79" s="1052"/>
      <c r="CM79" s="1050"/>
      <c r="CN79" s="1051"/>
      <c r="CO79" s="1051"/>
      <c r="CP79" s="1051"/>
      <c r="CQ79" s="1052"/>
      <c r="CR79" s="1050"/>
      <c r="CS79" s="1051"/>
      <c r="CT79" s="1051"/>
      <c r="CU79" s="1051"/>
      <c r="CV79" s="1052"/>
      <c r="CW79" s="1050"/>
      <c r="CX79" s="1051"/>
      <c r="CY79" s="1051"/>
      <c r="CZ79" s="1051"/>
      <c r="DA79" s="1052"/>
      <c r="DB79" s="1050"/>
      <c r="DC79" s="1051"/>
      <c r="DD79" s="1051"/>
      <c r="DE79" s="1051"/>
      <c r="DF79" s="1052"/>
      <c r="DG79" s="1050"/>
      <c r="DH79" s="1051"/>
      <c r="DI79" s="1051"/>
      <c r="DJ79" s="1051"/>
      <c r="DK79" s="1052"/>
      <c r="DL79" s="1050"/>
      <c r="DM79" s="1051"/>
      <c r="DN79" s="1051"/>
      <c r="DO79" s="1051"/>
      <c r="DP79" s="1052"/>
      <c r="DQ79" s="1050"/>
      <c r="DR79" s="1051"/>
      <c r="DS79" s="1051"/>
      <c r="DT79" s="1051"/>
      <c r="DU79" s="1052"/>
      <c r="DV79" s="1035"/>
      <c r="DW79" s="1036"/>
      <c r="DX79" s="1036"/>
      <c r="DY79" s="1036"/>
      <c r="DZ79" s="1037"/>
      <c r="EA79" s="246"/>
    </row>
    <row r="80" spans="1:131" s="247" customFormat="1" ht="26.25" customHeight="1" x14ac:dyDescent="0.15">
      <c r="A80" s="261">
        <v>13</v>
      </c>
      <c r="B80" s="1068" t="s">
        <v>593</v>
      </c>
      <c r="C80" s="1069"/>
      <c r="D80" s="1069"/>
      <c r="E80" s="1069"/>
      <c r="F80" s="1069"/>
      <c r="G80" s="1069"/>
      <c r="H80" s="1069"/>
      <c r="I80" s="1069"/>
      <c r="J80" s="1069"/>
      <c r="K80" s="1069"/>
      <c r="L80" s="1069"/>
      <c r="M80" s="1069"/>
      <c r="N80" s="1069"/>
      <c r="O80" s="1069"/>
      <c r="P80" s="1070"/>
      <c r="Q80" s="1071">
        <v>438691</v>
      </c>
      <c r="R80" s="1065"/>
      <c r="S80" s="1065"/>
      <c r="T80" s="1065"/>
      <c r="U80" s="1065"/>
      <c r="V80" s="1065">
        <v>428211</v>
      </c>
      <c r="W80" s="1065"/>
      <c r="X80" s="1065"/>
      <c r="Y80" s="1065"/>
      <c r="Z80" s="1065"/>
      <c r="AA80" s="1065">
        <v>10481</v>
      </c>
      <c r="AB80" s="1065"/>
      <c r="AC80" s="1065"/>
      <c r="AD80" s="1065"/>
      <c r="AE80" s="1065"/>
      <c r="AF80" s="1065">
        <v>10481</v>
      </c>
      <c r="AG80" s="1065"/>
      <c r="AH80" s="1065"/>
      <c r="AI80" s="1065"/>
      <c r="AJ80" s="1065"/>
      <c r="AK80" s="1065">
        <v>1023</v>
      </c>
      <c r="AL80" s="1065"/>
      <c r="AM80" s="1065"/>
      <c r="AN80" s="1065"/>
      <c r="AO80" s="1065"/>
      <c r="AP80" s="1065" t="s">
        <v>595</v>
      </c>
      <c r="AQ80" s="1065"/>
      <c r="AR80" s="1065"/>
      <c r="AS80" s="1065"/>
      <c r="AT80" s="1065"/>
      <c r="AU80" s="1065" t="s">
        <v>595</v>
      </c>
      <c r="AV80" s="1065"/>
      <c r="AW80" s="1065"/>
      <c r="AX80" s="1065"/>
      <c r="AY80" s="1065"/>
      <c r="AZ80" s="1066"/>
      <c r="BA80" s="1066"/>
      <c r="BB80" s="1066"/>
      <c r="BC80" s="1066"/>
      <c r="BD80" s="1067"/>
      <c r="BE80" s="265"/>
      <c r="BF80" s="265"/>
      <c r="BG80" s="265"/>
      <c r="BH80" s="265"/>
      <c r="BI80" s="265"/>
      <c r="BJ80" s="265"/>
      <c r="BK80" s="265"/>
      <c r="BL80" s="265"/>
      <c r="BM80" s="265"/>
      <c r="BN80" s="265"/>
      <c r="BO80" s="265"/>
      <c r="BP80" s="265"/>
      <c r="BQ80" s="262">
        <v>74</v>
      </c>
      <c r="BR80" s="267"/>
      <c r="BS80" s="1047"/>
      <c r="BT80" s="1048"/>
      <c r="BU80" s="1048"/>
      <c r="BV80" s="1048"/>
      <c r="BW80" s="1048"/>
      <c r="BX80" s="1048"/>
      <c r="BY80" s="1048"/>
      <c r="BZ80" s="1048"/>
      <c r="CA80" s="1048"/>
      <c r="CB80" s="1048"/>
      <c r="CC80" s="1048"/>
      <c r="CD80" s="1048"/>
      <c r="CE80" s="1048"/>
      <c r="CF80" s="1048"/>
      <c r="CG80" s="1049"/>
      <c r="CH80" s="1050"/>
      <c r="CI80" s="1051"/>
      <c r="CJ80" s="1051"/>
      <c r="CK80" s="1051"/>
      <c r="CL80" s="1052"/>
      <c r="CM80" s="1050"/>
      <c r="CN80" s="1051"/>
      <c r="CO80" s="1051"/>
      <c r="CP80" s="1051"/>
      <c r="CQ80" s="1052"/>
      <c r="CR80" s="1050"/>
      <c r="CS80" s="1051"/>
      <c r="CT80" s="1051"/>
      <c r="CU80" s="1051"/>
      <c r="CV80" s="1052"/>
      <c r="CW80" s="1050"/>
      <c r="CX80" s="1051"/>
      <c r="CY80" s="1051"/>
      <c r="CZ80" s="1051"/>
      <c r="DA80" s="1052"/>
      <c r="DB80" s="1050"/>
      <c r="DC80" s="1051"/>
      <c r="DD80" s="1051"/>
      <c r="DE80" s="1051"/>
      <c r="DF80" s="1052"/>
      <c r="DG80" s="1050"/>
      <c r="DH80" s="1051"/>
      <c r="DI80" s="1051"/>
      <c r="DJ80" s="1051"/>
      <c r="DK80" s="1052"/>
      <c r="DL80" s="1050"/>
      <c r="DM80" s="1051"/>
      <c r="DN80" s="1051"/>
      <c r="DO80" s="1051"/>
      <c r="DP80" s="1052"/>
      <c r="DQ80" s="1050"/>
      <c r="DR80" s="1051"/>
      <c r="DS80" s="1051"/>
      <c r="DT80" s="1051"/>
      <c r="DU80" s="1052"/>
      <c r="DV80" s="1035"/>
      <c r="DW80" s="1036"/>
      <c r="DX80" s="1036"/>
      <c r="DY80" s="1036"/>
      <c r="DZ80" s="1037"/>
      <c r="EA80" s="246"/>
    </row>
    <row r="81" spans="1:131" s="247" customFormat="1" ht="26.25" customHeight="1" x14ac:dyDescent="0.15">
      <c r="A81" s="261">
        <v>14</v>
      </c>
      <c r="B81" s="1068" t="s">
        <v>594</v>
      </c>
      <c r="C81" s="1069"/>
      <c r="D81" s="1069"/>
      <c r="E81" s="1069"/>
      <c r="F81" s="1069"/>
      <c r="G81" s="1069"/>
      <c r="H81" s="1069"/>
      <c r="I81" s="1069"/>
      <c r="J81" s="1069"/>
      <c r="K81" s="1069"/>
      <c r="L81" s="1069"/>
      <c r="M81" s="1069"/>
      <c r="N81" s="1069"/>
      <c r="O81" s="1069"/>
      <c r="P81" s="1070"/>
      <c r="Q81" s="1071">
        <v>316</v>
      </c>
      <c r="R81" s="1065"/>
      <c r="S81" s="1065"/>
      <c r="T81" s="1065"/>
      <c r="U81" s="1065"/>
      <c r="V81" s="1065">
        <v>304</v>
      </c>
      <c r="W81" s="1065"/>
      <c r="X81" s="1065"/>
      <c r="Y81" s="1065"/>
      <c r="Z81" s="1065"/>
      <c r="AA81" s="1065">
        <v>12</v>
      </c>
      <c r="AB81" s="1065"/>
      <c r="AC81" s="1065"/>
      <c r="AD81" s="1065"/>
      <c r="AE81" s="1065"/>
      <c r="AF81" s="1065">
        <v>12</v>
      </c>
      <c r="AG81" s="1065"/>
      <c r="AH81" s="1065"/>
      <c r="AI81" s="1065"/>
      <c r="AJ81" s="1065"/>
      <c r="AK81" s="1065">
        <v>6</v>
      </c>
      <c r="AL81" s="1065"/>
      <c r="AM81" s="1065"/>
      <c r="AN81" s="1065"/>
      <c r="AO81" s="1065"/>
      <c r="AP81" s="1065" t="s">
        <v>595</v>
      </c>
      <c r="AQ81" s="1065"/>
      <c r="AR81" s="1065"/>
      <c r="AS81" s="1065"/>
      <c r="AT81" s="1065"/>
      <c r="AU81" s="1065" t="s">
        <v>595</v>
      </c>
      <c r="AV81" s="1065"/>
      <c r="AW81" s="1065"/>
      <c r="AX81" s="1065"/>
      <c r="AY81" s="1065"/>
      <c r="AZ81" s="1066"/>
      <c r="BA81" s="1066"/>
      <c r="BB81" s="1066"/>
      <c r="BC81" s="1066"/>
      <c r="BD81" s="1067"/>
      <c r="BE81" s="265"/>
      <c r="BF81" s="265"/>
      <c r="BG81" s="265"/>
      <c r="BH81" s="265"/>
      <c r="BI81" s="265"/>
      <c r="BJ81" s="265"/>
      <c r="BK81" s="265"/>
      <c r="BL81" s="265"/>
      <c r="BM81" s="265"/>
      <c r="BN81" s="265"/>
      <c r="BO81" s="265"/>
      <c r="BP81" s="265"/>
      <c r="BQ81" s="262">
        <v>75</v>
      </c>
      <c r="BR81" s="267"/>
      <c r="BS81" s="1047"/>
      <c r="BT81" s="1048"/>
      <c r="BU81" s="1048"/>
      <c r="BV81" s="1048"/>
      <c r="BW81" s="1048"/>
      <c r="BX81" s="1048"/>
      <c r="BY81" s="1048"/>
      <c r="BZ81" s="1048"/>
      <c r="CA81" s="1048"/>
      <c r="CB81" s="1048"/>
      <c r="CC81" s="1048"/>
      <c r="CD81" s="1048"/>
      <c r="CE81" s="1048"/>
      <c r="CF81" s="1048"/>
      <c r="CG81" s="1049"/>
      <c r="CH81" s="1050"/>
      <c r="CI81" s="1051"/>
      <c r="CJ81" s="1051"/>
      <c r="CK81" s="1051"/>
      <c r="CL81" s="1052"/>
      <c r="CM81" s="1050"/>
      <c r="CN81" s="1051"/>
      <c r="CO81" s="1051"/>
      <c r="CP81" s="1051"/>
      <c r="CQ81" s="1052"/>
      <c r="CR81" s="1050"/>
      <c r="CS81" s="1051"/>
      <c r="CT81" s="1051"/>
      <c r="CU81" s="1051"/>
      <c r="CV81" s="1052"/>
      <c r="CW81" s="1050"/>
      <c r="CX81" s="1051"/>
      <c r="CY81" s="1051"/>
      <c r="CZ81" s="1051"/>
      <c r="DA81" s="1052"/>
      <c r="DB81" s="1050"/>
      <c r="DC81" s="1051"/>
      <c r="DD81" s="1051"/>
      <c r="DE81" s="1051"/>
      <c r="DF81" s="1052"/>
      <c r="DG81" s="1050"/>
      <c r="DH81" s="1051"/>
      <c r="DI81" s="1051"/>
      <c r="DJ81" s="1051"/>
      <c r="DK81" s="1052"/>
      <c r="DL81" s="1050"/>
      <c r="DM81" s="1051"/>
      <c r="DN81" s="1051"/>
      <c r="DO81" s="1051"/>
      <c r="DP81" s="1052"/>
      <c r="DQ81" s="1050"/>
      <c r="DR81" s="1051"/>
      <c r="DS81" s="1051"/>
      <c r="DT81" s="1051"/>
      <c r="DU81" s="1052"/>
      <c r="DV81" s="1035"/>
      <c r="DW81" s="1036"/>
      <c r="DX81" s="1036"/>
      <c r="DY81" s="1036"/>
      <c r="DZ81" s="1037"/>
      <c r="EA81" s="246"/>
    </row>
    <row r="82" spans="1:131" s="247" customFormat="1" ht="26.25" customHeight="1" x14ac:dyDescent="0.15">
      <c r="A82" s="261">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5"/>
      <c r="BF82" s="265"/>
      <c r="BG82" s="265"/>
      <c r="BH82" s="265"/>
      <c r="BI82" s="265"/>
      <c r="BJ82" s="265"/>
      <c r="BK82" s="265"/>
      <c r="BL82" s="265"/>
      <c r="BM82" s="265"/>
      <c r="BN82" s="265"/>
      <c r="BO82" s="265"/>
      <c r="BP82" s="265"/>
      <c r="BQ82" s="262">
        <v>76</v>
      </c>
      <c r="BR82" s="267"/>
      <c r="BS82" s="1047"/>
      <c r="BT82" s="1048"/>
      <c r="BU82" s="1048"/>
      <c r="BV82" s="1048"/>
      <c r="BW82" s="1048"/>
      <c r="BX82" s="1048"/>
      <c r="BY82" s="1048"/>
      <c r="BZ82" s="1048"/>
      <c r="CA82" s="1048"/>
      <c r="CB82" s="1048"/>
      <c r="CC82" s="1048"/>
      <c r="CD82" s="1048"/>
      <c r="CE82" s="1048"/>
      <c r="CF82" s="1048"/>
      <c r="CG82" s="1049"/>
      <c r="CH82" s="1050"/>
      <c r="CI82" s="1051"/>
      <c r="CJ82" s="1051"/>
      <c r="CK82" s="1051"/>
      <c r="CL82" s="1052"/>
      <c r="CM82" s="1050"/>
      <c r="CN82" s="1051"/>
      <c r="CO82" s="1051"/>
      <c r="CP82" s="1051"/>
      <c r="CQ82" s="1052"/>
      <c r="CR82" s="1050"/>
      <c r="CS82" s="1051"/>
      <c r="CT82" s="1051"/>
      <c r="CU82" s="1051"/>
      <c r="CV82" s="1052"/>
      <c r="CW82" s="1050"/>
      <c r="CX82" s="1051"/>
      <c r="CY82" s="1051"/>
      <c r="CZ82" s="1051"/>
      <c r="DA82" s="1052"/>
      <c r="DB82" s="1050"/>
      <c r="DC82" s="1051"/>
      <c r="DD82" s="1051"/>
      <c r="DE82" s="1051"/>
      <c r="DF82" s="1052"/>
      <c r="DG82" s="1050"/>
      <c r="DH82" s="1051"/>
      <c r="DI82" s="1051"/>
      <c r="DJ82" s="1051"/>
      <c r="DK82" s="1052"/>
      <c r="DL82" s="1050"/>
      <c r="DM82" s="1051"/>
      <c r="DN82" s="1051"/>
      <c r="DO82" s="1051"/>
      <c r="DP82" s="1052"/>
      <c r="DQ82" s="1050"/>
      <c r="DR82" s="1051"/>
      <c r="DS82" s="1051"/>
      <c r="DT82" s="1051"/>
      <c r="DU82" s="1052"/>
      <c r="DV82" s="1035"/>
      <c r="DW82" s="1036"/>
      <c r="DX82" s="1036"/>
      <c r="DY82" s="1036"/>
      <c r="DZ82" s="1037"/>
      <c r="EA82" s="246"/>
    </row>
    <row r="83" spans="1:131" s="247" customFormat="1" ht="26.25" customHeight="1" x14ac:dyDescent="0.15">
      <c r="A83" s="261">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5"/>
      <c r="BF83" s="265"/>
      <c r="BG83" s="265"/>
      <c r="BH83" s="265"/>
      <c r="BI83" s="265"/>
      <c r="BJ83" s="265"/>
      <c r="BK83" s="265"/>
      <c r="BL83" s="265"/>
      <c r="BM83" s="265"/>
      <c r="BN83" s="265"/>
      <c r="BO83" s="265"/>
      <c r="BP83" s="265"/>
      <c r="BQ83" s="262">
        <v>77</v>
      </c>
      <c r="BR83" s="267"/>
      <c r="BS83" s="1047"/>
      <c r="BT83" s="1048"/>
      <c r="BU83" s="1048"/>
      <c r="BV83" s="1048"/>
      <c r="BW83" s="1048"/>
      <c r="BX83" s="1048"/>
      <c r="BY83" s="1048"/>
      <c r="BZ83" s="1048"/>
      <c r="CA83" s="1048"/>
      <c r="CB83" s="1048"/>
      <c r="CC83" s="1048"/>
      <c r="CD83" s="1048"/>
      <c r="CE83" s="1048"/>
      <c r="CF83" s="1048"/>
      <c r="CG83" s="1049"/>
      <c r="CH83" s="1050"/>
      <c r="CI83" s="1051"/>
      <c r="CJ83" s="1051"/>
      <c r="CK83" s="1051"/>
      <c r="CL83" s="1052"/>
      <c r="CM83" s="1050"/>
      <c r="CN83" s="1051"/>
      <c r="CO83" s="1051"/>
      <c r="CP83" s="1051"/>
      <c r="CQ83" s="1052"/>
      <c r="CR83" s="1050"/>
      <c r="CS83" s="1051"/>
      <c r="CT83" s="1051"/>
      <c r="CU83" s="1051"/>
      <c r="CV83" s="1052"/>
      <c r="CW83" s="1050"/>
      <c r="CX83" s="1051"/>
      <c r="CY83" s="1051"/>
      <c r="CZ83" s="1051"/>
      <c r="DA83" s="1052"/>
      <c r="DB83" s="1050"/>
      <c r="DC83" s="1051"/>
      <c r="DD83" s="1051"/>
      <c r="DE83" s="1051"/>
      <c r="DF83" s="1052"/>
      <c r="DG83" s="1050"/>
      <c r="DH83" s="1051"/>
      <c r="DI83" s="1051"/>
      <c r="DJ83" s="1051"/>
      <c r="DK83" s="1052"/>
      <c r="DL83" s="1050"/>
      <c r="DM83" s="1051"/>
      <c r="DN83" s="1051"/>
      <c r="DO83" s="1051"/>
      <c r="DP83" s="1052"/>
      <c r="DQ83" s="1050"/>
      <c r="DR83" s="1051"/>
      <c r="DS83" s="1051"/>
      <c r="DT83" s="1051"/>
      <c r="DU83" s="1052"/>
      <c r="DV83" s="1035"/>
      <c r="DW83" s="1036"/>
      <c r="DX83" s="1036"/>
      <c r="DY83" s="1036"/>
      <c r="DZ83" s="1037"/>
      <c r="EA83" s="246"/>
    </row>
    <row r="84" spans="1:131" s="247" customFormat="1" ht="26.25" customHeight="1" x14ac:dyDescent="0.15">
      <c r="A84" s="261">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5"/>
      <c r="BF84" s="265"/>
      <c r="BG84" s="265"/>
      <c r="BH84" s="265"/>
      <c r="BI84" s="265"/>
      <c r="BJ84" s="265"/>
      <c r="BK84" s="265"/>
      <c r="BL84" s="265"/>
      <c r="BM84" s="265"/>
      <c r="BN84" s="265"/>
      <c r="BO84" s="265"/>
      <c r="BP84" s="265"/>
      <c r="BQ84" s="262">
        <v>78</v>
      </c>
      <c r="BR84" s="267"/>
      <c r="BS84" s="1047"/>
      <c r="BT84" s="1048"/>
      <c r="BU84" s="1048"/>
      <c r="BV84" s="1048"/>
      <c r="BW84" s="1048"/>
      <c r="BX84" s="1048"/>
      <c r="BY84" s="1048"/>
      <c r="BZ84" s="1048"/>
      <c r="CA84" s="1048"/>
      <c r="CB84" s="1048"/>
      <c r="CC84" s="1048"/>
      <c r="CD84" s="1048"/>
      <c r="CE84" s="1048"/>
      <c r="CF84" s="1048"/>
      <c r="CG84" s="1049"/>
      <c r="CH84" s="1050"/>
      <c r="CI84" s="1051"/>
      <c r="CJ84" s="1051"/>
      <c r="CK84" s="1051"/>
      <c r="CL84" s="1052"/>
      <c r="CM84" s="1050"/>
      <c r="CN84" s="1051"/>
      <c r="CO84" s="1051"/>
      <c r="CP84" s="1051"/>
      <c r="CQ84" s="1052"/>
      <c r="CR84" s="1050"/>
      <c r="CS84" s="1051"/>
      <c r="CT84" s="1051"/>
      <c r="CU84" s="1051"/>
      <c r="CV84" s="1052"/>
      <c r="CW84" s="1050"/>
      <c r="CX84" s="1051"/>
      <c r="CY84" s="1051"/>
      <c r="CZ84" s="1051"/>
      <c r="DA84" s="1052"/>
      <c r="DB84" s="1050"/>
      <c r="DC84" s="1051"/>
      <c r="DD84" s="1051"/>
      <c r="DE84" s="1051"/>
      <c r="DF84" s="1052"/>
      <c r="DG84" s="1050"/>
      <c r="DH84" s="1051"/>
      <c r="DI84" s="1051"/>
      <c r="DJ84" s="1051"/>
      <c r="DK84" s="1052"/>
      <c r="DL84" s="1050"/>
      <c r="DM84" s="1051"/>
      <c r="DN84" s="1051"/>
      <c r="DO84" s="1051"/>
      <c r="DP84" s="1052"/>
      <c r="DQ84" s="1050"/>
      <c r="DR84" s="1051"/>
      <c r="DS84" s="1051"/>
      <c r="DT84" s="1051"/>
      <c r="DU84" s="1052"/>
      <c r="DV84" s="1035"/>
      <c r="DW84" s="1036"/>
      <c r="DX84" s="1036"/>
      <c r="DY84" s="1036"/>
      <c r="DZ84" s="1037"/>
      <c r="EA84" s="246"/>
    </row>
    <row r="85" spans="1:131" s="247" customFormat="1" ht="26.25" customHeight="1" x14ac:dyDescent="0.15">
      <c r="A85" s="261">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5"/>
      <c r="BF85" s="265"/>
      <c r="BG85" s="265"/>
      <c r="BH85" s="265"/>
      <c r="BI85" s="265"/>
      <c r="BJ85" s="265"/>
      <c r="BK85" s="265"/>
      <c r="BL85" s="265"/>
      <c r="BM85" s="265"/>
      <c r="BN85" s="265"/>
      <c r="BO85" s="265"/>
      <c r="BP85" s="265"/>
      <c r="BQ85" s="262">
        <v>79</v>
      </c>
      <c r="BR85" s="267"/>
      <c r="BS85" s="1047"/>
      <c r="BT85" s="1048"/>
      <c r="BU85" s="1048"/>
      <c r="BV85" s="1048"/>
      <c r="BW85" s="1048"/>
      <c r="BX85" s="1048"/>
      <c r="BY85" s="1048"/>
      <c r="BZ85" s="1048"/>
      <c r="CA85" s="1048"/>
      <c r="CB85" s="1048"/>
      <c r="CC85" s="1048"/>
      <c r="CD85" s="1048"/>
      <c r="CE85" s="1048"/>
      <c r="CF85" s="1048"/>
      <c r="CG85" s="1049"/>
      <c r="CH85" s="1050"/>
      <c r="CI85" s="1051"/>
      <c r="CJ85" s="1051"/>
      <c r="CK85" s="1051"/>
      <c r="CL85" s="1052"/>
      <c r="CM85" s="1050"/>
      <c r="CN85" s="1051"/>
      <c r="CO85" s="1051"/>
      <c r="CP85" s="1051"/>
      <c r="CQ85" s="1052"/>
      <c r="CR85" s="1050"/>
      <c r="CS85" s="1051"/>
      <c r="CT85" s="1051"/>
      <c r="CU85" s="1051"/>
      <c r="CV85" s="1052"/>
      <c r="CW85" s="1050"/>
      <c r="CX85" s="1051"/>
      <c r="CY85" s="1051"/>
      <c r="CZ85" s="1051"/>
      <c r="DA85" s="1052"/>
      <c r="DB85" s="1050"/>
      <c r="DC85" s="1051"/>
      <c r="DD85" s="1051"/>
      <c r="DE85" s="1051"/>
      <c r="DF85" s="1052"/>
      <c r="DG85" s="1050"/>
      <c r="DH85" s="1051"/>
      <c r="DI85" s="1051"/>
      <c r="DJ85" s="1051"/>
      <c r="DK85" s="1052"/>
      <c r="DL85" s="1050"/>
      <c r="DM85" s="1051"/>
      <c r="DN85" s="1051"/>
      <c r="DO85" s="1051"/>
      <c r="DP85" s="1052"/>
      <c r="DQ85" s="1050"/>
      <c r="DR85" s="1051"/>
      <c r="DS85" s="1051"/>
      <c r="DT85" s="1051"/>
      <c r="DU85" s="1052"/>
      <c r="DV85" s="1035"/>
      <c r="DW85" s="1036"/>
      <c r="DX85" s="1036"/>
      <c r="DY85" s="1036"/>
      <c r="DZ85" s="1037"/>
      <c r="EA85" s="246"/>
    </row>
    <row r="86" spans="1:131" s="247" customFormat="1" ht="26.25" customHeight="1" x14ac:dyDescent="0.15">
      <c r="A86" s="261">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5"/>
      <c r="BF86" s="265"/>
      <c r="BG86" s="265"/>
      <c r="BH86" s="265"/>
      <c r="BI86" s="265"/>
      <c r="BJ86" s="265"/>
      <c r="BK86" s="265"/>
      <c r="BL86" s="265"/>
      <c r="BM86" s="265"/>
      <c r="BN86" s="265"/>
      <c r="BO86" s="265"/>
      <c r="BP86" s="265"/>
      <c r="BQ86" s="262">
        <v>80</v>
      </c>
      <c r="BR86" s="267"/>
      <c r="BS86" s="1047"/>
      <c r="BT86" s="1048"/>
      <c r="BU86" s="1048"/>
      <c r="BV86" s="1048"/>
      <c r="BW86" s="1048"/>
      <c r="BX86" s="1048"/>
      <c r="BY86" s="1048"/>
      <c r="BZ86" s="1048"/>
      <c r="CA86" s="1048"/>
      <c r="CB86" s="1048"/>
      <c r="CC86" s="1048"/>
      <c r="CD86" s="1048"/>
      <c r="CE86" s="1048"/>
      <c r="CF86" s="1048"/>
      <c r="CG86" s="1049"/>
      <c r="CH86" s="1050"/>
      <c r="CI86" s="1051"/>
      <c r="CJ86" s="1051"/>
      <c r="CK86" s="1051"/>
      <c r="CL86" s="1052"/>
      <c r="CM86" s="1050"/>
      <c r="CN86" s="1051"/>
      <c r="CO86" s="1051"/>
      <c r="CP86" s="1051"/>
      <c r="CQ86" s="1052"/>
      <c r="CR86" s="1050"/>
      <c r="CS86" s="1051"/>
      <c r="CT86" s="1051"/>
      <c r="CU86" s="1051"/>
      <c r="CV86" s="1052"/>
      <c r="CW86" s="1050"/>
      <c r="CX86" s="1051"/>
      <c r="CY86" s="1051"/>
      <c r="CZ86" s="1051"/>
      <c r="DA86" s="1052"/>
      <c r="DB86" s="1050"/>
      <c r="DC86" s="1051"/>
      <c r="DD86" s="1051"/>
      <c r="DE86" s="1051"/>
      <c r="DF86" s="1052"/>
      <c r="DG86" s="1050"/>
      <c r="DH86" s="1051"/>
      <c r="DI86" s="1051"/>
      <c r="DJ86" s="1051"/>
      <c r="DK86" s="1052"/>
      <c r="DL86" s="1050"/>
      <c r="DM86" s="1051"/>
      <c r="DN86" s="1051"/>
      <c r="DO86" s="1051"/>
      <c r="DP86" s="1052"/>
      <c r="DQ86" s="1050"/>
      <c r="DR86" s="1051"/>
      <c r="DS86" s="1051"/>
      <c r="DT86" s="1051"/>
      <c r="DU86" s="1052"/>
      <c r="DV86" s="1035"/>
      <c r="DW86" s="1036"/>
      <c r="DX86" s="1036"/>
      <c r="DY86" s="1036"/>
      <c r="DZ86" s="1037"/>
      <c r="EA86" s="246"/>
    </row>
    <row r="87" spans="1:131" s="247" customFormat="1" ht="26.25" customHeight="1" x14ac:dyDescent="0.15">
      <c r="A87" s="269">
        <v>20</v>
      </c>
      <c r="B87" s="1058"/>
      <c r="C87" s="1059"/>
      <c r="D87" s="1059"/>
      <c r="E87" s="1059"/>
      <c r="F87" s="1059"/>
      <c r="G87" s="1059"/>
      <c r="H87" s="1059"/>
      <c r="I87" s="1059"/>
      <c r="J87" s="1059"/>
      <c r="K87" s="1059"/>
      <c r="L87" s="1059"/>
      <c r="M87" s="1059"/>
      <c r="N87" s="1059"/>
      <c r="O87" s="1059"/>
      <c r="P87" s="1060"/>
      <c r="Q87" s="1061"/>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3"/>
      <c r="BA87" s="1063"/>
      <c r="BB87" s="1063"/>
      <c r="BC87" s="1063"/>
      <c r="BD87" s="1064"/>
      <c r="BE87" s="265"/>
      <c r="BF87" s="265"/>
      <c r="BG87" s="265"/>
      <c r="BH87" s="265"/>
      <c r="BI87" s="265"/>
      <c r="BJ87" s="265"/>
      <c r="BK87" s="265"/>
      <c r="BL87" s="265"/>
      <c r="BM87" s="265"/>
      <c r="BN87" s="265"/>
      <c r="BO87" s="265"/>
      <c r="BP87" s="265"/>
      <c r="BQ87" s="262">
        <v>81</v>
      </c>
      <c r="BR87" s="267"/>
      <c r="BS87" s="1047"/>
      <c r="BT87" s="1048"/>
      <c r="BU87" s="1048"/>
      <c r="BV87" s="1048"/>
      <c r="BW87" s="1048"/>
      <c r="BX87" s="1048"/>
      <c r="BY87" s="1048"/>
      <c r="BZ87" s="1048"/>
      <c r="CA87" s="1048"/>
      <c r="CB87" s="1048"/>
      <c r="CC87" s="1048"/>
      <c r="CD87" s="1048"/>
      <c r="CE87" s="1048"/>
      <c r="CF87" s="1048"/>
      <c r="CG87" s="1049"/>
      <c r="CH87" s="1050"/>
      <c r="CI87" s="1051"/>
      <c r="CJ87" s="1051"/>
      <c r="CK87" s="1051"/>
      <c r="CL87" s="1052"/>
      <c r="CM87" s="1050"/>
      <c r="CN87" s="1051"/>
      <c r="CO87" s="1051"/>
      <c r="CP87" s="1051"/>
      <c r="CQ87" s="1052"/>
      <c r="CR87" s="1050"/>
      <c r="CS87" s="1051"/>
      <c r="CT87" s="1051"/>
      <c r="CU87" s="1051"/>
      <c r="CV87" s="1052"/>
      <c r="CW87" s="1050"/>
      <c r="CX87" s="1051"/>
      <c r="CY87" s="1051"/>
      <c r="CZ87" s="1051"/>
      <c r="DA87" s="1052"/>
      <c r="DB87" s="1050"/>
      <c r="DC87" s="1051"/>
      <c r="DD87" s="1051"/>
      <c r="DE87" s="1051"/>
      <c r="DF87" s="1052"/>
      <c r="DG87" s="1050"/>
      <c r="DH87" s="1051"/>
      <c r="DI87" s="1051"/>
      <c r="DJ87" s="1051"/>
      <c r="DK87" s="1052"/>
      <c r="DL87" s="1050"/>
      <c r="DM87" s="1051"/>
      <c r="DN87" s="1051"/>
      <c r="DO87" s="1051"/>
      <c r="DP87" s="1052"/>
      <c r="DQ87" s="1050"/>
      <c r="DR87" s="1051"/>
      <c r="DS87" s="1051"/>
      <c r="DT87" s="1051"/>
      <c r="DU87" s="1052"/>
      <c r="DV87" s="1035"/>
      <c r="DW87" s="1036"/>
      <c r="DX87" s="1036"/>
      <c r="DY87" s="1036"/>
      <c r="DZ87" s="1037"/>
      <c r="EA87" s="246"/>
    </row>
    <row r="88" spans="1:131" s="247" customFormat="1" ht="26.25" customHeight="1" thickBot="1" x14ac:dyDescent="0.2">
      <c r="A88" s="264" t="s">
        <v>390</v>
      </c>
      <c r="B88" s="1038" t="s">
        <v>427</v>
      </c>
      <c r="C88" s="1039"/>
      <c r="D88" s="1039"/>
      <c r="E88" s="1039"/>
      <c r="F88" s="1039"/>
      <c r="G88" s="1039"/>
      <c r="H88" s="1039"/>
      <c r="I88" s="1039"/>
      <c r="J88" s="1039"/>
      <c r="K88" s="1039"/>
      <c r="L88" s="1039"/>
      <c r="M88" s="1039"/>
      <c r="N88" s="1039"/>
      <c r="O88" s="1039"/>
      <c r="P88" s="1040"/>
      <c r="Q88" s="1056"/>
      <c r="R88" s="1057"/>
      <c r="S88" s="1057"/>
      <c r="T88" s="1057"/>
      <c r="U88" s="1057"/>
      <c r="V88" s="1057"/>
      <c r="W88" s="1057"/>
      <c r="X88" s="1057"/>
      <c r="Y88" s="1057"/>
      <c r="Z88" s="1057"/>
      <c r="AA88" s="1057"/>
      <c r="AB88" s="1057"/>
      <c r="AC88" s="1057"/>
      <c r="AD88" s="1057"/>
      <c r="AE88" s="1057"/>
      <c r="AF88" s="1053">
        <v>17664</v>
      </c>
      <c r="AG88" s="1053"/>
      <c r="AH88" s="1053"/>
      <c r="AI88" s="1053"/>
      <c r="AJ88" s="1053"/>
      <c r="AK88" s="1057"/>
      <c r="AL88" s="1057"/>
      <c r="AM88" s="1057"/>
      <c r="AN88" s="1057"/>
      <c r="AO88" s="1057"/>
      <c r="AP88" s="1053">
        <v>24349</v>
      </c>
      <c r="AQ88" s="1053"/>
      <c r="AR88" s="1053"/>
      <c r="AS88" s="1053"/>
      <c r="AT88" s="1053"/>
      <c r="AU88" s="1053">
        <v>5985</v>
      </c>
      <c r="AV88" s="1053"/>
      <c r="AW88" s="1053"/>
      <c r="AX88" s="1053"/>
      <c r="AY88" s="1053"/>
      <c r="AZ88" s="1054"/>
      <c r="BA88" s="1054"/>
      <c r="BB88" s="1054"/>
      <c r="BC88" s="1054"/>
      <c r="BD88" s="1055"/>
      <c r="BE88" s="265"/>
      <c r="BF88" s="265"/>
      <c r="BG88" s="265"/>
      <c r="BH88" s="265"/>
      <c r="BI88" s="265"/>
      <c r="BJ88" s="265"/>
      <c r="BK88" s="265"/>
      <c r="BL88" s="265"/>
      <c r="BM88" s="265"/>
      <c r="BN88" s="265"/>
      <c r="BO88" s="265"/>
      <c r="BP88" s="265"/>
      <c r="BQ88" s="262">
        <v>82</v>
      </c>
      <c r="BR88" s="267"/>
      <c r="BS88" s="1047"/>
      <c r="BT88" s="1048"/>
      <c r="BU88" s="1048"/>
      <c r="BV88" s="1048"/>
      <c r="BW88" s="1048"/>
      <c r="BX88" s="1048"/>
      <c r="BY88" s="1048"/>
      <c r="BZ88" s="1048"/>
      <c r="CA88" s="1048"/>
      <c r="CB88" s="1048"/>
      <c r="CC88" s="1048"/>
      <c r="CD88" s="1048"/>
      <c r="CE88" s="1048"/>
      <c r="CF88" s="1048"/>
      <c r="CG88" s="1049"/>
      <c r="CH88" s="1050"/>
      <c r="CI88" s="1051"/>
      <c r="CJ88" s="1051"/>
      <c r="CK88" s="1051"/>
      <c r="CL88" s="1052"/>
      <c r="CM88" s="1050"/>
      <c r="CN88" s="1051"/>
      <c r="CO88" s="1051"/>
      <c r="CP88" s="1051"/>
      <c r="CQ88" s="1052"/>
      <c r="CR88" s="1050"/>
      <c r="CS88" s="1051"/>
      <c r="CT88" s="1051"/>
      <c r="CU88" s="1051"/>
      <c r="CV88" s="1052"/>
      <c r="CW88" s="1050"/>
      <c r="CX88" s="1051"/>
      <c r="CY88" s="1051"/>
      <c r="CZ88" s="1051"/>
      <c r="DA88" s="1052"/>
      <c r="DB88" s="1050"/>
      <c r="DC88" s="1051"/>
      <c r="DD88" s="1051"/>
      <c r="DE88" s="1051"/>
      <c r="DF88" s="1052"/>
      <c r="DG88" s="1050"/>
      <c r="DH88" s="1051"/>
      <c r="DI88" s="1051"/>
      <c r="DJ88" s="1051"/>
      <c r="DK88" s="1052"/>
      <c r="DL88" s="1050"/>
      <c r="DM88" s="1051"/>
      <c r="DN88" s="1051"/>
      <c r="DO88" s="1051"/>
      <c r="DP88" s="1052"/>
      <c r="DQ88" s="1050"/>
      <c r="DR88" s="1051"/>
      <c r="DS88" s="1051"/>
      <c r="DT88" s="1051"/>
      <c r="DU88" s="1052"/>
      <c r="DV88" s="1035"/>
      <c r="DW88" s="1036"/>
      <c r="DX88" s="1036"/>
      <c r="DY88" s="1036"/>
      <c r="DZ88" s="1037"/>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7"/>
      <c r="BT89" s="1048"/>
      <c r="BU89" s="1048"/>
      <c r="BV89" s="1048"/>
      <c r="BW89" s="1048"/>
      <c r="BX89" s="1048"/>
      <c r="BY89" s="1048"/>
      <c r="BZ89" s="1048"/>
      <c r="CA89" s="1048"/>
      <c r="CB89" s="1048"/>
      <c r="CC89" s="1048"/>
      <c r="CD89" s="1048"/>
      <c r="CE89" s="1048"/>
      <c r="CF89" s="1048"/>
      <c r="CG89" s="1049"/>
      <c r="CH89" s="1050"/>
      <c r="CI89" s="1051"/>
      <c r="CJ89" s="1051"/>
      <c r="CK89" s="1051"/>
      <c r="CL89" s="1052"/>
      <c r="CM89" s="1050"/>
      <c r="CN89" s="1051"/>
      <c r="CO89" s="1051"/>
      <c r="CP89" s="1051"/>
      <c r="CQ89" s="1052"/>
      <c r="CR89" s="1050"/>
      <c r="CS89" s="1051"/>
      <c r="CT89" s="1051"/>
      <c r="CU89" s="1051"/>
      <c r="CV89" s="1052"/>
      <c r="CW89" s="1050"/>
      <c r="CX89" s="1051"/>
      <c r="CY89" s="1051"/>
      <c r="CZ89" s="1051"/>
      <c r="DA89" s="1052"/>
      <c r="DB89" s="1050"/>
      <c r="DC89" s="1051"/>
      <c r="DD89" s="1051"/>
      <c r="DE89" s="1051"/>
      <c r="DF89" s="1052"/>
      <c r="DG89" s="1050"/>
      <c r="DH89" s="1051"/>
      <c r="DI89" s="1051"/>
      <c r="DJ89" s="1051"/>
      <c r="DK89" s="1052"/>
      <c r="DL89" s="1050"/>
      <c r="DM89" s="1051"/>
      <c r="DN89" s="1051"/>
      <c r="DO89" s="1051"/>
      <c r="DP89" s="1052"/>
      <c r="DQ89" s="1050"/>
      <c r="DR89" s="1051"/>
      <c r="DS89" s="1051"/>
      <c r="DT89" s="1051"/>
      <c r="DU89" s="1052"/>
      <c r="DV89" s="1035"/>
      <c r="DW89" s="1036"/>
      <c r="DX89" s="1036"/>
      <c r="DY89" s="1036"/>
      <c r="DZ89" s="1037"/>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7"/>
      <c r="BT90" s="1048"/>
      <c r="BU90" s="1048"/>
      <c r="BV90" s="1048"/>
      <c r="BW90" s="1048"/>
      <c r="BX90" s="1048"/>
      <c r="BY90" s="1048"/>
      <c r="BZ90" s="1048"/>
      <c r="CA90" s="1048"/>
      <c r="CB90" s="1048"/>
      <c r="CC90" s="1048"/>
      <c r="CD90" s="1048"/>
      <c r="CE90" s="1048"/>
      <c r="CF90" s="1048"/>
      <c r="CG90" s="1049"/>
      <c r="CH90" s="1050"/>
      <c r="CI90" s="1051"/>
      <c r="CJ90" s="1051"/>
      <c r="CK90" s="1051"/>
      <c r="CL90" s="1052"/>
      <c r="CM90" s="1050"/>
      <c r="CN90" s="1051"/>
      <c r="CO90" s="1051"/>
      <c r="CP90" s="1051"/>
      <c r="CQ90" s="1052"/>
      <c r="CR90" s="1050"/>
      <c r="CS90" s="1051"/>
      <c r="CT90" s="1051"/>
      <c r="CU90" s="1051"/>
      <c r="CV90" s="1052"/>
      <c r="CW90" s="1050"/>
      <c r="CX90" s="1051"/>
      <c r="CY90" s="1051"/>
      <c r="CZ90" s="1051"/>
      <c r="DA90" s="1052"/>
      <c r="DB90" s="1050"/>
      <c r="DC90" s="1051"/>
      <c r="DD90" s="1051"/>
      <c r="DE90" s="1051"/>
      <c r="DF90" s="1052"/>
      <c r="DG90" s="1050"/>
      <c r="DH90" s="1051"/>
      <c r="DI90" s="1051"/>
      <c r="DJ90" s="1051"/>
      <c r="DK90" s="1052"/>
      <c r="DL90" s="1050"/>
      <c r="DM90" s="1051"/>
      <c r="DN90" s="1051"/>
      <c r="DO90" s="1051"/>
      <c r="DP90" s="1052"/>
      <c r="DQ90" s="1050"/>
      <c r="DR90" s="1051"/>
      <c r="DS90" s="1051"/>
      <c r="DT90" s="1051"/>
      <c r="DU90" s="1052"/>
      <c r="DV90" s="1035"/>
      <c r="DW90" s="1036"/>
      <c r="DX90" s="1036"/>
      <c r="DY90" s="1036"/>
      <c r="DZ90" s="1037"/>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7"/>
      <c r="BT91" s="1048"/>
      <c r="BU91" s="1048"/>
      <c r="BV91" s="1048"/>
      <c r="BW91" s="1048"/>
      <c r="BX91" s="1048"/>
      <c r="BY91" s="1048"/>
      <c r="BZ91" s="1048"/>
      <c r="CA91" s="1048"/>
      <c r="CB91" s="1048"/>
      <c r="CC91" s="1048"/>
      <c r="CD91" s="1048"/>
      <c r="CE91" s="1048"/>
      <c r="CF91" s="1048"/>
      <c r="CG91" s="1049"/>
      <c r="CH91" s="1050"/>
      <c r="CI91" s="1051"/>
      <c r="CJ91" s="1051"/>
      <c r="CK91" s="1051"/>
      <c r="CL91" s="1052"/>
      <c r="CM91" s="1050"/>
      <c r="CN91" s="1051"/>
      <c r="CO91" s="1051"/>
      <c r="CP91" s="1051"/>
      <c r="CQ91" s="1052"/>
      <c r="CR91" s="1050"/>
      <c r="CS91" s="1051"/>
      <c r="CT91" s="1051"/>
      <c r="CU91" s="1051"/>
      <c r="CV91" s="1052"/>
      <c r="CW91" s="1050"/>
      <c r="CX91" s="1051"/>
      <c r="CY91" s="1051"/>
      <c r="CZ91" s="1051"/>
      <c r="DA91" s="1052"/>
      <c r="DB91" s="1050"/>
      <c r="DC91" s="1051"/>
      <c r="DD91" s="1051"/>
      <c r="DE91" s="1051"/>
      <c r="DF91" s="1052"/>
      <c r="DG91" s="1050"/>
      <c r="DH91" s="1051"/>
      <c r="DI91" s="1051"/>
      <c r="DJ91" s="1051"/>
      <c r="DK91" s="1052"/>
      <c r="DL91" s="1050"/>
      <c r="DM91" s="1051"/>
      <c r="DN91" s="1051"/>
      <c r="DO91" s="1051"/>
      <c r="DP91" s="1052"/>
      <c r="DQ91" s="1050"/>
      <c r="DR91" s="1051"/>
      <c r="DS91" s="1051"/>
      <c r="DT91" s="1051"/>
      <c r="DU91" s="1052"/>
      <c r="DV91" s="1035"/>
      <c r="DW91" s="1036"/>
      <c r="DX91" s="1036"/>
      <c r="DY91" s="1036"/>
      <c r="DZ91" s="1037"/>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7"/>
      <c r="BT92" s="1048"/>
      <c r="BU92" s="1048"/>
      <c r="BV92" s="1048"/>
      <c r="BW92" s="1048"/>
      <c r="BX92" s="1048"/>
      <c r="BY92" s="1048"/>
      <c r="BZ92" s="1048"/>
      <c r="CA92" s="1048"/>
      <c r="CB92" s="1048"/>
      <c r="CC92" s="1048"/>
      <c r="CD92" s="1048"/>
      <c r="CE92" s="1048"/>
      <c r="CF92" s="1048"/>
      <c r="CG92" s="1049"/>
      <c r="CH92" s="1050"/>
      <c r="CI92" s="1051"/>
      <c r="CJ92" s="1051"/>
      <c r="CK92" s="1051"/>
      <c r="CL92" s="1052"/>
      <c r="CM92" s="1050"/>
      <c r="CN92" s="1051"/>
      <c r="CO92" s="1051"/>
      <c r="CP92" s="1051"/>
      <c r="CQ92" s="1052"/>
      <c r="CR92" s="1050"/>
      <c r="CS92" s="1051"/>
      <c r="CT92" s="1051"/>
      <c r="CU92" s="1051"/>
      <c r="CV92" s="1052"/>
      <c r="CW92" s="1050"/>
      <c r="CX92" s="1051"/>
      <c r="CY92" s="1051"/>
      <c r="CZ92" s="1051"/>
      <c r="DA92" s="1052"/>
      <c r="DB92" s="1050"/>
      <c r="DC92" s="1051"/>
      <c r="DD92" s="1051"/>
      <c r="DE92" s="1051"/>
      <c r="DF92" s="1052"/>
      <c r="DG92" s="1050"/>
      <c r="DH92" s="1051"/>
      <c r="DI92" s="1051"/>
      <c r="DJ92" s="1051"/>
      <c r="DK92" s="1052"/>
      <c r="DL92" s="1050"/>
      <c r="DM92" s="1051"/>
      <c r="DN92" s="1051"/>
      <c r="DO92" s="1051"/>
      <c r="DP92" s="1052"/>
      <c r="DQ92" s="1050"/>
      <c r="DR92" s="1051"/>
      <c r="DS92" s="1051"/>
      <c r="DT92" s="1051"/>
      <c r="DU92" s="1052"/>
      <c r="DV92" s="1035"/>
      <c r="DW92" s="1036"/>
      <c r="DX92" s="1036"/>
      <c r="DY92" s="1036"/>
      <c r="DZ92" s="1037"/>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7"/>
      <c r="BT93" s="1048"/>
      <c r="BU93" s="1048"/>
      <c r="BV93" s="1048"/>
      <c r="BW93" s="1048"/>
      <c r="BX93" s="1048"/>
      <c r="BY93" s="1048"/>
      <c r="BZ93" s="1048"/>
      <c r="CA93" s="1048"/>
      <c r="CB93" s="1048"/>
      <c r="CC93" s="1048"/>
      <c r="CD93" s="1048"/>
      <c r="CE93" s="1048"/>
      <c r="CF93" s="1048"/>
      <c r="CG93" s="1049"/>
      <c r="CH93" s="1050"/>
      <c r="CI93" s="1051"/>
      <c r="CJ93" s="1051"/>
      <c r="CK93" s="1051"/>
      <c r="CL93" s="1052"/>
      <c r="CM93" s="1050"/>
      <c r="CN93" s="1051"/>
      <c r="CO93" s="1051"/>
      <c r="CP93" s="1051"/>
      <c r="CQ93" s="1052"/>
      <c r="CR93" s="1050"/>
      <c r="CS93" s="1051"/>
      <c r="CT93" s="1051"/>
      <c r="CU93" s="1051"/>
      <c r="CV93" s="1052"/>
      <c r="CW93" s="1050"/>
      <c r="CX93" s="1051"/>
      <c r="CY93" s="1051"/>
      <c r="CZ93" s="1051"/>
      <c r="DA93" s="1052"/>
      <c r="DB93" s="1050"/>
      <c r="DC93" s="1051"/>
      <c r="DD93" s="1051"/>
      <c r="DE93" s="1051"/>
      <c r="DF93" s="1052"/>
      <c r="DG93" s="1050"/>
      <c r="DH93" s="1051"/>
      <c r="DI93" s="1051"/>
      <c r="DJ93" s="1051"/>
      <c r="DK93" s="1052"/>
      <c r="DL93" s="1050"/>
      <c r="DM93" s="1051"/>
      <c r="DN93" s="1051"/>
      <c r="DO93" s="1051"/>
      <c r="DP93" s="1052"/>
      <c r="DQ93" s="1050"/>
      <c r="DR93" s="1051"/>
      <c r="DS93" s="1051"/>
      <c r="DT93" s="1051"/>
      <c r="DU93" s="1052"/>
      <c r="DV93" s="1035"/>
      <c r="DW93" s="1036"/>
      <c r="DX93" s="1036"/>
      <c r="DY93" s="1036"/>
      <c r="DZ93" s="1037"/>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7"/>
      <c r="BT94" s="1048"/>
      <c r="BU94" s="1048"/>
      <c r="BV94" s="1048"/>
      <c r="BW94" s="1048"/>
      <c r="BX94" s="1048"/>
      <c r="BY94" s="1048"/>
      <c r="BZ94" s="1048"/>
      <c r="CA94" s="1048"/>
      <c r="CB94" s="1048"/>
      <c r="CC94" s="1048"/>
      <c r="CD94" s="1048"/>
      <c r="CE94" s="1048"/>
      <c r="CF94" s="1048"/>
      <c r="CG94" s="1049"/>
      <c r="CH94" s="1050"/>
      <c r="CI94" s="1051"/>
      <c r="CJ94" s="1051"/>
      <c r="CK94" s="1051"/>
      <c r="CL94" s="1052"/>
      <c r="CM94" s="1050"/>
      <c r="CN94" s="1051"/>
      <c r="CO94" s="1051"/>
      <c r="CP94" s="1051"/>
      <c r="CQ94" s="1052"/>
      <c r="CR94" s="1050"/>
      <c r="CS94" s="1051"/>
      <c r="CT94" s="1051"/>
      <c r="CU94" s="1051"/>
      <c r="CV94" s="1052"/>
      <c r="CW94" s="1050"/>
      <c r="CX94" s="1051"/>
      <c r="CY94" s="1051"/>
      <c r="CZ94" s="1051"/>
      <c r="DA94" s="1052"/>
      <c r="DB94" s="1050"/>
      <c r="DC94" s="1051"/>
      <c r="DD94" s="1051"/>
      <c r="DE94" s="1051"/>
      <c r="DF94" s="1052"/>
      <c r="DG94" s="1050"/>
      <c r="DH94" s="1051"/>
      <c r="DI94" s="1051"/>
      <c r="DJ94" s="1051"/>
      <c r="DK94" s="1052"/>
      <c r="DL94" s="1050"/>
      <c r="DM94" s="1051"/>
      <c r="DN94" s="1051"/>
      <c r="DO94" s="1051"/>
      <c r="DP94" s="1052"/>
      <c r="DQ94" s="1050"/>
      <c r="DR94" s="1051"/>
      <c r="DS94" s="1051"/>
      <c r="DT94" s="1051"/>
      <c r="DU94" s="1052"/>
      <c r="DV94" s="1035"/>
      <c r="DW94" s="1036"/>
      <c r="DX94" s="1036"/>
      <c r="DY94" s="1036"/>
      <c r="DZ94" s="1037"/>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7"/>
      <c r="BT95" s="1048"/>
      <c r="BU95" s="1048"/>
      <c r="BV95" s="1048"/>
      <c r="BW95" s="1048"/>
      <c r="BX95" s="1048"/>
      <c r="BY95" s="1048"/>
      <c r="BZ95" s="1048"/>
      <c r="CA95" s="1048"/>
      <c r="CB95" s="1048"/>
      <c r="CC95" s="1048"/>
      <c r="CD95" s="1048"/>
      <c r="CE95" s="1048"/>
      <c r="CF95" s="1048"/>
      <c r="CG95" s="1049"/>
      <c r="CH95" s="1050"/>
      <c r="CI95" s="1051"/>
      <c r="CJ95" s="1051"/>
      <c r="CK95" s="1051"/>
      <c r="CL95" s="1052"/>
      <c r="CM95" s="1050"/>
      <c r="CN95" s="1051"/>
      <c r="CO95" s="1051"/>
      <c r="CP95" s="1051"/>
      <c r="CQ95" s="1052"/>
      <c r="CR95" s="1050"/>
      <c r="CS95" s="1051"/>
      <c r="CT95" s="1051"/>
      <c r="CU95" s="1051"/>
      <c r="CV95" s="1052"/>
      <c r="CW95" s="1050"/>
      <c r="CX95" s="1051"/>
      <c r="CY95" s="1051"/>
      <c r="CZ95" s="1051"/>
      <c r="DA95" s="1052"/>
      <c r="DB95" s="1050"/>
      <c r="DC95" s="1051"/>
      <c r="DD95" s="1051"/>
      <c r="DE95" s="1051"/>
      <c r="DF95" s="1052"/>
      <c r="DG95" s="1050"/>
      <c r="DH95" s="1051"/>
      <c r="DI95" s="1051"/>
      <c r="DJ95" s="1051"/>
      <c r="DK95" s="1052"/>
      <c r="DL95" s="1050"/>
      <c r="DM95" s="1051"/>
      <c r="DN95" s="1051"/>
      <c r="DO95" s="1051"/>
      <c r="DP95" s="1052"/>
      <c r="DQ95" s="1050"/>
      <c r="DR95" s="1051"/>
      <c r="DS95" s="1051"/>
      <c r="DT95" s="1051"/>
      <c r="DU95" s="1052"/>
      <c r="DV95" s="1035"/>
      <c r="DW95" s="1036"/>
      <c r="DX95" s="1036"/>
      <c r="DY95" s="1036"/>
      <c r="DZ95" s="1037"/>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7"/>
      <c r="BT96" s="1048"/>
      <c r="BU96" s="1048"/>
      <c r="BV96" s="1048"/>
      <c r="BW96" s="1048"/>
      <c r="BX96" s="1048"/>
      <c r="BY96" s="1048"/>
      <c r="BZ96" s="1048"/>
      <c r="CA96" s="1048"/>
      <c r="CB96" s="1048"/>
      <c r="CC96" s="1048"/>
      <c r="CD96" s="1048"/>
      <c r="CE96" s="1048"/>
      <c r="CF96" s="1048"/>
      <c r="CG96" s="1049"/>
      <c r="CH96" s="1050"/>
      <c r="CI96" s="1051"/>
      <c r="CJ96" s="1051"/>
      <c r="CK96" s="1051"/>
      <c r="CL96" s="1052"/>
      <c r="CM96" s="1050"/>
      <c r="CN96" s="1051"/>
      <c r="CO96" s="1051"/>
      <c r="CP96" s="1051"/>
      <c r="CQ96" s="1052"/>
      <c r="CR96" s="1050"/>
      <c r="CS96" s="1051"/>
      <c r="CT96" s="1051"/>
      <c r="CU96" s="1051"/>
      <c r="CV96" s="1052"/>
      <c r="CW96" s="1050"/>
      <c r="CX96" s="1051"/>
      <c r="CY96" s="1051"/>
      <c r="CZ96" s="1051"/>
      <c r="DA96" s="1052"/>
      <c r="DB96" s="1050"/>
      <c r="DC96" s="1051"/>
      <c r="DD96" s="1051"/>
      <c r="DE96" s="1051"/>
      <c r="DF96" s="1052"/>
      <c r="DG96" s="1050"/>
      <c r="DH96" s="1051"/>
      <c r="DI96" s="1051"/>
      <c r="DJ96" s="1051"/>
      <c r="DK96" s="1052"/>
      <c r="DL96" s="1050"/>
      <c r="DM96" s="1051"/>
      <c r="DN96" s="1051"/>
      <c r="DO96" s="1051"/>
      <c r="DP96" s="1052"/>
      <c r="DQ96" s="1050"/>
      <c r="DR96" s="1051"/>
      <c r="DS96" s="1051"/>
      <c r="DT96" s="1051"/>
      <c r="DU96" s="1052"/>
      <c r="DV96" s="1035"/>
      <c r="DW96" s="1036"/>
      <c r="DX96" s="1036"/>
      <c r="DY96" s="1036"/>
      <c r="DZ96" s="1037"/>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7"/>
      <c r="BT97" s="1048"/>
      <c r="BU97" s="1048"/>
      <c r="BV97" s="1048"/>
      <c r="BW97" s="1048"/>
      <c r="BX97" s="1048"/>
      <c r="BY97" s="1048"/>
      <c r="BZ97" s="1048"/>
      <c r="CA97" s="1048"/>
      <c r="CB97" s="1048"/>
      <c r="CC97" s="1048"/>
      <c r="CD97" s="1048"/>
      <c r="CE97" s="1048"/>
      <c r="CF97" s="1048"/>
      <c r="CG97" s="1049"/>
      <c r="CH97" s="1050"/>
      <c r="CI97" s="1051"/>
      <c r="CJ97" s="1051"/>
      <c r="CK97" s="1051"/>
      <c r="CL97" s="1052"/>
      <c r="CM97" s="1050"/>
      <c r="CN97" s="1051"/>
      <c r="CO97" s="1051"/>
      <c r="CP97" s="1051"/>
      <c r="CQ97" s="1052"/>
      <c r="CR97" s="1050"/>
      <c r="CS97" s="1051"/>
      <c r="CT97" s="1051"/>
      <c r="CU97" s="1051"/>
      <c r="CV97" s="1052"/>
      <c r="CW97" s="1050"/>
      <c r="CX97" s="1051"/>
      <c r="CY97" s="1051"/>
      <c r="CZ97" s="1051"/>
      <c r="DA97" s="1052"/>
      <c r="DB97" s="1050"/>
      <c r="DC97" s="1051"/>
      <c r="DD97" s="1051"/>
      <c r="DE97" s="1051"/>
      <c r="DF97" s="1052"/>
      <c r="DG97" s="1050"/>
      <c r="DH97" s="1051"/>
      <c r="DI97" s="1051"/>
      <c r="DJ97" s="1051"/>
      <c r="DK97" s="1052"/>
      <c r="DL97" s="1050"/>
      <c r="DM97" s="1051"/>
      <c r="DN97" s="1051"/>
      <c r="DO97" s="1051"/>
      <c r="DP97" s="1052"/>
      <c r="DQ97" s="1050"/>
      <c r="DR97" s="1051"/>
      <c r="DS97" s="1051"/>
      <c r="DT97" s="1051"/>
      <c r="DU97" s="1052"/>
      <c r="DV97" s="1035"/>
      <c r="DW97" s="1036"/>
      <c r="DX97" s="1036"/>
      <c r="DY97" s="1036"/>
      <c r="DZ97" s="1037"/>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7"/>
      <c r="BT98" s="1048"/>
      <c r="BU98" s="1048"/>
      <c r="BV98" s="1048"/>
      <c r="BW98" s="1048"/>
      <c r="BX98" s="1048"/>
      <c r="BY98" s="1048"/>
      <c r="BZ98" s="1048"/>
      <c r="CA98" s="1048"/>
      <c r="CB98" s="1048"/>
      <c r="CC98" s="1048"/>
      <c r="CD98" s="1048"/>
      <c r="CE98" s="1048"/>
      <c r="CF98" s="1048"/>
      <c r="CG98" s="1049"/>
      <c r="CH98" s="1050"/>
      <c r="CI98" s="1051"/>
      <c r="CJ98" s="1051"/>
      <c r="CK98" s="1051"/>
      <c r="CL98" s="1052"/>
      <c r="CM98" s="1050"/>
      <c r="CN98" s="1051"/>
      <c r="CO98" s="1051"/>
      <c r="CP98" s="1051"/>
      <c r="CQ98" s="1052"/>
      <c r="CR98" s="1050"/>
      <c r="CS98" s="1051"/>
      <c r="CT98" s="1051"/>
      <c r="CU98" s="1051"/>
      <c r="CV98" s="1052"/>
      <c r="CW98" s="1050"/>
      <c r="CX98" s="1051"/>
      <c r="CY98" s="1051"/>
      <c r="CZ98" s="1051"/>
      <c r="DA98" s="1052"/>
      <c r="DB98" s="1050"/>
      <c r="DC98" s="1051"/>
      <c r="DD98" s="1051"/>
      <c r="DE98" s="1051"/>
      <c r="DF98" s="1052"/>
      <c r="DG98" s="1050"/>
      <c r="DH98" s="1051"/>
      <c r="DI98" s="1051"/>
      <c r="DJ98" s="1051"/>
      <c r="DK98" s="1052"/>
      <c r="DL98" s="1050"/>
      <c r="DM98" s="1051"/>
      <c r="DN98" s="1051"/>
      <c r="DO98" s="1051"/>
      <c r="DP98" s="1052"/>
      <c r="DQ98" s="1050"/>
      <c r="DR98" s="1051"/>
      <c r="DS98" s="1051"/>
      <c r="DT98" s="1051"/>
      <c r="DU98" s="1052"/>
      <c r="DV98" s="1035"/>
      <c r="DW98" s="1036"/>
      <c r="DX98" s="1036"/>
      <c r="DY98" s="1036"/>
      <c r="DZ98" s="1037"/>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7"/>
      <c r="BT99" s="1048"/>
      <c r="BU99" s="1048"/>
      <c r="BV99" s="1048"/>
      <c r="BW99" s="1048"/>
      <c r="BX99" s="1048"/>
      <c r="BY99" s="1048"/>
      <c r="BZ99" s="1048"/>
      <c r="CA99" s="1048"/>
      <c r="CB99" s="1048"/>
      <c r="CC99" s="1048"/>
      <c r="CD99" s="1048"/>
      <c r="CE99" s="1048"/>
      <c r="CF99" s="1048"/>
      <c r="CG99" s="1049"/>
      <c r="CH99" s="1050"/>
      <c r="CI99" s="1051"/>
      <c r="CJ99" s="1051"/>
      <c r="CK99" s="1051"/>
      <c r="CL99" s="1052"/>
      <c r="CM99" s="1050"/>
      <c r="CN99" s="1051"/>
      <c r="CO99" s="1051"/>
      <c r="CP99" s="1051"/>
      <c r="CQ99" s="1052"/>
      <c r="CR99" s="1050"/>
      <c r="CS99" s="1051"/>
      <c r="CT99" s="1051"/>
      <c r="CU99" s="1051"/>
      <c r="CV99" s="1052"/>
      <c r="CW99" s="1050"/>
      <c r="CX99" s="1051"/>
      <c r="CY99" s="1051"/>
      <c r="CZ99" s="1051"/>
      <c r="DA99" s="1052"/>
      <c r="DB99" s="1050"/>
      <c r="DC99" s="1051"/>
      <c r="DD99" s="1051"/>
      <c r="DE99" s="1051"/>
      <c r="DF99" s="1052"/>
      <c r="DG99" s="1050"/>
      <c r="DH99" s="1051"/>
      <c r="DI99" s="1051"/>
      <c r="DJ99" s="1051"/>
      <c r="DK99" s="1052"/>
      <c r="DL99" s="1050"/>
      <c r="DM99" s="1051"/>
      <c r="DN99" s="1051"/>
      <c r="DO99" s="1051"/>
      <c r="DP99" s="1052"/>
      <c r="DQ99" s="1050"/>
      <c r="DR99" s="1051"/>
      <c r="DS99" s="1051"/>
      <c r="DT99" s="1051"/>
      <c r="DU99" s="1052"/>
      <c r="DV99" s="1035"/>
      <c r="DW99" s="1036"/>
      <c r="DX99" s="1036"/>
      <c r="DY99" s="1036"/>
      <c r="DZ99" s="1037"/>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7"/>
      <c r="BT100" s="1048"/>
      <c r="BU100" s="1048"/>
      <c r="BV100" s="1048"/>
      <c r="BW100" s="1048"/>
      <c r="BX100" s="1048"/>
      <c r="BY100" s="1048"/>
      <c r="BZ100" s="1048"/>
      <c r="CA100" s="1048"/>
      <c r="CB100" s="1048"/>
      <c r="CC100" s="1048"/>
      <c r="CD100" s="1048"/>
      <c r="CE100" s="1048"/>
      <c r="CF100" s="1048"/>
      <c r="CG100" s="1049"/>
      <c r="CH100" s="1050"/>
      <c r="CI100" s="1051"/>
      <c r="CJ100" s="1051"/>
      <c r="CK100" s="1051"/>
      <c r="CL100" s="1052"/>
      <c r="CM100" s="1050"/>
      <c r="CN100" s="1051"/>
      <c r="CO100" s="1051"/>
      <c r="CP100" s="1051"/>
      <c r="CQ100" s="1052"/>
      <c r="CR100" s="1050"/>
      <c r="CS100" s="1051"/>
      <c r="CT100" s="1051"/>
      <c r="CU100" s="1051"/>
      <c r="CV100" s="1052"/>
      <c r="CW100" s="1050"/>
      <c r="CX100" s="1051"/>
      <c r="CY100" s="1051"/>
      <c r="CZ100" s="1051"/>
      <c r="DA100" s="1052"/>
      <c r="DB100" s="1050"/>
      <c r="DC100" s="1051"/>
      <c r="DD100" s="1051"/>
      <c r="DE100" s="1051"/>
      <c r="DF100" s="1052"/>
      <c r="DG100" s="1050"/>
      <c r="DH100" s="1051"/>
      <c r="DI100" s="1051"/>
      <c r="DJ100" s="1051"/>
      <c r="DK100" s="1052"/>
      <c r="DL100" s="1050"/>
      <c r="DM100" s="1051"/>
      <c r="DN100" s="1051"/>
      <c r="DO100" s="1051"/>
      <c r="DP100" s="1052"/>
      <c r="DQ100" s="1050"/>
      <c r="DR100" s="1051"/>
      <c r="DS100" s="1051"/>
      <c r="DT100" s="1051"/>
      <c r="DU100" s="1052"/>
      <c r="DV100" s="1035"/>
      <c r="DW100" s="1036"/>
      <c r="DX100" s="1036"/>
      <c r="DY100" s="1036"/>
      <c r="DZ100" s="1037"/>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7"/>
      <c r="BT101" s="1048"/>
      <c r="BU101" s="1048"/>
      <c r="BV101" s="1048"/>
      <c r="BW101" s="1048"/>
      <c r="BX101" s="1048"/>
      <c r="BY101" s="1048"/>
      <c r="BZ101" s="1048"/>
      <c r="CA101" s="1048"/>
      <c r="CB101" s="1048"/>
      <c r="CC101" s="1048"/>
      <c r="CD101" s="1048"/>
      <c r="CE101" s="1048"/>
      <c r="CF101" s="1048"/>
      <c r="CG101" s="1049"/>
      <c r="CH101" s="1050"/>
      <c r="CI101" s="1051"/>
      <c r="CJ101" s="1051"/>
      <c r="CK101" s="1051"/>
      <c r="CL101" s="1052"/>
      <c r="CM101" s="1050"/>
      <c r="CN101" s="1051"/>
      <c r="CO101" s="1051"/>
      <c r="CP101" s="1051"/>
      <c r="CQ101" s="1052"/>
      <c r="CR101" s="1050"/>
      <c r="CS101" s="1051"/>
      <c r="CT101" s="1051"/>
      <c r="CU101" s="1051"/>
      <c r="CV101" s="1052"/>
      <c r="CW101" s="1050"/>
      <c r="CX101" s="1051"/>
      <c r="CY101" s="1051"/>
      <c r="CZ101" s="1051"/>
      <c r="DA101" s="1052"/>
      <c r="DB101" s="1050"/>
      <c r="DC101" s="1051"/>
      <c r="DD101" s="1051"/>
      <c r="DE101" s="1051"/>
      <c r="DF101" s="1052"/>
      <c r="DG101" s="1050"/>
      <c r="DH101" s="1051"/>
      <c r="DI101" s="1051"/>
      <c r="DJ101" s="1051"/>
      <c r="DK101" s="1052"/>
      <c r="DL101" s="1050"/>
      <c r="DM101" s="1051"/>
      <c r="DN101" s="1051"/>
      <c r="DO101" s="1051"/>
      <c r="DP101" s="1052"/>
      <c r="DQ101" s="1050"/>
      <c r="DR101" s="1051"/>
      <c r="DS101" s="1051"/>
      <c r="DT101" s="1051"/>
      <c r="DU101" s="1052"/>
      <c r="DV101" s="1035"/>
      <c r="DW101" s="1036"/>
      <c r="DX101" s="1036"/>
      <c r="DY101" s="1036"/>
      <c r="DZ101" s="1037"/>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8" t="s">
        <v>428</v>
      </c>
      <c r="BS102" s="1039"/>
      <c r="BT102" s="1039"/>
      <c r="BU102" s="1039"/>
      <c r="BV102" s="1039"/>
      <c r="BW102" s="1039"/>
      <c r="BX102" s="1039"/>
      <c r="BY102" s="1039"/>
      <c r="BZ102" s="1039"/>
      <c r="CA102" s="1039"/>
      <c r="CB102" s="1039"/>
      <c r="CC102" s="1039"/>
      <c r="CD102" s="1039"/>
      <c r="CE102" s="1039"/>
      <c r="CF102" s="1039"/>
      <c r="CG102" s="1040"/>
      <c r="CH102" s="1041"/>
      <c r="CI102" s="1042"/>
      <c r="CJ102" s="1042"/>
      <c r="CK102" s="1042"/>
      <c r="CL102" s="1043"/>
      <c r="CM102" s="1041"/>
      <c r="CN102" s="1042"/>
      <c r="CO102" s="1042"/>
      <c r="CP102" s="1042"/>
      <c r="CQ102" s="1043"/>
      <c r="CR102" s="1044">
        <v>322</v>
      </c>
      <c r="CS102" s="1045"/>
      <c r="CT102" s="1045"/>
      <c r="CU102" s="1045"/>
      <c r="CV102" s="1046"/>
      <c r="CW102" s="1044">
        <v>8</v>
      </c>
      <c r="CX102" s="1045"/>
      <c r="CY102" s="1045"/>
      <c r="CZ102" s="1045"/>
      <c r="DA102" s="1046"/>
      <c r="DB102" s="1044" t="s">
        <v>595</v>
      </c>
      <c r="DC102" s="1045"/>
      <c r="DD102" s="1045"/>
      <c r="DE102" s="1045"/>
      <c r="DF102" s="1046"/>
      <c r="DG102" s="1044" t="s">
        <v>595</v>
      </c>
      <c r="DH102" s="1045"/>
      <c r="DI102" s="1045"/>
      <c r="DJ102" s="1045"/>
      <c r="DK102" s="1046"/>
      <c r="DL102" s="1044" t="s">
        <v>595</v>
      </c>
      <c r="DM102" s="1045"/>
      <c r="DN102" s="1045"/>
      <c r="DO102" s="1045"/>
      <c r="DP102" s="1046"/>
      <c r="DQ102" s="1044" t="s">
        <v>595</v>
      </c>
      <c r="DR102" s="1045"/>
      <c r="DS102" s="1045"/>
      <c r="DT102" s="1045"/>
      <c r="DU102" s="1046"/>
      <c r="DV102" s="1027"/>
      <c r="DW102" s="1028"/>
      <c r="DX102" s="1028"/>
      <c r="DY102" s="1028"/>
      <c r="DZ102" s="102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30" t="s">
        <v>429</v>
      </c>
      <c r="BR103" s="1030"/>
      <c r="BS103" s="1030"/>
      <c r="BT103" s="1030"/>
      <c r="BU103" s="1030"/>
      <c r="BV103" s="1030"/>
      <c r="BW103" s="1030"/>
      <c r="BX103" s="1030"/>
      <c r="BY103" s="1030"/>
      <c r="BZ103" s="1030"/>
      <c r="CA103" s="1030"/>
      <c r="CB103" s="1030"/>
      <c r="CC103" s="1030"/>
      <c r="CD103" s="1030"/>
      <c r="CE103" s="1030"/>
      <c r="CF103" s="1030"/>
      <c r="CG103" s="1030"/>
      <c r="CH103" s="1030"/>
      <c r="CI103" s="1030"/>
      <c r="CJ103" s="1030"/>
      <c r="CK103" s="1030"/>
      <c r="CL103" s="1030"/>
      <c r="CM103" s="1030"/>
      <c r="CN103" s="1030"/>
      <c r="CO103" s="1030"/>
      <c r="CP103" s="1030"/>
      <c r="CQ103" s="1030"/>
      <c r="CR103" s="1030"/>
      <c r="CS103" s="1030"/>
      <c r="CT103" s="1030"/>
      <c r="CU103" s="1030"/>
      <c r="CV103" s="1030"/>
      <c r="CW103" s="1030"/>
      <c r="CX103" s="1030"/>
      <c r="CY103" s="1030"/>
      <c r="CZ103" s="1030"/>
      <c r="DA103" s="1030"/>
      <c r="DB103" s="1030"/>
      <c r="DC103" s="1030"/>
      <c r="DD103" s="1030"/>
      <c r="DE103" s="1030"/>
      <c r="DF103" s="1030"/>
      <c r="DG103" s="1030"/>
      <c r="DH103" s="1030"/>
      <c r="DI103" s="1030"/>
      <c r="DJ103" s="1030"/>
      <c r="DK103" s="1030"/>
      <c r="DL103" s="1030"/>
      <c r="DM103" s="1030"/>
      <c r="DN103" s="1030"/>
      <c r="DO103" s="1030"/>
      <c r="DP103" s="1030"/>
      <c r="DQ103" s="1030"/>
      <c r="DR103" s="1030"/>
      <c r="DS103" s="1030"/>
      <c r="DT103" s="1030"/>
      <c r="DU103" s="1030"/>
      <c r="DV103" s="1030"/>
      <c r="DW103" s="1030"/>
      <c r="DX103" s="1030"/>
      <c r="DY103" s="1030"/>
      <c r="DZ103" s="103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31" t="s">
        <v>430</v>
      </c>
      <c r="BR104" s="1031"/>
      <c r="BS104" s="1031"/>
      <c r="BT104" s="1031"/>
      <c r="BU104" s="1031"/>
      <c r="BV104" s="1031"/>
      <c r="BW104" s="1031"/>
      <c r="BX104" s="1031"/>
      <c r="BY104" s="1031"/>
      <c r="BZ104" s="1031"/>
      <c r="CA104" s="1031"/>
      <c r="CB104" s="1031"/>
      <c r="CC104" s="1031"/>
      <c r="CD104" s="1031"/>
      <c r="CE104" s="1031"/>
      <c r="CF104" s="1031"/>
      <c r="CG104" s="1031"/>
      <c r="CH104" s="1031"/>
      <c r="CI104" s="1031"/>
      <c r="CJ104" s="1031"/>
      <c r="CK104" s="1031"/>
      <c r="CL104" s="1031"/>
      <c r="CM104" s="1031"/>
      <c r="CN104" s="1031"/>
      <c r="CO104" s="1031"/>
      <c r="CP104" s="1031"/>
      <c r="CQ104" s="1031"/>
      <c r="CR104" s="1031"/>
      <c r="CS104" s="1031"/>
      <c r="CT104" s="1031"/>
      <c r="CU104" s="1031"/>
      <c r="CV104" s="1031"/>
      <c r="CW104" s="1031"/>
      <c r="CX104" s="1031"/>
      <c r="CY104" s="1031"/>
      <c r="CZ104" s="1031"/>
      <c r="DA104" s="1031"/>
      <c r="DB104" s="1031"/>
      <c r="DC104" s="1031"/>
      <c r="DD104" s="1031"/>
      <c r="DE104" s="1031"/>
      <c r="DF104" s="1031"/>
      <c r="DG104" s="1031"/>
      <c r="DH104" s="1031"/>
      <c r="DI104" s="1031"/>
      <c r="DJ104" s="1031"/>
      <c r="DK104" s="1031"/>
      <c r="DL104" s="1031"/>
      <c r="DM104" s="1031"/>
      <c r="DN104" s="1031"/>
      <c r="DO104" s="1031"/>
      <c r="DP104" s="1031"/>
      <c r="DQ104" s="1031"/>
      <c r="DR104" s="1031"/>
      <c r="DS104" s="1031"/>
      <c r="DT104" s="1031"/>
      <c r="DU104" s="1031"/>
      <c r="DV104" s="1031"/>
      <c r="DW104" s="1031"/>
      <c r="DX104" s="1031"/>
      <c r="DY104" s="1031"/>
      <c r="DZ104" s="103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32" t="s">
        <v>433</v>
      </c>
      <c r="B108" s="1033"/>
      <c r="C108" s="1033"/>
      <c r="D108" s="1033"/>
      <c r="E108" s="1033"/>
      <c r="F108" s="1033"/>
      <c r="G108" s="1033"/>
      <c r="H108" s="1033"/>
      <c r="I108" s="1033"/>
      <c r="J108" s="1033"/>
      <c r="K108" s="1033"/>
      <c r="L108" s="1033"/>
      <c r="M108" s="1033"/>
      <c r="N108" s="1033"/>
      <c r="O108" s="1033"/>
      <c r="P108" s="1033"/>
      <c r="Q108" s="1033"/>
      <c r="R108" s="1033"/>
      <c r="S108" s="1033"/>
      <c r="T108" s="1033"/>
      <c r="U108" s="1033"/>
      <c r="V108" s="1033"/>
      <c r="W108" s="1033"/>
      <c r="X108" s="1033"/>
      <c r="Y108" s="1033"/>
      <c r="Z108" s="1033"/>
      <c r="AA108" s="1033"/>
      <c r="AB108" s="1033"/>
      <c r="AC108" s="1033"/>
      <c r="AD108" s="1033"/>
      <c r="AE108" s="1033"/>
      <c r="AF108" s="1033"/>
      <c r="AG108" s="1033"/>
      <c r="AH108" s="1033"/>
      <c r="AI108" s="1033"/>
      <c r="AJ108" s="1033"/>
      <c r="AK108" s="1033"/>
      <c r="AL108" s="1033"/>
      <c r="AM108" s="1033"/>
      <c r="AN108" s="1033"/>
      <c r="AO108" s="1033"/>
      <c r="AP108" s="1033"/>
      <c r="AQ108" s="1033"/>
      <c r="AR108" s="1033"/>
      <c r="AS108" s="1033"/>
      <c r="AT108" s="1034"/>
      <c r="AU108" s="1032" t="s">
        <v>434</v>
      </c>
      <c r="AV108" s="1033"/>
      <c r="AW108" s="1033"/>
      <c r="AX108" s="1033"/>
      <c r="AY108" s="1033"/>
      <c r="AZ108" s="1033"/>
      <c r="BA108" s="1033"/>
      <c r="BB108" s="1033"/>
      <c r="BC108" s="1033"/>
      <c r="BD108" s="1033"/>
      <c r="BE108" s="1033"/>
      <c r="BF108" s="1033"/>
      <c r="BG108" s="1033"/>
      <c r="BH108" s="1033"/>
      <c r="BI108" s="1033"/>
      <c r="BJ108" s="1033"/>
      <c r="BK108" s="1033"/>
      <c r="BL108" s="1033"/>
      <c r="BM108" s="1033"/>
      <c r="BN108" s="1033"/>
      <c r="BO108" s="1033"/>
      <c r="BP108" s="1033"/>
      <c r="BQ108" s="1033"/>
      <c r="BR108" s="1033"/>
      <c r="BS108" s="1033"/>
      <c r="BT108" s="1033"/>
      <c r="BU108" s="1033"/>
      <c r="BV108" s="1033"/>
      <c r="BW108" s="1033"/>
      <c r="BX108" s="1033"/>
      <c r="BY108" s="1033"/>
      <c r="BZ108" s="1033"/>
      <c r="CA108" s="1033"/>
      <c r="CB108" s="1033"/>
      <c r="CC108" s="1033"/>
      <c r="CD108" s="1033"/>
      <c r="CE108" s="1033"/>
      <c r="CF108" s="1033"/>
      <c r="CG108" s="1033"/>
      <c r="CH108" s="1033"/>
      <c r="CI108" s="1033"/>
      <c r="CJ108" s="1033"/>
      <c r="CK108" s="1033"/>
      <c r="CL108" s="1033"/>
      <c r="CM108" s="1033"/>
      <c r="CN108" s="1033"/>
      <c r="CO108" s="1033"/>
      <c r="CP108" s="1033"/>
      <c r="CQ108" s="1033"/>
      <c r="CR108" s="1033"/>
      <c r="CS108" s="1033"/>
      <c r="CT108" s="1033"/>
      <c r="CU108" s="1033"/>
      <c r="CV108" s="1033"/>
      <c r="CW108" s="1033"/>
      <c r="CX108" s="1033"/>
      <c r="CY108" s="1033"/>
      <c r="CZ108" s="1033"/>
      <c r="DA108" s="1033"/>
      <c r="DB108" s="1033"/>
      <c r="DC108" s="1033"/>
      <c r="DD108" s="1033"/>
      <c r="DE108" s="1033"/>
      <c r="DF108" s="1033"/>
      <c r="DG108" s="1033"/>
      <c r="DH108" s="1033"/>
      <c r="DI108" s="1033"/>
      <c r="DJ108" s="1033"/>
      <c r="DK108" s="1033"/>
      <c r="DL108" s="1033"/>
      <c r="DM108" s="1033"/>
      <c r="DN108" s="1033"/>
      <c r="DO108" s="1033"/>
      <c r="DP108" s="1033"/>
      <c r="DQ108" s="1033"/>
      <c r="DR108" s="1033"/>
      <c r="DS108" s="1033"/>
      <c r="DT108" s="1033"/>
      <c r="DU108" s="1033"/>
      <c r="DV108" s="1033"/>
      <c r="DW108" s="1033"/>
      <c r="DX108" s="1033"/>
      <c r="DY108" s="1033"/>
      <c r="DZ108" s="1034"/>
    </row>
    <row r="109" spans="1:131" s="246" customFormat="1" ht="26.25" customHeight="1" x14ac:dyDescent="0.15">
      <c r="A109" s="987" t="s">
        <v>435</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90" t="s">
        <v>436</v>
      </c>
      <c r="AB109" s="988"/>
      <c r="AC109" s="988"/>
      <c r="AD109" s="988"/>
      <c r="AE109" s="989"/>
      <c r="AF109" s="990" t="s">
        <v>306</v>
      </c>
      <c r="AG109" s="988"/>
      <c r="AH109" s="988"/>
      <c r="AI109" s="988"/>
      <c r="AJ109" s="989"/>
      <c r="AK109" s="990" t="s">
        <v>305</v>
      </c>
      <c r="AL109" s="988"/>
      <c r="AM109" s="988"/>
      <c r="AN109" s="988"/>
      <c r="AO109" s="989"/>
      <c r="AP109" s="990" t="s">
        <v>437</v>
      </c>
      <c r="AQ109" s="988"/>
      <c r="AR109" s="988"/>
      <c r="AS109" s="988"/>
      <c r="AT109" s="1019"/>
      <c r="AU109" s="987" t="s">
        <v>435</v>
      </c>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9"/>
      <c r="BQ109" s="990" t="s">
        <v>436</v>
      </c>
      <c r="BR109" s="988"/>
      <c r="BS109" s="988"/>
      <c r="BT109" s="988"/>
      <c r="BU109" s="989"/>
      <c r="BV109" s="990" t="s">
        <v>306</v>
      </c>
      <c r="BW109" s="988"/>
      <c r="BX109" s="988"/>
      <c r="BY109" s="988"/>
      <c r="BZ109" s="989"/>
      <c r="CA109" s="990" t="s">
        <v>305</v>
      </c>
      <c r="CB109" s="988"/>
      <c r="CC109" s="988"/>
      <c r="CD109" s="988"/>
      <c r="CE109" s="989"/>
      <c r="CF109" s="1026" t="s">
        <v>437</v>
      </c>
      <c r="CG109" s="1026"/>
      <c r="CH109" s="1026"/>
      <c r="CI109" s="1026"/>
      <c r="CJ109" s="1026"/>
      <c r="CK109" s="990" t="s">
        <v>438</v>
      </c>
      <c r="CL109" s="988"/>
      <c r="CM109" s="988"/>
      <c r="CN109" s="988"/>
      <c r="CO109" s="988"/>
      <c r="CP109" s="988"/>
      <c r="CQ109" s="988"/>
      <c r="CR109" s="988"/>
      <c r="CS109" s="988"/>
      <c r="CT109" s="988"/>
      <c r="CU109" s="988"/>
      <c r="CV109" s="988"/>
      <c r="CW109" s="988"/>
      <c r="CX109" s="988"/>
      <c r="CY109" s="988"/>
      <c r="CZ109" s="988"/>
      <c r="DA109" s="988"/>
      <c r="DB109" s="988"/>
      <c r="DC109" s="988"/>
      <c r="DD109" s="988"/>
      <c r="DE109" s="988"/>
      <c r="DF109" s="989"/>
      <c r="DG109" s="990" t="s">
        <v>436</v>
      </c>
      <c r="DH109" s="988"/>
      <c r="DI109" s="988"/>
      <c r="DJ109" s="988"/>
      <c r="DK109" s="989"/>
      <c r="DL109" s="990" t="s">
        <v>306</v>
      </c>
      <c r="DM109" s="988"/>
      <c r="DN109" s="988"/>
      <c r="DO109" s="988"/>
      <c r="DP109" s="989"/>
      <c r="DQ109" s="990" t="s">
        <v>305</v>
      </c>
      <c r="DR109" s="988"/>
      <c r="DS109" s="988"/>
      <c r="DT109" s="988"/>
      <c r="DU109" s="989"/>
      <c r="DV109" s="990" t="s">
        <v>437</v>
      </c>
      <c r="DW109" s="988"/>
      <c r="DX109" s="988"/>
      <c r="DY109" s="988"/>
      <c r="DZ109" s="1019"/>
    </row>
    <row r="110" spans="1:131" s="246" customFormat="1" ht="26.25" customHeight="1" x14ac:dyDescent="0.15">
      <c r="A110" s="890" t="s">
        <v>439</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980">
        <v>5209948</v>
      </c>
      <c r="AB110" s="981"/>
      <c r="AC110" s="981"/>
      <c r="AD110" s="981"/>
      <c r="AE110" s="982"/>
      <c r="AF110" s="983">
        <v>5185989</v>
      </c>
      <c r="AG110" s="981"/>
      <c r="AH110" s="981"/>
      <c r="AI110" s="981"/>
      <c r="AJ110" s="982"/>
      <c r="AK110" s="983">
        <v>5388443</v>
      </c>
      <c r="AL110" s="981"/>
      <c r="AM110" s="981"/>
      <c r="AN110" s="981"/>
      <c r="AO110" s="982"/>
      <c r="AP110" s="984">
        <v>24</v>
      </c>
      <c r="AQ110" s="985"/>
      <c r="AR110" s="985"/>
      <c r="AS110" s="985"/>
      <c r="AT110" s="986"/>
      <c r="AU110" s="1020" t="s">
        <v>73</v>
      </c>
      <c r="AV110" s="1021"/>
      <c r="AW110" s="1021"/>
      <c r="AX110" s="1021"/>
      <c r="AY110" s="1021"/>
      <c r="AZ110" s="946" t="s">
        <v>440</v>
      </c>
      <c r="BA110" s="891"/>
      <c r="BB110" s="891"/>
      <c r="BC110" s="891"/>
      <c r="BD110" s="891"/>
      <c r="BE110" s="891"/>
      <c r="BF110" s="891"/>
      <c r="BG110" s="891"/>
      <c r="BH110" s="891"/>
      <c r="BI110" s="891"/>
      <c r="BJ110" s="891"/>
      <c r="BK110" s="891"/>
      <c r="BL110" s="891"/>
      <c r="BM110" s="891"/>
      <c r="BN110" s="891"/>
      <c r="BO110" s="891"/>
      <c r="BP110" s="892"/>
      <c r="BQ110" s="947">
        <v>45954433</v>
      </c>
      <c r="BR110" s="928"/>
      <c r="BS110" s="928"/>
      <c r="BT110" s="928"/>
      <c r="BU110" s="928"/>
      <c r="BV110" s="928">
        <v>45501876</v>
      </c>
      <c r="BW110" s="928"/>
      <c r="BX110" s="928"/>
      <c r="BY110" s="928"/>
      <c r="BZ110" s="928"/>
      <c r="CA110" s="928">
        <v>44959604</v>
      </c>
      <c r="CB110" s="928"/>
      <c r="CC110" s="928"/>
      <c r="CD110" s="928"/>
      <c r="CE110" s="928"/>
      <c r="CF110" s="952">
        <v>199.8</v>
      </c>
      <c r="CG110" s="953"/>
      <c r="CH110" s="953"/>
      <c r="CI110" s="953"/>
      <c r="CJ110" s="953"/>
      <c r="CK110" s="1016" t="s">
        <v>441</v>
      </c>
      <c r="CL110" s="902"/>
      <c r="CM110" s="977" t="s">
        <v>442</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47" t="s">
        <v>443</v>
      </c>
      <c r="DH110" s="928"/>
      <c r="DI110" s="928"/>
      <c r="DJ110" s="928"/>
      <c r="DK110" s="928"/>
      <c r="DL110" s="928" t="s">
        <v>443</v>
      </c>
      <c r="DM110" s="928"/>
      <c r="DN110" s="928"/>
      <c r="DO110" s="928"/>
      <c r="DP110" s="928"/>
      <c r="DQ110" s="928" t="s">
        <v>443</v>
      </c>
      <c r="DR110" s="928"/>
      <c r="DS110" s="928"/>
      <c r="DT110" s="928"/>
      <c r="DU110" s="928"/>
      <c r="DV110" s="929" t="s">
        <v>443</v>
      </c>
      <c r="DW110" s="929"/>
      <c r="DX110" s="929"/>
      <c r="DY110" s="929"/>
      <c r="DZ110" s="930"/>
    </row>
    <row r="111" spans="1:131" s="246" customFormat="1" ht="26.25" customHeight="1" x14ac:dyDescent="0.15">
      <c r="A111" s="857" t="s">
        <v>444</v>
      </c>
      <c r="B111" s="858"/>
      <c r="C111" s="858"/>
      <c r="D111" s="858"/>
      <c r="E111" s="858"/>
      <c r="F111" s="858"/>
      <c r="G111" s="858"/>
      <c r="H111" s="858"/>
      <c r="I111" s="858"/>
      <c r="J111" s="858"/>
      <c r="K111" s="858"/>
      <c r="L111" s="858"/>
      <c r="M111" s="858"/>
      <c r="N111" s="858"/>
      <c r="O111" s="858"/>
      <c r="P111" s="858"/>
      <c r="Q111" s="858"/>
      <c r="R111" s="858"/>
      <c r="S111" s="858"/>
      <c r="T111" s="858"/>
      <c r="U111" s="858"/>
      <c r="V111" s="858"/>
      <c r="W111" s="858"/>
      <c r="X111" s="858"/>
      <c r="Y111" s="858"/>
      <c r="Z111" s="1015"/>
      <c r="AA111" s="1008" t="s">
        <v>443</v>
      </c>
      <c r="AB111" s="1009"/>
      <c r="AC111" s="1009"/>
      <c r="AD111" s="1009"/>
      <c r="AE111" s="1010"/>
      <c r="AF111" s="1011" t="s">
        <v>443</v>
      </c>
      <c r="AG111" s="1009"/>
      <c r="AH111" s="1009"/>
      <c r="AI111" s="1009"/>
      <c r="AJ111" s="1010"/>
      <c r="AK111" s="1011" t="s">
        <v>443</v>
      </c>
      <c r="AL111" s="1009"/>
      <c r="AM111" s="1009"/>
      <c r="AN111" s="1009"/>
      <c r="AO111" s="1010"/>
      <c r="AP111" s="1012" t="s">
        <v>138</v>
      </c>
      <c r="AQ111" s="1013"/>
      <c r="AR111" s="1013"/>
      <c r="AS111" s="1013"/>
      <c r="AT111" s="1014"/>
      <c r="AU111" s="1022"/>
      <c r="AV111" s="1023"/>
      <c r="AW111" s="1023"/>
      <c r="AX111" s="1023"/>
      <c r="AY111" s="1023"/>
      <c r="AZ111" s="898" t="s">
        <v>445</v>
      </c>
      <c r="BA111" s="833"/>
      <c r="BB111" s="833"/>
      <c r="BC111" s="833"/>
      <c r="BD111" s="833"/>
      <c r="BE111" s="833"/>
      <c r="BF111" s="833"/>
      <c r="BG111" s="833"/>
      <c r="BH111" s="833"/>
      <c r="BI111" s="833"/>
      <c r="BJ111" s="833"/>
      <c r="BK111" s="833"/>
      <c r="BL111" s="833"/>
      <c r="BM111" s="833"/>
      <c r="BN111" s="833"/>
      <c r="BO111" s="833"/>
      <c r="BP111" s="834"/>
      <c r="BQ111" s="899">
        <v>5679716</v>
      </c>
      <c r="BR111" s="900"/>
      <c r="BS111" s="900"/>
      <c r="BT111" s="900"/>
      <c r="BU111" s="900"/>
      <c r="BV111" s="900">
        <v>5418961</v>
      </c>
      <c r="BW111" s="900"/>
      <c r="BX111" s="900"/>
      <c r="BY111" s="900"/>
      <c r="BZ111" s="900"/>
      <c r="CA111" s="900">
        <v>4899744</v>
      </c>
      <c r="CB111" s="900"/>
      <c r="CC111" s="900"/>
      <c r="CD111" s="900"/>
      <c r="CE111" s="900"/>
      <c r="CF111" s="961">
        <v>21.8</v>
      </c>
      <c r="CG111" s="962"/>
      <c r="CH111" s="962"/>
      <c r="CI111" s="962"/>
      <c r="CJ111" s="962"/>
      <c r="CK111" s="1017"/>
      <c r="CL111" s="904"/>
      <c r="CM111" s="907" t="s">
        <v>446</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899" t="s">
        <v>443</v>
      </c>
      <c r="DH111" s="900"/>
      <c r="DI111" s="900"/>
      <c r="DJ111" s="900"/>
      <c r="DK111" s="900"/>
      <c r="DL111" s="900" t="s">
        <v>138</v>
      </c>
      <c r="DM111" s="900"/>
      <c r="DN111" s="900"/>
      <c r="DO111" s="900"/>
      <c r="DP111" s="900"/>
      <c r="DQ111" s="900" t="s">
        <v>138</v>
      </c>
      <c r="DR111" s="900"/>
      <c r="DS111" s="900"/>
      <c r="DT111" s="900"/>
      <c r="DU111" s="900"/>
      <c r="DV111" s="877" t="s">
        <v>138</v>
      </c>
      <c r="DW111" s="877"/>
      <c r="DX111" s="877"/>
      <c r="DY111" s="877"/>
      <c r="DZ111" s="878"/>
    </row>
    <row r="112" spans="1:131" s="246" customFormat="1" ht="26.25" customHeight="1" x14ac:dyDescent="0.15">
      <c r="A112" s="1002" t="s">
        <v>447</v>
      </c>
      <c r="B112" s="1003"/>
      <c r="C112" s="833" t="s">
        <v>448</v>
      </c>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4"/>
      <c r="AA112" s="862" t="s">
        <v>443</v>
      </c>
      <c r="AB112" s="863"/>
      <c r="AC112" s="863"/>
      <c r="AD112" s="863"/>
      <c r="AE112" s="864"/>
      <c r="AF112" s="865" t="s">
        <v>138</v>
      </c>
      <c r="AG112" s="863"/>
      <c r="AH112" s="863"/>
      <c r="AI112" s="863"/>
      <c r="AJ112" s="864"/>
      <c r="AK112" s="865" t="s">
        <v>443</v>
      </c>
      <c r="AL112" s="863"/>
      <c r="AM112" s="863"/>
      <c r="AN112" s="863"/>
      <c r="AO112" s="864"/>
      <c r="AP112" s="910" t="s">
        <v>443</v>
      </c>
      <c r="AQ112" s="911"/>
      <c r="AR112" s="911"/>
      <c r="AS112" s="911"/>
      <c r="AT112" s="912"/>
      <c r="AU112" s="1022"/>
      <c r="AV112" s="1023"/>
      <c r="AW112" s="1023"/>
      <c r="AX112" s="1023"/>
      <c r="AY112" s="1023"/>
      <c r="AZ112" s="898" t="s">
        <v>449</v>
      </c>
      <c r="BA112" s="833"/>
      <c r="BB112" s="833"/>
      <c r="BC112" s="833"/>
      <c r="BD112" s="833"/>
      <c r="BE112" s="833"/>
      <c r="BF112" s="833"/>
      <c r="BG112" s="833"/>
      <c r="BH112" s="833"/>
      <c r="BI112" s="833"/>
      <c r="BJ112" s="833"/>
      <c r="BK112" s="833"/>
      <c r="BL112" s="833"/>
      <c r="BM112" s="833"/>
      <c r="BN112" s="833"/>
      <c r="BO112" s="833"/>
      <c r="BP112" s="834"/>
      <c r="BQ112" s="899">
        <v>16928255</v>
      </c>
      <c r="BR112" s="900"/>
      <c r="BS112" s="900"/>
      <c r="BT112" s="900"/>
      <c r="BU112" s="900"/>
      <c r="BV112" s="900">
        <v>17336703</v>
      </c>
      <c r="BW112" s="900"/>
      <c r="BX112" s="900"/>
      <c r="BY112" s="900"/>
      <c r="BZ112" s="900"/>
      <c r="CA112" s="900">
        <v>16109132</v>
      </c>
      <c r="CB112" s="900"/>
      <c r="CC112" s="900"/>
      <c r="CD112" s="900"/>
      <c r="CE112" s="900"/>
      <c r="CF112" s="961">
        <v>71.599999999999994</v>
      </c>
      <c r="CG112" s="962"/>
      <c r="CH112" s="962"/>
      <c r="CI112" s="962"/>
      <c r="CJ112" s="962"/>
      <c r="CK112" s="1017"/>
      <c r="CL112" s="904"/>
      <c r="CM112" s="907" t="s">
        <v>450</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899">
        <v>1327144</v>
      </c>
      <c r="DH112" s="900"/>
      <c r="DI112" s="900"/>
      <c r="DJ112" s="900"/>
      <c r="DK112" s="900"/>
      <c r="DL112" s="900">
        <v>1573496</v>
      </c>
      <c r="DM112" s="900"/>
      <c r="DN112" s="900"/>
      <c r="DO112" s="900"/>
      <c r="DP112" s="900"/>
      <c r="DQ112" s="900">
        <v>1541885</v>
      </c>
      <c r="DR112" s="900"/>
      <c r="DS112" s="900"/>
      <c r="DT112" s="900"/>
      <c r="DU112" s="900"/>
      <c r="DV112" s="877">
        <v>6.9</v>
      </c>
      <c r="DW112" s="877"/>
      <c r="DX112" s="877"/>
      <c r="DY112" s="877"/>
      <c r="DZ112" s="878"/>
    </row>
    <row r="113" spans="1:130" s="246" customFormat="1" ht="26.25" customHeight="1" x14ac:dyDescent="0.15">
      <c r="A113" s="1004"/>
      <c r="B113" s="1005"/>
      <c r="C113" s="833" t="s">
        <v>451</v>
      </c>
      <c r="D113" s="833"/>
      <c r="E113" s="833"/>
      <c r="F113" s="833"/>
      <c r="G113" s="833"/>
      <c r="H113" s="833"/>
      <c r="I113" s="833"/>
      <c r="J113" s="833"/>
      <c r="K113" s="833"/>
      <c r="L113" s="833"/>
      <c r="M113" s="833"/>
      <c r="N113" s="833"/>
      <c r="O113" s="833"/>
      <c r="P113" s="833"/>
      <c r="Q113" s="833"/>
      <c r="R113" s="833"/>
      <c r="S113" s="833"/>
      <c r="T113" s="833"/>
      <c r="U113" s="833"/>
      <c r="V113" s="833"/>
      <c r="W113" s="833"/>
      <c r="X113" s="833"/>
      <c r="Y113" s="833"/>
      <c r="Z113" s="834"/>
      <c r="AA113" s="1008">
        <v>1104920</v>
      </c>
      <c r="AB113" s="1009"/>
      <c r="AC113" s="1009"/>
      <c r="AD113" s="1009"/>
      <c r="AE113" s="1010"/>
      <c r="AF113" s="1011">
        <v>1160242</v>
      </c>
      <c r="AG113" s="1009"/>
      <c r="AH113" s="1009"/>
      <c r="AI113" s="1009"/>
      <c r="AJ113" s="1010"/>
      <c r="AK113" s="1011">
        <v>1173279</v>
      </c>
      <c r="AL113" s="1009"/>
      <c r="AM113" s="1009"/>
      <c r="AN113" s="1009"/>
      <c r="AO113" s="1010"/>
      <c r="AP113" s="1012">
        <v>5.2</v>
      </c>
      <c r="AQ113" s="1013"/>
      <c r="AR113" s="1013"/>
      <c r="AS113" s="1013"/>
      <c r="AT113" s="1014"/>
      <c r="AU113" s="1022"/>
      <c r="AV113" s="1023"/>
      <c r="AW113" s="1023"/>
      <c r="AX113" s="1023"/>
      <c r="AY113" s="1023"/>
      <c r="AZ113" s="898" t="s">
        <v>452</v>
      </c>
      <c r="BA113" s="833"/>
      <c r="BB113" s="833"/>
      <c r="BC113" s="833"/>
      <c r="BD113" s="833"/>
      <c r="BE113" s="833"/>
      <c r="BF113" s="833"/>
      <c r="BG113" s="833"/>
      <c r="BH113" s="833"/>
      <c r="BI113" s="833"/>
      <c r="BJ113" s="833"/>
      <c r="BK113" s="833"/>
      <c r="BL113" s="833"/>
      <c r="BM113" s="833"/>
      <c r="BN113" s="833"/>
      <c r="BO113" s="833"/>
      <c r="BP113" s="834"/>
      <c r="BQ113" s="899">
        <v>6426727</v>
      </c>
      <c r="BR113" s="900"/>
      <c r="BS113" s="900"/>
      <c r="BT113" s="900"/>
      <c r="BU113" s="900"/>
      <c r="BV113" s="900">
        <v>6011385</v>
      </c>
      <c r="BW113" s="900"/>
      <c r="BX113" s="900"/>
      <c r="BY113" s="900"/>
      <c r="BZ113" s="900"/>
      <c r="CA113" s="900">
        <v>5984673</v>
      </c>
      <c r="CB113" s="900"/>
      <c r="CC113" s="900"/>
      <c r="CD113" s="900"/>
      <c r="CE113" s="900"/>
      <c r="CF113" s="961">
        <v>26.6</v>
      </c>
      <c r="CG113" s="962"/>
      <c r="CH113" s="962"/>
      <c r="CI113" s="962"/>
      <c r="CJ113" s="962"/>
      <c r="CK113" s="1017"/>
      <c r="CL113" s="904"/>
      <c r="CM113" s="907" t="s">
        <v>453</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862" t="s">
        <v>443</v>
      </c>
      <c r="DH113" s="863"/>
      <c r="DI113" s="863"/>
      <c r="DJ113" s="863"/>
      <c r="DK113" s="864"/>
      <c r="DL113" s="865" t="s">
        <v>443</v>
      </c>
      <c r="DM113" s="863"/>
      <c r="DN113" s="863"/>
      <c r="DO113" s="863"/>
      <c r="DP113" s="864"/>
      <c r="DQ113" s="865" t="s">
        <v>443</v>
      </c>
      <c r="DR113" s="863"/>
      <c r="DS113" s="863"/>
      <c r="DT113" s="863"/>
      <c r="DU113" s="864"/>
      <c r="DV113" s="910" t="s">
        <v>443</v>
      </c>
      <c r="DW113" s="911"/>
      <c r="DX113" s="911"/>
      <c r="DY113" s="911"/>
      <c r="DZ113" s="912"/>
    </row>
    <row r="114" spans="1:130" s="246" customFormat="1" ht="26.25" customHeight="1" x14ac:dyDescent="0.15">
      <c r="A114" s="1004"/>
      <c r="B114" s="1005"/>
      <c r="C114" s="833" t="s">
        <v>454</v>
      </c>
      <c r="D114" s="833"/>
      <c r="E114" s="833"/>
      <c r="F114" s="833"/>
      <c r="G114" s="833"/>
      <c r="H114" s="833"/>
      <c r="I114" s="833"/>
      <c r="J114" s="833"/>
      <c r="K114" s="833"/>
      <c r="L114" s="833"/>
      <c r="M114" s="833"/>
      <c r="N114" s="833"/>
      <c r="O114" s="833"/>
      <c r="P114" s="833"/>
      <c r="Q114" s="833"/>
      <c r="R114" s="833"/>
      <c r="S114" s="833"/>
      <c r="T114" s="833"/>
      <c r="U114" s="833"/>
      <c r="V114" s="833"/>
      <c r="W114" s="833"/>
      <c r="X114" s="833"/>
      <c r="Y114" s="833"/>
      <c r="Z114" s="834"/>
      <c r="AA114" s="862">
        <v>884691</v>
      </c>
      <c r="AB114" s="863"/>
      <c r="AC114" s="863"/>
      <c r="AD114" s="863"/>
      <c r="AE114" s="864"/>
      <c r="AF114" s="865">
        <v>691029</v>
      </c>
      <c r="AG114" s="863"/>
      <c r="AH114" s="863"/>
      <c r="AI114" s="863"/>
      <c r="AJ114" s="864"/>
      <c r="AK114" s="865">
        <v>645851</v>
      </c>
      <c r="AL114" s="863"/>
      <c r="AM114" s="863"/>
      <c r="AN114" s="863"/>
      <c r="AO114" s="864"/>
      <c r="AP114" s="910">
        <v>2.9</v>
      </c>
      <c r="AQ114" s="911"/>
      <c r="AR114" s="911"/>
      <c r="AS114" s="911"/>
      <c r="AT114" s="912"/>
      <c r="AU114" s="1022"/>
      <c r="AV114" s="1023"/>
      <c r="AW114" s="1023"/>
      <c r="AX114" s="1023"/>
      <c r="AY114" s="1023"/>
      <c r="AZ114" s="898" t="s">
        <v>455</v>
      </c>
      <c r="BA114" s="833"/>
      <c r="BB114" s="833"/>
      <c r="BC114" s="833"/>
      <c r="BD114" s="833"/>
      <c r="BE114" s="833"/>
      <c r="BF114" s="833"/>
      <c r="BG114" s="833"/>
      <c r="BH114" s="833"/>
      <c r="BI114" s="833"/>
      <c r="BJ114" s="833"/>
      <c r="BK114" s="833"/>
      <c r="BL114" s="833"/>
      <c r="BM114" s="833"/>
      <c r="BN114" s="833"/>
      <c r="BO114" s="833"/>
      <c r="BP114" s="834"/>
      <c r="BQ114" s="899">
        <v>6210102</v>
      </c>
      <c r="BR114" s="900"/>
      <c r="BS114" s="900"/>
      <c r="BT114" s="900"/>
      <c r="BU114" s="900"/>
      <c r="BV114" s="900">
        <v>6101768</v>
      </c>
      <c r="BW114" s="900"/>
      <c r="BX114" s="900"/>
      <c r="BY114" s="900"/>
      <c r="BZ114" s="900"/>
      <c r="CA114" s="900">
        <v>6081024</v>
      </c>
      <c r="CB114" s="900"/>
      <c r="CC114" s="900"/>
      <c r="CD114" s="900"/>
      <c r="CE114" s="900"/>
      <c r="CF114" s="961">
        <v>27</v>
      </c>
      <c r="CG114" s="962"/>
      <c r="CH114" s="962"/>
      <c r="CI114" s="962"/>
      <c r="CJ114" s="962"/>
      <c r="CK114" s="1017"/>
      <c r="CL114" s="904"/>
      <c r="CM114" s="907" t="s">
        <v>456</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862" t="s">
        <v>443</v>
      </c>
      <c r="DH114" s="863"/>
      <c r="DI114" s="863"/>
      <c r="DJ114" s="863"/>
      <c r="DK114" s="864"/>
      <c r="DL114" s="865" t="s">
        <v>443</v>
      </c>
      <c r="DM114" s="863"/>
      <c r="DN114" s="863"/>
      <c r="DO114" s="863"/>
      <c r="DP114" s="864"/>
      <c r="DQ114" s="865" t="s">
        <v>443</v>
      </c>
      <c r="DR114" s="863"/>
      <c r="DS114" s="863"/>
      <c r="DT114" s="863"/>
      <c r="DU114" s="864"/>
      <c r="DV114" s="910" t="s">
        <v>443</v>
      </c>
      <c r="DW114" s="911"/>
      <c r="DX114" s="911"/>
      <c r="DY114" s="911"/>
      <c r="DZ114" s="912"/>
    </row>
    <row r="115" spans="1:130" s="246" customFormat="1" ht="26.25" customHeight="1" x14ac:dyDescent="0.15">
      <c r="A115" s="1004"/>
      <c r="B115" s="1005"/>
      <c r="C115" s="833" t="s">
        <v>457</v>
      </c>
      <c r="D115" s="833"/>
      <c r="E115" s="833"/>
      <c r="F115" s="833"/>
      <c r="G115" s="833"/>
      <c r="H115" s="833"/>
      <c r="I115" s="833"/>
      <c r="J115" s="833"/>
      <c r="K115" s="833"/>
      <c r="L115" s="833"/>
      <c r="M115" s="833"/>
      <c r="N115" s="833"/>
      <c r="O115" s="833"/>
      <c r="P115" s="833"/>
      <c r="Q115" s="833"/>
      <c r="R115" s="833"/>
      <c r="S115" s="833"/>
      <c r="T115" s="833"/>
      <c r="U115" s="833"/>
      <c r="V115" s="833"/>
      <c r="W115" s="833"/>
      <c r="X115" s="833"/>
      <c r="Y115" s="833"/>
      <c r="Z115" s="834"/>
      <c r="AA115" s="1008">
        <v>597780</v>
      </c>
      <c r="AB115" s="1009"/>
      <c r="AC115" s="1009"/>
      <c r="AD115" s="1009"/>
      <c r="AE115" s="1010"/>
      <c r="AF115" s="1011">
        <v>590238</v>
      </c>
      <c r="AG115" s="1009"/>
      <c r="AH115" s="1009"/>
      <c r="AI115" s="1009"/>
      <c r="AJ115" s="1010"/>
      <c r="AK115" s="1011">
        <v>566696</v>
      </c>
      <c r="AL115" s="1009"/>
      <c r="AM115" s="1009"/>
      <c r="AN115" s="1009"/>
      <c r="AO115" s="1010"/>
      <c r="AP115" s="1012">
        <v>2.5</v>
      </c>
      <c r="AQ115" s="1013"/>
      <c r="AR115" s="1013"/>
      <c r="AS115" s="1013"/>
      <c r="AT115" s="1014"/>
      <c r="AU115" s="1022"/>
      <c r="AV115" s="1023"/>
      <c r="AW115" s="1023"/>
      <c r="AX115" s="1023"/>
      <c r="AY115" s="1023"/>
      <c r="AZ115" s="898" t="s">
        <v>458</v>
      </c>
      <c r="BA115" s="833"/>
      <c r="BB115" s="833"/>
      <c r="BC115" s="833"/>
      <c r="BD115" s="833"/>
      <c r="BE115" s="833"/>
      <c r="BF115" s="833"/>
      <c r="BG115" s="833"/>
      <c r="BH115" s="833"/>
      <c r="BI115" s="833"/>
      <c r="BJ115" s="833"/>
      <c r="BK115" s="833"/>
      <c r="BL115" s="833"/>
      <c r="BM115" s="833"/>
      <c r="BN115" s="833"/>
      <c r="BO115" s="833"/>
      <c r="BP115" s="834"/>
      <c r="BQ115" s="899">
        <v>701523</v>
      </c>
      <c r="BR115" s="900"/>
      <c r="BS115" s="900"/>
      <c r="BT115" s="900"/>
      <c r="BU115" s="900"/>
      <c r="BV115" s="900" t="s">
        <v>443</v>
      </c>
      <c r="BW115" s="900"/>
      <c r="BX115" s="900"/>
      <c r="BY115" s="900"/>
      <c r="BZ115" s="900"/>
      <c r="CA115" s="900" t="s">
        <v>443</v>
      </c>
      <c r="CB115" s="900"/>
      <c r="CC115" s="900"/>
      <c r="CD115" s="900"/>
      <c r="CE115" s="900"/>
      <c r="CF115" s="961" t="s">
        <v>443</v>
      </c>
      <c r="CG115" s="962"/>
      <c r="CH115" s="962"/>
      <c r="CI115" s="962"/>
      <c r="CJ115" s="962"/>
      <c r="CK115" s="1017"/>
      <c r="CL115" s="904"/>
      <c r="CM115" s="898" t="s">
        <v>459</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834"/>
      <c r="DG115" s="862" t="s">
        <v>443</v>
      </c>
      <c r="DH115" s="863"/>
      <c r="DI115" s="863"/>
      <c r="DJ115" s="863"/>
      <c r="DK115" s="864"/>
      <c r="DL115" s="865" t="s">
        <v>443</v>
      </c>
      <c r="DM115" s="863"/>
      <c r="DN115" s="863"/>
      <c r="DO115" s="863"/>
      <c r="DP115" s="864"/>
      <c r="DQ115" s="865" t="s">
        <v>138</v>
      </c>
      <c r="DR115" s="863"/>
      <c r="DS115" s="863"/>
      <c r="DT115" s="863"/>
      <c r="DU115" s="864"/>
      <c r="DV115" s="910" t="s">
        <v>443</v>
      </c>
      <c r="DW115" s="911"/>
      <c r="DX115" s="911"/>
      <c r="DY115" s="911"/>
      <c r="DZ115" s="912"/>
    </row>
    <row r="116" spans="1:130" s="246" customFormat="1" ht="26.25" customHeight="1" x14ac:dyDescent="0.15">
      <c r="A116" s="1006"/>
      <c r="B116" s="1007"/>
      <c r="C116" s="966" t="s">
        <v>460</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862">
        <v>80</v>
      </c>
      <c r="AB116" s="863"/>
      <c r="AC116" s="863"/>
      <c r="AD116" s="863"/>
      <c r="AE116" s="864"/>
      <c r="AF116" s="865">
        <v>298</v>
      </c>
      <c r="AG116" s="863"/>
      <c r="AH116" s="863"/>
      <c r="AI116" s="863"/>
      <c r="AJ116" s="864"/>
      <c r="AK116" s="865">
        <v>133</v>
      </c>
      <c r="AL116" s="863"/>
      <c r="AM116" s="863"/>
      <c r="AN116" s="863"/>
      <c r="AO116" s="864"/>
      <c r="AP116" s="910">
        <v>0</v>
      </c>
      <c r="AQ116" s="911"/>
      <c r="AR116" s="911"/>
      <c r="AS116" s="911"/>
      <c r="AT116" s="912"/>
      <c r="AU116" s="1022"/>
      <c r="AV116" s="1023"/>
      <c r="AW116" s="1023"/>
      <c r="AX116" s="1023"/>
      <c r="AY116" s="1023"/>
      <c r="AZ116" s="949" t="s">
        <v>461</v>
      </c>
      <c r="BA116" s="950"/>
      <c r="BB116" s="950"/>
      <c r="BC116" s="950"/>
      <c r="BD116" s="950"/>
      <c r="BE116" s="950"/>
      <c r="BF116" s="950"/>
      <c r="BG116" s="950"/>
      <c r="BH116" s="950"/>
      <c r="BI116" s="950"/>
      <c r="BJ116" s="950"/>
      <c r="BK116" s="950"/>
      <c r="BL116" s="950"/>
      <c r="BM116" s="950"/>
      <c r="BN116" s="950"/>
      <c r="BO116" s="950"/>
      <c r="BP116" s="951"/>
      <c r="BQ116" s="899" t="s">
        <v>443</v>
      </c>
      <c r="BR116" s="900"/>
      <c r="BS116" s="900"/>
      <c r="BT116" s="900"/>
      <c r="BU116" s="900"/>
      <c r="BV116" s="900" t="s">
        <v>443</v>
      </c>
      <c r="BW116" s="900"/>
      <c r="BX116" s="900"/>
      <c r="BY116" s="900"/>
      <c r="BZ116" s="900"/>
      <c r="CA116" s="900" t="s">
        <v>443</v>
      </c>
      <c r="CB116" s="900"/>
      <c r="CC116" s="900"/>
      <c r="CD116" s="900"/>
      <c r="CE116" s="900"/>
      <c r="CF116" s="961" t="s">
        <v>443</v>
      </c>
      <c r="CG116" s="962"/>
      <c r="CH116" s="962"/>
      <c r="CI116" s="962"/>
      <c r="CJ116" s="962"/>
      <c r="CK116" s="1017"/>
      <c r="CL116" s="904"/>
      <c r="CM116" s="907" t="s">
        <v>462</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862">
        <v>2959939</v>
      </c>
      <c r="DH116" s="863"/>
      <c r="DI116" s="863"/>
      <c r="DJ116" s="863"/>
      <c r="DK116" s="864"/>
      <c r="DL116" s="865">
        <v>2621611</v>
      </c>
      <c r="DM116" s="863"/>
      <c r="DN116" s="863"/>
      <c r="DO116" s="863"/>
      <c r="DP116" s="864"/>
      <c r="DQ116" s="865">
        <v>2281178</v>
      </c>
      <c r="DR116" s="863"/>
      <c r="DS116" s="863"/>
      <c r="DT116" s="863"/>
      <c r="DU116" s="864"/>
      <c r="DV116" s="910">
        <v>10.1</v>
      </c>
      <c r="DW116" s="911"/>
      <c r="DX116" s="911"/>
      <c r="DY116" s="911"/>
      <c r="DZ116" s="912"/>
    </row>
    <row r="117" spans="1:130" s="246" customFormat="1" ht="26.25" customHeight="1" x14ac:dyDescent="0.15">
      <c r="A117" s="987" t="s">
        <v>187</v>
      </c>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963" t="s">
        <v>463</v>
      </c>
      <c r="Z117" s="989"/>
      <c r="AA117" s="994">
        <v>7797419</v>
      </c>
      <c r="AB117" s="995"/>
      <c r="AC117" s="995"/>
      <c r="AD117" s="995"/>
      <c r="AE117" s="996"/>
      <c r="AF117" s="997">
        <v>7627796</v>
      </c>
      <c r="AG117" s="995"/>
      <c r="AH117" s="995"/>
      <c r="AI117" s="995"/>
      <c r="AJ117" s="996"/>
      <c r="AK117" s="997">
        <v>7774402</v>
      </c>
      <c r="AL117" s="995"/>
      <c r="AM117" s="995"/>
      <c r="AN117" s="995"/>
      <c r="AO117" s="996"/>
      <c r="AP117" s="998"/>
      <c r="AQ117" s="999"/>
      <c r="AR117" s="999"/>
      <c r="AS117" s="999"/>
      <c r="AT117" s="1000"/>
      <c r="AU117" s="1022"/>
      <c r="AV117" s="1023"/>
      <c r="AW117" s="1023"/>
      <c r="AX117" s="1023"/>
      <c r="AY117" s="1023"/>
      <c r="AZ117" s="949" t="s">
        <v>464</v>
      </c>
      <c r="BA117" s="950"/>
      <c r="BB117" s="950"/>
      <c r="BC117" s="950"/>
      <c r="BD117" s="950"/>
      <c r="BE117" s="950"/>
      <c r="BF117" s="950"/>
      <c r="BG117" s="950"/>
      <c r="BH117" s="950"/>
      <c r="BI117" s="950"/>
      <c r="BJ117" s="950"/>
      <c r="BK117" s="950"/>
      <c r="BL117" s="950"/>
      <c r="BM117" s="950"/>
      <c r="BN117" s="950"/>
      <c r="BO117" s="950"/>
      <c r="BP117" s="951"/>
      <c r="BQ117" s="899" t="s">
        <v>138</v>
      </c>
      <c r="BR117" s="900"/>
      <c r="BS117" s="900"/>
      <c r="BT117" s="900"/>
      <c r="BU117" s="900"/>
      <c r="BV117" s="900" t="s">
        <v>138</v>
      </c>
      <c r="BW117" s="900"/>
      <c r="BX117" s="900"/>
      <c r="BY117" s="900"/>
      <c r="BZ117" s="900"/>
      <c r="CA117" s="900" t="s">
        <v>138</v>
      </c>
      <c r="CB117" s="900"/>
      <c r="CC117" s="900"/>
      <c r="CD117" s="900"/>
      <c r="CE117" s="900"/>
      <c r="CF117" s="961" t="s">
        <v>138</v>
      </c>
      <c r="CG117" s="962"/>
      <c r="CH117" s="962"/>
      <c r="CI117" s="962"/>
      <c r="CJ117" s="962"/>
      <c r="CK117" s="1017"/>
      <c r="CL117" s="904"/>
      <c r="CM117" s="907" t="s">
        <v>465</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862" t="s">
        <v>138</v>
      </c>
      <c r="DH117" s="863"/>
      <c r="DI117" s="863"/>
      <c r="DJ117" s="863"/>
      <c r="DK117" s="864"/>
      <c r="DL117" s="865" t="s">
        <v>138</v>
      </c>
      <c r="DM117" s="863"/>
      <c r="DN117" s="863"/>
      <c r="DO117" s="863"/>
      <c r="DP117" s="864"/>
      <c r="DQ117" s="865" t="s">
        <v>138</v>
      </c>
      <c r="DR117" s="863"/>
      <c r="DS117" s="863"/>
      <c r="DT117" s="863"/>
      <c r="DU117" s="864"/>
      <c r="DV117" s="910" t="s">
        <v>138</v>
      </c>
      <c r="DW117" s="911"/>
      <c r="DX117" s="911"/>
      <c r="DY117" s="911"/>
      <c r="DZ117" s="912"/>
    </row>
    <row r="118" spans="1:130" s="246" customFormat="1" ht="26.25" customHeight="1" x14ac:dyDescent="0.15">
      <c r="A118" s="987" t="s">
        <v>438</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9"/>
      <c r="AA118" s="990" t="s">
        <v>436</v>
      </c>
      <c r="AB118" s="988"/>
      <c r="AC118" s="988"/>
      <c r="AD118" s="988"/>
      <c r="AE118" s="989"/>
      <c r="AF118" s="990" t="s">
        <v>306</v>
      </c>
      <c r="AG118" s="988"/>
      <c r="AH118" s="988"/>
      <c r="AI118" s="988"/>
      <c r="AJ118" s="989"/>
      <c r="AK118" s="990" t="s">
        <v>305</v>
      </c>
      <c r="AL118" s="988"/>
      <c r="AM118" s="988"/>
      <c r="AN118" s="988"/>
      <c r="AO118" s="989"/>
      <c r="AP118" s="991" t="s">
        <v>437</v>
      </c>
      <c r="AQ118" s="992"/>
      <c r="AR118" s="992"/>
      <c r="AS118" s="992"/>
      <c r="AT118" s="993"/>
      <c r="AU118" s="1022"/>
      <c r="AV118" s="1023"/>
      <c r="AW118" s="1023"/>
      <c r="AX118" s="1023"/>
      <c r="AY118" s="1023"/>
      <c r="AZ118" s="965" t="s">
        <v>466</v>
      </c>
      <c r="BA118" s="966"/>
      <c r="BB118" s="966"/>
      <c r="BC118" s="966"/>
      <c r="BD118" s="966"/>
      <c r="BE118" s="966"/>
      <c r="BF118" s="966"/>
      <c r="BG118" s="966"/>
      <c r="BH118" s="966"/>
      <c r="BI118" s="966"/>
      <c r="BJ118" s="966"/>
      <c r="BK118" s="966"/>
      <c r="BL118" s="966"/>
      <c r="BM118" s="966"/>
      <c r="BN118" s="966"/>
      <c r="BO118" s="966"/>
      <c r="BP118" s="967"/>
      <c r="BQ118" s="968" t="s">
        <v>138</v>
      </c>
      <c r="BR118" s="931"/>
      <c r="BS118" s="931"/>
      <c r="BT118" s="931"/>
      <c r="BU118" s="931"/>
      <c r="BV118" s="931" t="s">
        <v>138</v>
      </c>
      <c r="BW118" s="931"/>
      <c r="BX118" s="931"/>
      <c r="BY118" s="931"/>
      <c r="BZ118" s="931"/>
      <c r="CA118" s="931" t="s">
        <v>138</v>
      </c>
      <c r="CB118" s="931"/>
      <c r="CC118" s="931"/>
      <c r="CD118" s="931"/>
      <c r="CE118" s="931"/>
      <c r="CF118" s="961" t="s">
        <v>138</v>
      </c>
      <c r="CG118" s="962"/>
      <c r="CH118" s="962"/>
      <c r="CI118" s="962"/>
      <c r="CJ118" s="962"/>
      <c r="CK118" s="1017"/>
      <c r="CL118" s="904"/>
      <c r="CM118" s="907" t="s">
        <v>467</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862" t="s">
        <v>138</v>
      </c>
      <c r="DH118" s="863"/>
      <c r="DI118" s="863"/>
      <c r="DJ118" s="863"/>
      <c r="DK118" s="864"/>
      <c r="DL118" s="865" t="s">
        <v>138</v>
      </c>
      <c r="DM118" s="863"/>
      <c r="DN118" s="863"/>
      <c r="DO118" s="863"/>
      <c r="DP118" s="864"/>
      <c r="DQ118" s="865" t="s">
        <v>138</v>
      </c>
      <c r="DR118" s="863"/>
      <c r="DS118" s="863"/>
      <c r="DT118" s="863"/>
      <c r="DU118" s="864"/>
      <c r="DV118" s="910" t="s">
        <v>412</v>
      </c>
      <c r="DW118" s="911"/>
      <c r="DX118" s="911"/>
      <c r="DY118" s="911"/>
      <c r="DZ118" s="912"/>
    </row>
    <row r="119" spans="1:130" s="246" customFormat="1" ht="26.25" customHeight="1" x14ac:dyDescent="0.15">
      <c r="A119" s="901" t="s">
        <v>441</v>
      </c>
      <c r="B119" s="902"/>
      <c r="C119" s="977" t="s">
        <v>442</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80" t="s">
        <v>138</v>
      </c>
      <c r="AB119" s="981"/>
      <c r="AC119" s="981"/>
      <c r="AD119" s="981"/>
      <c r="AE119" s="982"/>
      <c r="AF119" s="983" t="s">
        <v>138</v>
      </c>
      <c r="AG119" s="981"/>
      <c r="AH119" s="981"/>
      <c r="AI119" s="981"/>
      <c r="AJ119" s="982"/>
      <c r="AK119" s="983" t="s">
        <v>412</v>
      </c>
      <c r="AL119" s="981"/>
      <c r="AM119" s="981"/>
      <c r="AN119" s="981"/>
      <c r="AO119" s="982"/>
      <c r="AP119" s="984" t="s">
        <v>138</v>
      </c>
      <c r="AQ119" s="985"/>
      <c r="AR119" s="985"/>
      <c r="AS119" s="985"/>
      <c r="AT119" s="986"/>
      <c r="AU119" s="1024"/>
      <c r="AV119" s="1025"/>
      <c r="AW119" s="1025"/>
      <c r="AX119" s="1025"/>
      <c r="AY119" s="1025"/>
      <c r="AZ119" s="277" t="s">
        <v>187</v>
      </c>
      <c r="BA119" s="277"/>
      <c r="BB119" s="277"/>
      <c r="BC119" s="277"/>
      <c r="BD119" s="277"/>
      <c r="BE119" s="277"/>
      <c r="BF119" s="277"/>
      <c r="BG119" s="277"/>
      <c r="BH119" s="277"/>
      <c r="BI119" s="277"/>
      <c r="BJ119" s="277"/>
      <c r="BK119" s="277"/>
      <c r="BL119" s="277"/>
      <c r="BM119" s="277"/>
      <c r="BN119" s="277"/>
      <c r="BO119" s="963" t="s">
        <v>468</v>
      </c>
      <c r="BP119" s="964"/>
      <c r="BQ119" s="968">
        <v>81900756</v>
      </c>
      <c r="BR119" s="931"/>
      <c r="BS119" s="931"/>
      <c r="BT119" s="931"/>
      <c r="BU119" s="931"/>
      <c r="BV119" s="931">
        <v>80370693</v>
      </c>
      <c r="BW119" s="931"/>
      <c r="BX119" s="931"/>
      <c r="BY119" s="931"/>
      <c r="BZ119" s="931"/>
      <c r="CA119" s="931">
        <v>78034177</v>
      </c>
      <c r="CB119" s="931"/>
      <c r="CC119" s="931"/>
      <c r="CD119" s="931"/>
      <c r="CE119" s="931"/>
      <c r="CF119" s="829"/>
      <c r="CG119" s="830"/>
      <c r="CH119" s="830"/>
      <c r="CI119" s="830"/>
      <c r="CJ119" s="920"/>
      <c r="CK119" s="1018"/>
      <c r="CL119" s="906"/>
      <c r="CM119" s="924" t="s">
        <v>469</v>
      </c>
      <c r="CN119" s="925"/>
      <c r="CO119" s="925"/>
      <c r="CP119" s="925"/>
      <c r="CQ119" s="925"/>
      <c r="CR119" s="925"/>
      <c r="CS119" s="925"/>
      <c r="CT119" s="925"/>
      <c r="CU119" s="925"/>
      <c r="CV119" s="925"/>
      <c r="CW119" s="925"/>
      <c r="CX119" s="925"/>
      <c r="CY119" s="925"/>
      <c r="CZ119" s="925"/>
      <c r="DA119" s="925"/>
      <c r="DB119" s="925"/>
      <c r="DC119" s="925"/>
      <c r="DD119" s="925"/>
      <c r="DE119" s="925"/>
      <c r="DF119" s="926"/>
      <c r="DG119" s="845">
        <v>1392633</v>
      </c>
      <c r="DH119" s="846"/>
      <c r="DI119" s="846"/>
      <c r="DJ119" s="846"/>
      <c r="DK119" s="847"/>
      <c r="DL119" s="848">
        <v>1223854</v>
      </c>
      <c r="DM119" s="846"/>
      <c r="DN119" s="846"/>
      <c r="DO119" s="846"/>
      <c r="DP119" s="847"/>
      <c r="DQ119" s="848">
        <v>1076681</v>
      </c>
      <c r="DR119" s="846"/>
      <c r="DS119" s="846"/>
      <c r="DT119" s="846"/>
      <c r="DU119" s="847"/>
      <c r="DV119" s="934">
        <v>4.8</v>
      </c>
      <c r="DW119" s="935"/>
      <c r="DX119" s="935"/>
      <c r="DY119" s="935"/>
      <c r="DZ119" s="936"/>
    </row>
    <row r="120" spans="1:130" s="246" customFormat="1" ht="26.25" customHeight="1" x14ac:dyDescent="0.15">
      <c r="A120" s="903"/>
      <c r="B120" s="904"/>
      <c r="C120" s="907" t="s">
        <v>446</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862" t="s">
        <v>138</v>
      </c>
      <c r="AB120" s="863"/>
      <c r="AC120" s="863"/>
      <c r="AD120" s="863"/>
      <c r="AE120" s="864"/>
      <c r="AF120" s="865" t="s">
        <v>138</v>
      </c>
      <c r="AG120" s="863"/>
      <c r="AH120" s="863"/>
      <c r="AI120" s="863"/>
      <c r="AJ120" s="864"/>
      <c r="AK120" s="865" t="s">
        <v>138</v>
      </c>
      <c r="AL120" s="863"/>
      <c r="AM120" s="863"/>
      <c r="AN120" s="863"/>
      <c r="AO120" s="864"/>
      <c r="AP120" s="910" t="s">
        <v>138</v>
      </c>
      <c r="AQ120" s="911"/>
      <c r="AR120" s="911"/>
      <c r="AS120" s="911"/>
      <c r="AT120" s="912"/>
      <c r="AU120" s="969" t="s">
        <v>470</v>
      </c>
      <c r="AV120" s="970"/>
      <c r="AW120" s="970"/>
      <c r="AX120" s="970"/>
      <c r="AY120" s="971"/>
      <c r="AZ120" s="946" t="s">
        <v>471</v>
      </c>
      <c r="BA120" s="891"/>
      <c r="BB120" s="891"/>
      <c r="BC120" s="891"/>
      <c r="BD120" s="891"/>
      <c r="BE120" s="891"/>
      <c r="BF120" s="891"/>
      <c r="BG120" s="891"/>
      <c r="BH120" s="891"/>
      <c r="BI120" s="891"/>
      <c r="BJ120" s="891"/>
      <c r="BK120" s="891"/>
      <c r="BL120" s="891"/>
      <c r="BM120" s="891"/>
      <c r="BN120" s="891"/>
      <c r="BO120" s="891"/>
      <c r="BP120" s="892"/>
      <c r="BQ120" s="947">
        <v>8069162</v>
      </c>
      <c r="BR120" s="928"/>
      <c r="BS120" s="928"/>
      <c r="BT120" s="928"/>
      <c r="BU120" s="928"/>
      <c r="BV120" s="928">
        <v>7971376</v>
      </c>
      <c r="BW120" s="928"/>
      <c r="BX120" s="928"/>
      <c r="BY120" s="928"/>
      <c r="BZ120" s="928"/>
      <c r="CA120" s="928">
        <v>7729898</v>
      </c>
      <c r="CB120" s="928"/>
      <c r="CC120" s="928"/>
      <c r="CD120" s="928"/>
      <c r="CE120" s="928"/>
      <c r="CF120" s="952">
        <v>34.4</v>
      </c>
      <c r="CG120" s="953"/>
      <c r="CH120" s="953"/>
      <c r="CI120" s="953"/>
      <c r="CJ120" s="953"/>
      <c r="CK120" s="954" t="s">
        <v>472</v>
      </c>
      <c r="CL120" s="938"/>
      <c r="CM120" s="938"/>
      <c r="CN120" s="938"/>
      <c r="CO120" s="939"/>
      <c r="CP120" s="958" t="s">
        <v>409</v>
      </c>
      <c r="CQ120" s="959"/>
      <c r="CR120" s="959"/>
      <c r="CS120" s="959"/>
      <c r="CT120" s="959"/>
      <c r="CU120" s="959"/>
      <c r="CV120" s="959"/>
      <c r="CW120" s="959"/>
      <c r="CX120" s="959"/>
      <c r="CY120" s="959"/>
      <c r="CZ120" s="959"/>
      <c r="DA120" s="959"/>
      <c r="DB120" s="959"/>
      <c r="DC120" s="959"/>
      <c r="DD120" s="959"/>
      <c r="DE120" s="959"/>
      <c r="DF120" s="960"/>
      <c r="DG120" s="947">
        <v>14642537</v>
      </c>
      <c r="DH120" s="928"/>
      <c r="DI120" s="928"/>
      <c r="DJ120" s="928"/>
      <c r="DK120" s="928"/>
      <c r="DL120" s="928">
        <v>14829312</v>
      </c>
      <c r="DM120" s="928"/>
      <c r="DN120" s="928"/>
      <c r="DO120" s="928"/>
      <c r="DP120" s="928"/>
      <c r="DQ120" s="928">
        <v>13975847</v>
      </c>
      <c r="DR120" s="928"/>
      <c r="DS120" s="928"/>
      <c r="DT120" s="928"/>
      <c r="DU120" s="928"/>
      <c r="DV120" s="929">
        <v>62.1</v>
      </c>
      <c r="DW120" s="929"/>
      <c r="DX120" s="929"/>
      <c r="DY120" s="929"/>
      <c r="DZ120" s="930"/>
    </row>
    <row r="121" spans="1:130" s="246" customFormat="1" ht="26.25" customHeight="1" x14ac:dyDescent="0.15">
      <c r="A121" s="903"/>
      <c r="B121" s="904"/>
      <c r="C121" s="949" t="s">
        <v>473</v>
      </c>
      <c r="D121" s="950"/>
      <c r="E121" s="950"/>
      <c r="F121" s="950"/>
      <c r="G121" s="950"/>
      <c r="H121" s="950"/>
      <c r="I121" s="950"/>
      <c r="J121" s="950"/>
      <c r="K121" s="950"/>
      <c r="L121" s="950"/>
      <c r="M121" s="950"/>
      <c r="N121" s="950"/>
      <c r="O121" s="950"/>
      <c r="P121" s="950"/>
      <c r="Q121" s="950"/>
      <c r="R121" s="950"/>
      <c r="S121" s="950"/>
      <c r="T121" s="950"/>
      <c r="U121" s="950"/>
      <c r="V121" s="950"/>
      <c r="W121" s="950"/>
      <c r="X121" s="950"/>
      <c r="Y121" s="950"/>
      <c r="Z121" s="951"/>
      <c r="AA121" s="862">
        <v>31172</v>
      </c>
      <c r="AB121" s="863"/>
      <c r="AC121" s="863"/>
      <c r="AD121" s="863"/>
      <c r="AE121" s="864"/>
      <c r="AF121" s="865">
        <v>31390</v>
      </c>
      <c r="AG121" s="863"/>
      <c r="AH121" s="863"/>
      <c r="AI121" s="863"/>
      <c r="AJ121" s="864"/>
      <c r="AK121" s="865">
        <v>31611</v>
      </c>
      <c r="AL121" s="863"/>
      <c r="AM121" s="863"/>
      <c r="AN121" s="863"/>
      <c r="AO121" s="864"/>
      <c r="AP121" s="910">
        <v>0.1</v>
      </c>
      <c r="AQ121" s="911"/>
      <c r="AR121" s="911"/>
      <c r="AS121" s="911"/>
      <c r="AT121" s="912"/>
      <c r="AU121" s="972"/>
      <c r="AV121" s="973"/>
      <c r="AW121" s="973"/>
      <c r="AX121" s="973"/>
      <c r="AY121" s="974"/>
      <c r="AZ121" s="898" t="s">
        <v>474</v>
      </c>
      <c r="BA121" s="833"/>
      <c r="BB121" s="833"/>
      <c r="BC121" s="833"/>
      <c r="BD121" s="833"/>
      <c r="BE121" s="833"/>
      <c r="BF121" s="833"/>
      <c r="BG121" s="833"/>
      <c r="BH121" s="833"/>
      <c r="BI121" s="833"/>
      <c r="BJ121" s="833"/>
      <c r="BK121" s="833"/>
      <c r="BL121" s="833"/>
      <c r="BM121" s="833"/>
      <c r="BN121" s="833"/>
      <c r="BO121" s="833"/>
      <c r="BP121" s="834"/>
      <c r="BQ121" s="899">
        <v>13549212</v>
      </c>
      <c r="BR121" s="900"/>
      <c r="BS121" s="900"/>
      <c r="BT121" s="900"/>
      <c r="BU121" s="900"/>
      <c r="BV121" s="900">
        <v>14218912</v>
      </c>
      <c r="BW121" s="900"/>
      <c r="BX121" s="900"/>
      <c r="BY121" s="900"/>
      <c r="BZ121" s="900"/>
      <c r="CA121" s="900">
        <v>13762888</v>
      </c>
      <c r="CB121" s="900"/>
      <c r="CC121" s="900"/>
      <c r="CD121" s="900"/>
      <c r="CE121" s="900"/>
      <c r="CF121" s="961">
        <v>61.2</v>
      </c>
      <c r="CG121" s="962"/>
      <c r="CH121" s="962"/>
      <c r="CI121" s="962"/>
      <c r="CJ121" s="962"/>
      <c r="CK121" s="955"/>
      <c r="CL121" s="941"/>
      <c r="CM121" s="941"/>
      <c r="CN121" s="941"/>
      <c r="CO121" s="942"/>
      <c r="CP121" s="921" t="s">
        <v>411</v>
      </c>
      <c r="CQ121" s="922"/>
      <c r="CR121" s="922"/>
      <c r="CS121" s="922"/>
      <c r="CT121" s="922"/>
      <c r="CU121" s="922"/>
      <c r="CV121" s="922"/>
      <c r="CW121" s="922"/>
      <c r="CX121" s="922"/>
      <c r="CY121" s="922"/>
      <c r="CZ121" s="922"/>
      <c r="DA121" s="922"/>
      <c r="DB121" s="922"/>
      <c r="DC121" s="922"/>
      <c r="DD121" s="922"/>
      <c r="DE121" s="922"/>
      <c r="DF121" s="923"/>
      <c r="DG121" s="899">
        <v>1474290</v>
      </c>
      <c r="DH121" s="900"/>
      <c r="DI121" s="900"/>
      <c r="DJ121" s="900"/>
      <c r="DK121" s="900"/>
      <c r="DL121" s="900">
        <v>1451470</v>
      </c>
      <c r="DM121" s="900"/>
      <c r="DN121" s="900"/>
      <c r="DO121" s="900"/>
      <c r="DP121" s="900"/>
      <c r="DQ121" s="900">
        <v>1354557</v>
      </c>
      <c r="DR121" s="900"/>
      <c r="DS121" s="900"/>
      <c r="DT121" s="900"/>
      <c r="DU121" s="900"/>
      <c r="DV121" s="877">
        <v>6</v>
      </c>
      <c r="DW121" s="877"/>
      <c r="DX121" s="877"/>
      <c r="DY121" s="877"/>
      <c r="DZ121" s="878"/>
    </row>
    <row r="122" spans="1:130" s="246" customFormat="1" ht="26.25" customHeight="1" x14ac:dyDescent="0.15">
      <c r="A122" s="903"/>
      <c r="B122" s="904"/>
      <c r="C122" s="907" t="s">
        <v>456</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862" t="s">
        <v>138</v>
      </c>
      <c r="AB122" s="863"/>
      <c r="AC122" s="863"/>
      <c r="AD122" s="863"/>
      <c r="AE122" s="864"/>
      <c r="AF122" s="865" t="s">
        <v>138</v>
      </c>
      <c r="AG122" s="863"/>
      <c r="AH122" s="863"/>
      <c r="AI122" s="863"/>
      <c r="AJ122" s="864"/>
      <c r="AK122" s="865" t="s">
        <v>138</v>
      </c>
      <c r="AL122" s="863"/>
      <c r="AM122" s="863"/>
      <c r="AN122" s="863"/>
      <c r="AO122" s="864"/>
      <c r="AP122" s="910" t="s">
        <v>138</v>
      </c>
      <c r="AQ122" s="911"/>
      <c r="AR122" s="911"/>
      <c r="AS122" s="911"/>
      <c r="AT122" s="912"/>
      <c r="AU122" s="972"/>
      <c r="AV122" s="973"/>
      <c r="AW122" s="973"/>
      <c r="AX122" s="973"/>
      <c r="AY122" s="974"/>
      <c r="AZ122" s="965" t="s">
        <v>475</v>
      </c>
      <c r="BA122" s="966"/>
      <c r="BB122" s="966"/>
      <c r="BC122" s="966"/>
      <c r="BD122" s="966"/>
      <c r="BE122" s="966"/>
      <c r="BF122" s="966"/>
      <c r="BG122" s="966"/>
      <c r="BH122" s="966"/>
      <c r="BI122" s="966"/>
      <c r="BJ122" s="966"/>
      <c r="BK122" s="966"/>
      <c r="BL122" s="966"/>
      <c r="BM122" s="966"/>
      <c r="BN122" s="966"/>
      <c r="BO122" s="966"/>
      <c r="BP122" s="967"/>
      <c r="BQ122" s="968">
        <v>46236727</v>
      </c>
      <c r="BR122" s="931"/>
      <c r="BS122" s="931"/>
      <c r="BT122" s="931"/>
      <c r="BU122" s="931"/>
      <c r="BV122" s="931">
        <v>46194832</v>
      </c>
      <c r="BW122" s="931"/>
      <c r="BX122" s="931"/>
      <c r="BY122" s="931"/>
      <c r="BZ122" s="931"/>
      <c r="CA122" s="931">
        <v>45516716</v>
      </c>
      <c r="CB122" s="931"/>
      <c r="CC122" s="931"/>
      <c r="CD122" s="931"/>
      <c r="CE122" s="931"/>
      <c r="CF122" s="932">
        <v>202.3</v>
      </c>
      <c r="CG122" s="933"/>
      <c r="CH122" s="933"/>
      <c r="CI122" s="933"/>
      <c r="CJ122" s="933"/>
      <c r="CK122" s="955"/>
      <c r="CL122" s="941"/>
      <c r="CM122" s="941"/>
      <c r="CN122" s="941"/>
      <c r="CO122" s="942"/>
      <c r="CP122" s="921" t="s">
        <v>414</v>
      </c>
      <c r="CQ122" s="922"/>
      <c r="CR122" s="922"/>
      <c r="CS122" s="922"/>
      <c r="CT122" s="922"/>
      <c r="CU122" s="922"/>
      <c r="CV122" s="922"/>
      <c r="CW122" s="922"/>
      <c r="CX122" s="922"/>
      <c r="CY122" s="922"/>
      <c r="CZ122" s="922"/>
      <c r="DA122" s="922"/>
      <c r="DB122" s="922"/>
      <c r="DC122" s="922"/>
      <c r="DD122" s="922"/>
      <c r="DE122" s="922"/>
      <c r="DF122" s="923"/>
      <c r="DG122" s="899">
        <v>762953</v>
      </c>
      <c r="DH122" s="900"/>
      <c r="DI122" s="900"/>
      <c r="DJ122" s="900"/>
      <c r="DK122" s="900"/>
      <c r="DL122" s="900">
        <v>1010718</v>
      </c>
      <c r="DM122" s="900"/>
      <c r="DN122" s="900"/>
      <c r="DO122" s="900"/>
      <c r="DP122" s="900"/>
      <c r="DQ122" s="900">
        <v>750234</v>
      </c>
      <c r="DR122" s="900"/>
      <c r="DS122" s="900"/>
      <c r="DT122" s="900"/>
      <c r="DU122" s="900"/>
      <c r="DV122" s="877">
        <v>3.3</v>
      </c>
      <c r="DW122" s="877"/>
      <c r="DX122" s="877"/>
      <c r="DY122" s="877"/>
      <c r="DZ122" s="878"/>
    </row>
    <row r="123" spans="1:130" s="246" customFormat="1" ht="26.25" customHeight="1" x14ac:dyDescent="0.15">
      <c r="A123" s="903"/>
      <c r="B123" s="904"/>
      <c r="C123" s="907" t="s">
        <v>462</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862">
        <v>336053</v>
      </c>
      <c r="AB123" s="863"/>
      <c r="AC123" s="863"/>
      <c r="AD123" s="863"/>
      <c r="AE123" s="864"/>
      <c r="AF123" s="865">
        <v>338331</v>
      </c>
      <c r="AG123" s="863"/>
      <c r="AH123" s="863"/>
      <c r="AI123" s="863"/>
      <c r="AJ123" s="864"/>
      <c r="AK123" s="865">
        <v>340431</v>
      </c>
      <c r="AL123" s="863"/>
      <c r="AM123" s="863"/>
      <c r="AN123" s="863"/>
      <c r="AO123" s="864"/>
      <c r="AP123" s="910">
        <v>1.5</v>
      </c>
      <c r="AQ123" s="911"/>
      <c r="AR123" s="911"/>
      <c r="AS123" s="911"/>
      <c r="AT123" s="912"/>
      <c r="AU123" s="975"/>
      <c r="AV123" s="976"/>
      <c r="AW123" s="976"/>
      <c r="AX123" s="976"/>
      <c r="AY123" s="976"/>
      <c r="AZ123" s="277" t="s">
        <v>187</v>
      </c>
      <c r="BA123" s="277"/>
      <c r="BB123" s="277"/>
      <c r="BC123" s="277"/>
      <c r="BD123" s="277"/>
      <c r="BE123" s="277"/>
      <c r="BF123" s="277"/>
      <c r="BG123" s="277"/>
      <c r="BH123" s="277"/>
      <c r="BI123" s="277"/>
      <c r="BJ123" s="277"/>
      <c r="BK123" s="277"/>
      <c r="BL123" s="277"/>
      <c r="BM123" s="277"/>
      <c r="BN123" s="277"/>
      <c r="BO123" s="963" t="s">
        <v>476</v>
      </c>
      <c r="BP123" s="964"/>
      <c r="BQ123" s="918">
        <v>67855101</v>
      </c>
      <c r="BR123" s="919"/>
      <c r="BS123" s="919"/>
      <c r="BT123" s="919"/>
      <c r="BU123" s="919"/>
      <c r="BV123" s="919">
        <v>68385120</v>
      </c>
      <c r="BW123" s="919"/>
      <c r="BX123" s="919"/>
      <c r="BY123" s="919"/>
      <c r="BZ123" s="919"/>
      <c r="CA123" s="919">
        <v>67009502</v>
      </c>
      <c r="CB123" s="919"/>
      <c r="CC123" s="919"/>
      <c r="CD123" s="919"/>
      <c r="CE123" s="919"/>
      <c r="CF123" s="829"/>
      <c r="CG123" s="830"/>
      <c r="CH123" s="830"/>
      <c r="CI123" s="830"/>
      <c r="CJ123" s="920"/>
      <c r="CK123" s="955"/>
      <c r="CL123" s="941"/>
      <c r="CM123" s="941"/>
      <c r="CN123" s="941"/>
      <c r="CO123" s="942"/>
      <c r="CP123" s="921" t="s">
        <v>405</v>
      </c>
      <c r="CQ123" s="922"/>
      <c r="CR123" s="922"/>
      <c r="CS123" s="922"/>
      <c r="CT123" s="922"/>
      <c r="CU123" s="922"/>
      <c r="CV123" s="922"/>
      <c r="CW123" s="922"/>
      <c r="CX123" s="922"/>
      <c r="CY123" s="922"/>
      <c r="CZ123" s="922"/>
      <c r="DA123" s="922"/>
      <c r="DB123" s="922"/>
      <c r="DC123" s="922"/>
      <c r="DD123" s="922"/>
      <c r="DE123" s="922"/>
      <c r="DF123" s="923"/>
      <c r="DG123" s="862">
        <v>37429</v>
      </c>
      <c r="DH123" s="863"/>
      <c r="DI123" s="863"/>
      <c r="DJ123" s="863"/>
      <c r="DK123" s="864"/>
      <c r="DL123" s="865">
        <v>32736</v>
      </c>
      <c r="DM123" s="863"/>
      <c r="DN123" s="863"/>
      <c r="DO123" s="863"/>
      <c r="DP123" s="864"/>
      <c r="DQ123" s="865">
        <v>18682</v>
      </c>
      <c r="DR123" s="863"/>
      <c r="DS123" s="863"/>
      <c r="DT123" s="863"/>
      <c r="DU123" s="864"/>
      <c r="DV123" s="910">
        <v>0.1</v>
      </c>
      <c r="DW123" s="911"/>
      <c r="DX123" s="911"/>
      <c r="DY123" s="911"/>
      <c r="DZ123" s="912"/>
    </row>
    <row r="124" spans="1:130" s="246" customFormat="1" ht="26.25" customHeight="1" thickBot="1" x14ac:dyDescent="0.2">
      <c r="A124" s="903"/>
      <c r="B124" s="904"/>
      <c r="C124" s="907" t="s">
        <v>465</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862" t="s">
        <v>138</v>
      </c>
      <c r="AB124" s="863"/>
      <c r="AC124" s="863"/>
      <c r="AD124" s="863"/>
      <c r="AE124" s="864"/>
      <c r="AF124" s="865" t="s">
        <v>138</v>
      </c>
      <c r="AG124" s="863"/>
      <c r="AH124" s="863"/>
      <c r="AI124" s="863"/>
      <c r="AJ124" s="864"/>
      <c r="AK124" s="865" t="s">
        <v>138</v>
      </c>
      <c r="AL124" s="863"/>
      <c r="AM124" s="863"/>
      <c r="AN124" s="863"/>
      <c r="AO124" s="864"/>
      <c r="AP124" s="910" t="s">
        <v>138</v>
      </c>
      <c r="AQ124" s="911"/>
      <c r="AR124" s="911"/>
      <c r="AS124" s="911"/>
      <c r="AT124" s="912"/>
      <c r="AU124" s="913" t="s">
        <v>477</v>
      </c>
      <c r="AV124" s="914"/>
      <c r="AW124" s="914"/>
      <c r="AX124" s="914"/>
      <c r="AY124" s="914"/>
      <c r="AZ124" s="914"/>
      <c r="BA124" s="914"/>
      <c r="BB124" s="914"/>
      <c r="BC124" s="914"/>
      <c r="BD124" s="914"/>
      <c r="BE124" s="914"/>
      <c r="BF124" s="914"/>
      <c r="BG124" s="914"/>
      <c r="BH124" s="914"/>
      <c r="BI124" s="914"/>
      <c r="BJ124" s="914"/>
      <c r="BK124" s="914"/>
      <c r="BL124" s="914"/>
      <c r="BM124" s="914"/>
      <c r="BN124" s="914"/>
      <c r="BO124" s="914"/>
      <c r="BP124" s="915"/>
      <c r="BQ124" s="916">
        <v>63</v>
      </c>
      <c r="BR124" s="917"/>
      <c r="BS124" s="917"/>
      <c r="BT124" s="917"/>
      <c r="BU124" s="917"/>
      <c r="BV124" s="917">
        <v>53.6</v>
      </c>
      <c r="BW124" s="917"/>
      <c r="BX124" s="917"/>
      <c r="BY124" s="917"/>
      <c r="BZ124" s="917"/>
      <c r="CA124" s="917">
        <v>49</v>
      </c>
      <c r="CB124" s="917"/>
      <c r="CC124" s="917"/>
      <c r="CD124" s="917"/>
      <c r="CE124" s="917"/>
      <c r="CF124" s="807"/>
      <c r="CG124" s="808"/>
      <c r="CH124" s="808"/>
      <c r="CI124" s="808"/>
      <c r="CJ124" s="948"/>
      <c r="CK124" s="956"/>
      <c r="CL124" s="956"/>
      <c r="CM124" s="956"/>
      <c r="CN124" s="956"/>
      <c r="CO124" s="957"/>
      <c r="CP124" s="921" t="s">
        <v>478</v>
      </c>
      <c r="CQ124" s="922"/>
      <c r="CR124" s="922"/>
      <c r="CS124" s="922"/>
      <c r="CT124" s="922"/>
      <c r="CU124" s="922"/>
      <c r="CV124" s="922"/>
      <c r="CW124" s="922"/>
      <c r="CX124" s="922"/>
      <c r="CY124" s="922"/>
      <c r="CZ124" s="922"/>
      <c r="DA124" s="922"/>
      <c r="DB124" s="922"/>
      <c r="DC124" s="922"/>
      <c r="DD124" s="922"/>
      <c r="DE124" s="922"/>
      <c r="DF124" s="923"/>
      <c r="DG124" s="845">
        <v>11046</v>
      </c>
      <c r="DH124" s="846"/>
      <c r="DI124" s="846"/>
      <c r="DJ124" s="846"/>
      <c r="DK124" s="847"/>
      <c r="DL124" s="848">
        <v>12467</v>
      </c>
      <c r="DM124" s="846"/>
      <c r="DN124" s="846"/>
      <c r="DO124" s="846"/>
      <c r="DP124" s="847"/>
      <c r="DQ124" s="848">
        <v>9812</v>
      </c>
      <c r="DR124" s="846"/>
      <c r="DS124" s="846"/>
      <c r="DT124" s="846"/>
      <c r="DU124" s="847"/>
      <c r="DV124" s="934">
        <v>0</v>
      </c>
      <c r="DW124" s="935"/>
      <c r="DX124" s="935"/>
      <c r="DY124" s="935"/>
      <c r="DZ124" s="936"/>
    </row>
    <row r="125" spans="1:130" s="246" customFormat="1" ht="26.25" customHeight="1" x14ac:dyDescent="0.15">
      <c r="A125" s="903"/>
      <c r="B125" s="904"/>
      <c r="C125" s="907" t="s">
        <v>467</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862" t="s">
        <v>138</v>
      </c>
      <c r="AB125" s="863"/>
      <c r="AC125" s="863"/>
      <c r="AD125" s="863"/>
      <c r="AE125" s="864"/>
      <c r="AF125" s="865" t="s">
        <v>138</v>
      </c>
      <c r="AG125" s="863"/>
      <c r="AH125" s="863"/>
      <c r="AI125" s="863"/>
      <c r="AJ125" s="864"/>
      <c r="AK125" s="865" t="s">
        <v>138</v>
      </c>
      <c r="AL125" s="863"/>
      <c r="AM125" s="863"/>
      <c r="AN125" s="863"/>
      <c r="AO125" s="864"/>
      <c r="AP125" s="910" t="s">
        <v>138</v>
      </c>
      <c r="AQ125" s="911"/>
      <c r="AR125" s="911"/>
      <c r="AS125" s="911"/>
      <c r="AT125" s="91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7" t="s">
        <v>479</v>
      </c>
      <c r="CL125" s="938"/>
      <c r="CM125" s="938"/>
      <c r="CN125" s="938"/>
      <c r="CO125" s="939"/>
      <c r="CP125" s="946" t="s">
        <v>480</v>
      </c>
      <c r="CQ125" s="891"/>
      <c r="CR125" s="891"/>
      <c r="CS125" s="891"/>
      <c r="CT125" s="891"/>
      <c r="CU125" s="891"/>
      <c r="CV125" s="891"/>
      <c r="CW125" s="891"/>
      <c r="CX125" s="891"/>
      <c r="CY125" s="891"/>
      <c r="CZ125" s="891"/>
      <c r="DA125" s="891"/>
      <c r="DB125" s="891"/>
      <c r="DC125" s="891"/>
      <c r="DD125" s="891"/>
      <c r="DE125" s="891"/>
      <c r="DF125" s="892"/>
      <c r="DG125" s="947" t="s">
        <v>138</v>
      </c>
      <c r="DH125" s="928"/>
      <c r="DI125" s="928"/>
      <c r="DJ125" s="928"/>
      <c r="DK125" s="928"/>
      <c r="DL125" s="928" t="s">
        <v>138</v>
      </c>
      <c r="DM125" s="928"/>
      <c r="DN125" s="928"/>
      <c r="DO125" s="928"/>
      <c r="DP125" s="928"/>
      <c r="DQ125" s="928" t="s">
        <v>138</v>
      </c>
      <c r="DR125" s="928"/>
      <c r="DS125" s="928"/>
      <c r="DT125" s="928"/>
      <c r="DU125" s="928"/>
      <c r="DV125" s="929" t="s">
        <v>138</v>
      </c>
      <c r="DW125" s="929"/>
      <c r="DX125" s="929"/>
      <c r="DY125" s="929"/>
      <c r="DZ125" s="930"/>
    </row>
    <row r="126" spans="1:130" s="246" customFormat="1" ht="26.25" customHeight="1" thickBot="1" x14ac:dyDescent="0.2">
      <c r="A126" s="903"/>
      <c r="B126" s="904"/>
      <c r="C126" s="907" t="s">
        <v>469</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862">
        <v>172665</v>
      </c>
      <c r="AB126" s="863"/>
      <c r="AC126" s="863"/>
      <c r="AD126" s="863"/>
      <c r="AE126" s="864"/>
      <c r="AF126" s="865">
        <v>168779</v>
      </c>
      <c r="AG126" s="863"/>
      <c r="AH126" s="863"/>
      <c r="AI126" s="863"/>
      <c r="AJ126" s="864"/>
      <c r="AK126" s="865">
        <v>144168</v>
      </c>
      <c r="AL126" s="863"/>
      <c r="AM126" s="863"/>
      <c r="AN126" s="863"/>
      <c r="AO126" s="864"/>
      <c r="AP126" s="910">
        <v>0.6</v>
      </c>
      <c r="AQ126" s="911"/>
      <c r="AR126" s="911"/>
      <c r="AS126" s="911"/>
      <c r="AT126" s="91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40"/>
      <c r="CL126" s="941"/>
      <c r="CM126" s="941"/>
      <c r="CN126" s="941"/>
      <c r="CO126" s="942"/>
      <c r="CP126" s="898" t="s">
        <v>481</v>
      </c>
      <c r="CQ126" s="833"/>
      <c r="CR126" s="833"/>
      <c r="CS126" s="833"/>
      <c r="CT126" s="833"/>
      <c r="CU126" s="833"/>
      <c r="CV126" s="833"/>
      <c r="CW126" s="833"/>
      <c r="CX126" s="833"/>
      <c r="CY126" s="833"/>
      <c r="CZ126" s="833"/>
      <c r="DA126" s="833"/>
      <c r="DB126" s="833"/>
      <c r="DC126" s="833"/>
      <c r="DD126" s="833"/>
      <c r="DE126" s="833"/>
      <c r="DF126" s="834"/>
      <c r="DG126" s="899">
        <v>701523</v>
      </c>
      <c r="DH126" s="900"/>
      <c r="DI126" s="900"/>
      <c r="DJ126" s="900"/>
      <c r="DK126" s="900"/>
      <c r="DL126" s="900" t="s">
        <v>138</v>
      </c>
      <c r="DM126" s="900"/>
      <c r="DN126" s="900"/>
      <c r="DO126" s="900"/>
      <c r="DP126" s="900"/>
      <c r="DQ126" s="900" t="s">
        <v>138</v>
      </c>
      <c r="DR126" s="900"/>
      <c r="DS126" s="900"/>
      <c r="DT126" s="900"/>
      <c r="DU126" s="900"/>
      <c r="DV126" s="877" t="s">
        <v>138</v>
      </c>
      <c r="DW126" s="877"/>
      <c r="DX126" s="877"/>
      <c r="DY126" s="877"/>
      <c r="DZ126" s="878"/>
    </row>
    <row r="127" spans="1:130" s="246" customFormat="1" ht="26.25" customHeight="1" x14ac:dyDescent="0.15">
      <c r="A127" s="905"/>
      <c r="B127" s="906"/>
      <c r="C127" s="924" t="s">
        <v>482</v>
      </c>
      <c r="D127" s="925"/>
      <c r="E127" s="925"/>
      <c r="F127" s="925"/>
      <c r="G127" s="925"/>
      <c r="H127" s="925"/>
      <c r="I127" s="925"/>
      <c r="J127" s="925"/>
      <c r="K127" s="925"/>
      <c r="L127" s="925"/>
      <c r="M127" s="925"/>
      <c r="N127" s="925"/>
      <c r="O127" s="925"/>
      <c r="P127" s="925"/>
      <c r="Q127" s="925"/>
      <c r="R127" s="925"/>
      <c r="S127" s="925"/>
      <c r="T127" s="925"/>
      <c r="U127" s="925"/>
      <c r="V127" s="925"/>
      <c r="W127" s="925"/>
      <c r="X127" s="925"/>
      <c r="Y127" s="925"/>
      <c r="Z127" s="926"/>
      <c r="AA127" s="862">
        <v>57890</v>
      </c>
      <c r="AB127" s="863"/>
      <c r="AC127" s="863"/>
      <c r="AD127" s="863"/>
      <c r="AE127" s="864"/>
      <c r="AF127" s="865">
        <v>51738</v>
      </c>
      <c r="AG127" s="863"/>
      <c r="AH127" s="863"/>
      <c r="AI127" s="863"/>
      <c r="AJ127" s="864"/>
      <c r="AK127" s="865">
        <v>50486</v>
      </c>
      <c r="AL127" s="863"/>
      <c r="AM127" s="863"/>
      <c r="AN127" s="863"/>
      <c r="AO127" s="864"/>
      <c r="AP127" s="910">
        <v>0.2</v>
      </c>
      <c r="AQ127" s="911"/>
      <c r="AR127" s="911"/>
      <c r="AS127" s="911"/>
      <c r="AT127" s="912"/>
      <c r="AU127" s="282"/>
      <c r="AV127" s="282"/>
      <c r="AW127" s="282"/>
      <c r="AX127" s="927" t="s">
        <v>483</v>
      </c>
      <c r="AY127" s="895"/>
      <c r="AZ127" s="895"/>
      <c r="BA127" s="895"/>
      <c r="BB127" s="895"/>
      <c r="BC127" s="895"/>
      <c r="BD127" s="895"/>
      <c r="BE127" s="896"/>
      <c r="BF127" s="894" t="s">
        <v>484</v>
      </c>
      <c r="BG127" s="895"/>
      <c r="BH127" s="895"/>
      <c r="BI127" s="895"/>
      <c r="BJ127" s="895"/>
      <c r="BK127" s="895"/>
      <c r="BL127" s="896"/>
      <c r="BM127" s="894" t="s">
        <v>485</v>
      </c>
      <c r="BN127" s="895"/>
      <c r="BO127" s="895"/>
      <c r="BP127" s="895"/>
      <c r="BQ127" s="895"/>
      <c r="BR127" s="895"/>
      <c r="BS127" s="896"/>
      <c r="BT127" s="894" t="s">
        <v>486</v>
      </c>
      <c r="BU127" s="895"/>
      <c r="BV127" s="895"/>
      <c r="BW127" s="895"/>
      <c r="BX127" s="895"/>
      <c r="BY127" s="895"/>
      <c r="BZ127" s="897"/>
      <c r="CA127" s="282"/>
      <c r="CB127" s="282"/>
      <c r="CC127" s="282"/>
      <c r="CD127" s="283"/>
      <c r="CE127" s="283"/>
      <c r="CF127" s="283"/>
      <c r="CG127" s="280"/>
      <c r="CH127" s="280"/>
      <c r="CI127" s="280"/>
      <c r="CJ127" s="281"/>
      <c r="CK127" s="940"/>
      <c r="CL127" s="941"/>
      <c r="CM127" s="941"/>
      <c r="CN127" s="941"/>
      <c r="CO127" s="942"/>
      <c r="CP127" s="898" t="s">
        <v>487</v>
      </c>
      <c r="CQ127" s="833"/>
      <c r="CR127" s="833"/>
      <c r="CS127" s="833"/>
      <c r="CT127" s="833"/>
      <c r="CU127" s="833"/>
      <c r="CV127" s="833"/>
      <c r="CW127" s="833"/>
      <c r="CX127" s="833"/>
      <c r="CY127" s="833"/>
      <c r="CZ127" s="833"/>
      <c r="DA127" s="833"/>
      <c r="DB127" s="833"/>
      <c r="DC127" s="833"/>
      <c r="DD127" s="833"/>
      <c r="DE127" s="833"/>
      <c r="DF127" s="834"/>
      <c r="DG127" s="899" t="s">
        <v>138</v>
      </c>
      <c r="DH127" s="900"/>
      <c r="DI127" s="900"/>
      <c r="DJ127" s="900"/>
      <c r="DK127" s="900"/>
      <c r="DL127" s="900" t="s">
        <v>138</v>
      </c>
      <c r="DM127" s="900"/>
      <c r="DN127" s="900"/>
      <c r="DO127" s="900"/>
      <c r="DP127" s="900"/>
      <c r="DQ127" s="900" t="s">
        <v>138</v>
      </c>
      <c r="DR127" s="900"/>
      <c r="DS127" s="900"/>
      <c r="DT127" s="900"/>
      <c r="DU127" s="900"/>
      <c r="DV127" s="877" t="s">
        <v>138</v>
      </c>
      <c r="DW127" s="877"/>
      <c r="DX127" s="877"/>
      <c r="DY127" s="877"/>
      <c r="DZ127" s="878"/>
    </row>
    <row r="128" spans="1:130" s="246" customFormat="1" ht="26.25" customHeight="1" thickBot="1" x14ac:dyDescent="0.2">
      <c r="A128" s="879" t="s">
        <v>488</v>
      </c>
      <c r="B128" s="880"/>
      <c r="C128" s="880"/>
      <c r="D128" s="880"/>
      <c r="E128" s="880"/>
      <c r="F128" s="880"/>
      <c r="G128" s="880"/>
      <c r="H128" s="880"/>
      <c r="I128" s="880"/>
      <c r="J128" s="880"/>
      <c r="K128" s="880"/>
      <c r="L128" s="880"/>
      <c r="M128" s="880"/>
      <c r="N128" s="880"/>
      <c r="O128" s="880"/>
      <c r="P128" s="880"/>
      <c r="Q128" s="880"/>
      <c r="R128" s="880"/>
      <c r="S128" s="880"/>
      <c r="T128" s="880"/>
      <c r="U128" s="880"/>
      <c r="V128" s="880"/>
      <c r="W128" s="881" t="s">
        <v>489</v>
      </c>
      <c r="X128" s="881"/>
      <c r="Y128" s="881"/>
      <c r="Z128" s="882"/>
      <c r="AA128" s="883">
        <v>1531640</v>
      </c>
      <c r="AB128" s="884"/>
      <c r="AC128" s="884"/>
      <c r="AD128" s="884"/>
      <c r="AE128" s="885"/>
      <c r="AF128" s="886">
        <v>1487042</v>
      </c>
      <c r="AG128" s="884"/>
      <c r="AH128" s="884"/>
      <c r="AI128" s="884"/>
      <c r="AJ128" s="885"/>
      <c r="AK128" s="886">
        <v>1461526</v>
      </c>
      <c r="AL128" s="884"/>
      <c r="AM128" s="884"/>
      <c r="AN128" s="884"/>
      <c r="AO128" s="885"/>
      <c r="AP128" s="887"/>
      <c r="AQ128" s="888"/>
      <c r="AR128" s="888"/>
      <c r="AS128" s="888"/>
      <c r="AT128" s="889"/>
      <c r="AU128" s="282"/>
      <c r="AV128" s="282"/>
      <c r="AW128" s="282"/>
      <c r="AX128" s="890" t="s">
        <v>490</v>
      </c>
      <c r="AY128" s="891"/>
      <c r="AZ128" s="891"/>
      <c r="BA128" s="891"/>
      <c r="BB128" s="891"/>
      <c r="BC128" s="891"/>
      <c r="BD128" s="891"/>
      <c r="BE128" s="892"/>
      <c r="BF128" s="869" t="s">
        <v>138</v>
      </c>
      <c r="BG128" s="870"/>
      <c r="BH128" s="870"/>
      <c r="BI128" s="870"/>
      <c r="BJ128" s="870"/>
      <c r="BK128" s="870"/>
      <c r="BL128" s="893"/>
      <c r="BM128" s="869">
        <v>11.96</v>
      </c>
      <c r="BN128" s="870"/>
      <c r="BO128" s="870"/>
      <c r="BP128" s="870"/>
      <c r="BQ128" s="870"/>
      <c r="BR128" s="870"/>
      <c r="BS128" s="893"/>
      <c r="BT128" s="869">
        <v>20</v>
      </c>
      <c r="BU128" s="870"/>
      <c r="BV128" s="870"/>
      <c r="BW128" s="870"/>
      <c r="BX128" s="870"/>
      <c r="BY128" s="870"/>
      <c r="BZ128" s="871"/>
      <c r="CA128" s="283"/>
      <c r="CB128" s="283"/>
      <c r="CC128" s="283"/>
      <c r="CD128" s="283"/>
      <c r="CE128" s="283"/>
      <c r="CF128" s="283"/>
      <c r="CG128" s="280"/>
      <c r="CH128" s="280"/>
      <c r="CI128" s="280"/>
      <c r="CJ128" s="281"/>
      <c r="CK128" s="943"/>
      <c r="CL128" s="944"/>
      <c r="CM128" s="944"/>
      <c r="CN128" s="944"/>
      <c r="CO128" s="945"/>
      <c r="CP128" s="872" t="s">
        <v>491</v>
      </c>
      <c r="CQ128" s="811"/>
      <c r="CR128" s="811"/>
      <c r="CS128" s="811"/>
      <c r="CT128" s="811"/>
      <c r="CU128" s="811"/>
      <c r="CV128" s="811"/>
      <c r="CW128" s="811"/>
      <c r="CX128" s="811"/>
      <c r="CY128" s="811"/>
      <c r="CZ128" s="811"/>
      <c r="DA128" s="811"/>
      <c r="DB128" s="811"/>
      <c r="DC128" s="811"/>
      <c r="DD128" s="811"/>
      <c r="DE128" s="811"/>
      <c r="DF128" s="812"/>
      <c r="DG128" s="873" t="s">
        <v>138</v>
      </c>
      <c r="DH128" s="874"/>
      <c r="DI128" s="874"/>
      <c r="DJ128" s="874"/>
      <c r="DK128" s="874"/>
      <c r="DL128" s="874" t="s">
        <v>138</v>
      </c>
      <c r="DM128" s="874"/>
      <c r="DN128" s="874"/>
      <c r="DO128" s="874"/>
      <c r="DP128" s="874"/>
      <c r="DQ128" s="874" t="s">
        <v>138</v>
      </c>
      <c r="DR128" s="874"/>
      <c r="DS128" s="874"/>
      <c r="DT128" s="874"/>
      <c r="DU128" s="874"/>
      <c r="DV128" s="875" t="s">
        <v>138</v>
      </c>
      <c r="DW128" s="875"/>
      <c r="DX128" s="875"/>
      <c r="DY128" s="875"/>
      <c r="DZ128" s="876"/>
    </row>
    <row r="129" spans="1:131" s="246" customFormat="1" ht="26.25" customHeight="1" x14ac:dyDescent="0.15">
      <c r="A129" s="857" t="s">
        <v>106</v>
      </c>
      <c r="B129" s="858"/>
      <c r="C129" s="858"/>
      <c r="D129" s="858"/>
      <c r="E129" s="858"/>
      <c r="F129" s="858"/>
      <c r="G129" s="858"/>
      <c r="H129" s="858"/>
      <c r="I129" s="858"/>
      <c r="J129" s="858"/>
      <c r="K129" s="858"/>
      <c r="L129" s="858"/>
      <c r="M129" s="858"/>
      <c r="N129" s="858"/>
      <c r="O129" s="858"/>
      <c r="P129" s="858"/>
      <c r="Q129" s="858"/>
      <c r="R129" s="858"/>
      <c r="S129" s="858"/>
      <c r="T129" s="858"/>
      <c r="U129" s="858"/>
      <c r="V129" s="858"/>
      <c r="W129" s="859" t="s">
        <v>492</v>
      </c>
      <c r="X129" s="860"/>
      <c r="Y129" s="860"/>
      <c r="Z129" s="861"/>
      <c r="AA129" s="862">
        <v>26672185</v>
      </c>
      <c r="AB129" s="863"/>
      <c r="AC129" s="863"/>
      <c r="AD129" s="863"/>
      <c r="AE129" s="864"/>
      <c r="AF129" s="865">
        <v>26711332</v>
      </c>
      <c r="AG129" s="863"/>
      <c r="AH129" s="863"/>
      <c r="AI129" s="863"/>
      <c r="AJ129" s="864"/>
      <c r="AK129" s="865">
        <v>26943541</v>
      </c>
      <c r="AL129" s="863"/>
      <c r="AM129" s="863"/>
      <c r="AN129" s="863"/>
      <c r="AO129" s="864"/>
      <c r="AP129" s="866"/>
      <c r="AQ129" s="867"/>
      <c r="AR129" s="867"/>
      <c r="AS129" s="867"/>
      <c r="AT129" s="868"/>
      <c r="AU129" s="284"/>
      <c r="AV129" s="284"/>
      <c r="AW129" s="284"/>
      <c r="AX129" s="832" t="s">
        <v>493</v>
      </c>
      <c r="AY129" s="833"/>
      <c r="AZ129" s="833"/>
      <c r="BA129" s="833"/>
      <c r="BB129" s="833"/>
      <c r="BC129" s="833"/>
      <c r="BD129" s="833"/>
      <c r="BE129" s="834"/>
      <c r="BF129" s="852" t="s">
        <v>138</v>
      </c>
      <c r="BG129" s="853"/>
      <c r="BH129" s="853"/>
      <c r="BI129" s="853"/>
      <c r="BJ129" s="853"/>
      <c r="BK129" s="853"/>
      <c r="BL129" s="854"/>
      <c r="BM129" s="852">
        <v>16.96</v>
      </c>
      <c r="BN129" s="853"/>
      <c r="BO129" s="853"/>
      <c r="BP129" s="853"/>
      <c r="BQ129" s="853"/>
      <c r="BR129" s="853"/>
      <c r="BS129" s="854"/>
      <c r="BT129" s="852">
        <v>30</v>
      </c>
      <c r="BU129" s="855"/>
      <c r="BV129" s="855"/>
      <c r="BW129" s="855"/>
      <c r="BX129" s="855"/>
      <c r="BY129" s="855"/>
      <c r="BZ129" s="85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7" t="s">
        <v>494</v>
      </c>
      <c r="B130" s="858"/>
      <c r="C130" s="858"/>
      <c r="D130" s="858"/>
      <c r="E130" s="858"/>
      <c r="F130" s="858"/>
      <c r="G130" s="858"/>
      <c r="H130" s="858"/>
      <c r="I130" s="858"/>
      <c r="J130" s="858"/>
      <c r="K130" s="858"/>
      <c r="L130" s="858"/>
      <c r="M130" s="858"/>
      <c r="N130" s="858"/>
      <c r="O130" s="858"/>
      <c r="P130" s="858"/>
      <c r="Q130" s="858"/>
      <c r="R130" s="858"/>
      <c r="S130" s="858"/>
      <c r="T130" s="858"/>
      <c r="U130" s="858"/>
      <c r="V130" s="858"/>
      <c r="W130" s="859" t="s">
        <v>495</v>
      </c>
      <c r="X130" s="860"/>
      <c r="Y130" s="860"/>
      <c r="Z130" s="861"/>
      <c r="AA130" s="862">
        <v>4395096</v>
      </c>
      <c r="AB130" s="863"/>
      <c r="AC130" s="863"/>
      <c r="AD130" s="863"/>
      <c r="AE130" s="864"/>
      <c r="AF130" s="865">
        <v>4368219</v>
      </c>
      <c r="AG130" s="863"/>
      <c r="AH130" s="863"/>
      <c r="AI130" s="863"/>
      <c r="AJ130" s="864"/>
      <c r="AK130" s="865">
        <v>4445913</v>
      </c>
      <c r="AL130" s="863"/>
      <c r="AM130" s="863"/>
      <c r="AN130" s="863"/>
      <c r="AO130" s="864"/>
      <c r="AP130" s="866"/>
      <c r="AQ130" s="867"/>
      <c r="AR130" s="867"/>
      <c r="AS130" s="867"/>
      <c r="AT130" s="868"/>
      <c r="AU130" s="284"/>
      <c r="AV130" s="284"/>
      <c r="AW130" s="284"/>
      <c r="AX130" s="832" t="s">
        <v>496</v>
      </c>
      <c r="AY130" s="833"/>
      <c r="AZ130" s="833"/>
      <c r="BA130" s="833"/>
      <c r="BB130" s="833"/>
      <c r="BC130" s="833"/>
      <c r="BD130" s="833"/>
      <c r="BE130" s="834"/>
      <c r="BF130" s="835">
        <v>8.1999999999999993</v>
      </c>
      <c r="BG130" s="836"/>
      <c r="BH130" s="836"/>
      <c r="BI130" s="836"/>
      <c r="BJ130" s="836"/>
      <c r="BK130" s="836"/>
      <c r="BL130" s="837"/>
      <c r="BM130" s="835">
        <v>25</v>
      </c>
      <c r="BN130" s="836"/>
      <c r="BO130" s="836"/>
      <c r="BP130" s="836"/>
      <c r="BQ130" s="836"/>
      <c r="BR130" s="836"/>
      <c r="BS130" s="837"/>
      <c r="BT130" s="835">
        <v>35</v>
      </c>
      <c r="BU130" s="838"/>
      <c r="BV130" s="838"/>
      <c r="BW130" s="838"/>
      <c r="BX130" s="838"/>
      <c r="BY130" s="838"/>
      <c r="BZ130" s="83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40"/>
      <c r="B131" s="841"/>
      <c r="C131" s="841"/>
      <c r="D131" s="841"/>
      <c r="E131" s="841"/>
      <c r="F131" s="841"/>
      <c r="G131" s="841"/>
      <c r="H131" s="841"/>
      <c r="I131" s="841"/>
      <c r="J131" s="841"/>
      <c r="K131" s="841"/>
      <c r="L131" s="841"/>
      <c r="M131" s="841"/>
      <c r="N131" s="841"/>
      <c r="O131" s="841"/>
      <c r="P131" s="841"/>
      <c r="Q131" s="841"/>
      <c r="R131" s="841"/>
      <c r="S131" s="841"/>
      <c r="T131" s="841"/>
      <c r="U131" s="841"/>
      <c r="V131" s="841"/>
      <c r="W131" s="842" t="s">
        <v>497</v>
      </c>
      <c r="X131" s="843"/>
      <c r="Y131" s="843"/>
      <c r="Z131" s="844"/>
      <c r="AA131" s="845">
        <v>22277089</v>
      </c>
      <c r="AB131" s="846"/>
      <c r="AC131" s="846"/>
      <c r="AD131" s="846"/>
      <c r="AE131" s="847"/>
      <c r="AF131" s="848">
        <v>22343113</v>
      </c>
      <c r="AG131" s="846"/>
      <c r="AH131" s="846"/>
      <c r="AI131" s="846"/>
      <c r="AJ131" s="847"/>
      <c r="AK131" s="848">
        <v>22497628</v>
      </c>
      <c r="AL131" s="846"/>
      <c r="AM131" s="846"/>
      <c r="AN131" s="846"/>
      <c r="AO131" s="847"/>
      <c r="AP131" s="849"/>
      <c r="AQ131" s="850"/>
      <c r="AR131" s="850"/>
      <c r="AS131" s="850"/>
      <c r="AT131" s="851"/>
      <c r="AU131" s="284"/>
      <c r="AV131" s="284"/>
      <c r="AW131" s="284"/>
      <c r="AX131" s="810" t="s">
        <v>498</v>
      </c>
      <c r="AY131" s="811"/>
      <c r="AZ131" s="811"/>
      <c r="BA131" s="811"/>
      <c r="BB131" s="811"/>
      <c r="BC131" s="811"/>
      <c r="BD131" s="811"/>
      <c r="BE131" s="812"/>
      <c r="BF131" s="813">
        <v>49</v>
      </c>
      <c r="BG131" s="814"/>
      <c r="BH131" s="814"/>
      <c r="BI131" s="814"/>
      <c r="BJ131" s="814"/>
      <c r="BK131" s="814"/>
      <c r="BL131" s="815"/>
      <c r="BM131" s="813">
        <v>350</v>
      </c>
      <c r="BN131" s="814"/>
      <c r="BO131" s="814"/>
      <c r="BP131" s="814"/>
      <c r="BQ131" s="814"/>
      <c r="BR131" s="814"/>
      <c r="BS131" s="815"/>
      <c r="BT131" s="816"/>
      <c r="BU131" s="817"/>
      <c r="BV131" s="817"/>
      <c r="BW131" s="817"/>
      <c r="BX131" s="817"/>
      <c r="BY131" s="817"/>
      <c r="BZ131" s="81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9" t="s">
        <v>499</v>
      </c>
      <c r="B132" s="820"/>
      <c r="C132" s="820"/>
      <c r="D132" s="820"/>
      <c r="E132" s="820"/>
      <c r="F132" s="820"/>
      <c r="G132" s="820"/>
      <c r="H132" s="820"/>
      <c r="I132" s="820"/>
      <c r="J132" s="820"/>
      <c r="K132" s="820"/>
      <c r="L132" s="820"/>
      <c r="M132" s="820"/>
      <c r="N132" s="820"/>
      <c r="O132" s="820"/>
      <c r="P132" s="820"/>
      <c r="Q132" s="820"/>
      <c r="R132" s="820"/>
      <c r="S132" s="820"/>
      <c r="T132" s="820"/>
      <c r="U132" s="820"/>
      <c r="V132" s="823" t="s">
        <v>500</v>
      </c>
      <c r="W132" s="823"/>
      <c r="X132" s="823"/>
      <c r="Y132" s="823"/>
      <c r="Z132" s="824"/>
      <c r="AA132" s="825">
        <v>8.3973404249999994</v>
      </c>
      <c r="AB132" s="826"/>
      <c r="AC132" s="826"/>
      <c r="AD132" s="826"/>
      <c r="AE132" s="827"/>
      <c r="AF132" s="828">
        <v>7.9332499460000001</v>
      </c>
      <c r="AG132" s="826"/>
      <c r="AH132" s="826"/>
      <c r="AI132" s="826"/>
      <c r="AJ132" s="827"/>
      <c r="AK132" s="828">
        <v>8.2984881779999995</v>
      </c>
      <c r="AL132" s="826"/>
      <c r="AM132" s="826"/>
      <c r="AN132" s="826"/>
      <c r="AO132" s="827"/>
      <c r="AP132" s="829"/>
      <c r="AQ132" s="830"/>
      <c r="AR132" s="830"/>
      <c r="AS132" s="830"/>
      <c r="AT132" s="83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21"/>
      <c r="B133" s="822"/>
      <c r="C133" s="822"/>
      <c r="D133" s="822"/>
      <c r="E133" s="822"/>
      <c r="F133" s="822"/>
      <c r="G133" s="822"/>
      <c r="H133" s="822"/>
      <c r="I133" s="822"/>
      <c r="J133" s="822"/>
      <c r="K133" s="822"/>
      <c r="L133" s="822"/>
      <c r="M133" s="822"/>
      <c r="N133" s="822"/>
      <c r="O133" s="822"/>
      <c r="P133" s="822"/>
      <c r="Q133" s="822"/>
      <c r="R133" s="822"/>
      <c r="S133" s="822"/>
      <c r="T133" s="822"/>
      <c r="U133" s="822"/>
      <c r="V133" s="802" t="s">
        <v>501</v>
      </c>
      <c r="W133" s="802"/>
      <c r="X133" s="802"/>
      <c r="Y133" s="802"/>
      <c r="Z133" s="803"/>
      <c r="AA133" s="804">
        <v>9.3000000000000007</v>
      </c>
      <c r="AB133" s="805"/>
      <c r="AC133" s="805"/>
      <c r="AD133" s="805"/>
      <c r="AE133" s="806"/>
      <c r="AF133" s="804">
        <v>8.6</v>
      </c>
      <c r="AG133" s="805"/>
      <c r="AH133" s="805"/>
      <c r="AI133" s="805"/>
      <c r="AJ133" s="806"/>
      <c r="AK133" s="804">
        <v>8.1999999999999993</v>
      </c>
      <c r="AL133" s="805"/>
      <c r="AM133" s="805"/>
      <c r="AN133" s="805"/>
      <c r="AO133" s="806"/>
      <c r="AP133" s="807"/>
      <c r="AQ133" s="808"/>
      <c r="AR133" s="808"/>
      <c r="AS133" s="808"/>
      <c r="AT133" s="80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zz4F9hVBUkfO+3NjFPm6Az8e98K2MaU9STclaLCK7hXBvGHyXqa+FCKGCxhmGOWvVbGaKEFwgZTj/nTyhLXB4w==" saltValue="HgdZAwUYMhVilus34OJn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RxhtP9tcbxrcIHsphbxeljwKxud/tu1GZvB5OzBzYF7mdxqyr/uhFibbSqARmXfeCgm/nSySozHkS3GX17vizg==" saltValue="+7ugJPXxlmRkM5ly9K/M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FnNILkTOff759EFG1lQZPOSxAESfOXiy2BbNAkyWCj8SuFJMISqMSYgr5hAB+kA2CeNB/l/8UyuvMaOP6P7hg==" saltValue="N1pI6aXG1LwUkrWDSm4Z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7"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8"/>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1" t="s">
        <v>510</v>
      </c>
      <c r="AL9" s="1232"/>
      <c r="AM9" s="1232"/>
      <c r="AN9" s="1233"/>
      <c r="AO9" s="312">
        <v>6175801</v>
      </c>
      <c r="AP9" s="312">
        <v>52424</v>
      </c>
      <c r="AQ9" s="313">
        <v>56673</v>
      </c>
      <c r="AR9" s="314">
        <v>-7.5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1" t="s">
        <v>511</v>
      </c>
      <c r="AL10" s="1232"/>
      <c r="AM10" s="1232"/>
      <c r="AN10" s="1233"/>
      <c r="AO10" s="315">
        <v>731202</v>
      </c>
      <c r="AP10" s="315">
        <v>6207</v>
      </c>
      <c r="AQ10" s="316">
        <v>5368</v>
      </c>
      <c r="AR10" s="317">
        <v>15.6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1" t="s">
        <v>512</v>
      </c>
      <c r="AL11" s="1232"/>
      <c r="AM11" s="1232"/>
      <c r="AN11" s="1233"/>
      <c r="AO11" s="315">
        <v>160372</v>
      </c>
      <c r="AP11" s="315">
        <v>1361</v>
      </c>
      <c r="AQ11" s="316">
        <v>4535</v>
      </c>
      <c r="AR11" s="317">
        <v>-70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1" t="s">
        <v>513</v>
      </c>
      <c r="AL12" s="1232"/>
      <c r="AM12" s="1232"/>
      <c r="AN12" s="1233"/>
      <c r="AO12" s="315">
        <v>129441</v>
      </c>
      <c r="AP12" s="315">
        <v>1099</v>
      </c>
      <c r="AQ12" s="316">
        <v>1729</v>
      </c>
      <c r="AR12" s="317">
        <v>-36.4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1" t="s">
        <v>514</v>
      </c>
      <c r="AL13" s="1232"/>
      <c r="AM13" s="1232"/>
      <c r="AN13" s="1233"/>
      <c r="AO13" s="315" t="s">
        <v>515</v>
      </c>
      <c r="AP13" s="315" t="s">
        <v>515</v>
      </c>
      <c r="AQ13" s="316">
        <v>17</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1" t="s">
        <v>516</v>
      </c>
      <c r="AL14" s="1232"/>
      <c r="AM14" s="1232"/>
      <c r="AN14" s="1233"/>
      <c r="AO14" s="315">
        <v>193086</v>
      </c>
      <c r="AP14" s="315">
        <v>1639</v>
      </c>
      <c r="AQ14" s="316">
        <v>2055</v>
      </c>
      <c r="AR14" s="317">
        <v>-20.2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1" t="s">
        <v>517</v>
      </c>
      <c r="AL15" s="1232"/>
      <c r="AM15" s="1232"/>
      <c r="AN15" s="1233"/>
      <c r="AO15" s="315">
        <v>40491</v>
      </c>
      <c r="AP15" s="315">
        <v>344</v>
      </c>
      <c r="AQ15" s="316">
        <v>1911</v>
      </c>
      <c r="AR15" s="317">
        <v>-82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4" t="s">
        <v>518</v>
      </c>
      <c r="AL16" s="1235"/>
      <c r="AM16" s="1235"/>
      <c r="AN16" s="1236"/>
      <c r="AO16" s="315">
        <v>-480762</v>
      </c>
      <c r="AP16" s="315">
        <v>-4081</v>
      </c>
      <c r="AQ16" s="316">
        <v>-4501</v>
      </c>
      <c r="AR16" s="317">
        <v>-9.3000000000000007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4" t="s">
        <v>187</v>
      </c>
      <c r="AL17" s="1235"/>
      <c r="AM17" s="1235"/>
      <c r="AN17" s="1236"/>
      <c r="AO17" s="315">
        <v>6949631</v>
      </c>
      <c r="AP17" s="315">
        <v>58993</v>
      </c>
      <c r="AQ17" s="316">
        <v>67788</v>
      </c>
      <c r="AR17" s="317">
        <v>-13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8" t="s">
        <v>523</v>
      </c>
      <c r="AL21" s="1229"/>
      <c r="AM21" s="1229"/>
      <c r="AN21" s="1230"/>
      <c r="AO21" s="327">
        <v>5.97</v>
      </c>
      <c r="AP21" s="328">
        <v>6.66</v>
      </c>
      <c r="AQ21" s="329">
        <v>-0.69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8" t="s">
        <v>524</v>
      </c>
      <c r="AL22" s="1229"/>
      <c r="AM22" s="1229"/>
      <c r="AN22" s="1230"/>
      <c r="AO22" s="332">
        <v>102.2</v>
      </c>
      <c r="AP22" s="333">
        <v>99.7</v>
      </c>
      <c r="AQ22" s="334">
        <v>2.5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7"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8"/>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9" t="s">
        <v>528</v>
      </c>
      <c r="AL32" s="1220"/>
      <c r="AM32" s="1220"/>
      <c r="AN32" s="1221"/>
      <c r="AO32" s="342">
        <v>5388443</v>
      </c>
      <c r="AP32" s="342">
        <v>45741</v>
      </c>
      <c r="AQ32" s="343">
        <v>35263</v>
      </c>
      <c r="AR32" s="344">
        <v>29.7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9" t="s">
        <v>529</v>
      </c>
      <c r="AL33" s="1220"/>
      <c r="AM33" s="1220"/>
      <c r="AN33" s="1221"/>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9" t="s">
        <v>530</v>
      </c>
      <c r="AL34" s="1220"/>
      <c r="AM34" s="1220"/>
      <c r="AN34" s="1221"/>
      <c r="AO34" s="342" t="s">
        <v>515</v>
      </c>
      <c r="AP34" s="342" t="s">
        <v>515</v>
      </c>
      <c r="AQ34" s="343">
        <v>10</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9" t="s">
        <v>531</v>
      </c>
      <c r="AL35" s="1220"/>
      <c r="AM35" s="1220"/>
      <c r="AN35" s="1221"/>
      <c r="AO35" s="342">
        <v>1173279</v>
      </c>
      <c r="AP35" s="342">
        <v>9960</v>
      </c>
      <c r="AQ35" s="343">
        <v>11974</v>
      </c>
      <c r="AR35" s="344">
        <v>-16.8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9" t="s">
        <v>532</v>
      </c>
      <c r="AL36" s="1220"/>
      <c r="AM36" s="1220"/>
      <c r="AN36" s="1221"/>
      <c r="AO36" s="342">
        <v>645851</v>
      </c>
      <c r="AP36" s="342">
        <v>5482</v>
      </c>
      <c r="AQ36" s="343">
        <v>1702</v>
      </c>
      <c r="AR36" s="344">
        <v>222.1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9" t="s">
        <v>533</v>
      </c>
      <c r="AL37" s="1220"/>
      <c r="AM37" s="1220"/>
      <c r="AN37" s="1221"/>
      <c r="AO37" s="342">
        <v>566696</v>
      </c>
      <c r="AP37" s="342">
        <v>4810</v>
      </c>
      <c r="AQ37" s="343">
        <v>411</v>
      </c>
      <c r="AR37" s="344">
        <v>1070.3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2" t="s">
        <v>534</v>
      </c>
      <c r="AL38" s="1223"/>
      <c r="AM38" s="1223"/>
      <c r="AN38" s="1224"/>
      <c r="AO38" s="345">
        <v>133</v>
      </c>
      <c r="AP38" s="345">
        <v>1</v>
      </c>
      <c r="AQ38" s="346">
        <v>0</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2" t="s">
        <v>535</v>
      </c>
      <c r="AL39" s="1223"/>
      <c r="AM39" s="1223"/>
      <c r="AN39" s="1224"/>
      <c r="AO39" s="342">
        <v>-1461526</v>
      </c>
      <c r="AP39" s="342">
        <v>-12406</v>
      </c>
      <c r="AQ39" s="343">
        <v>-7482</v>
      </c>
      <c r="AR39" s="344">
        <v>65.8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9" t="s">
        <v>536</v>
      </c>
      <c r="AL40" s="1220"/>
      <c r="AM40" s="1220"/>
      <c r="AN40" s="1221"/>
      <c r="AO40" s="342">
        <v>-4445913</v>
      </c>
      <c r="AP40" s="342">
        <v>-37740</v>
      </c>
      <c r="AQ40" s="343">
        <v>-32073</v>
      </c>
      <c r="AR40" s="344">
        <v>17.7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5" t="s">
        <v>297</v>
      </c>
      <c r="AL41" s="1226"/>
      <c r="AM41" s="1226"/>
      <c r="AN41" s="1227"/>
      <c r="AO41" s="342">
        <v>1866963</v>
      </c>
      <c r="AP41" s="342">
        <v>15848</v>
      </c>
      <c r="AQ41" s="343">
        <v>9805</v>
      </c>
      <c r="AR41" s="344">
        <v>61.6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2" t="s">
        <v>505</v>
      </c>
      <c r="AN49" s="1214" t="s">
        <v>540</v>
      </c>
      <c r="AO49" s="1215"/>
      <c r="AP49" s="1215"/>
      <c r="AQ49" s="1215"/>
      <c r="AR49" s="1216"/>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3"/>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6645608</v>
      </c>
      <c r="AN51" s="364">
        <v>56506</v>
      </c>
      <c r="AO51" s="365">
        <v>-0.6</v>
      </c>
      <c r="AP51" s="366">
        <v>46440</v>
      </c>
      <c r="AQ51" s="367">
        <v>-27.8</v>
      </c>
      <c r="AR51" s="368">
        <v>27.2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4586656</v>
      </c>
      <c r="AN52" s="372">
        <v>38999</v>
      </c>
      <c r="AO52" s="373">
        <v>0.9</v>
      </c>
      <c r="AP52" s="374">
        <v>27658</v>
      </c>
      <c r="AQ52" s="375">
        <v>-32.6</v>
      </c>
      <c r="AR52" s="376">
        <v>33.5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7773869</v>
      </c>
      <c r="AN53" s="364">
        <v>65997</v>
      </c>
      <c r="AO53" s="365">
        <v>16.8</v>
      </c>
      <c r="AP53" s="366">
        <v>63257</v>
      </c>
      <c r="AQ53" s="367">
        <v>36.200000000000003</v>
      </c>
      <c r="AR53" s="368">
        <v>-19.399999999999999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5106923</v>
      </c>
      <c r="AN54" s="372">
        <v>43355</v>
      </c>
      <c r="AO54" s="373">
        <v>11.2</v>
      </c>
      <c r="AP54" s="374">
        <v>27259</v>
      </c>
      <c r="AQ54" s="375">
        <v>-1.4</v>
      </c>
      <c r="AR54" s="376">
        <v>12.6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7283135</v>
      </c>
      <c r="AN55" s="364">
        <v>61808</v>
      </c>
      <c r="AO55" s="365">
        <v>-6.3</v>
      </c>
      <c r="AP55" s="366">
        <v>52308</v>
      </c>
      <c r="AQ55" s="367">
        <v>-17.3</v>
      </c>
      <c r="AR55" s="368">
        <v>11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4776403</v>
      </c>
      <c r="AN56" s="372">
        <v>40535</v>
      </c>
      <c r="AO56" s="373">
        <v>-6.5</v>
      </c>
      <c r="AP56" s="374">
        <v>28695</v>
      </c>
      <c r="AQ56" s="375">
        <v>5.3</v>
      </c>
      <c r="AR56" s="376">
        <v>-11.8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7152213</v>
      </c>
      <c r="AN57" s="364">
        <v>60647</v>
      </c>
      <c r="AO57" s="365">
        <v>-1.9</v>
      </c>
      <c r="AP57" s="366">
        <v>46402</v>
      </c>
      <c r="AQ57" s="367">
        <v>-11.3</v>
      </c>
      <c r="AR57" s="368">
        <v>9.4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4569665</v>
      </c>
      <c r="AN58" s="372">
        <v>38749</v>
      </c>
      <c r="AO58" s="373">
        <v>-4.4000000000000004</v>
      </c>
      <c r="AP58" s="374">
        <v>26897</v>
      </c>
      <c r="AQ58" s="375">
        <v>-6.3</v>
      </c>
      <c r="AR58" s="376">
        <v>1.9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6824176</v>
      </c>
      <c r="AN59" s="364">
        <v>57928</v>
      </c>
      <c r="AO59" s="365">
        <v>-4.5</v>
      </c>
      <c r="AP59" s="366">
        <v>66343</v>
      </c>
      <c r="AQ59" s="367">
        <v>43</v>
      </c>
      <c r="AR59" s="368">
        <v>-47.5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3562704</v>
      </c>
      <c r="AN60" s="372">
        <v>30243</v>
      </c>
      <c r="AO60" s="373">
        <v>-22</v>
      </c>
      <c r="AP60" s="374">
        <v>34529</v>
      </c>
      <c r="AQ60" s="375">
        <v>28.4</v>
      </c>
      <c r="AR60" s="376">
        <v>-50.4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7135800</v>
      </c>
      <c r="AN61" s="379">
        <v>60577</v>
      </c>
      <c r="AO61" s="380">
        <v>0.7</v>
      </c>
      <c r="AP61" s="381">
        <v>54950</v>
      </c>
      <c r="AQ61" s="382">
        <v>4.5999999999999996</v>
      </c>
      <c r="AR61" s="368">
        <v>-3.9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4520470</v>
      </c>
      <c r="AN62" s="372">
        <v>38376</v>
      </c>
      <c r="AO62" s="373">
        <v>-4.2</v>
      </c>
      <c r="AP62" s="374">
        <v>29008</v>
      </c>
      <c r="AQ62" s="375">
        <v>-1.3</v>
      </c>
      <c r="AR62" s="376">
        <v>-2.9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zpi/JKBW/TVTzYA1DvoANLGLz6MG4hYliqGP6LnU4caYUIWSv3UBFkL38shSdTEtKuP54qe04ZacV1VazfTLBg==" saltValue="vghssYa+tx2Yg7vT4VZUS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21" spans="125:125" ht="13.5" hidden="1" customHeight="1" x14ac:dyDescent="0.15">
      <c r="DU121" s="290"/>
    </row>
  </sheetData>
  <sheetProtection algorithmName="SHA-512" hashValue="ZZV9+Tw4ujmt3bDZsO/vr9zAlRHyZMcMsIMdit6sRbFK1IDXRh0tp9atO5DpsvslbTUusYLSHZr3T1IqVM+FlQ==" saltValue="Opboz8LiasyQytJ+ZHu8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sheetData>
  <sheetProtection algorithmName="SHA-512" hashValue="d6OhpWKFiyzyc6n4ckNTYNJ/o0mUZezeMQ6SPt/xgll9afblDHMD14w/TDC/l9u07/J3NssoWO1UbJqxYpW3aA==" saltValue="LKU/3j1Xxt5Cuz178axW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7" t="s">
        <v>3</v>
      </c>
      <c r="D47" s="1237"/>
      <c r="E47" s="1238"/>
      <c r="F47" s="11">
        <v>17.02</v>
      </c>
      <c r="G47" s="12">
        <v>16.66</v>
      </c>
      <c r="H47" s="12">
        <v>15.32</v>
      </c>
      <c r="I47" s="12">
        <v>14.67</v>
      </c>
      <c r="J47" s="13">
        <v>13.88</v>
      </c>
    </row>
    <row r="48" spans="2:10" ht="57.75" customHeight="1" x14ac:dyDescent="0.15">
      <c r="B48" s="14"/>
      <c r="C48" s="1239" t="s">
        <v>4</v>
      </c>
      <c r="D48" s="1239"/>
      <c r="E48" s="1240"/>
      <c r="F48" s="15">
        <v>4.99</v>
      </c>
      <c r="G48" s="16">
        <v>3.72</v>
      </c>
      <c r="H48" s="16">
        <v>4.43</v>
      </c>
      <c r="I48" s="16">
        <v>5.08</v>
      </c>
      <c r="J48" s="17">
        <v>5.34</v>
      </c>
    </row>
    <row r="49" spans="2:10" ht="57.75" customHeight="1" thickBot="1" x14ac:dyDescent="0.2">
      <c r="B49" s="18"/>
      <c r="C49" s="1241" t="s">
        <v>5</v>
      </c>
      <c r="D49" s="1241"/>
      <c r="E49" s="1242"/>
      <c r="F49" s="19">
        <v>1.06</v>
      </c>
      <c r="G49" s="20" t="s">
        <v>561</v>
      </c>
      <c r="H49" s="20" t="s">
        <v>562</v>
      </c>
      <c r="I49" s="20">
        <v>0.03</v>
      </c>
      <c r="J49" s="21" t="s">
        <v>563</v>
      </c>
    </row>
    <row r="50" spans="2:10" ht="13.5" customHeight="1" x14ac:dyDescent="0.15"/>
  </sheetData>
  <sheetProtection algorithmName="SHA-512" hashValue="FVk6eVGExJSWJteWSpFcPWTbbCV6LXERKO7lyaJZ75kDGpM8tTsOcnRUTcUM7YR8Sq1wC/8l9KOHHJKVPLKuRg==" saltValue="845i9bebfi+TmcsL7CAj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齊藤 康介</cp:lastModifiedBy>
  <cp:lastPrinted>2021-10-20T07:49:22Z</cp:lastPrinted>
  <dcterms:created xsi:type="dcterms:W3CDTF">2021-02-05T02:51:34Z</dcterms:created>
  <dcterms:modified xsi:type="dcterms:W3CDTF">2021-10-20T07:50:07Z</dcterms:modified>
  <cp:category/>
</cp:coreProperties>
</file>