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２．財政部門\07.調査・報告\令和３年度\210917_◆◆【財政状況資料集】令和元年度財政状況資料集（追加分）の作成及び提出について　10・4回答\211020_【1022〆切】財政状況資料集（令和元年度決算追加分）の作成について\"/>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<sst xmlns="http://schemas.openxmlformats.org/spreadsheetml/2006/main" count="1153" uniqueCount="609">
  <si>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</si>
  <si>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</si>
  <si>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</si>
  <si>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</si>
  <si>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</si>
  <si>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</si>
  <si>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</si>
  <si>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</si>
  <si>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</si>
  <si>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</si>
  <si>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</si>
  <si>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</si>
  <si>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</si>
  <si>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</si>
  <si>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</si>
  <si>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</si>
  <si>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</si>
  <si>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</si>
  <si>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</si>
  <si>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</si>
  <si>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</si>
  <si>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</si>
  <si>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</si>
  <si>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</si>
  <si>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</si>
  <si>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</si>
  <si>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</si>
  <si>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</si>
  <si>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</si>
  <si>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</si>
  <si>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</si>
  <si>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</si>
  <si>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</si>
  <si>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</si>
  <si>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</si>
  <si>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</si>
  <si>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</si>
  <si>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</si>
  <si>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</si>
  <si>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</si>
  <si>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</si>
  <si>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</si>
  <si>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</si>
  <si>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</si>
  <si>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</si>
  <si>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</si>
  <si>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</si>
  <si>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</si>
  <si>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</si>
  <si>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</si>
  <si>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</si>
  <si>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</si>
  <si>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</si>
  <si>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</si>
  <si>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</si>
  <si>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</si>
  <si>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</si>
  <si>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</si>
  <si>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</si>
  <si>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</si>
  <si>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</si>
  <si>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</si>
  <si>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</si>
  <si>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</si>
  <si>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</si>
  <si>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</si>
  <si>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</si>
  <si>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</si>
  <si>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</si>
  <si>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</si>
  <si>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</si>
  <si>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</si>
  <si>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</si>
  <si>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</si>
  <si>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</si>
  <si>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</si>
  <si>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</si>
  <si>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</si>
  <si>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</si>
  <si>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</si>
  <si>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</si>
  <si>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</si>
  <si>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</si>
  <si>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</si>
  <si>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</si>
  <si>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</si>
  <si>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</si>
  <si>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</si>
  <si>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</si>
  <si>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</si>
  <si>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</si>
  <si>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</si>
  <si>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</si>
  <si>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</si>
  <si>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</si>
  <si>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</si>
  <si>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</si>
  <si>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</si>
  <si>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</si>
  <si>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</si>
  <si>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</si>
  <si>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</si>
  <si>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</si>
  <si>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</si>
  <si>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</si>
  <si>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</si>
  <si>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</si>
  <si>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</si>
  <si>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</si>
  <si>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</si>
  <si>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</si>
  <si>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</si>
  <si>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</si>
  <si>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</si>
  <si>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</si>
  <si>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</si>
  <si>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</si>
  <si>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</si>
  <si>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</si>
  <si>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</si>
  <si>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</si>
  <si>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</si>
  <si>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</si>
  <si>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</si>
  <si>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</si>
  <si>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</si>
  <si>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</si>
  <si>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</si>
  <si>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</si>
  <si>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</si>
  <si>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</si>
  <si>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</si>
  <si>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</si>
  <si>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</si>
  <si>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</si>
  <si>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</si>
  <si>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</si>
  <si>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</si>
  <si>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</si>
  <si>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</si>
  <si>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</si>
  <si>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</si>
  <si>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</si>
  <si>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</si>
  <si>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</si>
  <si>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</si>
  <si>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</si>
  <si>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</si>
  <si>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</si>
  <si>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</si>
  <si>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</si>
  <si>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</si>
  <si>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</si>
  <si>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</si>
  <si>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</si>
  <si>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</si>
  <si>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</si>
  <si>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</si>
  <si>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</si>
  <si>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</si>
  <si>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</si>
  <si>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</si>
  <si>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</si>
  <si>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</si>
  <si>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</si>
  <si>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</si>
  <si>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</si>
  <si>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</si>
  <si>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</si>
  <si>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</si>
  <si>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</si>
  <si>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</si>
  <si>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</si>
  <si>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</si>
  <si>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</si>
  <si>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</si>
  <si>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</si>
  <si>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</si>
  <si>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</si>
  <si>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</si>
  <si>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</si>
  <si>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</si>
  <si>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</si>
  <si>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</si>
  <si>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</si>
  <si>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</si>
  <si>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</si>
  <si>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</si>
  <si>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</si>
  <si>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</si>
  <si>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</si>
  <si>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</si>
  <si>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</si>
  <si>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</si>
  <si>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</si>
  <si>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</si>
  <si>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</si>
  <si>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</si>
  <si>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</si>
  <si>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</si>
  <si>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</si>
  <si>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</si>
  <si>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</si>
  <si>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</si>
  <si>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</si>
  <si>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</si>
  <si>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</si>
  <si>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</si>
  <si>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</si>
  <si>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</si>
  <si>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静岡県伊豆の国市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</si>
  <si>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</si>
  <si>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</si>
  <si>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</si>
  <si>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</si>
  <si>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</si>
  <si>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</si>
  <si>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</si>
  <si>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</si>
  <si>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</si>
  <si>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</si>
  <si>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</si>
  <si>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</si>
  <si>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</si>
  <si>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</si>
  <si>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</si>
  <si>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</si>
  <si>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</si>
  <si>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</si>
  <si>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</si>
  <si>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</si>
  <si>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</si>
  <si>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</si>
  <si>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</si>
  <si>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</si>
  <si>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</si>
  <si>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</si>
  <si>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</si>
  <si>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</si>
  <si>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</si>
  <si>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</si>
  <si>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</si>
  <si>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</si>
  <si>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</si>
  <si>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</si>
  <si>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</si>
  <si>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</si>
  <si>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</si>
  <si>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</si>
  <si>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</si>
  <si>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</si>
  <si>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</si>
  <si>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</si>
  <si>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</si>
  <si>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</si>
  <si>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</si>
  <si>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</si>
  <si>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</si>
  <si>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</si>
  <si>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</si>
  <si>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</si>
  <si>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</si>
  <si>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</si>
  <si>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</si>
  <si>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</si>
  <si>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</si>
  <si>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</si>
  <si>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</si>
  <si>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</si>
  <si>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</si>
  <si>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</si>
  <si>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</si>
  <si>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</si>
  <si>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</si>
  <si>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</si>
  <si>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</si>
  <si>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</si>
  <si>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</si>
  <si>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</si>
  <si>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</si>
  <si>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</si>
  <si>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</si>
  <si>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</si>
  <si>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</si>
  <si>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</si>
  <si>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</si>
  <si>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</si>
  <si>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</si>
  <si>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</si>
  <si>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</si>
  <si>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</si>
  <si>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</si>
  <si>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</si>
  <si>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</si>
  <si>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</si>
  <si>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</si>
  <si>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</si>
  <si>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</si>
  <si>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</si>
  <si>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</si>
  <si>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</si>
  <si>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</si>
  <si>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</si>
  <si>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</si>
  <si>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</si>
  <si>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</si>
  <si>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</si>
  <si>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</si>
  <si>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</si>
  <si>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</si>
  <si>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</si>
  <si>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</si>
  <si>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</si>
  <si>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</si>
  <si>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</si>
  <si>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</si>
  <si>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</si>
  <si>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</si>
  <si>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</si>
  <si>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</si>
  <si>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</si>
  <si>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</si>
  <si>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</si>
  <si>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</si>
  <si>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</si>
  <si>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</si>
  <si>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</si>
  <si>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</si>
  <si>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</si>
  <si>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</si>
  <si>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</si>
  <si>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</si>
  <si>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</si>
  <si>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</si>
  <si>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</si>
  <si>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</si>
  <si>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</si>
  <si>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</si>
  <si>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</si>
  <si>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</si>
  <si>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</si>
  <si>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</si>
  <si>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</si>
  <si>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</si>
  <si>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</si>
  <si>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</si>
  <si>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</si>
  <si>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</si>
  <si>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</si>
  <si>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</si>
  <si>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</si>
  <si>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</si>
  <si>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</si>
  <si>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</si>
  <si>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</si>
  <si>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</si>
  <si>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</si>
  <si>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</si>
  <si>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</si>
  <si>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</si>
  <si>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</si>
  <si>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</si>
  <si>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</si>
  <si>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</si>
  <si>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</si>
  <si>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静岡県伊豆の国市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</si>
  <si>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</si>
  <si>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</si>
  <si>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</si>
  <si>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</si>
  <si>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</si>
  <si>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</si>
  <si>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</si>
  <si>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</si>
  <si>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</si>
  <si>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</si>
  <si>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</si>
  <si>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</si>
  <si>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</si>
  <si>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</si>
  <si>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</si>
  <si>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</si>
  <si>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</si>
  <si>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</si>
  <si>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</si>
  <si>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</si>
  <si>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</si>
  <si>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</si>
  <si>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</si>
  <si>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</si>
  <si>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</si>
  <si>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</si>
  <si>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</si>
  <si>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</si>
  <si>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</si>
  <si>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</si>
  <si>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</si>
  <si>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</si>
  <si>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</si>
  <si>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</si>
  <si>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</si>
  <si>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</si>
  <si>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</si>
  <si>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</si>
  <si>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</si>
  <si>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簡易水道等事業特別会計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</si>
  <si>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</si>
  <si>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</si>
  <si>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</si>
  <si>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</si>
  <si>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</si>
  <si>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</si>
  <si>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</si>
  <si>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</si>
  <si>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</si>
  <si>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</si>
  <si>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</si>
  <si>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</si>
  <si>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</si>
  <si>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</si>
  <si>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</si>
  <si>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</si>
  <si>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</si>
  <si>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</si>
  <si>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</si>
  <si>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</si>
  <si>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</si>
  <si>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</si>
  <si>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</si>
  <si>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</si>
  <si>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</si>
  <si>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</si>
  <si>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</si>
  <si>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</si>
  <si>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</si>
  <si>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</si>
  <si>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</si>
  <si>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</si>
  <si>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</si>
  <si>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</si>
  <si>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</si>
  <si>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</si>
  <si>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</si>
  <si>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</si>
  <si>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</si>
  <si>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</si>
  <si>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</si>
  <si>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</si>
  <si>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</si>
  <si>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</si>
  <si>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</si>
  <si>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</si>
  <si>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</si>
  <si>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</si>
  <si>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</si>
  <si>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</si>
  <si>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</si>
  <si>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</si>
  <si>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</si>
  <si>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</si>
  <si>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</si>
  <si>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</si>
  <si>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</si>
  <si>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</si>
  <si>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</si>
  <si>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</si>
  <si>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</si>
  <si>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</si>
  <si>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</si>
  <si>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</si>
  <si>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</si>
  <si>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</si>
  <si>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</si>
  <si>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</si>
  <si>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</si>
  <si>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</si>
  <si>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</si>
  <si>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</si>
  <si>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</si>
  <si>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</si>
  <si>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</si>
  <si>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</si>
  <si>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</si>
  <si>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</si>
  <si>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</si>
  <si>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</si>
  <si>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</si>
  <si>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</si>
  <si>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</si>
  <si>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</si>
  <si>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</si>
  <si>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</si>
  <si>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</si>
  <si>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</si>
  <si>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</si>
  <si>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</si>
  <si>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</si>
  <si>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</si>
  <si>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</si>
  <si>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</si>
  <si>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</si>
  <si>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</si>
  <si>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</si>
  <si>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</si>
  <si>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</si>
  <si>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</si>
  <si>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</si>
  <si>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</si>
  <si>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</si>
  <si>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</si>
  <si>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</si>
  <si>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</si>
  <si>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</si>
  <si>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</si>
  <si>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</si>
  <si>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</si>
  <si>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</si>
  <si>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</si>
  <si>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</si>
  <si>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</si>
  <si>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</si>
  <si>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</si>
  <si>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</si>
  <si>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</si>
  <si>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</si>
  <si>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</si>
  <si>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</si>
  <si>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</si>
  <si>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</si>
  <si>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</si>
  <si>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</si>
  <si>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</si>
  <si>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</si>
  <si>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</si>
  <si>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</si>
  <si>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</si>
  <si>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</si>
  <si>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</si>
  <si>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</si>
  <si>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</si>
  <si>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</si>
  <si>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</si>
  <si>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</si>
  <si>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</si>
  <si>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</si>
  <si>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</si>
  <si>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</si>
  <si>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</si>
  <si>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</si>
  <si>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</si>
  <si>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</si>
  <si>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</si>
  <si>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</si>
  <si>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</si>
  <si>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6.78</t>
  </si>
  <si>
    <t>▲ 3.55</t>
  </si>
  <si>
    <t>▲ 0.63</t>
  </si>
  <si>
    <t>▲ 6.14</t>
  </si>
  <si>
    <t>上水道事業会計</t>
  </si>
  <si>
    <t>一般会計</t>
  </si>
  <si>
    <t>簡易水道等事業特別会計</t>
  </si>
  <si>
    <t>介護保険特別会計</t>
  </si>
  <si>
    <t>下水道事業特別会計</t>
  </si>
  <si>
    <t>国民健康保険特別会計</t>
  </si>
  <si>
    <t>楠木及び天野揚水場管理特別会計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</si>
  <si>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</si>
  <si>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</si>
  <si>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</si>
  <si>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</si>
  <si>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</si>
  <si>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</si>
  <si>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</si>
  <si>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</si>
  <si>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</si>
  <si>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駿東伊豆消防組合</t>
    <rPh sb="0" eb="2">
      <t>スントウ</t>
    </rPh>
    <rPh sb="2" eb="4">
      <t>イズ</t>
    </rPh>
    <rPh sb="4" eb="6">
      <t>ショウボウ</t>
    </rPh>
    <rPh sb="6" eb="8">
      <t>クミアイ</t>
    </rPh>
    <phoneticPr fontId="2"/>
  </si>
  <si>
    <t>駿豆学園管理組合</t>
    <rPh sb="0" eb="2">
      <t>スンズ</t>
    </rPh>
    <rPh sb="2" eb="4">
      <t>ガクエン</t>
    </rPh>
    <rPh sb="4" eb="6">
      <t>カンリ</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</si>
  <si>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</si>
  <si>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三島市外五ヶ市町箱根山組合</t>
    <rPh sb="0" eb="3">
      <t>ミシマシ</t>
    </rPh>
    <rPh sb="3" eb="4">
      <t>ホカ</t>
    </rPh>
    <rPh sb="4" eb="5">
      <t>ゴ</t>
    </rPh>
    <rPh sb="6" eb="8">
      <t>シチョウ</t>
    </rPh>
    <rPh sb="8" eb="10">
      <t>ハコネ</t>
    </rPh>
    <rPh sb="10" eb="11">
      <t>ヤマ</t>
    </rPh>
    <rPh sb="11" eb="12">
      <t>クミ</t>
    </rPh>
    <rPh sb="12" eb="13">
      <t>ア</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</si>
  <si>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</si>
  <si>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</si>
  <si>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伊豆市伊豆の国市廃棄物処理施設組合</t>
    <rPh sb="0" eb="17">
      <t>イズシ</t>
    </rPh>
    <phoneticPr fontId="2"/>
  </si>
  <si>
    <t>伊豆の国市土地開発公社</t>
    <rPh sb="0" eb="2">
      <t>イズ</t>
    </rPh>
    <rPh sb="3" eb="5">
      <t>クニシ</t>
    </rPh>
    <rPh sb="5" eb="7">
      <t>トチ</t>
    </rPh>
    <rPh sb="7" eb="9">
      <t>カイハツ</t>
    </rPh>
    <rPh sb="9" eb="11">
      <t>コウシャ</t>
    </rPh>
    <phoneticPr fontId="2"/>
  </si>
  <si>
    <t>大仁まごころ市場</t>
    <rPh sb="0" eb="2">
      <t>オオヒト</t>
    </rPh>
    <rPh sb="6" eb="8">
      <t>イチバ</t>
    </rPh>
    <phoneticPr fontId="2"/>
  </si>
  <si>
    <t>伊豆保健医療センター</t>
    <rPh sb="0" eb="2">
      <t>イズ</t>
    </rPh>
    <rPh sb="2" eb="4">
      <t>ホケン</t>
    </rPh>
    <rPh sb="4" eb="6">
      <t>イリョウ</t>
    </rPh>
    <phoneticPr fontId="2"/>
  </si>
  <si>
    <t>FM伊豆の国</t>
    <rPh sb="2" eb="4">
      <t>イズ</t>
    </rPh>
    <rPh sb="5" eb="6">
      <t>クニ</t>
    </rPh>
    <phoneticPr fontId="2"/>
  </si>
  <si>
    <t>-</t>
    <phoneticPr fontId="2"/>
  </si>
  <si>
    <t>-</t>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</si>
  <si>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</si>
  <si>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</si>
  <si>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t>
    <phoneticPr fontId="2"/>
  </si>
  <si>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</si>
  <si>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</si>
  <si>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韮山反射炉保全基金</t>
    <rPh sb="0" eb="2">
      <t>ニラヤマ</t>
    </rPh>
    <rPh sb="2" eb="5">
      <t>ハンシャロ</t>
    </rPh>
    <rPh sb="5" eb="7">
      <t>ホゼン</t>
    </rPh>
    <rPh sb="7" eb="9">
      <t>キキン</t>
    </rPh>
    <phoneticPr fontId="5"/>
  </si>
  <si>
    <t>ふるさと応援基金</t>
    <rPh sb="4" eb="6">
      <t>オウエン</t>
    </rPh>
    <rPh sb="6" eb="8">
      <t>キキン</t>
    </rPh>
    <phoneticPr fontId="5"/>
  </si>
  <si>
    <t>福祉対策基金</t>
    <rPh sb="0" eb="2">
      <t>フクシ</t>
    </rPh>
    <rPh sb="2" eb="4">
      <t>タイサク</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</si>
  <si>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</si>
  <si>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</si>
  <si>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</si>
  <si>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</si>
  <si>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</si>
  <si>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</si>
  <si>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</si>
  <si>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</si>
  <si>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</si>
  <si>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</si>
  <si>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</si>
  <si>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</si>
  <si>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将来負担比率については、H30までは減少していたが、地域振興基金積立による、地方債残高の増により、大幅に上昇している。
　有形固定資産減価償却率については、逓増しているが、類似団体内平均値を下回っている。新火葬場、広域廃棄物処理場の整備等の大規模事業があったことが上昇幅が小さくなっている要因と考えられる。
　今後については、起債を活用した大規模事業がまだ控えているため、将来負担比率の上昇は続くが、類似団体内平均値より有形固定資産減価償却率は上昇幅が小さくなると予想される。</t>
    <rPh sb="1" eb="3">
      <t>ショウライ</t>
    </rPh>
    <rPh sb="3" eb="5">
      <t>フタン</t>
    </rPh>
    <rPh sb="5" eb="7">
      <t>ヒリツ</t>
    </rPh>
    <rPh sb="19" eb="21">
      <t>ゲンショウ</t>
    </rPh>
    <rPh sb="27" eb="29">
      <t>チイキ</t>
    </rPh>
    <rPh sb="29" eb="31">
      <t>シンコウ</t>
    </rPh>
    <rPh sb="31" eb="33">
      <t>キキン</t>
    </rPh>
    <rPh sb="33" eb="35">
      <t>ツミタテ</t>
    </rPh>
    <rPh sb="39" eb="41">
      <t>チホウ</t>
    </rPh>
    <rPh sb="41" eb="42">
      <t>サイ</t>
    </rPh>
    <rPh sb="42" eb="44">
      <t>ザンダカ</t>
    </rPh>
    <rPh sb="45" eb="46">
      <t>ゾウ</t>
    </rPh>
    <rPh sb="50" eb="52">
      <t>オオハバ</t>
    </rPh>
    <rPh sb="53" eb="55">
      <t>ジョウショウ</t>
    </rPh>
    <rPh sb="62" eb="64">
      <t>ユウケイ</t>
    </rPh>
    <rPh sb="64" eb="66">
      <t>コテイ</t>
    </rPh>
    <rPh sb="66" eb="68">
      <t>シサン</t>
    </rPh>
    <rPh sb="68" eb="73">
      <t>ゲンカショウキャクリツ</t>
    </rPh>
    <rPh sb="79" eb="81">
      <t>テイゾウ</t>
    </rPh>
    <rPh sb="87" eb="89">
      <t>ルイジ</t>
    </rPh>
    <rPh sb="89" eb="91">
      <t>ダンタイ</t>
    </rPh>
    <rPh sb="91" eb="92">
      <t>ナイ</t>
    </rPh>
    <rPh sb="92" eb="94">
      <t>ヘイキン</t>
    </rPh>
    <rPh sb="94" eb="95">
      <t>チ</t>
    </rPh>
    <rPh sb="96" eb="98">
      <t>シタマワ</t>
    </rPh>
    <rPh sb="103" eb="107">
      <t>シンカソウバ</t>
    </rPh>
    <rPh sb="108" eb="110">
      <t>コウイキ</t>
    </rPh>
    <rPh sb="110" eb="113">
      <t>ハイキブツ</t>
    </rPh>
    <rPh sb="113" eb="115">
      <t>ショリ</t>
    </rPh>
    <rPh sb="115" eb="116">
      <t>ジョウ</t>
    </rPh>
    <rPh sb="117" eb="119">
      <t>セイビ</t>
    </rPh>
    <rPh sb="119" eb="120">
      <t>トウ</t>
    </rPh>
    <rPh sb="121" eb="124">
      <t>ダイキボ</t>
    </rPh>
    <rPh sb="124" eb="126">
      <t>ジギョウ</t>
    </rPh>
    <rPh sb="133" eb="135">
      <t>ジョウショウ</t>
    </rPh>
    <rPh sb="135" eb="136">
      <t>ハバ</t>
    </rPh>
    <rPh sb="137" eb="138">
      <t>チイ</t>
    </rPh>
    <rPh sb="145" eb="147">
      <t>ヨウイン</t>
    </rPh>
    <rPh sb="148" eb="149">
      <t>カンガ</t>
    </rPh>
    <rPh sb="156" eb="158">
      <t>コンゴ</t>
    </rPh>
    <rPh sb="164" eb="166">
      <t>キサイ</t>
    </rPh>
    <rPh sb="167" eb="169">
      <t>カツヨウ</t>
    </rPh>
    <rPh sb="171" eb="174">
      <t>ダイキボ</t>
    </rPh>
    <rPh sb="174" eb="176">
      <t>ジギョウ</t>
    </rPh>
    <rPh sb="179" eb="180">
      <t>ヒカ</t>
    </rPh>
    <rPh sb="187" eb="189">
      <t>ショウライ</t>
    </rPh>
    <rPh sb="189" eb="191">
      <t>フタン</t>
    </rPh>
    <rPh sb="191" eb="193">
      <t>ヒリツ</t>
    </rPh>
    <rPh sb="194" eb="196">
      <t>ジョウショウ</t>
    </rPh>
    <rPh sb="197" eb="198">
      <t>ツヅ</t>
    </rPh>
    <rPh sb="201" eb="203">
      <t>ルイジ</t>
    </rPh>
    <rPh sb="203" eb="205">
      <t>ダンタイ</t>
    </rPh>
    <rPh sb="205" eb="206">
      <t>ナイ</t>
    </rPh>
    <rPh sb="206" eb="208">
      <t>ヘイキン</t>
    </rPh>
    <rPh sb="208" eb="209">
      <t>チ</t>
    </rPh>
    <rPh sb="211" eb="213">
      <t>ユウケイ</t>
    </rPh>
    <rPh sb="213" eb="215">
      <t>コテイ</t>
    </rPh>
    <rPh sb="215" eb="217">
      <t>シサン</t>
    </rPh>
    <rPh sb="217" eb="222">
      <t>ゲンカショウキャクリツ</t>
    </rPh>
    <rPh sb="223" eb="225">
      <t>ジョウショウ</t>
    </rPh>
    <rPh sb="225" eb="226">
      <t>ハバ</t>
    </rPh>
    <rPh sb="227" eb="228">
      <t>チイ</t>
    </rPh>
    <rPh sb="233" eb="235">
      <t>ヨソウ</t>
    </rPh>
    <phoneticPr fontId="5"/>
  </si>
  <si>
    <t>　将来負担比率は大幅に上昇しているが、交付税算入される起債の利用が多いため、実質公債比率は、低下しており、類似団体内平均値を下回っている。
　今後についても、交付税算入される起債を有効に活用して施設整備等の大規模事業の実施を予定しているため、将来負担比率は上昇が予想されるが、実質公債比率については、大幅な上昇は抑えられると予想される。</t>
    <rPh sb="1" eb="3">
      <t>ショウライ</t>
    </rPh>
    <rPh sb="3" eb="5">
      <t>フタン</t>
    </rPh>
    <rPh sb="5" eb="7">
      <t>ヒリツ</t>
    </rPh>
    <rPh sb="8" eb="10">
      <t>オオハバ</t>
    </rPh>
    <rPh sb="11" eb="13">
      <t>ジョウショウ</t>
    </rPh>
    <rPh sb="19" eb="22">
      <t>コウフゼイ</t>
    </rPh>
    <rPh sb="22" eb="24">
      <t>サンニュウ</t>
    </rPh>
    <rPh sb="27" eb="29">
      <t>キサイ</t>
    </rPh>
    <rPh sb="30" eb="32">
      <t>リヨウ</t>
    </rPh>
    <rPh sb="33" eb="34">
      <t>オオ</t>
    </rPh>
    <rPh sb="38" eb="40">
      <t>ジッシツ</t>
    </rPh>
    <rPh sb="40" eb="42">
      <t>コウサイ</t>
    </rPh>
    <rPh sb="42" eb="44">
      <t>ヒリツ</t>
    </rPh>
    <rPh sb="46" eb="48">
      <t>テイカ</t>
    </rPh>
    <rPh sb="53" eb="57">
      <t>ルイジダンタイ</t>
    </rPh>
    <rPh sb="57" eb="58">
      <t>ナイ</t>
    </rPh>
    <rPh sb="58" eb="60">
      <t>ヘイキン</t>
    </rPh>
    <rPh sb="60" eb="61">
      <t>チ</t>
    </rPh>
    <rPh sb="62" eb="64">
      <t>シタマワ</t>
    </rPh>
    <rPh sb="71" eb="73">
      <t>コンゴ</t>
    </rPh>
    <rPh sb="79" eb="82">
      <t>コウフゼイ</t>
    </rPh>
    <rPh sb="82" eb="84">
      <t>サンニュウ</t>
    </rPh>
    <rPh sb="87" eb="89">
      <t>キサイ</t>
    </rPh>
    <rPh sb="90" eb="92">
      <t>ユウコウ</t>
    </rPh>
    <rPh sb="93" eb="95">
      <t>カツヨウ</t>
    </rPh>
    <rPh sb="97" eb="99">
      <t>シセツ</t>
    </rPh>
    <rPh sb="99" eb="101">
      <t>セイビ</t>
    </rPh>
    <rPh sb="101" eb="102">
      <t>トウ</t>
    </rPh>
    <rPh sb="103" eb="106">
      <t>ダイキボ</t>
    </rPh>
    <rPh sb="106" eb="108">
      <t>ジギョウ</t>
    </rPh>
    <rPh sb="109" eb="111">
      <t>ジッシ</t>
    </rPh>
    <rPh sb="112" eb="114">
      <t>ヨテイ</t>
    </rPh>
    <rPh sb="121" eb="127">
      <t>ショウライフタンヒリツ</t>
    </rPh>
    <rPh sb="128" eb="130">
      <t>ジョウショウ</t>
    </rPh>
    <rPh sb="131" eb="133">
      <t>ヨソウ</t>
    </rPh>
    <rPh sb="138" eb="140">
      <t>ジッシツ</t>
    </rPh>
    <rPh sb="140" eb="142">
      <t>コウサイ</t>
    </rPh>
    <rPh sb="142" eb="144">
      <t>ヒリツ</t>
    </rPh>
    <rPh sb="150" eb="152">
      <t>オオハバ</t>
    </rPh>
    <rPh sb="153" eb="155">
      <t>ジョウショウ</t>
    </rPh>
    <rPh sb="156" eb="157">
      <t>オサ</t>
    </rPh>
    <rPh sb="162" eb="164">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</si>
</sst>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703C-4359-9B31-08CC199ADC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40087</c:v>
                </c:pt>
                <c:pt idx="1">
                  <c:v>43295</c:v>
                </c:pt>
                <c:pt idx="2">
                  <c:v>33951</c:v>
                </c:pt>
                <c:pt idx="3">
                  <c:v>39497</c:v>
                </c:pt>
                <c:pt idx="4">
                  <c:v>65858</c:v>
                </c:pt>
              </c:numCache>
            </c:numRef>
          </c:val>
          <c:smooth val="0"/>
          <c:extLst>
            <c:ext xmlns:c16="http://schemas.microsoft.com/office/drawing/2014/chart" uri="{C3380CC4-5D6E-409C-BE32-E72D297353CC}">
              <c16:uniqueId val="{00000001-703C-4359-9B31-08CC199ADC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3.28</c:v>
                </c:pt>
                <c:pt idx="1">
                  <c:v>3.64</c:v>
                </c:pt>
                <c:pt idx="2">
                  <c:v>5.09</c:v>
                </c:pt>
                <c:pt idx="3">
                  <c:v>5.96</c:v>
                </c:pt>
                <c:pt idx="4">
                  <c:v>6.25</c:v>
                </c:pt>
              </c:numCache>
            </c:numRef>
          </c:val>
          <c:extLst>
            <c:ext xmlns:c16="http://schemas.microsoft.com/office/drawing/2014/chart" uri="{C3380CC4-5D6E-409C-BE32-E72D297353CC}">
              <c16:uniqueId val="{00000000-1871-4361-8B84-C49AF023E4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26.04</c:v>
                </c:pt>
                <c:pt idx="1">
                  <c:v>34.450000000000003</c:v>
                </c:pt>
                <c:pt idx="2">
                  <c:v>29.2</c:v>
                </c:pt>
                <c:pt idx="3">
                  <c:v>28.08</c:v>
                </c:pt>
                <c:pt idx="4">
                  <c:v>21.52</c:v>
                </c:pt>
              </c:numCache>
            </c:numRef>
          </c:val>
          <c:extLst>
            <c:ext xmlns:c16="http://schemas.microsoft.com/office/drawing/2014/chart" uri="{C3380CC4-5D6E-409C-BE32-E72D297353CC}">
              <c16:uniqueId val="{00000001-1871-4361-8B84-C49AF023E4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-6.78</c:v>
                </c:pt>
                <c:pt idx="1">
                  <c:v>7.49</c:v>
                </c:pt>
                <c:pt idx="2">
                  <c:v>-3.55</c:v>
                </c:pt>
                <c:pt idx="3">
                  <c:v>-0.63</c:v>
                </c:pt>
                <c:pt idx="4">
                  <c:v>-6.14</c:v>
                </c:pt>
              </c:numCache>
            </c:numRef>
          </c:val>
          <c:smooth val="0"/>
          <c:extLst>
            <c:ext xmlns:c16="http://schemas.microsoft.com/office/drawing/2014/chart" uri="{C3380CC4-5D6E-409C-BE32-E72D297353CC}">
              <c16:uniqueId val="{00000002-1871-4361-8B84-C49AF023E4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F4-4964-B172-F9B333D313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F4-4964-B172-F9B333D313C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E2F4-4964-B172-F9B333D313CA}"/>
            </c:ext>
          </c:extLst>
        </c:ser>
        <c:ser>
          <c:idx val="3"/>
          <c:order val="3"/>
          <c:tx>
            <c:strRef>
              <c:f>データシート!$A$30</c:f>
              <c:strCache>
                <c:ptCount val="1"/>
                <c:pt idx="0">
                  <c:v>楠木及び天野揚水場管理特別会計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0.01</c:v>
                </c:pt>
                <c:pt idx="8">
                  <c:v>#N/A</c:v>
                </c:pt>
                <c:pt idx="9">
                  <c:v>0.01</c:v>
                </c:pt>
              </c:numCache>
            </c:numRef>
          </c:val>
          <c:extLst>
            <c:ext xmlns:c16="http://schemas.microsoft.com/office/drawing/2014/chart" uri="{C3380CC4-5D6E-409C-BE32-E72D297353CC}">
              <c16:uniqueId val="{00000003-E2F4-4964-B172-F9B333D313C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1.55</c:v>
                </c:pt>
                <c:pt idx="2">
                  <c:v>#N/A</c:v>
                </c:pt>
                <c:pt idx="3">
                  <c:v>2.3199999999999998</c:v>
                </c:pt>
                <c:pt idx="4">
                  <c:v>#N/A</c:v>
                </c:pt>
                <c:pt idx="5">
                  <c:v>2.76</c:v>
                </c:pt>
                <c:pt idx="6">
                  <c:v>#N/A</c:v>
                </c:pt>
                <c:pt idx="7">
                  <c:v>1.5</c:v>
                </c:pt>
                <c:pt idx="8">
                  <c:v>#N/A</c:v>
                </c:pt>
                <c:pt idx="9">
                  <c:v>0.21</c:v>
                </c:pt>
              </c:numCache>
            </c:numRef>
          </c:val>
          <c:extLst>
            <c:ext xmlns:c16="http://schemas.microsoft.com/office/drawing/2014/chart" uri="{C3380CC4-5D6E-409C-BE32-E72D297353CC}">
              <c16:uniqueId val="{00000004-E2F4-4964-B172-F9B333D313C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0.17</c:v>
                </c:pt>
                <c:pt idx="4">
                  <c:v>#N/A</c:v>
                </c:pt>
                <c:pt idx="5">
                  <c:v>0.14000000000000001</c:v>
                </c:pt>
                <c:pt idx="6">
                  <c:v>#N/A</c:v>
                </c:pt>
                <c:pt idx="7">
                  <c:v>0.23</c:v>
                </c:pt>
                <c:pt idx="8">
                  <c:v>#N/A</c:v>
                </c:pt>
                <c:pt idx="9">
                  <c:v>0.36</c:v>
                </c:pt>
              </c:numCache>
            </c:numRef>
          </c:val>
          <c:extLst>
            <c:ext xmlns:c16="http://schemas.microsoft.com/office/drawing/2014/chart" uri="{C3380CC4-5D6E-409C-BE32-E72D297353CC}">
              <c16:uniqueId val="{00000005-E2F4-4964-B172-F9B333D313C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0.75</c:v>
                </c:pt>
                <c:pt idx="2">
                  <c:v>#N/A</c:v>
                </c:pt>
                <c:pt idx="3">
                  <c:v>1.1599999999999999</c:v>
                </c:pt>
                <c:pt idx="4">
                  <c:v>#N/A</c:v>
                </c:pt>
                <c:pt idx="5">
                  <c:v>1.03</c:v>
                </c:pt>
                <c:pt idx="6">
                  <c:v>#N/A</c:v>
                </c:pt>
                <c:pt idx="7">
                  <c:v>1.17</c:v>
                </c:pt>
                <c:pt idx="8">
                  <c:v>#N/A</c:v>
                </c:pt>
                <c:pt idx="9">
                  <c:v>1.1200000000000001</c:v>
                </c:pt>
              </c:numCache>
            </c:numRef>
          </c:val>
          <c:extLst>
            <c:ext xmlns:c16="http://schemas.microsoft.com/office/drawing/2014/chart" uri="{C3380CC4-5D6E-409C-BE32-E72D297353CC}">
              <c16:uniqueId val="{00000006-E2F4-4964-B172-F9B333D313CA}"/>
            </c:ext>
          </c:extLst>
        </c:ser>
        <c:ser>
          <c:idx val="7"/>
          <c:order val="7"/>
          <c:tx>
            <c:strRef>
              <c:f>データシート!$A$34</c:f>
              <c:strCache>
                <c:ptCount val="1"/>
                <c:pt idx="0">
                  <c:v>簡易水道等事業特別会計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3.63</c:v>
                </c:pt>
                <c:pt idx="2">
                  <c:v>#N/A</c:v>
                </c:pt>
                <c:pt idx="3">
                  <c:v>0.03</c:v>
                </c:pt>
                <c:pt idx="4">
                  <c:v>#N/A</c:v>
                </c:pt>
                <c:pt idx="5">
                  <c:v>0.03</c:v>
                </c:pt>
                <c:pt idx="6">
                  <c:v>#N/A</c:v>
                </c:pt>
                <c:pt idx="7">
                  <c:v>0.38</c:v>
                </c:pt>
                <c:pt idx="8">
                  <c:v>#N/A</c:v>
                </c:pt>
                <c:pt idx="9">
                  <c:v>1.29</c:v>
                </c:pt>
              </c:numCache>
            </c:numRef>
          </c:val>
          <c:extLst>
            <c:ext xmlns:c16="http://schemas.microsoft.com/office/drawing/2014/chart" uri="{C3380CC4-5D6E-409C-BE32-E72D297353CC}">
              <c16:uniqueId val="{00000007-E2F4-4964-B172-F9B333D313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3.23</c:v>
                </c:pt>
                <c:pt idx="2">
                  <c:v>#N/A</c:v>
                </c:pt>
                <c:pt idx="3">
                  <c:v>3.59</c:v>
                </c:pt>
                <c:pt idx="4">
                  <c:v>#N/A</c:v>
                </c:pt>
                <c:pt idx="5">
                  <c:v>5.04</c:v>
                </c:pt>
                <c:pt idx="6">
                  <c:v>#N/A</c:v>
                </c:pt>
                <c:pt idx="7">
                  <c:v>5.93</c:v>
                </c:pt>
                <c:pt idx="8">
                  <c:v>#N/A</c:v>
                </c:pt>
                <c:pt idx="9">
                  <c:v>6.23</c:v>
                </c:pt>
              </c:numCache>
            </c:numRef>
          </c:val>
          <c:extLst>
            <c:ext xmlns:c16="http://schemas.microsoft.com/office/drawing/2014/chart" uri="{C3380CC4-5D6E-409C-BE32-E72D297353CC}">
              <c16:uniqueId val="{00000008-E2F4-4964-B172-F9B333D313C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7.72</c:v>
                </c:pt>
                <c:pt idx="2">
                  <c:v>#N/A</c:v>
                </c:pt>
                <c:pt idx="3">
                  <c:v>6.86</c:v>
                </c:pt>
                <c:pt idx="4">
                  <c:v>#N/A</c:v>
                </c:pt>
                <c:pt idx="5">
                  <c:v>6.65</c:v>
                </c:pt>
                <c:pt idx="6">
                  <c:v>#N/A</c:v>
                </c:pt>
                <c:pt idx="7">
                  <c:v>7.15</c:v>
                </c:pt>
                <c:pt idx="8">
                  <c:v>#N/A</c:v>
                </c:pt>
                <c:pt idx="9">
                  <c:v>6.89</c:v>
                </c:pt>
              </c:numCache>
            </c:numRef>
          </c:val>
          <c:extLst>
            <c:ext xmlns:c16="http://schemas.microsoft.com/office/drawing/2014/chart" uri="{C3380CC4-5D6E-409C-BE32-E72D297353CC}">
              <c16:uniqueId val="{00000009-E2F4-4964-B172-F9B333D313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1380</c:v>
                </c:pt>
                <c:pt idx="5">
                  <c:v>1354</c:v>
                </c:pt>
                <c:pt idx="8">
                  <c:v>1379</c:v>
                </c:pt>
                <c:pt idx="11">
                  <c:v>1386</c:v>
                </c:pt>
                <c:pt idx="14">
                  <c:v>1361</c:v>
                </c:pt>
              </c:numCache>
            </c:numRef>
          </c:val>
          <c:extLst>
            <c:ext xmlns:c16="http://schemas.microsoft.com/office/drawing/2014/chart" uri="{C3380CC4-5D6E-409C-BE32-E72D297353CC}">
              <c16:uniqueId val="{00000000-ECA7-4DE2-B1C0-BFE97E5A86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A7-4DE2-B1C0-BFE97E5A86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2</c:v>
                </c:pt>
                <c:pt idx="6">
                  <c:v>3</c:v>
                </c:pt>
                <c:pt idx="9">
                  <c:v>3</c:v>
                </c:pt>
                <c:pt idx="12">
                  <c:v>4</c:v>
                </c:pt>
              </c:numCache>
            </c:numRef>
          </c:val>
          <c:extLst>
            <c:ext xmlns:c16="http://schemas.microsoft.com/office/drawing/2014/chart" uri="{C3380CC4-5D6E-409C-BE32-E72D297353CC}">
              <c16:uniqueId val="{00000002-ECA7-4DE2-B1C0-BFE97E5A86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11</c:v>
                </c:pt>
                <c:pt idx="6">
                  <c:v>14</c:v>
                </c:pt>
                <c:pt idx="9">
                  <c:v>19</c:v>
                </c:pt>
                <c:pt idx="12">
                  <c:v>21</c:v>
                </c:pt>
              </c:numCache>
            </c:numRef>
          </c:val>
          <c:extLst>
            <c:ext xmlns:c16="http://schemas.microsoft.com/office/drawing/2014/chart" uri="{C3380CC4-5D6E-409C-BE32-E72D297353CC}">
              <c16:uniqueId val="{00000003-ECA7-4DE2-B1C0-BFE97E5A86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414</c:v>
                </c:pt>
                <c:pt idx="3">
                  <c:v>394</c:v>
                </c:pt>
                <c:pt idx="6">
                  <c:v>323</c:v>
                </c:pt>
                <c:pt idx="9">
                  <c:v>373</c:v>
                </c:pt>
                <c:pt idx="12">
                  <c:v>358</c:v>
                </c:pt>
              </c:numCache>
            </c:numRef>
          </c:val>
          <c:extLst>
            <c:ext xmlns:c16="http://schemas.microsoft.com/office/drawing/2014/chart" uri="{C3380CC4-5D6E-409C-BE32-E72D297353CC}">
              <c16:uniqueId val="{00000004-ECA7-4DE2-B1C0-BFE97E5A86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A7-4DE2-B1C0-BFE97E5A86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A7-4DE2-B1C0-BFE97E5A86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1819</c:v>
                </c:pt>
                <c:pt idx="3">
                  <c:v>1767</c:v>
                </c:pt>
                <c:pt idx="6">
                  <c:v>1751</c:v>
                </c:pt>
                <c:pt idx="9">
                  <c:v>1713</c:v>
                </c:pt>
                <c:pt idx="12">
                  <c:v>1706</c:v>
                </c:pt>
              </c:numCache>
            </c:numRef>
          </c:val>
          <c:extLst>
            <c:ext xmlns:c16="http://schemas.microsoft.com/office/drawing/2014/chart" uri="{C3380CC4-5D6E-409C-BE32-E72D297353CC}">
              <c16:uniqueId val="{00000007-ECA7-4DE2-B1C0-BFE97E5A86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899</c:v>
                </c:pt>
                <c:pt idx="2">
                  <c:v>#N/A</c:v>
                </c:pt>
                <c:pt idx="3">
                  <c:v>#N/A</c:v>
                </c:pt>
                <c:pt idx="4">
                  <c:v>820</c:v>
                </c:pt>
                <c:pt idx="5">
                  <c:v>#N/A</c:v>
                </c:pt>
                <c:pt idx="6">
                  <c:v>#N/A</c:v>
                </c:pt>
                <c:pt idx="7">
                  <c:v>712</c:v>
                </c:pt>
                <c:pt idx="8">
                  <c:v>#N/A</c:v>
                </c:pt>
                <c:pt idx="9">
                  <c:v>#N/A</c:v>
                </c:pt>
                <c:pt idx="10">
                  <c:v>722</c:v>
                </c:pt>
                <c:pt idx="11">
                  <c:v>#N/A</c:v>
                </c:pt>
                <c:pt idx="12">
                  <c:v>#N/A</c:v>
                </c:pt>
                <c:pt idx="13">
                  <c:v>728</c:v>
                </c:pt>
                <c:pt idx="14">
                  <c:v>#N/A</c:v>
                </c:pt>
              </c:numCache>
            </c:numRef>
          </c:val>
          <c:smooth val="0"/>
          <c:extLst>
            <c:ext xmlns:c16="http://schemas.microsoft.com/office/drawing/2014/chart" uri="{C3380CC4-5D6E-409C-BE32-E72D297353CC}">
              <c16:uniqueId val="{00000008-ECA7-4DE2-B1C0-BFE97E5A86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15535</c:v>
                </c:pt>
                <c:pt idx="5">
                  <c:v>15525</c:v>
                </c:pt>
                <c:pt idx="8">
                  <c:v>15252</c:v>
                </c:pt>
                <c:pt idx="11">
                  <c:v>15300</c:v>
                </c:pt>
                <c:pt idx="14">
                  <c:v>17758</c:v>
                </c:pt>
              </c:numCache>
            </c:numRef>
          </c:val>
          <c:extLst>
            <c:ext xmlns:c16="http://schemas.microsoft.com/office/drawing/2014/chart" uri="{C3380CC4-5D6E-409C-BE32-E72D297353CC}">
              <c16:uniqueId val="{00000000-67C1-4E56-88D1-9F8EF5A83C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266</c:v>
                </c:pt>
                <c:pt idx="5">
                  <c:v>215</c:v>
                </c:pt>
                <c:pt idx="8">
                  <c:v>170</c:v>
                </c:pt>
                <c:pt idx="11">
                  <c:v>144</c:v>
                </c:pt>
                <c:pt idx="14">
                  <c:v>138</c:v>
                </c:pt>
              </c:numCache>
            </c:numRef>
          </c:val>
          <c:extLst>
            <c:ext xmlns:c16="http://schemas.microsoft.com/office/drawing/2014/chart" uri="{C3380CC4-5D6E-409C-BE32-E72D297353CC}">
              <c16:uniqueId val="{00000001-67C1-4E56-88D1-9F8EF5A83C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4995</c:v>
                </c:pt>
                <c:pt idx="5">
                  <c:v>6124</c:v>
                </c:pt>
                <c:pt idx="8">
                  <c:v>5700</c:v>
                </c:pt>
                <c:pt idx="11">
                  <c:v>5699</c:v>
                </c:pt>
                <c:pt idx="14">
                  <c:v>5200</c:v>
                </c:pt>
              </c:numCache>
            </c:numRef>
          </c:val>
          <c:extLst>
            <c:ext xmlns:c16="http://schemas.microsoft.com/office/drawing/2014/chart" uri="{C3380CC4-5D6E-409C-BE32-E72D297353CC}">
              <c16:uniqueId val="{00000002-67C1-4E56-88D1-9F8EF5A83C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C1-4E56-88D1-9F8EF5A83C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C1-4E56-88D1-9F8EF5A83C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C1-4E56-88D1-9F8EF5A83C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2653</c:v>
                </c:pt>
                <c:pt idx="3">
                  <c:v>2785</c:v>
                </c:pt>
                <c:pt idx="6">
                  <c:v>2816</c:v>
                </c:pt>
                <c:pt idx="9">
                  <c:v>2885</c:v>
                </c:pt>
                <c:pt idx="12">
                  <c:v>2947</c:v>
                </c:pt>
              </c:numCache>
            </c:numRef>
          </c:val>
          <c:extLst>
            <c:ext xmlns:c16="http://schemas.microsoft.com/office/drawing/2014/chart" uri="{C3380CC4-5D6E-409C-BE32-E72D297353CC}">
              <c16:uniqueId val="{00000006-67C1-4E56-88D1-9F8EF5A83C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606</c:v>
                </c:pt>
                <c:pt idx="3">
                  <c:v>585</c:v>
                </c:pt>
                <c:pt idx="6">
                  <c:v>525</c:v>
                </c:pt>
                <c:pt idx="9">
                  <c:v>517</c:v>
                </c:pt>
                <c:pt idx="12">
                  <c:v>487</c:v>
                </c:pt>
              </c:numCache>
            </c:numRef>
          </c:val>
          <c:extLst>
            <c:ext xmlns:c16="http://schemas.microsoft.com/office/drawing/2014/chart" uri="{C3380CC4-5D6E-409C-BE32-E72D297353CC}">
              <c16:uniqueId val="{00000007-67C1-4E56-88D1-9F8EF5A83C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3619</c:v>
                </c:pt>
                <c:pt idx="3">
                  <c:v>3549</c:v>
                </c:pt>
                <c:pt idx="6">
                  <c:v>3249</c:v>
                </c:pt>
                <c:pt idx="9">
                  <c:v>3140</c:v>
                </c:pt>
                <c:pt idx="12">
                  <c:v>2900</c:v>
                </c:pt>
              </c:numCache>
            </c:numRef>
          </c:val>
          <c:extLst>
            <c:ext xmlns:c16="http://schemas.microsoft.com/office/drawing/2014/chart" uri="{C3380CC4-5D6E-409C-BE32-E72D297353CC}">
              <c16:uniqueId val="{00000008-67C1-4E56-88D1-9F8EF5A83C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9-67C1-4E56-88D1-9F8EF5A83C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18909</c:v>
                </c:pt>
                <c:pt idx="3">
                  <c:v>18866</c:v>
                </c:pt>
                <c:pt idx="6">
                  <c:v>18424</c:v>
                </c:pt>
                <c:pt idx="9">
                  <c:v>18315</c:v>
                </c:pt>
                <c:pt idx="12">
                  <c:v>21935</c:v>
                </c:pt>
              </c:numCache>
            </c:numRef>
          </c:val>
          <c:extLst>
            <c:ext xmlns:c16="http://schemas.microsoft.com/office/drawing/2014/chart" uri="{C3380CC4-5D6E-409C-BE32-E72D297353CC}">
              <c16:uniqueId val="{0000000A-67C1-4E56-88D1-9F8EF5A83C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4995</c:v>
                </c:pt>
                <c:pt idx="2">
                  <c:v>#N/A</c:v>
                </c:pt>
                <c:pt idx="3">
                  <c:v>#N/A</c:v>
                </c:pt>
                <c:pt idx="4">
                  <c:v>3923</c:v>
                </c:pt>
                <c:pt idx="5">
                  <c:v>#N/A</c:v>
                </c:pt>
                <c:pt idx="6">
                  <c:v>#N/A</c:v>
                </c:pt>
                <c:pt idx="7">
                  <c:v>3894</c:v>
                </c:pt>
                <c:pt idx="8">
                  <c:v>#N/A</c:v>
                </c:pt>
                <c:pt idx="9">
                  <c:v>#N/A</c:v>
                </c:pt>
                <c:pt idx="10">
                  <c:v>3715</c:v>
                </c:pt>
                <c:pt idx="11">
                  <c:v>#N/A</c:v>
                </c:pt>
                <c:pt idx="12">
                  <c:v>#N/A</c:v>
                </c:pt>
                <c:pt idx="13">
                  <c:v>5174</c:v>
                </c:pt>
                <c:pt idx="14">
                  <c:v>#N/A</c:v>
                </c:pt>
              </c:numCache>
            </c:numRef>
          </c:val>
          <c:smooth val="0"/>
          <c:extLst>
            <c:ext xmlns:c16="http://schemas.microsoft.com/office/drawing/2014/chart" uri="{C3380CC4-5D6E-409C-BE32-E72D297353CC}">
              <c16:uniqueId val="{0000000B-67C1-4E56-88D1-9F8EF5A83C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3409</c:v>
                </c:pt>
                <c:pt idx="1">
                  <c:v>3243</c:v>
                </c:pt>
                <c:pt idx="2">
                  <c:v>2494</c:v>
                </c:pt>
              </c:numCache>
            </c:numRef>
          </c:val>
          <c:extLst>
            <c:ext xmlns:c16="http://schemas.microsoft.com/office/drawing/2014/chart" uri="{C3380CC4-5D6E-409C-BE32-E72D297353CC}">
              <c16:uniqueId val="{00000000-818E-44AB-99DD-7C2975B6A7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922</c:v>
                </c:pt>
                <c:pt idx="1">
                  <c:v>729</c:v>
                </c:pt>
                <c:pt idx="2">
                  <c:v>536</c:v>
                </c:pt>
              </c:numCache>
            </c:numRef>
          </c:val>
          <c:extLst>
            <c:ext xmlns:c16="http://schemas.microsoft.com/office/drawing/2014/chart" uri="{C3380CC4-5D6E-409C-BE32-E72D297353CC}">
              <c16:uniqueId val="{00000001-818E-44AB-99DD-7C2975B6A7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542</c:v>
                </c:pt>
                <c:pt idx="1">
                  <c:v>657</c:v>
                </c:pt>
                <c:pt idx="2">
                  <c:v>3211</c:v>
                </c:pt>
              </c:numCache>
            </c:numRef>
          </c:val>
          <c:extLst>
            <c:ext xmlns:c16="http://schemas.microsoft.com/office/drawing/2014/chart" uri="{C3380CC4-5D6E-409C-BE32-E72D297353CC}">
              <c16:uniqueId val="{00000002-818E-44AB-99DD-7C2975B6A7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{F69D869A-F672-43D8-B78A-3CD4321C7C4A}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14-4F4E-9C33-4DE1751023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{057E6804-292A-400A-A158-54472719BAF8}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14-4F4E-9C33-4DE1751023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{47A8228F-CBD2-4F98-BDAD-561D89068678}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14-4F4E-9C33-4DE1751023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{480943E8-8892-4DB4-AFA0-3B3259492E73}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14-4F4E-9C33-4DE1751023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{39947D05-1211-4D40-B99F-C600708813C0}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14-4F4E-9C33-4DE17510236A}"/>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{DFF2F524-E07F-416E-ADBB-7E485EEF844E}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14-4F4E-9C33-4DE17510236A}"/>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{50B771F3-23C2-4B51-9055-6B5E4456EEEF}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14-4F4E-9C33-4DE17510236A}"/>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{ADF506EF-6EE5-4182-96F3-31E91A6BB5DF}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14-4F4E-9C33-4DE17510236A}"/>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{76EC12B3-24A1-4F0F-BD81-D0C5008CF8E1}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14-4F4E-9C33-4DE1751023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51.1</c:v>
                </c:pt>
                <c:pt idx="16">
                  <c:v>53.1</c:v>
                </c:pt>
                <c:pt idx="24">
                  <c:v>55</c:v>
                </c:pt>
                <c:pt idx="32">
                  <c:v>56.8</c:v>
                </c:pt>
              </c:numCache>
            </c:numRef>
          </c:xVal>
          <c:yVal>
            <c:numRef>
              <c:f>公会計指標分析・財政指標組合せ分析表!$BP$51:$DC$51</c:f>
              <c:numCache>
                <c:formatCode>#,##0.0;"▲ "#,##0.0</c:formatCode>
                <c:ptCount val="40"/>
                <c:pt idx="8">
                  <c:v>38.200000000000003</c:v>
                </c:pt>
                <c:pt idx="16">
                  <c:v>37.700000000000003</c:v>
                </c:pt>
                <c:pt idx="24">
                  <c:v>36.4</c:v>
                </c:pt>
                <c:pt idx="32">
                  <c:v>50.4</c:v>
                </c:pt>
              </c:numCache>
            </c:numRef>
          </c:yVal>
          <c:smooth val="0"/>
          <c:extLst>
            <c:ext xmlns:c16="http://schemas.microsoft.com/office/drawing/2014/chart" uri="{C3380CC4-5D6E-409C-BE32-E72D297353CC}">
              <c16:uniqueId val="{00000009-4A14-4F4E-9C33-4DE1751023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{B1AF85D5-4D7E-426B-943E-7996A7A89E42}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14-4F4E-9C33-4DE1751023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{CDD2B44A-3039-4A3A-A939-46E2D9114FAF}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14-4F4E-9C33-4DE1751023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{561A1D60-9E42-4FC4-A5F5-6F7D400C8F89}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14-4F4E-9C33-4DE1751023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{5806AC55-7515-43A8-8E0B-1E4F420E7D3B}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14-4F4E-9C33-4DE1751023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{8E560A04-20B2-49BD-B0DA-C842C028F8DF}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14-4F4E-9C33-4DE17510236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{88A453B6-57E3-4B81-8B3A-44BA91B36C01}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14-4F4E-9C33-4DE17510236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{3CA8E171-A118-45AA-AC12-AA596F9F6108}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14-4F4E-9C33-4DE17510236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{444C1A35-4D03-4C34-8DCA-ECF63F8BAE7B}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14-4F4E-9C33-4DE17510236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{394B58B8-770A-4A91-B432-2622796745A7}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14-4F4E-9C33-4DE1751023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58.8</c:v>
                </c:pt>
                <c:pt idx="16">
                  <c:v>59.4</c:v>
                </c:pt>
                <c:pt idx="24">
                  <c:v>60.7</c:v>
                </c:pt>
                <c:pt idx="32">
                  <c:v>66.599999999999994</c:v>
                </c:pt>
              </c:numCache>
            </c:numRef>
          </c:xVal>
          <c:yVal>
            <c:numRef>
              <c:f>公会計指標分析・財政指標組合せ分析表!$BP$55:$DC$55</c:f>
              <c:numCache>
                <c:formatCode>#,##0.0;"▲ "#,##0.0</c:formatCode>
                <c:ptCount val="40"/>
                <c:pt idx="8">
                  <c:v>36.6</c:v>
                </c:pt>
                <c:pt idx="16">
                  <c:v>37.700000000000003</c:v>
                </c:pt>
                <c:pt idx="24">
                  <c:v>37.9</c:v>
                </c:pt>
                <c:pt idx="32">
                  <c:v>38.700000000000003</c:v>
                </c:pt>
              </c:numCache>
            </c:numRef>
          </c:yVal>
          <c:smooth val="0"/>
          <c:extLst>
            <c:ext xmlns:c16="http://schemas.microsoft.com/office/drawing/2014/chart" uri="{C3380CC4-5D6E-409C-BE32-E72D297353CC}">
              <c16:uniqueId val="{00000013-4A14-4F4E-9C33-4DE17510236A}"/>
            </c:ext>
          </c:extLst>
        </c:ser>
        <c:dLbls>
          <c:showLegendKey val="0"/>
          <c:showVal val="1"/>
          <c:showCatName val="0"/>
          <c:showSerName val="0"/>
          <c:showPercent val="0"/>
          <c:showBubbleSize val="0"/>
        </c:dLbls>
        <c:axId val="46179840"/>
        <c:axId val="46181760"/>
      </c:scatterChart>
      <c:valAx>
        <c:axId val="46179840"/>
        <c:scaling>
          <c:orientation val="minMax"/>
          <c:max val="68"/>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{3B337ADF-6F65-447A-BAB2-98EC374160D5}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857-4C11-9E54-BCC95F7C16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{D85265FD-477F-4D95-AEF1-956C72B75D67}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57-4C11-9E54-BCC95F7C16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{FC7B3D9C-37B2-42C5-8942-7EC3625C0305}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57-4C11-9E54-BCC95F7C16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{EE182446-27E0-48FB-91D6-35564B4AD4A8}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57-4C11-9E54-BCC95F7C16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{37115030-5AD6-461C-AB44-90812F0EC54A}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57-4C11-9E54-BCC95F7C16A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{40A97E62-C066-4592-BD08-7A70CF857894}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857-4C11-9E54-BCC95F7C16A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{4650BA5A-BE68-430F-A18F-5940278682A1}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857-4C11-9E54-BCC95F7C16A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{DA697AEB-2A1F-4A9D-914B-7E211D05359F}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857-4C11-9E54-BCC95F7C16A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{B6DA1BF2-51B7-472E-9A6D-D7C6A5C43330}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857-4C11-9E54-BCC95F7C16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8.1999999999999993</c:v>
                </c:pt>
                <c:pt idx="16">
                  <c:v>7.7</c:v>
                </c:pt>
                <c:pt idx="24">
                  <c:v>7.2</c:v>
                </c:pt>
                <c:pt idx="32">
                  <c:v>7</c:v>
                </c:pt>
              </c:numCache>
            </c:numRef>
          </c:xVal>
          <c:yVal>
            <c:numRef>
              <c:f>公会計指標分析・財政指標組合せ分析表!$BP$73:$DC$73</c:f>
              <c:numCache>
                <c:formatCode>#,##0.0;"▲ "#,##0.0</c:formatCode>
                <c:ptCount val="40"/>
                <c:pt idx="0">
                  <c:v>46.2</c:v>
                </c:pt>
                <c:pt idx="8">
                  <c:v>38.200000000000003</c:v>
                </c:pt>
                <c:pt idx="16">
                  <c:v>37.700000000000003</c:v>
                </c:pt>
                <c:pt idx="24">
                  <c:v>36.4</c:v>
                </c:pt>
                <c:pt idx="32">
                  <c:v>50.4</c:v>
                </c:pt>
              </c:numCache>
            </c:numRef>
          </c:yVal>
          <c:smooth val="0"/>
          <c:extLst>
            <c:ext xmlns:c16="http://schemas.microsoft.com/office/drawing/2014/chart" uri="{C3380CC4-5D6E-409C-BE32-E72D297353CC}">
              <c16:uniqueId val="{00000009-4857-4C11-9E54-BCC95F7C16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{19012BC4-781C-4166-A414-29FD73E6AC4B}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857-4C11-9E54-BCC95F7C16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{DBB7A6D7-334C-4068-9A45-E353FF2E65FC}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57-4C11-9E54-BCC95F7C16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{595DB103-211D-4FCD-9E2E-2227A6B81BEF}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57-4C11-9E54-BCC95F7C16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{08EC1CF6-0109-48A7-BD86-99B5DC0F3753}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57-4C11-9E54-BCC95F7C16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{315C3F6E-38CC-48C5-A6E6-887A1E72F3C4}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57-4C11-9E54-BCC95F7C16A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{24A6B649-CCE5-4657-8FF9-A44E0791D2B0}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857-4C11-9E54-BCC95F7C16A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{3C33518D-3671-4800-A0F2-8E8933B5AAE9}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857-4C11-9E54-BCC95F7C16A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{72F30AD9-764E-425B-BE5F-D1B27DCA4CBE}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857-4C11-9E54-BCC95F7C16A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{56EEACD2-4441-4DE7-9622-A66029F0029E}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857-4C11-9E54-BCC95F7C16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4857-4C11-9E54-BCC95F7C16AD}"/>
            </c:ext>
          </c:extLst>
        </c:ser>
        <c:dLbls>
          <c:showLegendKey val="0"/>
          <c:showVal val="1"/>
          <c:showCatName val="0"/>
          <c:showSerName val="0"/>
          <c:showPercent val="0"/>
          <c:showBubbleSize val="0"/>
        </c:dLbls>
        <c:axId val="84219776"/>
        <c:axId val="84234240"/>
      </c:scatterChart>
      <c:valAx>
        <c:axId val="84219776"/>
        <c:scaling>
          <c:orientation val="minMax"/>
          <c:max val="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や公営企業債の元利償還金に対する繰入金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については、起債償還終了などにより前年比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算入公債費等も同様に減少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したため、実質公債費比率の分子全体では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今後、大型事業の起債償還が始まるため、分子の数字は増えていく事は確実である。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引き続き、地方債借入にあたっては、交付税算入のある有利な地方債を視野に事業選択を行い、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また事業の精査を行い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満期一括償還地方債の発行がないため、計上なし。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将来負担額については、一般会計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において地域振興基金積立による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市営住宅使用料の減はあるものの、基準財政需要額算入見込額の増に伴い、全体として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今後、大型事業の起債借入が令和４年度まで継続するため、将来負担比率の分子の数字が増えていく事は確実である。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的経費の精査を行い、有利な地方債を活用した社会基盤整備、老朽化対策を進めながら、市債残高を抑制するよう努め、計画的に基金への積立を行い充当可能財源を確保することで、将来を見据えた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静岡県伊豆の国市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大規模事業の着手（斎場整備・し尿処理場整備・広域廃棄物処理施設整備）に伴い、財政調整基金を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億円積み立てたため、基金全体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・庁舎建設基金については、将来の庁舎建て替えを見据えて、年間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積立を行っていく。財政調整基金及び韮山反射炉保全基金については、収支の状況を踏まえて、可能な範囲で積立を行っていく。なお、大規模事業（斎場整備・し尿処理場整備・広域廃棄物処理施設整備）の本格着手により、財政調整基金の取崩しが継続し減少傾向になるが、事業の見直し等を実施することで基金取崩しの減額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・地域振興基金：地域振興に関する施策に要する経費に充てるため。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伊豆の国市を応援しようとする者から寄せられた寄附金を適正に管理し、指定した使途に沿った事業に効果的に充当するため。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・庁舎建設基金：庁舎建設に要する経費に充てるため。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韮山反射炉の保全に要する経費に充てるため。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・福祉対策基金：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高齢社会対策として実施する快適な生活環境の形成、健康の増進等の事業その他の福祉対策の経費に充てるため。</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・地域振興基金：合併特例事業債を活用し、基金発行可能額満額を積立てたため皆増。</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億円取崩し、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・庁舎建設基金：庁舎建て替えを見越して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・韮山反射炉保全基金：韮山反射炉整備基本計画に基づく整備事業の財源として、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・地域振興基金：基金利子を地域振興施策の経費に充当していく。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・ふるさと応援基金：当該度に積み立てた基金を、翌年度予算に寄附時に指定された事業へ充当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・庁舎建設基金：庁舎の建て替えの可能性があるため、毎年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億円の積立を行っていく。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・韮山反射炉保全基金：韮山反射炉大規模改修事業のため、収支の状況を踏まえて可能な範囲で積立を行っていく。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・大規模事業の着手（斎場整備・し尿処理場整備・広域廃棄物処理施設整備）により取り崩したための減少。</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斎場整備・し尿処理場整備・広域廃棄物処理施設整備）の本格着手により、財政調整基金の取崩しが継続し減少傾向になるが、事業の見直し等を実施することで基金取崩しの減額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・償還のため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大規模事業及び地域振興基金の償還が始まるため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48,476
47,840
94.62
24,580,832
23,692,831
724,621
11,590,097
21,935,354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％上昇しているものの、類似団体及び全国、県平均を下回っている。しかし数値としては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％を超えており、施設により偏りはあるが保有資産の老朽化が進んでいる。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ＭＳ Ｐゴシック" panose="020B0600070205080204" pitchFamily="50" charset="-128"/>
              <a:ea typeface="ＭＳ Ｐゴシック" panose="020B0600070205080204" pitchFamily="50" charset="-128"/>
            </a:rPr>
            <a:t>　なお、公共施設等総合管理計画が見直しが行われているが、現時点において、今後</a:t>
          </a:r>
          <a:r>
            <a:rPr kumimoji="1" lang="en-US" altLang="ja-JP" sz="1100">
              <a:effectLst/>
              <a:latin typeface="ＭＳ Ｐゴシック" panose="020B0600070205080204" pitchFamily="50" charset="-128"/>
              <a:ea typeface="ＭＳ Ｐゴシック" panose="020B0600070205080204" pitchFamily="50" charset="-128"/>
            </a:rPr>
            <a:t>30</a:t>
          </a:r>
          <a:r>
            <a:rPr kumimoji="1" lang="ja-JP" altLang="en-US" sz="1100">
              <a:effectLst/>
              <a:latin typeface="ＭＳ Ｐゴシック" panose="020B0600070205080204" pitchFamily="50" charset="-128"/>
              <a:ea typeface="ＭＳ Ｐゴシック" panose="020B0600070205080204" pitchFamily="50" charset="-128"/>
            </a:rPr>
            <a:t>年間で延床面積を</a:t>
          </a:r>
          <a:r>
            <a:rPr kumimoji="1" lang="en-US" altLang="ja-JP" sz="1100">
              <a:effectLst/>
              <a:latin typeface="ＭＳ Ｐゴシック" panose="020B0600070205080204" pitchFamily="50" charset="-128"/>
              <a:ea typeface="ＭＳ Ｐゴシック" panose="020B0600070205080204" pitchFamily="50" charset="-128"/>
            </a:rPr>
            <a:t>25</a:t>
          </a:r>
          <a:r>
            <a:rPr kumimoji="1" lang="ja-JP" altLang="en-US" sz="1100">
              <a:effectLst/>
              <a:latin typeface="ＭＳ Ｐゴシック" panose="020B0600070205080204" pitchFamily="50" charset="-128"/>
              <a:ea typeface="ＭＳ Ｐゴシック" panose="020B0600070205080204" pitchFamily="50" charset="-128"/>
            </a:rPr>
            <a:t>％削減することとしており、施設の統合、多機能化、廃止等を進めていくものとする。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81" name="楕円 80"/>
        <xdr:cNvSpPr/>
      </xdr:nvSpPr>
      <xdr:spPr>
        <a:xfrm>
          <a:off x="47117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82" name="有形固定資産減価償却率該当値テキスト"/>
        <xdr:cNvSpPr txBox="1"/>
      </xdr:nvSpPr>
      <xdr:spPr>
        <a:xfrm>
          <a:off x="4813300" y="571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58208</xdr:rowOff>
    </xdr:from>
    <xdr:to>
      <xdr:col>19</xdr:col>
      <xdr:colOff>187325</xdr:colOff>
      <xdr:row>29</xdr:row>
      <xdr:rowOff>159808</xdr:rowOff>
    </xdr:to>
    <xdr:sp macro="" textlink="">
      <xdr:nvSpPr>
        <xdr:cNvPr id="83" name="楕円 82"/>
        <xdr:cNvSpPr/>
      </xdr:nvSpPr>
      <xdr:spPr>
        <a:xfrm>
          <a:off x="4000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30</xdr:row>
      <xdr:rowOff>2328</xdr:rowOff>
    </xdr:to>
    <xdr:cxnSp macro="">
      <xdr:nvCxnSpPr>
        <xdr:cNvPr id="84" name="直線コネクタ 83"/>
        <xdr:cNvCxnSpPr/>
      </xdr:nvCxnSpPr>
      <xdr:spPr>
        <a:xfrm>
          <a:off x="4051300" y="585258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85" name="楕円 84"/>
        <xdr:cNvSpPr/>
      </xdr:nvSpPr>
      <xdr:spPr>
        <a:xfrm>
          <a:off x="3238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109008</xdr:rowOff>
    </xdr:to>
    <xdr:cxnSp macro="">
      <xdr:nvCxnSpPr>
        <xdr:cNvPr id="86" name="直線コネクタ 85"/>
        <xdr:cNvCxnSpPr/>
      </xdr:nvCxnSpPr>
      <xdr:spPr>
        <a:xfrm>
          <a:off x="3289300" y="578421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89323</xdr:rowOff>
    </xdr:from>
    <xdr:to>
      <xdr:col>11</xdr:col>
      <xdr:colOff>187325</xdr:colOff>
      <xdr:row>29</xdr:row>
      <xdr:rowOff>19473</xdr:rowOff>
    </xdr:to>
    <xdr:sp macro="" textlink="">
      <xdr:nvSpPr>
        <xdr:cNvPr id="87" name="楕円 86"/>
        <xdr:cNvSpPr/>
      </xdr:nvSpPr>
      <xdr:spPr>
        <a:xfrm>
          <a:off x="24765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140123</xdr:rowOff>
    </xdr:from>
    <xdr:to>
      <xdr:col>15</xdr:col>
      <xdr:colOff>136525</xdr:colOff>
      <xdr:row>29</xdr:row>
      <xdr:rowOff>40640</xdr:rowOff>
    </xdr:to>
    <xdr:cxnSp macro="">
      <xdr:nvCxnSpPr>
        <xdr:cNvPr id="88" name="直線コネクタ 87"/>
        <xdr:cNvCxnSpPr/>
      </xdr:nvCxnSpPr>
      <xdr:spPr>
        <a:xfrm>
          <a:off x="2527300" y="571224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9"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0" name="n_2aveValue有形固定資産減価償却率"/>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4885</xdr:rowOff>
    </xdr:from>
    <xdr:ext cx="405111" cy="259045"/>
    <xdr:sp macro="" textlink="">
      <xdr:nvSpPr>
        <xdr:cNvPr id="93" name="n_1mainValue有形固定資産減価償却率"/>
        <xdr:cNvSpPr txBox="1"/>
      </xdr:nvSpPr>
      <xdr:spPr>
        <a:xfrm>
          <a:off x="38360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94" name="n_2mainValue有形固定資産減価償却率"/>
        <xdr:cNvSpPr txBox="1"/>
      </xdr:nvSpPr>
      <xdr:spPr>
        <a:xfrm>
          <a:off x="3086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36000</xdr:rowOff>
    </xdr:from>
    <xdr:ext cx="405111" cy="259045"/>
    <xdr:sp macro="" textlink="">
      <xdr:nvSpPr>
        <xdr:cNvPr id="95" name="n_3mainValue有形固定資産減価償却率"/>
        <xdr:cNvSpPr txBox="1"/>
      </xdr:nvSpPr>
      <xdr:spPr>
        <a:xfrm>
          <a:off x="2324744" y="543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a:t>
          </a:r>
          <a:r>
            <a:rPr kumimoji="1" lang="en-US" altLang="ja-JP" sz="1100">
              <a:latin typeface="ＭＳ Ｐゴシック" panose="020B0600070205080204" pitchFamily="50" charset="-128"/>
              <a:ea typeface="ＭＳ Ｐゴシック" panose="020B0600070205080204" pitchFamily="50" charset="-128"/>
            </a:rPr>
            <a:t>147.8</a:t>
          </a:r>
          <a:r>
            <a:rPr kumimoji="1" lang="ja-JP" altLang="en-US" sz="1100">
              <a:latin typeface="ＭＳ Ｐゴシック" panose="020B0600070205080204" pitchFamily="50" charset="-128"/>
              <a:ea typeface="ＭＳ Ｐゴシック" panose="020B0600070205080204" pitchFamily="50" charset="-128"/>
            </a:rPr>
            <a:t>％上昇しているものの、類似団体内平均値を下回っている。しかし全国及び県平均を上回った。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令和元年度は起債を活用した基金の造成や、新火葬場、広域廃棄物処理場の整備等の大規模事業の起債が多くあったため、数値が大きく上昇している。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今後も大規模事業が控えており、数値の上昇が予想されるため、これまで以上に市税等の収入を確保し、経常経費の抑制を図るなど、償還財源の確保に努めていくものとする。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3" name="テキスト ボックス 122"/>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27" name="直線コネクタ 126"/>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28"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29" name="直線コネクタ 128"/>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0"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1" name="直線コネクタ 130"/>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32" name="債務償還比率平均値テキスト"/>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3" name="フローチャート: 判断 132"/>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4" name="フローチャート: 判断 133"/>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5" name="フローチャート: 判断 13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6" name="フローチャート: 判断 135"/>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37" name="フローチャート: 判断 136"/>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164256</xdr:rowOff>
    </xdr:from>
    <xdr:to>
      <xdr:col>76</xdr:col>
      <xdr:colOff>73025</xdr:colOff>
      <xdr:row>30</xdr:row>
      <xdr:rowOff>94406</xdr:rowOff>
    </xdr:to>
    <xdr:sp macro="" textlink="">
      <xdr:nvSpPr>
        <xdr:cNvPr id="143" name="楕円 142"/>
        <xdr:cNvSpPr/>
      </xdr:nvSpPr>
      <xdr:spPr>
        <a:xfrm>
          <a:off x="14744700" y="59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15683</xdr:rowOff>
    </xdr:from>
    <xdr:ext cx="469744" cy="259045"/>
    <xdr:sp macro="" textlink="">
      <xdr:nvSpPr>
        <xdr:cNvPr id="144" name="債務償還比率該当値テキスト"/>
        <xdr:cNvSpPr txBox="1"/>
      </xdr:nvSpPr>
      <xdr:spPr>
        <a:xfrm>
          <a:off x="14846300" y="57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107778</xdr:rowOff>
    </xdr:from>
    <xdr:to>
      <xdr:col>72</xdr:col>
      <xdr:colOff>123825</xdr:colOff>
      <xdr:row>29</xdr:row>
      <xdr:rowOff>37928</xdr:rowOff>
    </xdr:to>
    <xdr:sp macro="" textlink="">
      <xdr:nvSpPr>
        <xdr:cNvPr id="145" name="楕円 144"/>
        <xdr:cNvSpPr/>
      </xdr:nvSpPr>
      <xdr:spPr>
        <a:xfrm>
          <a:off x="14033500" y="5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158578</xdr:rowOff>
    </xdr:from>
    <xdr:to>
      <xdr:col>76</xdr:col>
      <xdr:colOff>22225</xdr:colOff>
      <xdr:row>30</xdr:row>
      <xdr:rowOff>43606</xdr:rowOff>
    </xdr:to>
    <xdr:cxnSp macro="">
      <xdr:nvCxnSpPr>
        <xdr:cNvPr id="146" name="直線コネクタ 145"/>
        <xdr:cNvCxnSpPr/>
      </xdr:nvCxnSpPr>
      <xdr:spPr>
        <a:xfrm>
          <a:off x="14084300" y="5730703"/>
          <a:ext cx="711200" cy="2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127209</xdr:rowOff>
    </xdr:from>
    <xdr:to>
      <xdr:col>68</xdr:col>
      <xdr:colOff>123825</xdr:colOff>
      <xdr:row>29</xdr:row>
      <xdr:rowOff>57359</xdr:rowOff>
    </xdr:to>
    <xdr:sp macro="" textlink="">
      <xdr:nvSpPr>
        <xdr:cNvPr id="147" name="楕円 146"/>
        <xdr:cNvSpPr/>
      </xdr:nvSpPr>
      <xdr:spPr>
        <a:xfrm>
          <a:off x="13271500" y="56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158578</xdr:rowOff>
    </xdr:from>
    <xdr:to>
      <xdr:col>72</xdr:col>
      <xdr:colOff>73025</xdr:colOff>
      <xdr:row>29</xdr:row>
      <xdr:rowOff>6559</xdr:rowOff>
    </xdr:to>
    <xdr:cxnSp macro="">
      <xdr:nvCxnSpPr>
        <xdr:cNvPr id="148" name="直線コネクタ 147"/>
        <xdr:cNvCxnSpPr/>
      </xdr:nvCxnSpPr>
      <xdr:spPr>
        <a:xfrm flipV="1">
          <a:off x="13322300" y="573070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121348</xdr:rowOff>
    </xdr:from>
    <xdr:to>
      <xdr:col>64</xdr:col>
      <xdr:colOff>123825</xdr:colOff>
      <xdr:row>29</xdr:row>
      <xdr:rowOff>51498</xdr:rowOff>
    </xdr:to>
    <xdr:sp macro="" textlink="">
      <xdr:nvSpPr>
        <xdr:cNvPr id="149" name="楕円 148"/>
        <xdr:cNvSpPr/>
      </xdr:nvSpPr>
      <xdr:spPr>
        <a:xfrm>
          <a:off x="12509500" y="56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698</xdr:rowOff>
    </xdr:from>
    <xdr:to>
      <xdr:col>68</xdr:col>
      <xdr:colOff>73025</xdr:colOff>
      <xdr:row>29</xdr:row>
      <xdr:rowOff>6559</xdr:rowOff>
    </xdr:to>
    <xdr:cxnSp macro="">
      <xdr:nvCxnSpPr>
        <xdr:cNvPr id="150" name="直線コネクタ 149"/>
        <xdr:cNvCxnSpPr/>
      </xdr:nvCxnSpPr>
      <xdr:spPr>
        <a:xfrm>
          <a:off x="12560300" y="5744273"/>
          <a:ext cx="762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30399</xdr:rowOff>
    </xdr:from>
    <xdr:to>
      <xdr:col>60</xdr:col>
      <xdr:colOff>123825</xdr:colOff>
      <xdr:row>29</xdr:row>
      <xdr:rowOff>131999</xdr:rowOff>
    </xdr:to>
    <xdr:sp macro="" textlink="">
      <xdr:nvSpPr>
        <xdr:cNvPr id="151" name="楕円 150"/>
        <xdr:cNvSpPr/>
      </xdr:nvSpPr>
      <xdr:spPr>
        <a:xfrm>
          <a:off x="11747500" y="57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698</xdr:rowOff>
    </xdr:from>
    <xdr:to>
      <xdr:col>64</xdr:col>
      <xdr:colOff>73025</xdr:colOff>
      <xdr:row>29</xdr:row>
      <xdr:rowOff>81199</xdr:rowOff>
    </xdr:to>
    <xdr:cxnSp macro="">
      <xdr:nvCxnSpPr>
        <xdr:cNvPr id="152" name="直線コネクタ 151"/>
        <xdr:cNvCxnSpPr/>
      </xdr:nvCxnSpPr>
      <xdr:spPr>
        <a:xfrm flipV="1">
          <a:off x="11798300" y="5744273"/>
          <a:ext cx="762000" cy="8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53" name="n_1aveValue債務償還比率"/>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54"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55" name="n_3aveValue債務償還比率"/>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56" name="n_4aveValue債務償還比率"/>
        <xdr:cNvSpPr txBox="1"/>
      </xdr:nvSpPr>
      <xdr:spPr>
        <a:xfrm>
          <a:off x="115634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54455</xdr:rowOff>
    </xdr:from>
    <xdr:ext cx="469744" cy="259045"/>
    <xdr:sp macro="" textlink="">
      <xdr:nvSpPr>
        <xdr:cNvPr id="157" name="n_1mainValue債務償還比率"/>
        <xdr:cNvSpPr txBox="1"/>
      </xdr:nvSpPr>
      <xdr:spPr>
        <a:xfrm>
          <a:off x="13836727" y="54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73886</xdr:rowOff>
    </xdr:from>
    <xdr:ext cx="469744" cy="259045"/>
    <xdr:sp macro="" textlink="">
      <xdr:nvSpPr>
        <xdr:cNvPr id="158" name="n_2mainValue債務償還比率"/>
        <xdr:cNvSpPr txBox="1"/>
      </xdr:nvSpPr>
      <xdr:spPr>
        <a:xfrm>
          <a:off x="13087427" y="547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68025</xdr:rowOff>
    </xdr:from>
    <xdr:ext cx="469744" cy="259045"/>
    <xdr:sp macro="" textlink="">
      <xdr:nvSpPr>
        <xdr:cNvPr id="159" name="n_3mainValue債務償還比率"/>
        <xdr:cNvSpPr txBox="1"/>
      </xdr:nvSpPr>
      <xdr:spPr>
        <a:xfrm>
          <a:off x="12325427" y="546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148526</xdr:rowOff>
    </xdr:from>
    <xdr:ext cx="469744" cy="259045"/>
    <xdr:sp macro="" textlink="">
      <xdr:nvSpPr>
        <xdr:cNvPr id="160" name="n_4mainValue債務償還比率"/>
        <xdr:cNvSpPr txBox="1"/>
      </xdr:nvSpPr>
      <xdr:spPr>
        <a:xfrm>
          <a:off x="11563427" y="554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48,476
47,840
94.62
24,580,832
23,692,831
724,621
11,590,097
21,935,354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3" name="楕円 72"/>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4" name="【道路】&#10;有形固定資産減価償却率該当値テキスト"/>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109220</xdr:rowOff>
    </xdr:from>
    <xdr:to>
      <xdr:col>20</xdr:col>
      <xdr:colOff>38100</xdr:colOff>
      <xdr:row>37</xdr:row>
      <xdr:rowOff>39370</xdr:rowOff>
    </xdr:to>
    <xdr:sp macro="" textlink="">
      <xdr:nvSpPr>
        <xdr:cNvPr id="75" name="楕円 74"/>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26670</xdr:rowOff>
    </xdr:to>
    <xdr:cxnSp macro="">
      <xdr:nvCxnSpPr>
        <xdr:cNvPr id="76" name="直線コネクタ 75"/>
        <xdr:cNvCxnSpPr/>
      </xdr:nvCxnSpPr>
      <xdr:spPr>
        <a:xfrm>
          <a:off x="3797300" y="6332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73025</xdr:rowOff>
    </xdr:from>
    <xdr:to>
      <xdr:col>15</xdr:col>
      <xdr:colOff>101600</xdr:colOff>
      <xdr:row>37</xdr:row>
      <xdr:rowOff>3175</xdr:rowOff>
    </xdr:to>
    <xdr:sp macro="" textlink="">
      <xdr:nvSpPr>
        <xdr:cNvPr id="77" name="楕円 76"/>
        <xdr:cNvSpPr/>
      </xdr:nvSpPr>
      <xdr:spPr>
        <a:xfrm>
          <a:off x="2857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123825</xdr:rowOff>
    </xdr:from>
    <xdr:to>
      <xdr:col>19</xdr:col>
      <xdr:colOff>177800</xdr:colOff>
      <xdr:row>36</xdr:row>
      <xdr:rowOff>160020</xdr:rowOff>
    </xdr:to>
    <xdr:cxnSp macro="">
      <xdr:nvCxnSpPr>
        <xdr:cNvPr id="78" name="直線コネクタ 77"/>
        <xdr:cNvCxnSpPr/>
      </xdr:nvCxnSpPr>
      <xdr:spPr>
        <a:xfrm>
          <a:off x="2908300" y="6296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9" name="楕円 78"/>
        <xdr:cNvSpPr/>
      </xdr:nvSpPr>
      <xdr:spPr>
        <a:xfrm>
          <a:off x="196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123825</xdr:rowOff>
    </xdr:to>
    <xdr:cxnSp macro="">
      <xdr:nvCxnSpPr>
        <xdr:cNvPr id="80" name="直線コネクタ 79"/>
        <xdr:cNvCxnSpPr/>
      </xdr:nvCxnSpPr>
      <xdr:spPr>
        <a:xfrm>
          <a:off x="2019300" y="6257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1" name="n_1ave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2"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78122</xdr:rowOff>
    </xdr:from>
    <xdr:ext cx="405111" cy="259045"/>
    <xdr:sp macro="" textlink="">
      <xdr:nvSpPr>
        <xdr:cNvPr id="83" name="n_3aveValue【道路】&#10;有形固定資産減価償却率"/>
        <xdr:cNvSpPr txBox="1"/>
      </xdr:nvSpPr>
      <xdr:spPr>
        <a:xfrm>
          <a:off x="1816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4"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55897</xdr:rowOff>
    </xdr:from>
    <xdr:ext cx="405111" cy="259045"/>
    <xdr:sp macro="" textlink="">
      <xdr:nvSpPr>
        <xdr:cNvPr id="85" name="n_1mainValue【道路】&#10;有形固定資産減価償却率"/>
        <xdr:cNvSpPr txBox="1"/>
      </xdr:nvSpPr>
      <xdr:spPr>
        <a:xfrm>
          <a:off x="3582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19702</xdr:rowOff>
    </xdr:from>
    <xdr:ext cx="405111" cy="259045"/>
    <xdr:sp macro="" textlink="">
      <xdr:nvSpPr>
        <xdr:cNvPr id="86" name="n_2mainValue【道路】&#10;有形固定資産減価償却率"/>
        <xdr:cNvSpPr txBox="1"/>
      </xdr:nvSpPr>
      <xdr:spPr>
        <a:xfrm>
          <a:off x="2705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7" name="n_3mainValue【道路】&#10;有形固定資産減価償却率"/>
        <xdr:cNvSpPr txBox="1"/>
      </xdr:nvSpPr>
      <xdr:spPr>
        <a:xfrm>
          <a:off x="1816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8" name="直線コネクタ 97"/>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9" name="テキスト ボックス 98"/>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0" name="直線コネクタ 9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1" name="テキスト ボックス 100"/>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2" name="直線コネクタ 101"/>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3" name="テキスト ボックス 102"/>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6" name="直線コネクタ 105"/>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7" name="テキスト ボックス 106"/>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0" name="直線コネクタ 109"/>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1" name="テキスト ボックス 110"/>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5" name="直線コネクタ 114"/>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6"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17" name="直線コネクタ 116"/>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18"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19" name="直線コネクタ 118"/>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0"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1" name="フローチャート: 判断 120"/>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2" name="フローチャート: 判断 121"/>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3" name="フローチャート: 判断 122"/>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4" name="フローチャート: 判断 123"/>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5" name="フローチャート: 判断 124"/>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23400</xdr:rowOff>
    </xdr:from>
    <xdr:to>
      <xdr:col>55</xdr:col>
      <xdr:colOff>50800</xdr:colOff>
      <xdr:row>40</xdr:row>
      <xdr:rowOff>125000</xdr:rowOff>
    </xdr:to>
    <xdr:sp macro="" textlink="">
      <xdr:nvSpPr>
        <xdr:cNvPr id="131" name="楕円 130"/>
        <xdr:cNvSpPr/>
      </xdr:nvSpPr>
      <xdr:spPr>
        <a:xfrm>
          <a:off x="10426700" y="68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1827</xdr:rowOff>
    </xdr:from>
    <xdr:ext cx="534377" cy="259045"/>
    <xdr:sp macro="" textlink="">
      <xdr:nvSpPr>
        <xdr:cNvPr id="132" name="【道路】&#10;一人当たり延長該当値テキスト"/>
        <xdr:cNvSpPr txBox="1"/>
      </xdr:nvSpPr>
      <xdr:spPr>
        <a:xfrm>
          <a:off x="10515600" y="68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26571</xdr:rowOff>
    </xdr:from>
    <xdr:to>
      <xdr:col>50</xdr:col>
      <xdr:colOff>165100</xdr:colOff>
      <xdr:row>40</xdr:row>
      <xdr:rowOff>128171</xdr:rowOff>
    </xdr:to>
    <xdr:sp macro="" textlink="">
      <xdr:nvSpPr>
        <xdr:cNvPr id="133" name="楕円 132"/>
        <xdr:cNvSpPr/>
      </xdr:nvSpPr>
      <xdr:spPr>
        <a:xfrm>
          <a:off x="9588500" y="68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74200</xdr:rowOff>
    </xdr:from>
    <xdr:to>
      <xdr:col>55</xdr:col>
      <xdr:colOff>0</xdr:colOff>
      <xdr:row>40</xdr:row>
      <xdr:rowOff>77371</xdr:rowOff>
    </xdr:to>
    <xdr:cxnSp macro="">
      <xdr:nvCxnSpPr>
        <xdr:cNvPr id="134" name="直線コネクタ 133"/>
        <xdr:cNvCxnSpPr/>
      </xdr:nvCxnSpPr>
      <xdr:spPr>
        <a:xfrm flipV="1">
          <a:off x="9639300" y="6932200"/>
          <a:ext cx="8382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29887</xdr:rowOff>
    </xdr:from>
    <xdr:to>
      <xdr:col>46</xdr:col>
      <xdr:colOff>38100</xdr:colOff>
      <xdr:row>40</xdr:row>
      <xdr:rowOff>131487</xdr:rowOff>
    </xdr:to>
    <xdr:sp macro="" textlink="">
      <xdr:nvSpPr>
        <xdr:cNvPr id="135" name="楕円 134"/>
        <xdr:cNvSpPr/>
      </xdr:nvSpPr>
      <xdr:spPr>
        <a:xfrm>
          <a:off x="8699500" y="688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77371</xdr:rowOff>
    </xdr:from>
    <xdr:to>
      <xdr:col>50</xdr:col>
      <xdr:colOff>114300</xdr:colOff>
      <xdr:row>40</xdr:row>
      <xdr:rowOff>80687</xdr:rowOff>
    </xdr:to>
    <xdr:cxnSp macro="">
      <xdr:nvCxnSpPr>
        <xdr:cNvPr id="136" name="直線コネクタ 135"/>
        <xdr:cNvCxnSpPr/>
      </xdr:nvCxnSpPr>
      <xdr:spPr>
        <a:xfrm flipV="1">
          <a:off x="8750300" y="6935371"/>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31658</xdr:rowOff>
    </xdr:from>
    <xdr:to>
      <xdr:col>41</xdr:col>
      <xdr:colOff>101600</xdr:colOff>
      <xdr:row>40</xdr:row>
      <xdr:rowOff>133258</xdr:rowOff>
    </xdr:to>
    <xdr:sp macro="" textlink="">
      <xdr:nvSpPr>
        <xdr:cNvPr id="137" name="楕円 136"/>
        <xdr:cNvSpPr/>
      </xdr:nvSpPr>
      <xdr:spPr>
        <a:xfrm>
          <a:off x="7810500" y="68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80687</xdr:rowOff>
    </xdr:from>
    <xdr:to>
      <xdr:col>45</xdr:col>
      <xdr:colOff>177800</xdr:colOff>
      <xdr:row>40</xdr:row>
      <xdr:rowOff>82458</xdr:rowOff>
    </xdr:to>
    <xdr:cxnSp macro="">
      <xdr:nvCxnSpPr>
        <xdr:cNvPr id="138" name="直線コネクタ 137"/>
        <xdr:cNvCxnSpPr/>
      </xdr:nvCxnSpPr>
      <xdr:spPr>
        <a:xfrm flipV="1">
          <a:off x="7861300" y="6938687"/>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39"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0"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1"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2"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119298</xdr:rowOff>
    </xdr:from>
    <xdr:ext cx="534377" cy="259045"/>
    <xdr:sp macro="" textlink="">
      <xdr:nvSpPr>
        <xdr:cNvPr id="143" name="n_1mainValue【道路】&#10;一人当たり延長"/>
        <xdr:cNvSpPr txBox="1"/>
      </xdr:nvSpPr>
      <xdr:spPr>
        <a:xfrm>
          <a:off x="9359411" y="69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122614</xdr:rowOff>
    </xdr:from>
    <xdr:ext cx="534377" cy="259045"/>
    <xdr:sp macro="" textlink="">
      <xdr:nvSpPr>
        <xdr:cNvPr id="144" name="n_2mainValue【道路】&#10;一人当たり延長"/>
        <xdr:cNvSpPr txBox="1"/>
      </xdr:nvSpPr>
      <xdr:spPr>
        <a:xfrm>
          <a:off x="8483111" y="69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124385</xdr:rowOff>
    </xdr:from>
    <xdr:ext cx="534377" cy="259045"/>
    <xdr:sp macro="" textlink="">
      <xdr:nvSpPr>
        <xdr:cNvPr id="145" name="n_3mainValue【道路】&#10;一人当たり延長"/>
        <xdr:cNvSpPr txBox="1"/>
      </xdr:nvSpPr>
      <xdr:spPr>
        <a:xfrm>
          <a:off x="7594111" y="69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69" name="直線コネクタ 168"/>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0"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1" name="直線コネクタ 170"/>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2"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3" name="直線コネクタ 172"/>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74" name="【橋りょう・トンネル】&#10;有形固定資産減価償却率平均値テキスト"/>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5" name="フローチャート: 判断 174"/>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76" name="フローチャート: 判断 175"/>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77" name="フローチャート: 判断 176"/>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8" name="フローチャート: 判断 177"/>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79" name="フローチャート: 判断 178"/>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85" name="楕円 184"/>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145432</xdr:rowOff>
    </xdr:from>
    <xdr:ext cx="405111" cy="259045"/>
    <xdr:sp macro="" textlink="">
      <xdr:nvSpPr>
        <xdr:cNvPr id="186" name="【橋りょう・トンネル】&#10;有形固定資産減価償却率該当値テキスト"/>
        <xdr:cNvSpPr txBox="1"/>
      </xdr:nvSpPr>
      <xdr:spPr>
        <a:xfrm>
          <a:off x="4673600"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87" name="楕円 186"/>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62</xdr:row>
      <xdr:rowOff>1905</xdr:rowOff>
    </xdr:to>
    <xdr:cxnSp macro="">
      <xdr:nvCxnSpPr>
        <xdr:cNvPr id="188" name="直線コネクタ 187"/>
        <xdr:cNvCxnSpPr/>
      </xdr:nvCxnSpPr>
      <xdr:spPr>
        <a:xfrm>
          <a:off x="3797300" y="10599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89" name="楕円 188"/>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140970</xdr:rowOff>
    </xdr:to>
    <xdr:cxnSp macro="">
      <xdr:nvCxnSpPr>
        <xdr:cNvPr id="190" name="直線コネクタ 189"/>
        <xdr:cNvCxnSpPr/>
      </xdr:nvCxnSpPr>
      <xdr:spPr>
        <a:xfrm>
          <a:off x="2908300" y="10572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1" name="楕円 190"/>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114300</xdr:rowOff>
    </xdr:to>
    <xdr:cxnSp macro="">
      <xdr:nvCxnSpPr>
        <xdr:cNvPr id="192" name="直線コネクタ 191"/>
        <xdr:cNvCxnSpPr/>
      </xdr:nvCxnSpPr>
      <xdr:spPr>
        <a:xfrm>
          <a:off x="2019300" y="10549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193" name="n_1aveValue【橋りょう・トンネル】&#10;有形固定資産減価償却率"/>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194" name="n_2aveValue【橋りょう・トンネ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5"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196"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36847</xdr:rowOff>
    </xdr:from>
    <xdr:ext cx="405111" cy="259045"/>
    <xdr:sp macro="" textlink="">
      <xdr:nvSpPr>
        <xdr:cNvPr id="197" name="n_1mainValue【橋りょう・トンネル】&#10;有形固定資産減価償却率"/>
        <xdr:cNvSpPr txBox="1"/>
      </xdr:nvSpPr>
      <xdr:spPr>
        <a:xfrm>
          <a:off x="3582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10177</xdr:rowOff>
    </xdr:from>
    <xdr:ext cx="405111" cy="259045"/>
    <xdr:sp macro="" textlink="">
      <xdr:nvSpPr>
        <xdr:cNvPr id="198" name="n_2mainValue【橋りょう・トンネル】&#10;有形固定資産減価償却率"/>
        <xdr:cNvSpPr txBox="1"/>
      </xdr:nvSpPr>
      <xdr:spPr>
        <a:xfrm>
          <a:off x="2705744"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158767</xdr:rowOff>
    </xdr:from>
    <xdr:ext cx="405111" cy="259045"/>
    <xdr:sp macro="" textlink="">
      <xdr:nvSpPr>
        <xdr:cNvPr id="199" name="n_3mainValue【橋りょう・トンネル】&#10;有形固定資産減価償却率"/>
        <xdr:cNvSpPr txBox="1"/>
      </xdr:nvSpPr>
      <xdr:spPr>
        <a:xfrm>
          <a:off x="1816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9" name="テキスト ボックス 21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1" name="テキスト ボックス 22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25" name="直線コネクタ 224"/>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26"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27" name="直線コネクタ 226"/>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28"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29" name="直線コネクタ 228"/>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0"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31" name="フローチャート: 判断 230"/>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32" name="フローチャート: 判断 231"/>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33" name="フローチャート: 判断 232"/>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34" name="フローチャート: 判断 233"/>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35" name="フローチャート: 判断 234"/>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156684</xdr:rowOff>
    </xdr:from>
    <xdr:to>
      <xdr:col>55</xdr:col>
      <xdr:colOff>50800</xdr:colOff>
      <xdr:row>63</xdr:row>
      <xdr:rowOff>86834</xdr:rowOff>
    </xdr:to>
    <xdr:sp macro="" textlink="">
      <xdr:nvSpPr>
        <xdr:cNvPr id="241" name="楕円 240"/>
        <xdr:cNvSpPr/>
      </xdr:nvSpPr>
      <xdr:spPr>
        <a:xfrm>
          <a:off x="10426700" y="107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135111</xdr:rowOff>
    </xdr:from>
    <xdr:ext cx="599010" cy="259045"/>
    <xdr:sp macro="" textlink="">
      <xdr:nvSpPr>
        <xdr:cNvPr id="242" name="【橋りょう・トンネル】&#10;一人当たり有形固定資産（償却資産）額該当値テキスト"/>
        <xdr:cNvSpPr txBox="1"/>
      </xdr:nvSpPr>
      <xdr:spPr>
        <a:xfrm>
          <a:off x="10515600" y="1076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158774</xdr:rowOff>
    </xdr:from>
    <xdr:to>
      <xdr:col>50</xdr:col>
      <xdr:colOff>165100</xdr:colOff>
      <xdr:row>63</xdr:row>
      <xdr:rowOff>88924</xdr:rowOff>
    </xdr:to>
    <xdr:sp macro="" textlink="">
      <xdr:nvSpPr>
        <xdr:cNvPr id="243" name="楕円 242"/>
        <xdr:cNvSpPr/>
      </xdr:nvSpPr>
      <xdr:spPr>
        <a:xfrm>
          <a:off x="9588500" y="107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36034</xdr:rowOff>
    </xdr:from>
    <xdr:to>
      <xdr:col>55</xdr:col>
      <xdr:colOff>0</xdr:colOff>
      <xdr:row>63</xdr:row>
      <xdr:rowOff>38124</xdr:rowOff>
    </xdr:to>
    <xdr:cxnSp macro="">
      <xdr:nvCxnSpPr>
        <xdr:cNvPr id="244" name="直線コネクタ 243"/>
        <xdr:cNvCxnSpPr/>
      </xdr:nvCxnSpPr>
      <xdr:spPr>
        <a:xfrm flipV="1">
          <a:off x="9639300" y="10837384"/>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161909</xdr:rowOff>
    </xdr:from>
    <xdr:to>
      <xdr:col>46</xdr:col>
      <xdr:colOff>38100</xdr:colOff>
      <xdr:row>63</xdr:row>
      <xdr:rowOff>92059</xdr:rowOff>
    </xdr:to>
    <xdr:sp macro="" textlink="">
      <xdr:nvSpPr>
        <xdr:cNvPr id="245" name="楕円 244"/>
        <xdr:cNvSpPr/>
      </xdr:nvSpPr>
      <xdr:spPr>
        <a:xfrm>
          <a:off x="8699500" y="107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38124</xdr:rowOff>
    </xdr:from>
    <xdr:to>
      <xdr:col>50</xdr:col>
      <xdr:colOff>114300</xdr:colOff>
      <xdr:row>63</xdr:row>
      <xdr:rowOff>41259</xdr:rowOff>
    </xdr:to>
    <xdr:cxnSp macro="">
      <xdr:nvCxnSpPr>
        <xdr:cNvPr id="246" name="直線コネクタ 245"/>
        <xdr:cNvCxnSpPr/>
      </xdr:nvCxnSpPr>
      <xdr:spPr>
        <a:xfrm flipV="1">
          <a:off x="8750300" y="10839474"/>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165657</xdr:rowOff>
    </xdr:from>
    <xdr:to>
      <xdr:col>41</xdr:col>
      <xdr:colOff>101600</xdr:colOff>
      <xdr:row>63</xdr:row>
      <xdr:rowOff>95807</xdr:rowOff>
    </xdr:to>
    <xdr:sp macro="" textlink="">
      <xdr:nvSpPr>
        <xdr:cNvPr id="247" name="楕円 246"/>
        <xdr:cNvSpPr/>
      </xdr:nvSpPr>
      <xdr:spPr>
        <a:xfrm>
          <a:off x="7810500" y="1079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41259</xdr:rowOff>
    </xdr:from>
    <xdr:to>
      <xdr:col>45</xdr:col>
      <xdr:colOff>177800</xdr:colOff>
      <xdr:row>63</xdr:row>
      <xdr:rowOff>45007</xdr:rowOff>
    </xdr:to>
    <xdr:cxnSp macro="">
      <xdr:nvCxnSpPr>
        <xdr:cNvPr id="248" name="直線コネクタ 247"/>
        <xdr:cNvCxnSpPr/>
      </xdr:nvCxnSpPr>
      <xdr:spPr>
        <a:xfrm flipV="1">
          <a:off x="7861300" y="10842609"/>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49"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50"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51"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52"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80051</xdr:rowOff>
    </xdr:from>
    <xdr:ext cx="599010" cy="259045"/>
    <xdr:sp macro="" textlink="">
      <xdr:nvSpPr>
        <xdr:cNvPr id="253" name="n_1mainValue【橋りょう・トンネル】&#10;一人当たり有形固定資産（償却資産）額"/>
        <xdr:cNvSpPr txBox="1"/>
      </xdr:nvSpPr>
      <xdr:spPr>
        <a:xfrm>
          <a:off x="9327095" y="1088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83186</xdr:rowOff>
    </xdr:from>
    <xdr:ext cx="599010" cy="259045"/>
    <xdr:sp macro="" textlink="">
      <xdr:nvSpPr>
        <xdr:cNvPr id="254" name="n_2mainValue【橋りょう・トンネル】&#10;一人当たり有形固定資産（償却資産）額"/>
        <xdr:cNvSpPr txBox="1"/>
      </xdr:nvSpPr>
      <xdr:spPr>
        <a:xfrm>
          <a:off x="8450795" y="108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86934</xdr:rowOff>
    </xdr:from>
    <xdr:ext cx="599010" cy="259045"/>
    <xdr:sp macro="" textlink="">
      <xdr:nvSpPr>
        <xdr:cNvPr id="255" name="n_3mainValue【橋りょう・トンネル】&#10;一人当たり有形固定資産（償却資産）額"/>
        <xdr:cNvSpPr txBox="1"/>
      </xdr:nvSpPr>
      <xdr:spPr>
        <a:xfrm>
          <a:off x="7561795" y="1088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80" name="直線コネクタ 279"/>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81"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82" name="直線コネクタ 281"/>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83"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84" name="直線コネクタ 283"/>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85" name="【公営住宅】&#10;有形固定資産減価償却率平均値テキスト"/>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6" name="フローチャート: 判断 285"/>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87" name="フローチャート: 判断 286"/>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88" name="フローチャート: 判断 287"/>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89" name="フローチャート: 判断 288"/>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0" name="フローチャート: 判断 28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96" name="楕円 295"/>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297" name="【公営住宅】&#10;有形固定資産減価償却率該当値テキスト"/>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98" name="楕円 297"/>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169545</xdr:rowOff>
    </xdr:to>
    <xdr:cxnSp macro="">
      <xdr:nvCxnSpPr>
        <xdr:cNvPr id="299" name="直線コネクタ 298"/>
        <xdr:cNvCxnSpPr/>
      </xdr:nvCxnSpPr>
      <xdr:spPr>
        <a:xfrm>
          <a:off x="3797300" y="140169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300" name="楕円 299"/>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81</xdr:row>
      <xdr:rowOff>129539</xdr:rowOff>
    </xdr:to>
    <xdr:cxnSp macro="">
      <xdr:nvCxnSpPr>
        <xdr:cNvPr id="301" name="直線コネクタ 300"/>
        <xdr:cNvCxnSpPr/>
      </xdr:nvCxnSpPr>
      <xdr:spPr>
        <a:xfrm>
          <a:off x="2908300" y="139884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302" name="楕円 301"/>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100964</xdr:rowOff>
    </xdr:to>
    <xdr:cxnSp macro="">
      <xdr:nvCxnSpPr>
        <xdr:cNvPr id="303" name="直線コネクタ 302"/>
        <xdr:cNvCxnSpPr/>
      </xdr:nvCxnSpPr>
      <xdr:spPr>
        <a:xfrm>
          <a:off x="2019300" y="13950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04" name="n_1aveValue【公営住宅】&#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05" name="n_2ave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06" name="n_3ave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07"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08" name="n_1mainValue【公営住宅】&#10;有形固定資産減価償却率"/>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09" name="n_2main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10" name="n_3mainValue【公営住宅】&#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4" name="テキスト ボックス 32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6" name="テキスト ボックス 32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8" name="テキスト ボックス 32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32" name="直線コネクタ 331"/>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33"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34" name="直線コネクタ 333"/>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35"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36" name="直線コネクタ 335"/>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37"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38" name="フローチャート: 判断 337"/>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39" name="フローチャート: 判断 338"/>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40" name="フローチャート: 判断 339"/>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41" name="フローチャート: 判断 340"/>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42" name="フローチャート: 判断 341"/>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151755</xdr:rowOff>
    </xdr:from>
    <xdr:to>
      <xdr:col>55</xdr:col>
      <xdr:colOff>50800</xdr:colOff>
      <xdr:row>86</xdr:row>
      <xdr:rowOff>81905</xdr:rowOff>
    </xdr:to>
    <xdr:sp macro="" textlink="">
      <xdr:nvSpPr>
        <xdr:cNvPr id="348" name="楕円 347"/>
        <xdr:cNvSpPr/>
      </xdr:nvSpPr>
      <xdr:spPr>
        <a:xfrm>
          <a:off x="10426700" y="147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49"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151823</xdr:rowOff>
    </xdr:from>
    <xdr:to>
      <xdr:col>50</xdr:col>
      <xdr:colOff>165100</xdr:colOff>
      <xdr:row>86</xdr:row>
      <xdr:rowOff>81973</xdr:rowOff>
    </xdr:to>
    <xdr:sp macro="" textlink="">
      <xdr:nvSpPr>
        <xdr:cNvPr id="350" name="楕円 349"/>
        <xdr:cNvSpPr/>
      </xdr:nvSpPr>
      <xdr:spPr>
        <a:xfrm>
          <a:off x="9588500" y="14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31105</xdr:rowOff>
    </xdr:from>
    <xdr:to>
      <xdr:col>55</xdr:col>
      <xdr:colOff>0</xdr:colOff>
      <xdr:row>86</xdr:row>
      <xdr:rowOff>31173</xdr:rowOff>
    </xdr:to>
    <xdr:cxnSp macro="">
      <xdr:nvCxnSpPr>
        <xdr:cNvPr id="351" name="直線コネクタ 350"/>
        <xdr:cNvCxnSpPr/>
      </xdr:nvCxnSpPr>
      <xdr:spPr>
        <a:xfrm flipV="1">
          <a:off x="9639300" y="14775805"/>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151870</xdr:rowOff>
    </xdr:from>
    <xdr:to>
      <xdr:col>46</xdr:col>
      <xdr:colOff>38100</xdr:colOff>
      <xdr:row>86</xdr:row>
      <xdr:rowOff>82020</xdr:rowOff>
    </xdr:to>
    <xdr:sp macro="" textlink="">
      <xdr:nvSpPr>
        <xdr:cNvPr id="352" name="楕円 351"/>
        <xdr:cNvSpPr/>
      </xdr:nvSpPr>
      <xdr:spPr>
        <a:xfrm>
          <a:off x="8699500" y="147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31173</xdr:rowOff>
    </xdr:from>
    <xdr:to>
      <xdr:col>50</xdr:col>
      <xdr:colOff>114300</xdr:colOff>
      <xdr:row>86</xdr:row>
      <xdr:rowOff>31220</xdr:rowOff>
    </xdr:to>
    <xdr:cxnSp macro="">
      <xdr:nvCxnSpPr>
        <xdr:cNvPr id="353" name="直線コネクタ 352"/>
        <xdr:cNvCxnSpPr/>
      </xdr:nvCxnSpPr>
      <xdr:spPr>
        <a:xfrm flipV="1">
          <a:off x="8750300" y="1477587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151457</xdr:rowOff>
    </xdr:from>
    <xdr:to>
      <xdr:col>41</xdr:col>
      <xdr:colOff>101600</xdr:colOff>
      <xdr:row>86</xdr:row>
      <xdr:rowOff>81607</xdr:rowOff>
    </xdr:to>
    <xdr:sp macro="" textlink="">
      <xdr:nvSpPr>
        <xdr:cNvPr id="354" name="楕円 353"/>
        <xdr:cNvSpPr/>
      </xdr:nvSpPr>
      <xdr:spPr>
        <a:xfrm>
          <a:off x="7810500" y="14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30807</xdr:rowOff>
    </xdr:from>
    <xdr:to>
      <xdr:col>45</xdr:col>
      <xdr:colOff>177800</xdr:colOff>
      <xdr:row>86</xdr:row>
      <xdr:rowOff>31220</xdr:rowOff>
    </xdr:to>
    <xdr:cxnSp macro="">
      <xdr:nvCxnSpPr>
        <xdr:cNvPr id="355" name="直線コネクタ 354"/>
        <xdr:cNvCxnSpPr/>
      </xdr:nvCxnSpPr>
      <xdr:spPr>
        <a:xfrm>
          <a:off x="7861300" y="1477550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56"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57"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58"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59"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73100</xdr:rowOff>
    </xdr:from>
    <xdr:ext cx="469744" cy="259045"/>
    <xdr:sp macro="" textlink="">
      <xdr:nvSpPr>
        <xdr:cNvPr id="360" name="n_1mainValue【公営住宅】&#10;一人当たり面積"/>
        <xdr:cNvSpPr txBox="1"/>
      </xdr:nvSpPr>
      <xdr:spPr>
        <a:xfrm>
          <a:off x="9391727" y="148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73147</xdr:rowOff>
    </xdr:from>
    <xdr:ext cx="469744" cy="259045"/>
    <xdr:sp macro="" textlink="">
      <xdr:nvSpPr>
        <xdr:cNvPr id="361" name="n_2mainValue【公営住宅】&#10;一人当たり面積"/>
        <xdr:cNvSpPr txBox="1"/>
      </xdr:nvSpPr>
      <xdr:spPr>
        <a:xfrm>
          <a:off x="8515427" y="148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72734</xdr:rowOff>
    </xdr:from>
    <xdr:ext cx="469744" cy="259045"/>
    <xdr:sp macro="" textlink="">
      <xdr:nvSpPr>
        <xdr:cNvPr id="362" name="n_3mainValue【公営住宅】&#10;一人当たり面積"/>
        <xdr:cNvSpPr txBox="1"/>
      </xdr:nvSpPr>
      <xdr:spPr>
        <a:xfrm>
          <a:off x="7626427" y="1481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03" name="直線コネクタ 402"/>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04"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05" name="直線コネクタ 404"/>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06"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07" name="直線コネクタ 406"/>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408" name="【認定こども園・幼稚園・保育所】&#10;有形固定資産減価償却率平均値テキスト"/>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09" name="フローチャート: 判断 408"/>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10" name="フローチャート: 判断 409"/>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11" name="フローチャート: 判断 410"/>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12" name="フローチャート: 判断 411"/>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13" name="フローチャート: 判断 412"/>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19" name="楕円 418"/>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20" name="【認定こども園・幼稚園・保育所】&#10;有形固定資産減価償却率該当値テキスト"/>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421" name="楕円 420"/>
        <xdr:cNvSpPr/>
      </xdr:nvSpPr>
      <xdr:spPr>
        <a:xfrm>
          <a:off x="1543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169545</xdr:rowOff>
    </xdr:to>
    <xdr:cxnSp macro="">
      <xdr:nvCxnSpPr>
        <xdr:cNvPr id="422" name="直線コネクタ 421"/>
        <xdr:cNvCxnSpPr/>
      </xdr:nvCxnSpPr>
      <xdr:spPr>
        <a:xfrm>
          <a:off x="15481300" y="61055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xdr:rowOff>
    </xdr:from>
    <xdr:to>
      <xdr:col>76</xdr:col>
      <xdr:colOff>165100</xdr:colOff>
      <xdr:row>35</xdr:row>
      <xdr:rowOff>107950</xdr:rowOff>
    </xdr:to>
    <xdr:sp macro="" textlink="">
      <xdr:nvSpPr>
        <xdr:cNvPr id="423" name="楕円 422"/>
        <xdr:cNvSpPr/>
      </xdr:nvSpPr>
      <xdr:spPr>
        <a:xfrm>
          <a:off x="1454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57150</xdr:rowOff>
    </xdr:from>
    <xdr:to>
      <xdr:col>81</xdr:col>
      <xdr:colOff>50800</xdr:colOff>
      <xdr:row>35</xdr:row>
      <xdr:rowOff>104775</xdr:rowOff>
    </xdr:to>
    <xdr:cxnSp macro="">
      <xdr:nvCxnSpPr>
        <xdr:cNvPr id="424" name="直線コネクタ 423"/>
        <xdr:cNvCxnSpPr/>
      </xdr:nvCxnSpPr>
      <xdr:spPr>
        <a:xfrm>
          <a:off x="14592300" y="6057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114935</xdr:rowOff>
    </xdr:from>
    <xdr:to>
      <xdr:col>72</xdr:col>
      <xdr:colOff>38100</xdr:colOff>
      <xdr:row>35</xdr:row>
      <xdr:rowOff>45085</xdr:rowOff>
    </xdr:to>
    <xdr:sp macro="" textlink="">
      <xdr:nvSpPr>
        <xdr:cNvPr id="425" name="楕円 424"/>
        <xdr:cNvSpPr/>
      </xdr:nvSpPr>
      <xdr:spPr>
        <a:xfrm>
          <a:off x="13652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57150</xdr:rowOff>
    </xdr:to>
    <xdr:cxnSp macro="">
      <xdr:nvCxnSpPr>
        <xdr:cNvPr id="426" name="直線コネクタ 425"/>
        <xdr:cNvCxnSpPr/>
      </xdr:nvCxnSpPr>
      <xdr:spPr>
        <a:xfrm>
          <a:off x="13703300" y="59950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427" name="n_1aveValue【認定こども園・幼稚園・保育所】&#10;有形固定資産減価償却率"/>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28"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429" name="n_3aveValue【認定こども園・幼稚園・保育所】&#10;有形固定資産減価償却率"/>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30" name="n_4ave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431" name="n_1mainValue【認定こども園・幼稚園・保育所】&#10;有形固定資産減価償却率"/>
        <xdr:cNvSpPr txBox="1"/>
      </xdr:nvSpPr>
      <xdr:spPr>
        <a:xfrm>
          <a:off x="15266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124477</xdr:rowOff>
    </xdr:from>
    <xdr:ext cx="405111" cy="259045"/>
    <xdr:sp macro="" textlink="">
      <xdr:nvSpPr>
        <xdr:cNvPr id="432" name="n_2mainValue【認定こども園・幼稚園・保育所】&#10;有形固定資産減価償却率"/>
        <xdr:cNvSpPr txBox="1"/>
      </xdr:nvSpPr>
      <xdr:spPr>
        <a:xfrm>
          <a:off x="14389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61612</xdr:rowOff>
    </xdr:from>
    <xdr:ext cx="405111" cy="259045"/>
    <xdr:sp macro="" textlink="">
      <xdr:nvSpPr>
        <xdr:cNvPr id="433" name="n_3mainValue【認定こども園・幼稚園・保育所】&#10;有形固定資産減価償却率"/>
        <xdr:cNvSpPr txBox="1"/>
      </xdr:nvSpPr>
      <xdr:spPr>
        <a:xfrm>
          <a:off x="13500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5" name="テキスト ボックス 44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7" name="テキスト ボックス 44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9" name="テキスト ボックス 44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1" name="テキスト ボックス 45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3" name="テキスト ボックス 45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5" name="テキスト ボックス 45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7" name="テキスト ボックス 4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59" name="直線コネクタ 458"/>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6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61" name="直線コネクタ 46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62"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63" name="直線コネクタ 462"/>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64"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65" name="フローチャート: 判断 464"/>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66" name="フローチャート: 判断 465"/>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67" name="フローチャート: 判断 466"/>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68" name="フローチャート: 判断 467"/>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69" name="フローチャート: 判断 468"/>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75" name="楕円 474"/>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76"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111942</xdr:rowOff>
    </xdr:from>
    <xdr:to>
      <xdr:col>112</xdr:col>
      <xdr:colOff>38100</xdr:colOff>
      <xdr:row>38</xdr:row>
      <xdr:rowOff>42092</xdr:rowOff>
    </xdr:to>
    <xdr:sp macro="" textlink="">
      <xdr:nvSpPr>
        <xdr:cNvPr id="477" name="楕円 476"/>
        <xdr:cNvSpPr/>
      </xdr:nvSpPr>
      <xdr:spPr>
        <a:xfrm>
          <a:off x="2127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162741</xdr:rowOff>
    </xdr:to>
    <xdr:cxnSp macro="">
      <xdr:nvCxnSpPr>
        <xdr:cNvPr id="478" name="直線コネクタ 477"/>
        <xdr:cNvCxnSpPr/>
      </xdr:nvCxnSpPr>
      <xdr:spPr>
        <a:xfrm flipV="1">
          <a:off x="21323300" y="64998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118473</xdr:rowOff>
    </xdr:from>
    <xdr:to>
      <xdr:col>107</xdr:col>
      <xdr:colOff>101600</xdr:colOff>
      <xdr:row>38</xdr:row>
      <xdr:rowOff>48623</xdr:rowOff>
    </xdr:to>
    <xdr:sp macro="" textlink="">
      <xdr:nvSpPr>
        <xdr:cNvPr id="479" name="楕円 478"/>
        <xdr:cNvSpPr/>
      </xdr:nvSpPr>
      <xdr:spPr>
        <a:xfrm>
          <a:off x="2038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162741</xdr:rowOff>
    </xdr:from>
    <xdr:to>
      <xdr:col>111</xdr:col>
      <xdr:colOff>177800</xdr:colOff>
      <xdr:row>37</xdr:row>
      <xdr:rowOff>169273</xdr:rowOff>
    </xdr:to>
    <xdr:cxnSp macro="">
      <xdr:nvCxnSpPr>
        <xdr:cNvPr id="480" name="直線コネクタ 479"/>
        <xdr:cNvCxnSpPr/>
      </xdr:nvCxnSpPr>
      <xdr:spPr>
        <a:xfrm flipV="1">
          <a:off x="20434300" y="65063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121739</xdr:rowOff>
    </xdr:from>
    <xdr:to>
      <xdr:col>102</xdr:col>
      <xdr:colOff>165100</xdr:colOff>
      <xdr:row>38</xdr:row>
      <xdr:rowOff>51888</xdr:rowOff>
    </xdr:to>
    <xdr:sp macro="" textlink="">
      <xdr:nvSpPr>
        <xdr:cNvPr id="481" name="楕円 480"/>
        <xdr:cNvSpPr/>
      </xdr:nvSpPr>
      <xdr:spPr>
        <a:xfrm>
          <a:off x="19494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169273</xdr:rowOff>
    </xdr:from>
    <xdr:to>
      <xdr:col>107</xdr:col>
      <xdr:colOff>50800</xdr:colOff>
      <xdr:row>38</xdr:row>
      <xdr:rowOff>1088</xdr:rowOff>
    </xdr:to>
    <xdr:cxnSp macro="">
      <xdr:nvCxnSpPr>
        <xdr:cNvPr id="482" name="直線コネクタ 481"/>
        <xdr:cNvCxnSpPr/>
      </xdr:nvCxnSpPr>
      <xdr:spPr>
        <a:xfrm flipV="1">
          <a:off x="19545300" y="6512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83"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484" name="n_2aveValue【認定こども園・幼稚園・保育所】&#10;一人当たり面積"/>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485" name="n_3aveValue【認定こども園・幼稚園・保育所】&#10;一人当たり面積"/>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486"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58619</xdr:rowOff>
    </xdr:from>
    <xdr:ext cx="469744" cy="259045"/>
    <xdr:sp macro="" textlink="">
      <xdr:nvSpPr>
        <xdr:cNvPr id="487" name="n_1mainValue【認定こども園・幼稚園・保育所】&#10;一人当たり面積"/>
        <xdr:cNvSpPr txBox="1"/>
      </xdr:nvSpPr>
      <xdr:spPr>
        <a:xfrm>
          <a:off x="210757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65150</xdr:rowOff>
    </xdr:from>
    <xdr:ext cx="469744" cy="259045"/>
    <xdr:sp macro="" textlink="">
      <xdr:nvSpPr>
        <xdr:cNvPr id="488" name="n_2mainValue【認定こども園・幼稚園・保育所】&#10;一人当たり面積"/>
        <xdr:cNvSpPr txBox="1"/>
      </xdr:nvSpPr>
      <xdr:spPr>
        <a:xfrm>
          <a:off x="201994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68416</xdr:rowOff>
    </xdr:from>
    <xdr:ext cx="469744" cy="259045"/>
    <xdr:sp macro="" textlink="">
      <xdr:nvSpPr>
        <xdr:cNvPr id="489" name="n_3mainValue【認定こども園・幼稚園・保育所】&#10;一人当たり面積"/>
        <xdr:cNvSpPr txBox="1"/>
      </xdr:nvSpPr>
      <xdr:spPr>
        <a:xfrm>
          <a:off x="19310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0" name="テキスト ボックス 4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1" name="直線コネクタ 5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2" name="テキスト ボックス 5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3" name="直線コネクタ 5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4" name="テキスト ボックス 5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5" name="直線コネクタ 5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6" name="テキスト ボックス 5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7" name="直線コネクタ 5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8" name="テキスト ボックス 5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9" name="直線コネクタ 5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0" name="テキスト ボックス 5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2" name="テキスト ボックス 5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14" name="直線コネクタ 513"/>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15"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16" name="直線コネクタ 515"/>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17"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18" name="直線コネクタ 517"/>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19"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20" name="フローチャート: 判断 519"/>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1" name="フローチャート: 判断 520"/>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22" name="フローチャート: 判断 521"/>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23" name="フローチャート: 判断 522"/>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24" name="フローチャート: 判断 523"/>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5" name="テキスト ボックス 5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101600</xdr:rowOff>
    </xdr:from>
    <xdr:to>
      <xdr:col>85</xdr:col>
      <xdr:colOff>177800</xdr:colOff>
      <xdr:row>64</xdr:row>
      <xdr:rowOff>31750</xdr:rowOff>
    </xdr:to>
    <xdr:sp macro="" textlink="">
      <xdr:nvSpPr>
        <xdr:cNvPr id="530" name="楕円 529"/>
        <xdr:cNvSpPr/>
      </xdr:nvSpPr>
      <xdr:spPr>
        <a:xfrm>
          <a:off x="16268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80027</xdr:rowOff>
    </xdr:from>
    <xdr:ext cx="405111" cy="259045"/>
    <xdr:sp macro="" textlink="">
      <xdr:nvSpPr>
        <xdr:cNvPr id="531" name="【学校施設】&#10;有形固定資産減価償却率該当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33020</xdr:rowOff>
    </xdr:from>
    <xdr:to>
      <xdr:col>81</xdr:col>
      <xdr:colOff>101600</xdr:colOff>
      <xdr:row>63</xdr:row>
      <xdr:rowOff>134620</xdr:rowOff>
    </xdr:to>
    <xdr:sp macro="" textlink="">
      <xdr:nvSpPr>
        <xdr:cNvPr id="532" name="楕円 531"/>
        <xdr:cNvSpPr/>
      </xdr:nvSpPr>
      <xdr:spPr>
        <a:xfrm>
          <a:off x="1543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83820</xdr:rowOff>
    </xdr:from>
    <xdr:to>
      <xdr:col>85</xdr:col>
      <xdr:colOff>127000</xdr:colOff>
      <xdr:row>63</xdr:row>
      <xdr:rowOff>152400</xdr:rowOff>
    </xdr:to>
    <xdr:cxnSp macro="">
      <xdr:nvCxnSpPr>
        <xdr:cNvPr id="533" name="直線コネクタ 532"/>
        <xdr:cNvCxnSpPr/>
      </xdr:nvCxnSpPr>
      <xdr:spPr>
        <a:xfrm>
          <a:off x="15481300" y="10885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534" name="楕円 533"/>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45720</xdr:rowOff>
    </xdr:from>
    <xdr:to>
      <xdr:col>81</xdr:col>
      <xdr:colOff>50800</xdr:colOff>
      <xdr:row>63</xdr:row>
      <xdr:rowOff>83820</xdr:rowOff>
    </xdr:to>
    <xdr:cxnSp macro="">
      <xdr:nvCxnSpPr>
        <xdr:cNvPr id="535" name="直線コネクタ 534"/>
        <xdr:cNvCxnSpPr/>
      </xdr:nvCxnSpPr>
      <xdr:spPr>
        <a:xfrm>
          <a:off x="14592300" y="10847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101600</xdr:rowOff>
    </xdr:from>
    <xdr:to>
      <xdr:col>72</xdr:col>
      <xdr:colOff>38100</xdr:colOff>
      <xdr:row>63</xdr:row>
      <xdr:rowOff>31750</xdr:rowOff>
    </xdr:to>
    <xdr:sp macro="" textlink="">
      <xdr:nvSpPr>
        <xdr:cNvPr id="536" name="楕円 535"/>
        <xdr:cNvSpPr/>
      </xdr:nvSpPr>
      <xdr:spPr>
        <a:xfrm>
          <a:off x="1365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152400</xdr:rowOff>
    </xdr:from>
    <xdr:to>
      <xdr:col>76</xdr:col>
      <xdr:colOff>114300</xdr:colOff>
      <xdr:row>63</xdr:row>
      <xdr:rowOff>45720</xdr:rowOff>
    </xdr:to>
    <xdr:cxnSp macro="">
      <xdr:nvCxnSpPr>
        <xdr:cNvPr id="537" name="直線コネクタ 536"/>
        <xdr:cNvCxnSpPr/>
      </xdr:nvCxnSpPr>
      <xdr:spPr>
        <a:xfrm>
          <a:off x="13703300" y="10782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38"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39"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40"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41"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125747</xdr:rowOff>
    </xdr:from>
    <xdr:ext cx="405111" cy="259045"/>
    <xdr:sp macro="" textlink="">
      <xdr:nvSpPr>
        <xdr:cNvPr id="542" name="n_1mainValue【学校施設】&#10;有形固定資産減価償却率"/>
        <xdr:cNvSpPr txBox="1"/>
      </xdr:nvSpPr>
      <xdr:spPr>
        <a:xfrm>
          <a:off x="15266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543" name="n_2mainValue【学校施設】&#10;有形固定資産減価償却率"/>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22877</xdr:rowOff>
    </xdr:from>
    <xdr:ext cx="405111" cy="259045"/>
    <xdr:sp macro="" textlink="">
      <xdr:nvSpPr>
        <xdr:cNvPr id="544" name="n_3mainValue【学校施設】&#10;有形固定資産減価償却率"/>
        <xdr:cNvSpPr txBox="1"/>
      </xdr:nvSpPr>
      <xdr:spPr>
        <a:xfrm>
          <a:off x="13500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5" name="テキスト ボックス 5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6" name="直線コネクタ 5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7" name="テキスト ボックス 5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8" name="直線コネクタ 5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9" name="テキスト ボックス 5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0" name="直線コネクタ 5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1" name="テキスト ボックス 5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2" name="直線コネクタ 5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3" name="テキスト ボックス 5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67" name="直線コネクタ 566"/>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68"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69" name="直線コネクタ 568"/>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70"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71" name="直線コネクタ 570"/>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572" name="【学校施設】&#10;一人当たり面積平均値テキスト"/>
        <xdr:cNvSpPr txBox="1"/>
      </xdr:nvSpPr>
      <xdr:spPr>
        <a:xfrm>
          <a:off x="221996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573" name="フローチャート: 判断 572"/>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574" name="フローチャート: 判断 573"/>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575" name="フローチャート: 判断 574"/>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76" name="フローチャート: 判断 575"/>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577" name="フローチャート: 判断 576"/>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84531</xdr:rowOff>
    </xdr:from>
    <xdr:to>
      <xdr:col>116</xdr:col>
      <xdr:colOff>114300</xdr:colOff>
      <xdr:row>63</xdr:row>
      <xdr:rowOff>14681</xdr:rowOff>
    </xdr:to>
    <xdr:sp macro="" textlink="">
      <xdr:nvSpPr>
        <xdr:cNvPr id="583" name="楕円 582"/>
        <xdr:cNvSpPr/>
      </xdr:nvSpPr>
      <xdr:spPr>
        <a:xfrm>
          <a:off x="22110700" y="107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170908</xdr:rowOff>
    </xdr:from>
    <xdr:ext cx="469744" cy="259045"/>
    <xdr:sp macro="" textlink="">
      <xdr:nvSpPr>
        <xdr:cNvPr id="584" name="【学校施設】&#10;一人当たり面積該当値テキスト"/>
        <xdr:cNvSpPr txBox="1"/>
      </xdr:nvSpPr>
      <xdr:spPr>
        <a:xfrm>
          <a:off x="22199600" y="1062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90018</xdr:rowOff>
    </xdr:from>
    <xdr:to>
      <xdr:col>112</xdr:col>
      <xdr:colOff>38100</xdr:colOff>
      <xdr:row>63</xdr:row>
      <xdr:rowOff>20168</xdr:rowOff>
    </xdr:to>
    <xdr:sp macro="" textlink="">
      <xdr:nvSpPr>
        <xdr:cNvPr id="585" name="楕円 584"/>
        <xdr:cNvSpPr/>
      </xdr:nvSpPr>
      <xdr:spPr>
        <a:xfrm>
          <a:off x="212725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135331</xdr:rowOff>
    </xdr:from>
    <xdr:to>
      <xdr:col>116</xdr:col>
      <xdr:colOff>63500</xdr:colOff>
      <xdr:row>62</xdr:row>
      <xdr:rowOff>140818</xdr:rowOff>
    </xdr:to>
    <xdr:cxnSp macro="">
      <xdr:nvCxnSpPr>
        <xdr:cNvPr id="586" name="直線コネクタ 585"/>
        <xdr:cNvCxnSpPr/>
      </xdr:nvCxnSpPr>
      <xdr:spPr>
        <a:xfrm flipV="1">
          <a:off x="21323300" y="1076523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94132</xdr:rowOff>
    </xdr:from>
    <xdr:to>
      <xdr:col>107</xdr:col>
      <xdr:colOff>101600</xdr:colOff>
      <xdr:row>63</xdr:row>
      <xdr:rowOff>24282</xdr:rowOff>
    </xdr:to>
    <xdr:sp macro="" textlink="">
      <xdr:nvSpPr>
        <xdr:cNvPr id="587" name="楕円 586"/>
        <xdr:cNvSpPr/>
      </xdr:nvSpPr>
      <xdr:spPr>
        <a:xfrm>
          <a:off x="203835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140818</xdr:rowOff>
    </xdr:from>
    <xdr:to>
      <xdr:col>111</xdr:col>
      <xdr:colOff>177800</xdr:colOff>
      <xdr:row>62</xdr:row>
      <xdr:rowOff>144932</xdr:rowOff>
    </xdr:to>
    <xdr:cxnSp macro="">
      <xdr:nvCxnSpPr>
        <xdr:cNvPr id="588" name="直線コネクタ 587"/>
        <xdr:cNvCxnSpPr/>
      </xdr:nvCxnSpPr>
      <xdr:spPr>
        <a:xfrm flipV="1">
          <a:off x="20434300" y="1077071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98247</xdr:rowOff>
    </xdr:from>
    <xdr:to>
      <xdr:col>102</xdr:col>
      <xdr:colOff>165100</xdr:colOff>
      <xdr:row>63</xdr:row>
      <xdr:rowOff>28397</xdr:rowOff>
    </xdr:to>
    <xdr:sp macro="" textlink="">
      <xdr:nvSpPr>
        <xdr:cNvPr id="589" name="楕円 588"/>
        <xdr:cNvSpPr/>
      </xdr:nvSpPr>
      <xdr:spPr>
        <a:xfrm>
          <a:off x="19494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144932</xdr:rowOff>
    </xdr:from>
    <xdr:to>
      <xdr:col>107</xdr:col>
      <xdr:colOff>50800</xdr:colOff>
      <xdr:row>62</xdr:row>
      <xdr:rowOff>149047</xdr:rowOff>
    </xdr:to>
    <xdr:cxnSp macro="">
      <xdr:nvCxnSpPr>
        <xdr:cNvPr id="590" name="直線コネクタ 589"/>
        <xdr:cNvCxnSpPr/>
      </xdr:nvCxnSpPr>
      <xdr:spPr>
        <a:xfrm flipV="1">
          <a:off x="19545300" y="107748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591"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592"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593"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594"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11295</xdr:rowOff>
    </xdr:from>
    <xdr:ext cx="469744" cy="259045"/>
    <xdr:sp macro="" textlink="">
      <xdr:nvSpPr>
        <xdr:cNvPr id="595" name="n_1mainValue【学校施設】&#10;一人当たり面積"/>
        <xdr:cNvSpPr txBox="1"/>
      </xdr:nvSpPr>
      <xdr:spPr>
        <a:xfrm>
          <a:off x="21075727" y="108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15409</xdr:rowOff>
    </xdr:from>
    <xdr:ext cx="469744" cy="259045"/>
    <xdr:sp macro="" textlink="">
      <xdr:nvSpPr>
        <xdr:cNvPr id="596" name="n_2mainValue【学校施設】&#10;一人当たり面積"/>
        <xdr:cNvSpPr txBox="1"/>
      </xdr:nvSpPr>
      <xdr:spPr>
        <a:xfrm>
          <a:off x="201994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19524</xdr:rowOff>
    </xdr:from>
    <xdr:ext cx="469744" cy="259045"/>
    <xdr:sp macro="" textlink="">
      <xdr:nvSpPr>
        <xdr:cNvPr id="597" name="n_3mainValue【学校施設】&#10;一人当たり面積"/>
        <xdr:cNvSpPr txBox="1"/>
      </xdr:nvSpPr>
      <xdr:spPr>
        <a:xfrm>
          <a:off x="19310427" y="1082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5" name="直線コネクタ 6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6" name="テキスト ボックス 62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7" name="直線コネクタ 6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8" name="テキスト ボックス 6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9" name="直線コネクタ 6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0" name="テキスト ボックス 6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1" name="直線コネクタ 6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2" name="テキスト ボックス 63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4" name="テキスト ボックス 63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636" name="直線コネクタ 635"/>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637"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638" name="直線コネクタ 637"/>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39"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40" name="直線コネクタ 639"/>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41"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42" name="フローチャート: 判断 641"/>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643" name="フローチャート: 判断 642"/>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644" name="フローチャート: 判断 643"/>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645" name="フローチャート: 判断 644"/>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646" name="フローチャート: 判断 645"/>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52" name="楕円 651"/>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653" name="【公民館】&#10;有形固定資産減価償却率該当値テキスト"/>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xdr:rowOff>
    </xdr:from>
    <xdr:to>
      <xdr:col>81</xdr:col>
      <xdr:colOff>101600</xdr:colOff>
      <xdr:row>103</xdr:row>
      <xdr:rowOff>101854</xdr:rowOff>
    </xdr:to>
    <xdr:sp macro="" textlink="">
      <xdr:nvSpPr>
        <xdr:cNvPr id="654" name="楕円 653"/>
        <xdr:cNvSpPr/>
      </xdr:nvSpPr>
      <xdr:spPr>
        <a:xfrm>
          <a:off x="15430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51054</xdr:rowOff>
    </xdr:from>
    <xdr:to>
      <xdr:col>85</xdr:col>
      <xdr:colOff>127000</xdr:colOff>
      <xdr:row>103</xdr:row>
      <xdr:rowOff>99061</xdr:rowOff>
    </xdr:to>
    <xdr:cxnSp macro="">
      <xdr:nvCxnSpPr>
        <xdr:cNvPr id="655" name="直線コネクタ 654"/>
        <xdr:cNvCxnSpPr/>
      </xdr:nvCxnSpPr>
      <xdr:spPr>
        <a:xfrm>
          <a:off x="15481300" y="1771040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123698</xdr:rowOff>
    </xdr:from>
    <xdr:to>
      <xdr:col>76</xdr:col>
      <xdr:colOff>165100</xdr:colOff>
      <xdr:row>103</xdr:row>
      <xdr:rowOff>53848</xdr:rowOff>
    </xdr:to>
    <xdr:sp macro="" textlink="">
      <xdr:nvSpPr>
        <xdr:cNvPr id="656" name="楕円 655"/>
        <xdr:cNvSpPr/>
      </xdr:nvSpPr>
      <xdr:spPr>
        <a:xfrm>
          <a:off x="145415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xdr:rowOff>
    </xdr:from>
    <xdr:to>
      <xdr:col>81</xdr:col>
      <xdr:colOff>50800</xdr:colOff>
      <xdr:row>103</xdr:row>
      <xdr:rowOff>51054</xdr:rowOff>
    </xdr:to>
    <xdr:cxnSp macro="">
      <xdr:nvCxnSpPr>
        <xdr:cNvPr id="657" name="直線コネクタ 656"/>
        <xdr:cNvCxnSpPr/>
      </xdr:nvCxnSpPr>
      <xdr:spPr>
        <a:xfrm>
          <a:off x="14592300" y="176623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84837</xdr:rowOff>
    </xdr:from>
    <xdr:to>
      <xdr:col>72</xdr:col>
      <xdr:colOff>38100</xdr:colOff>
      <xdr:row>103</xdr:row>
      <xdr:rowOff>14987</xdr:rowOff>
    </xdr:to>
    <xdr:sp macro="" textlink="">
      <xdr:nvSpPr>
        <xdr:cNvPr id="658" name="楕円 657"/>
        <xdr:cNvSpPr/>
      </xdr:nvSpPr>
      <xdr:spPr>
        <a:xfrm>
          <a:off x="13652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135637</xdr:rowOff>
    </xdr:from>
    <xdr:to>
      <xdr:col>76</xdr:col>
      <xdr:colOff>114300</xdr:colOff>
      <xdr:row>103</xdr:row>
      <xdr:rowOff>3048</xdr:rowOff>
    </xdr:to>
    <xdr:cxnSp macro="">
      <xdr:nvCxnSpPr>
        <xdr:cNvPr id="659" name="直線コネクタ 658"/>
        <xdr:cNvCxnSpPr/>
      </xdr:nvCxnSpPr>
      <xdr:spPr>
        <a:xfrm>
          <a:off x="13703300" y="176235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33545</xdr:rowOff>
    </xdr:from>
    <xdr:ext cx="405111" cy="259045"/>
    <xdr:sp macro="" textlink="">
      <xdr:nvSpPr>
        <xdr:cNvPr id="660" name="n_1aveValue【公民館】&#10;有形固定資産減価償却率"/>
        <xdr:cNvSpPr txBox="1"/>
      </xdr:nvSpPr>
      <xdr:spPr>
        <a:xfrm>
          <a:off x="152660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661" name="n_2aveValue【公民館】&#10;有形固定資産減価償却率"/>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662" name="n_3aveValue【公民館】&#10;有形固定資産減価償却率"/>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663"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118381</xdr:rowOff>
    </xdr:from>
    <xdr:ext cx="405111" cy="259045"/>
    <xdr:sp macro="" textlink="">
      <xdr:nvSpPr>
        <xdr:cNvPr id="664" name="n_1mainValue【公民館】&#10;有形固定資産減価償却率"/>
        <xdr:cNvSpPr txBox="1"/>
      </xdr:nvSpPr>
      <xdr:spPr>
        <a:xfrm>
          <a:off x="152660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70375</xdr:rowOff>
    </xdr:from>
    <xdr:ext cx="405111" cy="259045"/>
    <xdr:sp macro="" textlink="">
      <xdr:nvSpPr>
        <xdr:cNvPr id="665" name="n_2mainValue【公民館】&#10;有形固定資産減価償却率"/>
        <xdr:cNvSpPr txBox="1"/>
      </xdr:nvSpPr>
      <xdr:spPr>
        <a:xfrm>
          <a:off x="14389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31514</xdr:rowOff>
    </xdr:from>
    <xdr:ext cx="405111" cy="259045"/>
    <xdr:sp macro="" textlink="">
      <xdr:nvSpPr>
        <xdr:cNvPr id="666" name="n_3mainValue【公民館】&#10;有形固定資産減価償却率"/>
        <xdr:cNvSpPr txBox="1"/>
      </xdr:nvSpPr>
      <xdr:spPr>
        <a:xfrm>
          <a:off x="13500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692" name="直線コネクタ 691"/>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693"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694" name="直線コネクタ 693"/>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695"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696" name="直線コネクタ 695"/>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697" name="【公民館】&#10;一人当たり面積平均値テキスト"/>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698" name="フローチャート: 判断 697"/>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699" name="フローチャート: 判断 698"/>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00" name="フローチャート: 判断 699"/>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01" name="フローチャート: 判断 700"/>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02" name="フローチャート: 判断 701"/>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61323</xdr:rowOff>
    </xdr:from>
    <xdr:to>
      <xdr:col>116</xdr:col>
      <xdr:colOff>114300</xdr:colOff>
      <xdr:row>102</xdr:row>
      <xdr:rowOff>162923</xdr:rowOff>
    </xdr:to>
    <xdr:sp macro="" textlink="">
      <xdr:nvSpPr>
        <xdr:cNvPr id="708" name="楕円 707"/>
        <xdr:cNvSpPr/>
      </xdr:nvSpPr>
      <xdr:spPr>
        <a:xfrm>
          <a:off x="22110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84200</xdr:rowOff>
    </xdr:from>
    <xdr:ext cx="469744" cy="259045"/>
    <xdr:sp macro="" textlink="">
      <xdr:nvSpPr>
        <xdr:cNvPr id="709" name="【公民館】&#10;一人当たり面積該当値テキスト"/>
        <xdr:cNvSpPr txBox="1"/>
      </xdr:nvSpPr>
      <xdr:spPr>
        <a:xfrm>
          <a:off x="22199600" y="1740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710" name="楕円 709"/>
        <xdr:cNvSpPr/>
      </xdr:nvSpPr>
      <xdr:spPr>
        <a:xfrm>
          <a:off x="2127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112123</xdr:rowOff>
    </xdr:from>
    <xdr:to>
      <xdr:col>116</xdr:col>
      <xdr:colOff>63500</xdr:colOff>
      <xdr:row>102</xdr:row>
      <xdr:rowOff>121920</xdr:rowOff>
    </xdr:to>
    <xdr:cxnSp macro="">
      <xdr:nvCxnSpPr>
        <xdr:cNvPr id="711" name="直線コネクタ 710"/>
        <xdr:cNvCxnSpPr/>
      </xdr:nvCxnSpPr>
      <xdr:spPr>
        <a:xfrm flipV="1">
          <a:off x="21323300" y="176000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77651</xdr:rowOff>
    </xdr:from>
    <xdr:to>
      <xdr:col>107</xdr:col>
      <xdr:colOff>101600</xdr:colOff>
      <xdr:row>103</xdr:row>
      <xdr:rowOff>7801</xdr:rowOff>
    </xdr:to>
    <xdr:sp macro="" textlink="">
      <xdr:nvSpPr>
        <xdr:cNvPr id="712" name="楕円 711"/>
        <xdr:cNvSpPr/>
      </xdr:nvSpPr>
      <xdr:spPr>
        <a:xfrm>
          <a:off x="20383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128451</xdr:rowOff>
    </xdr:to>
    <xdr:cxnSp macro="">
      <xdr:nvCxnSpPr>
        <xdr:cNvPr id="713" name="直線コネクタ 712"/>
        <xdr:cNvCxnSpPr/>
      </xdr:nvCxnSpPr>
      <xdr:spPr>
        <a:xfrm flipV="1">
          <a:off x="20434300" y="176098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103777</xdr:rowOff>
    </xdr:from>
    <xdr:to>
      <xdr:col>102</xdr:col>
      <xdr:colOff>165100</xdr:colOff>
      <xdr:row>103</xdr:row>
      <xdr:rowOff>33927</xdr:rowOff>
    </xdr:to>
    <xdr:sp macro="" textlink="">
      <xdr:nvSpPr>
        <xdr:cNvPr id="714" name="楕円 713"/>
        <xdr:cNvSpPr/>
      </xdr:nvSpPr>
      <xdr:spPr>
        <a:xfrm>
          <a:off x="19494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128451</xdr:rowOff>
    </xdr:from>
    <xdr:to>
      <xdr:col>107</xdr:col>
      <xdr:colOff>50800</xdr:colOff>
      <xdr:row>102</xdr:row>
      <xdr:rowOff>154577</xdr:rowOff>
    </xdr:to>
    <xdr:cxnSp macro="">
      <xdr:nvCxnSpPr>
        <xdr:cNvPr id="715" name="直線コネクタ 714"/>
        <xdr:cNvCxnSpPr/>
      </xdr:nvCxnSpPr>
      <xdr:spPr>
        <a:xfrm flipV="1">
          <a:off x="19545300" y="176163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103432</xdr:rowOff>
    </xdr:from>
    <xdr:ext cx="469744" cy="259045"/>
    <xdr:sp macro="" textlink="">
      <xdr:nvSpPr>
        <xdr:cNvPr id="716" name="n_1aveValue【公民館】&#10;一人当たり面積"/>
        <xdr:cNvSpPr txBox="1"/>
      </xdr:nvSpPr>
      <xdr:spPr>
        <a:xfrm>
          <a:off x="210757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41383</xdr:rowOff>
    </xdr:from>
    <xdr:ext cx="469744" cy="259045"/>
    <xdr:sp macro="" textlink="">
      <xdr:nvSpPr>
        <xdr:cNvPr id="717" name="n_2aveValue【公民館】&#10;一人当たり面積"/>
        <xdr:cNvSpPr txBox="1"/>
      </xdr:nvSpPr>
      <xdr:spPr>
        <a:xfrm>
          <a:off x="20199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51179</xdr:rowOff>
    </xdr:from>
    <xdr:ext cx="469744" cy="259045"/>
    <xdr:sp macro="" textlink="">
      <xdr:nvSpPr>
        <xdr:cNvPr id="718" name="n_3aveValue【公民館】&#10;一人当たり面積"/>
        <xdr:cNvSpPr txBox="1"/>
      </xdr:nvSpPr>
      <xdr:spPr>
        <a:xfrm>
          <a:off x="19310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719"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17797</xdr:rowOff>
    </xdr:from>
    <xdr:ext cx="469744" cy="259045"/>
    <xdr:sp macro="" textlink="">
      <xdr:nvSpPr>
        <xdr:cNvPr id="720" name="n_1mainValue【公民館】&#10;一人当たり面積"/>
        <xdr:cNvSpPr txBox="1"/>
      </xdr:nvSpPr>
      <xdr:spPr>
        <a:xfrm>
          <a:off x="21075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24328</xdr:rowOff>
    </xdr:from>
    <xdr:ext cx="469744" cy="259045"/>
    <xdr:sp macro="" textlink="">
      <xdr:nvSpPr>
        <xdr:cNvPr id="721" name="n_2mainValue【公民館】&#10;一人当たり面積"/>
        <xdr:cNvSpPr txBox="1"/>
      </xdr:nvSpPr>
      <xdr:spPr>
        <a:xfrm>
          <a:off x="201994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50454</xdr:rowOff>
    </xdr:from>
    <xdr:ext cx="469744" cy="259045"/>
    <xdr:sp macro="" textlink="">
      <xdr:nvSpPr>
        <xdr:cNvPr id="722" name="n_3mainValue【公民館】&#10;一人当たり面積"/>
        <xdr:cNvSpPr txBox="1"/>
      </xdr:nvSpPr>
      <xdr:spPr>
        <a:xfrm>
          <a:off x="19310427" y="173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有形固定資産減価償却率が類似団体内平均値を上回っているのは、学校施設である。学校施設は、類似団体内平均値を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ポイント以上上回り、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％を超え、施設の老朽化が顕著である。公共施設等総合計画に基づき、計画的な長寿命化や統合を見据えた建替え等、将来構想・計画の策定を検討している。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は類似団体内平均値を下回っているが、多くが高度経済成長期以降に集中して建設されたもののため、架け替え等が集中して、財政負担が大きくなることが懸念される。対策として、伊豆の国市橋梁長寿命化修繕計画に基づき、予防保全への転換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コスト削減と費用の平準化を図る。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その他、道路、公営住宅、公民館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内平均値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％を超え、施設の老朽化が散見される。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対策として、公共施設等総合管理計画に基づき、道路維持パトロールによる点検により、損傷等を適宜補修工事を行う。公営住宅の対策として、公営住宅等長寿命化計画に基づき、計画的な改善事業を推進する。公民館については、公共施設等総合管理計画に基づき、将来的に地元に譲渡して、地域住民による施設の管理を想定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なお、認定こども園・幼稚園・保育園は、平成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園を整備したことにより、類似団体及び全国、県平均を下回っている。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48,476
47,840
94.62
24,580,832
23,692,831
724,621
11,590,097
21,935,354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109982</xdr:rowOff>
    </xdr:from>
    <xdr:to>
      <xdr:col>24</xdr:col>
      <xdr:colOff>114300</xdr:colOff>
      <xdr:row>38</xdr:row>
      <xdr:rowOff>40132</xdr:rowOff>
    </xdr:to>
    <xdr:sp macro="" textlink="">
      <xdr:nvSpPr>
        <xdr:cNvPr id="71" name="楕円 70"/>
        <xdr:cNvSpPr/>
      </xdr:nvSpPr>
      <xdr:spPr>
        <a:xfrm>
          <a:off x="4584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88409</xdr:rowOff>
    </xdr:from>
    <xdr:ext cx="405111" cy="259045"/>
    <xdr:sp macro="" textlink="">
      <xdr:nvSpPr>
        <xdr:cNvPr id="72" name="【図書館】&#10;有形固定資産減価償却率該当値テキスト"/>
        <xdr:cNvSpPr txBox="1"/>
      </xdr:nvSpPr>
      <xdr:spPr>
        <a:xfrm>
          <a:off x="4673600"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55118</xdr:rowOff>
    </xdr:from>
    <xdr:to>
      <xdr:col>20</xdr:col>
      <xdr:colOff>38100</xdr:colOff>
      <xdr:row>37</xdr:row>
      <xdr:rowOff>156718</xdr:rowOff>
    </xdr:to>
    <xdr:sp macro="" textlink="">
      <xdr:nvSpPr>
        <xdr:cNvPr id="73" name="楕円 72"/>
        <xdr:cNvSpPr/>
      </xdr:nvSpPr>
      <xdr:spPr>
        <a:xfrm>
          <a:off x="3746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105918</xdr:rowOff>
    </xdr:from>
    <xdr:to>
      <xdr:col>24</xdr:col>
      <xdr:colOff>63500</xdr:colOff>
      <xdr:row>37</xdr:row>
      <xdr:rowOff>160782</xdr:rowOff>
    </xdr:to>
    <xdr:cxnSp macro="">
      <xdr:nvCxnSpPr>
        <xdr:cNvPr id="74" name="直線コネクタ 73"/>
        <xdr:cNvCxnSpPr/>
      </xdr:nvCxnSpPr>
      <xdr:spPr>
        <a:xfrm>
          <a:off x="3797300" y="64495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39116</xdr:rowOff>
    </xdr:from>
    <xdr:to>
      <xdr:col>15</xdr:col>
      <xdr:colOff>101600</xdr:colOff>
      <xdr:row>37</xdr:row>
      <xdr:rowOff>140716</xdr:rowOff>
    </xdr:to>
    <xdr:sp macro="" textlink="">
      <xdr:nvSpPr>
        <xdr:cNvPr id="75" name="楕円 74"/>
        <xdr:cNvSpPr/>
      </xdr:nvSpPr>
      <xdr:spPr>
        <a:xfrm>
          <a:off x="2857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89916</xdr:rowOff>
    </xdr:from>
    <xdr:to>
      <xdr:col>19</xdr:col>
      <xdr:colOff>177800</xdr:colOff>
      <xdr:row>37</xdr:row>
      <xdr:rowOff>105918</xdr:rowOff>
    </xdr:to>
    <xdr:cxnSp macro="">
      <xdr:nvCxnSpPr>
        <xdr:cNvPr id="76" name="直線コネクタ 75"/>
        <xdr:cNvCxnSpPr/>
      </xdr:nvCxnSpPr>
      <xdr:spPr>
        <a:xfrm>
          <a:off x="2908300" y="64335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7" name="楕円 76"/>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89916</xdr:rowOff>
    </xdr:to>
    <xdr:cxnSp macro="">
      <xdr:nvCxnSpPr>
        <xdr:cNvPr id="78" name="直線コネクタ 77"/>
        <xdr:cNvCxnSpPr/>
      </xdr:nvCxnSpPr>
      <xdr:spPr>
        <a:xfrm>
          <a:off x="2019300" y="637413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79"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0"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1"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2"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147845</xdr:rowOff>
    </xdr:from>
    <xdr:ext cx="405111" cy="259045"/>
    <xdr:sp macro="" textlink="">
      <xdr:nvSpPr>
        <xdr:cNvPr id="83" name="n_1mainValue【図書館】&#10;有形固定資産減価償却率"/>
        <xdr:cNvSpPr txBox="1"/>
      </xdr:nvSpPr>
      <xdr:spPr>
        <a:xfrm>
          <a:off x="35820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131843</xdr:rowOff>
    </xdr:from>
    <xdr:ext cx="405111" cy="259045"/>
    <xdr:sp macro="" textlink="">
      <xdr:nvSpPr>
        <xdr:cNvPr id="84" name="n_2mainValue【図書館】&#10;有形固定資産減価償却率"/>
        <xdr:cNvSpPr txBox="1"/>
      </xdr:nvSpPr>
      <xdr:spPr>
        <a:xfrm>
          <a:off x="27057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5" name="n_3main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09" name="直線コネクタ 108"/>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2"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3" name="直線コネクタ 112"/>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17" name="フローチャート: 判断 116"/>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8" name="フローチャート: 判断 117"/>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19" name="フローチャート: 判断 118"/>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88900</xdr:rowOff>
    </xdr:from>
    <xdr:to>
      <xdr:col>55</xdr:col>
      <xdr:colOff>50800</xdr:colOff>
      <xdr:row>35</xdr:row>
      <xdr:rowOff>19050</xdr:rowOff>
    </xdr:to>
    <xdr:sp macro="" textlink="">
      <xdr:nvSpPr>
        <xdr:cNvPr id="125" name="楕円 124"/>
        <xdr:cNvSpPr/>
      </xdr:nvSpPr>
      <xdr:spPr>
        <a:xfrm>
          <a:off x="10426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111777</xdr:rowOff>
    </xdr:from>
    <xdr:ext cx="469744" cy="259045"/>
    <xdr:sp macro="" textlink="">
      <xdr:nvSpPr>
        <xdr:cNvPr id="126" name="【図書館】&#10;一人当たり面積該当値テキスト"/>
        <xdr:cNvSpPr txBox="1"/>
      </xdr:nvSpPr>
      <xdr:spPr>
        <a:xfrm>
          <a:off x="105156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88900</xdr:rowOff>
    </xdr:from>
    <xdr:to>
      <xdr:col>50</xdr:col>
      <xdr:colOff>165100</xdr:colOff>
      <xdr:row>35</xdr:row>
      <xdr:rowOff>19050</xdr:rowOff>
    </xdr:to>
    <xdr:sp macro="" textlink="">
      <xdr:nvSpPr>
        <xdr:cNvPr id="127" name="楕円 126"/>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139700</xdr:rowOff>
    </xdr:from>
    <xdr:to>
      <xdr:col>55</xdr:col>
      <xdr:colOff>0</xdr:colOff>
      <xdr:row>34</xdr:row>
      <xdr:rowOff>139700</xdr:rowOff>
    </xdr:to>
    <xdr:cxnSp macro="">
      <xdr:nvCxnSpPr>
        <xdr:cNvPr id="128" name="直線コネクタ 127"/>
        <xdr:cNvCxnSpPr/>
      </xdr:nvCxnSpPr>
      <xdr:spPr>
        <a:xfrm>
          <a:off x="9639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101600</xdr:rowOff>
    </xdr:from>
    <xdr:to>
      <xdr:col>46</xdr:col>
      <xdr:colOff>38100</xdr:colOff>
      <xdr:row>35</xdr:row>
      <xdr:rowOff>31750</xdr:rowOff>
    </xdr:to>
    <xdr:sp macro="" textlink="">
      <xdr:nvSpPr>
        <xdr:cNvPr id="129" name="楕円 128"/>
        <xdr:cNvSpPr/>
      </xdr:nvSpPr>
      <xdr:spPr>
        <a:xfrm>
          <a:off x="869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139700</xdr:rowOff>
    </xdr:from>
    <xdr:to>
      <xdr:col>50</xdr:col>
      <xdr:colOff>114300</xdr:colOff>
      <xdr:row>34</xdr:row>
      <xdr:rowOff>152400</xdr:rowOff>
    </xdr:to>
    <xdr:cxnSp macro="">
      <xdr:nvCxnSpPr>
        <xdr:cNvPr id="130" name="直線コネクタ 129"/>
        <xdr:cNvCxnSpPr/>
      </xdr:nvCxnSpPr>
      <xdr:spPr>
        <a:xfrm flipV="1">
          <a:off x="87503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114300</xdr:rowOff>
    </xdr:from>
    <xdr:to>
      <xdr:col>41</xdr:col>
      <xdr:colOff>101600</xdr:colOff>
      <xdr:row>35</xdr:row>
      <xdr:rowOff>44450</xdr:rowOff>
    </xdr:to>
    <xdr:sp macro="" textlink="">
      <xdr:nvSpPr>
        <xdr:cNvPr id="131" name="楕円 130"/>
        <xdr:cNvSpPr/>
      </xdr:nvSpPr>
      <xdr:spPr>
        <a:xfrm>
          <a:off x="7810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152400</xdr:rowOff>
    </xdr:from>
    <xdr:to>
      <xdr:col>45</xdr:col>
      <xdr:colOff>177800</xdr:colOff>
      <xdr:row>34</xdr:row>
      <xdr:rowOff>165100</xdr:rowOff>
    </xdr:to>
    <xdr:cxnSp macro="">
      <xdr:nvCxnSpPr>
        <xdr:cNvPr id="132" name="直線コネクタ 131"/>
        <xdr:cNvCxnSpPr/>
      </xdr:nvCxnSpPr>
      <xdr:spPr>
        <a:xfrm flipV="1">
          <a:off x="78613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4" name="n_2ave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5"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36"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35577</xdr:rowOff>
    </xdr:from>
    <xdr:ext cx="469744" cy="259045"/>
    <xdr:sp macro="" textlink="">
      <xdr:nvSpPr>
        <xdr:cNvPr id="137" name="n_1mainValue【図書館】&#10;一人当たり面積"/>
        <xdr:cNvSpPr txBox="1"/>
      </xdr:nvSpPr>
      <xdr:spPr>
        <a:xfrm>
          <a:off x="9391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48277</xdr:rowOff>
    </xdr:from>
    <xdr:ext cx="469744" cy="259045"/>
    <xdr:sp macro="" textlink="">
      <xdr:nvSpPr>
        <xdr:cNvPr id="138" name="n_2mainValue【図書館】&#10;一人当たり面積"/>
        <xdr:cNvSpPr txBox="1"/>
      </xdr:nvSpPr>
      <xdr:spPr>
        <a:xfrm>
          <a:off x="8515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60977</xdr:rowOff>
    </xdr:from>
    <xdr:ext cx="469744" cy="259045"/>
    <xdr:sp macro="" textlink="">
      <xdr:nvSpPr>
        <xdr:cNvPr id="139" name="n_3mainValue【図書館】&#10;一人当たり面積"/>
        <xdr:cNvSpPr txBox="1"/>
      </xdr:nvSpPr>
      <xdr:spPr>
        <a:xfrm>
          <a:off x="76264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64" name="直線コネクタ 163"/>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5"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6" name="直線コネクタ 16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7"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8" name="直線コネクタ 167"/>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69"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0" name="フローチャート: 判断 169"/>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1" name="フローチャート: 判断 170"/>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2" name="フローチャート: 判断 171"/>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3" name="フローチャート: 判断 172"/>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74" name="フローチャート: 判断 173"/>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80" name="楕円 179"/>
        <xdr:cNvSpPr/>
      </xdr:nvSpPr>
      <xdr:spPr>
        <a:xfrm>
          <a:off x="4584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116222</xdr:rowOff>
    </xdr:from>
    <xdr:ext cx="405111" cy="259045"/>
    <xdr:sp macro="" textlink="">
      <xdr:nvSpPr>
        <xdr:cNvPr id="181" name="【体育館・プール】&#10;有形固定資産減価償却率該当値テキスト"/>
        <xdr:cNvSpPr txBox="1"/>
      </xdr:nvSpPr>
      <xdr:spPr>
        <a:xfrm>
          <a:off x="4673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82" name="楕円 181"/>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62</xdr:row>
      <xdr:rowOff>17145</xdr:rowOff>
    </xdr:to>
    <xdr:cxnSp macro="">
      <xdr:nvCxnSpPr>
        <xdr:cNvPr id="183" name="直線コネクタ 182"/>
        <xdr:cNvCxnSpPr/>
      </xdr:nvCxnSpPr>
      <xdr:spPr>
        <a:xfrm>
          <a:off x="3797300" y="105994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46355</xdr:rowOff>
    </xdr:from>
    <xdr:to>
      <xdr:col>15</xdr:col>
      <xdr:colOff>101600</xdr:colOff>
      <xdr:row>61</xdr:row>
      <xdr:rowOff>147955</xdr:rowOff>
    </xdr:to>
    <xdr:sp macro="" textlink="">
      <xdr:nvSpPr>
        <xdr:cNvPr id="184" name="楕円 183"/>
        <xdr:cNvSpPr/>
      </xdr:nvSpPr>
      <xdr:spPr>
        <a:xfrm>
          <a:off x="2857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97155</xdr:rowOff>
    </xdr:from>
    <xdr:to>
      <xdr:col>19</xdr:col>
      <xdr:colOff>177800</xdr:colOff>
      <xdr:row>61</xdr:row>
      <xdr:rowOff>140970</xdr:rowOff>
    </xdr:to>
    <xdr:cxnSp macro="">
      <xdr:nvCxnSpPr>
        <xdr:cNvPr id="185" name="直線コネクタ 184"/>
        <xdr:cNvCxnSpPr/>
      </xdr:nvCxnSpPr>
      <xdr:spPr>
        <a:xfrm>
          <a:off x="2908300" y="10555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86" name="楕円 185"/>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97155</xdr:rowOff>
    </xdr:to>
    <xdr:cxnSp macro="">
      <xdr:nvCxnSpPr>
        <xdr:cNvPr id="187" name="直線コネクタ 186"/>
        <xdr:cNvCxnSpPr/>
      </xdr:nvCxnSpPr>
      <xdr:spPr>
        <a:xfrm>
          <a:off x="2019300" y="10513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88"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89" name="n_2ave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0"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1"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11447</xdr:rowOff>
    </xdr:from>
    <xdr:ext cx="405111" cy="259045"/>
    <xdr:sp macro="" textlink="">
      <xdr:nvSpPr>
        <xdr:cNvPr id="192" name="n_1mainValue【体育館・プール】&#10;有形固定資産減価償却率"/>
        <xdr:cNvSpPr txBox="1"/>
      </xdr:nvSpPr>
      <xdr:spPr>
        <a:xfrm>
          <a:off x="3582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139082</xdr:rowOff>
    </xdr:from>
    <xdr:ext cx="405111" cy="259045"/>
    <xdr:sp macro="" textlink="">
      <xdr:nvSpPr>
        <xdr:cNvPr id="193" name="n_2mainValue【体育館・プール】&#10;有形固定資産減価償却率"/>
        <xdr:cNvSpPr txBox="1"/>
      </xdr:nvSpPr>
      <xdr:spPr>
        <a:xfrm>
          <a:off x="2705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194" name="n_3mainValue【体育館・プール】&#10;有形固定資産減価償却率"/>
        <xdr:cNvSpPr txBox="1"/>
      </xdr:nvSpPr>
      <xdr:spPr>
        <a:xfrm>
          <a:off x="1816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18" name="直線コネクタ 217"/>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19"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0" name="直線コネクタ 219"/>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21"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22" name="直線コネクタ 221"/>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23"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24" name="フローチャート: 判断 223"/>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5" name="フローチャート: 判断 224"/>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26" name="フローチャート: 判断 225"/>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27" name="フローチャート: 判断 226"/>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28" name="フローチャート: 判断 227"/>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34" name="楕円 233"/>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118127</xdr:rowOff>
    </xdr:from>
    <xdr:ext cx="469744" cy="259045"/>
    <xdr:sp macro="" textlink="">
      <xdr:nvSpPr>
        <xdr:cNvPr id="235" name="【体育館・プール】&#10;一人当たり面積該当値テキスト"/>
        <xdr:cNvSpPr txBox="1"/>
      </xdr:nvSpPr>
      <xdr:spPr>
        <a:xfrm>
          <a:off x="105156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36" name="楕円 235"/>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19050</xdr:rowOff>
    </xdr:from>
    <xdr:to>
      <xdr:col>55</xdr:col>
      <xdr:colOff>0</xdr:colOff>
      <xdr:row>62</xdr:row>
      <xdr:rowOff>22860</xdr:rowOff>
    </xdr:to>
    <xdr:cxnSp macro="">
      <xdr:nvCxnSpPr>
        <xdr:cNvPr id="237" name="直線コネクタ 236"/>
        <xdr:cNvCxnSpPr/>
      </xdr:nvCxnSpPr>
      <xdr:spPr>
        <a:xfrm flipV="1">
          <a:off x="9639300" y="106489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38" name="楕円 237"/>
        <xdr:cNvSpPr/>
      </xdr:nvSpPr>
      <xdr:spPr>
        <a:xfrm>
          <a:off x="869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26670</xdr:rowOff>
    </xdr:to>
    <xdr:cxnSp macro="">
      <xdr:nvCxnSpPr>
        <xdr:cNvPr id="239" name="直線コネクタ 238"/>
        <xdr:cNvCxnSpPr/>
      </xdr:nvCxnSpPr>
      <xdr:spPr>
        <a:xfrm flipV="1">
          <a:off x="8750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149225</xdr:rowOff>
    </xdr:from>
    <xdr:to>
      <xdr:col>41</xdr:col>
      <xdr:colOff>101600</xdr:colOff>
      <xdr:row>62</xdr:row>
      <xdr:rowOff>79375</xdr:rowOff>
    </xdr:to>
    <xdr:sp macro="" textlink="">
      <xdr:nvSpPr>
        <xdr:cNvPr id="240" name="楕円 239"/>
        <xdr:cNvSpPr/>
      </xdr:nvSpPr>
      <xdr:spPr>
        <a:xfrm>
          <a:off x="781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26670</xdr:rowOff>
    </xdr:from>
    <xdr:to>
      <xdr:col>45</xdr:col>
      <xdr:colOff>177800</xdr:colOff>
      <xdr:row>62</xdr:row>
      <xdr:rowOff>28575</xdr:rowOff>
    </xdr:to>
    <xdr:cxnSp macro="">
      <xdr:nvCxnSpPr>
        <xdr:cNvPr id="241" name="直線コネクタ 240"/>
        <xdr:cNvCxnSpPr/>
      </xdr:nvCxnSpPr>
      <xdr:spPr>
        <a:xfrm flipV="1">
          <a:off x="7861300" y="10656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42"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43"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44" name="n_3aveValue【体育館・プール】&#10;一人当たり面積"/>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45"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46" name="n_1mainValue【体育館・プール】&#10;一人当たり面積"/>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68597</xdr:rowOff>
    </xdr:from>
    <xdr:ext cx="469744" cy="259045"/>
    <xdr:sp macro="" textlink="">
      <xdr:nvSpPr>
        <xdr:cNvPr id="247" name="n_2mainValue【体育館・プール】&#10;一人当たり面積"/>
        <xdr:cNvSpPr txBox="1"/>
      </xdr:nvSpPr>
      <xdr:spPr>
        <a:xfrm>
          <a:off x="8515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70502</xdr:rowOff>
    </xdr:from>
    <xdr:ext cx="469744" cy="259045"/>
    <xdr:sp macro="" textlink="">
      <xdr:nvSpPr>
        <xdr:cNvPr id="248" name="n_3mainValue【体育館・プール】&#10;一人当たり面積"/>
        <xdr:cNvSpPr txBox="1"/>
      </xdr:nvSpPr>
      <xdr:spPr>
        <a:xfrm>
          <a:off x="76264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73" name="直線コネクタ 272"/>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74"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75" name="直線コネクタ 274"/>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6"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7" name="直線コネクタ 27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78"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79" name="フローチャート: 判断 278"/>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80" name="フローチャート: 判断 279"/>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1" name="フローチャート: 判断 280"/>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82" name="フローチャート: 判断 281"/>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83" name="フローチャート: 判断 282"/>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89" name="楕円 288"/>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290" name="【福祉施設】&#10;有形固定資産減価償却率該当値テキスト"/>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291" name="楕円 290"/>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70486</xdr:rowOff>
    </xdr:to>
    <xdr:cxnSp macro="">
      <xdr:nvCxnSpPr>
        <xdr:cNvPr id="292" name="直線コネクタ 291"/>
        <xdr:cNvCxnSpPr/>
      </xdr:nvCxnSpPr>
      <xdr:spPr>
        <a:xfrm>
          <a:off x="3797300" y="1424178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293" name="楕円 292"/>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83</xdr:row>
      <xdr:rowOff>11430</xdr:rowOff>
    </xdr:to>
    <xdr:cxnSp macro="">
      <xdr:nvCxnSpPr>
        <xdr:cNvPr id="294" name="直線コネクタ 293"/>
        <xdr:cNvCxnSpPr/>
      </xdr:nvCxnSpPr>
      <xdr:spPr>
        <a:xfrm>
          <a:off x="2908300" y="14180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5" name="楕円 294"/>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121920</xdr:rowOff>
    </xdr:to>
    <xdr:cxnSp macro="">
      <xdr:nvCxnSpPr>
        <xdr:cNvPr id="296" name="直線コネクタ 295"/>
        <xdr:cNvCxnSpPr/>
      </xdr:nvCxnSpPr>
      <xdr:spPr>
        <a:xfrm>
          <a:off x="2019300" y="14119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97"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98"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99"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00"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301" name="n_1mainValue【福祉施設】&#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02" name="n_2mainValue【福祉施設】&#10;有形固定資産減価償却率"/>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03" name="n_3main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4" name="直線コネクタ 31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5" name="テキスト ボックス 31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6" name="直線コネクタ 31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7" name="テキスト ボックス 31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8" name="直線コネクタ 31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9" name="テキスト ボックス 31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0" name="直線コネクタ 31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1" name="テキスト ボックス 32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2" name="直線コネクタ 32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3" name="テキスト ボックス 32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4" name="直線コネクタ 32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5" name="テキスト ボックス 32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29" name="直線コネクタ 328"/>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30"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31" name="直線コネクタ 330"/>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32"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33" name="直線コネクタ 332"/>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34" name="【福祉施設】&#10;一人当たり面積平均値テキスト"/>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35" name="フローチャート: 判断 334"/>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36" name="フローチャート: 判断 335"/>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37" name="フローチャート: 判断 336"/>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38" name="フローチャート: 判断 337"/>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39" name="フローチャート: 判断 338"/>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64044</xdr:rowOff>
    </xdr:from>
    <xdr:to>
      <xdr:col>55</xdr:col>
      <xdr:colOff>50800</xdr:colOff>
      <xdr:row>85</xdr:row>
      <xdr:rowOff>165644</xdr:rowOff>
    </xdr:to>
    <xdr:sp macro="" textlink="">
      <xdr:nvSpPr>
        <xdr:cNvPr id="345" name="楕円 344"/>
        <xdr:cNvSpPr/>
      </xdr:nvSpPr>
      <xdr:spPr>
        <a:xfrm>
          <a:off x="10426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42471</xdr:rowOff>
    </xdr:from>
    <xdr:ext cx="469744" cy="259045"/>
    <xdr:sp macro="" textlink="">
      <xdr:nvSpPr>
        <xdr:cNvPr id="346" name="【福祉施設】&#10;一人当たり面積該当値テキスト"/>
        <xdr:cNvSpPr txBox="1"/>
      </xdr:nvSpPr>
      <xdr:spPr>
        <a:xfrm>
          <a:off x="10515600"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47" name="楕円 346"/>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114844</xdr:rowOff>
    </xdr:from>
    <xdr:to>
      <xdr:col>55</xdr:col>
      <xdr:colOff>0</xdr:colOff>
      <xdr:row>85</xdr:row>
      <xdr:rowOff>118111</xdr:rowOff>
    </xdr:to>
    <xdr:cxnSp macro="">
      <xdr:nvCxnSpPr>
        <xdr:cNvPr id="348" name="直線コネクタ 347"/>
        <xdr:cNvCxnSpPr/>
      </xdr:nvCxnSpPr>
      <xdr:spPr>
        <a:xfrm flipV="1">
          <a:off x="9639300" y="146880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49" name="楕円 348"/>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50" name="直線コネクタ 349"/>
        <xdr:cNvCxnSpPr/>
      </xdr:nvCxnSpPr>
      <xdr:spPr>
        <a:xfrm>
          <a:off x="8750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70576</xdr:rowOff>
    </xdr:from>
    <xdr:to>
      <xdr:col>41</xdr:col>
      <xdr:colOff>101600</xdr:colOff>
      <xdr:row>86</xdr:row>
      <xdr:rowOff>726</xdr:rowOff>
    </xdr:to>
    <xdr:sp macro="" textlink="">
      <xdr:nvSpPr>
        <xdr:cNvPr id="351" name="楕円 350"/>
        <xdr:cNvSpPr/>
      </xdr:nvSpPr>
      <xdr:spPr>
        <a:xfrm>
          <a:off x="7810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121376</xdr:rowOff>
    </xdr:to>
    <xdr:cxnSp macro="">
      <xdr:nvCxnSpPr>
        <xdr:cNvPr id="352" name="直線コネクタ 351"/>
        <xdr:cNvCxnSpPr/>
      </xdr:nvCxnSpPr>
      <xdr:spPr>
        <a:xfrm flipV="1">
          <a:off x="7861300" y="1469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53"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54"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55"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56"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57"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58" name="n_2mainValue【福祉施設】&#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163303</xdr:rowOff>
    </xdr:from>
    <xdr:ext cx="469744" cy="259045"/>
    <xdr:sp macro="" textlink="">
      <xdr:nvSpPr>
        <xdr:cNvPr id="359" name="n_3mainValue【福祉施設】&#10;一人当たり面積"/>
        <xdr:cNvSpPr txBox="1"/>
      </xdr:nvSpPr>
      <xdr:spPr>
        <a:xfrm>
          <a:off x="76264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84" name="直線コネクタ 383"/>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5"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6" name="直線コネクタ 38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87"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388" name="直線コネクタ 387"/>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389" name="【市民会館】&#10;有形固定資産減価償却率平均値テキスト"/>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90" name="フローチャート: 判断 389"/>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91" name="フローチャート: 判断 390"/>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92" name="フローチャート: 判断 391"/>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93" name="フローチャート: 判断 392"/>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394" name="フローチャート: 判断 393"/>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00" name="楕円 399"/>
        <xdr:cNvSpPr/>
      </xdr:nvSpPr>
      <xdr:spPr>
        <a:xfrm>
          <a:off x="4584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166388</xdr:rowOff>
    </xdr:from>
    <xdr:ext cx="405111" cy="259045"/>
    <xdr:sp macro="" textlink="">
      <xdr:nvSpPr>
        <xdr:cNvPr id="401" name="【市民会館】&#10;有形固定資産減価償却率該当値テキスト"/>
        <xdr:cNvSpPr txBox="1"/>
      </xdr:nvSpPr>
      <xdr:spPr>
        <a:xfrm>
          <a:off x="4673600"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99695</xdr:rowOff>
    </xdr:from>
    <xdr:to>
      <xdr:col>20</xdr:col>
      <xdr:colOff>38100</xdr:colOff>
      <xdr:row>104</xdr:row>
      <xdr:rowOff>29845</xdr:rowOff>
    </xdr:to>
    <xdr:sp macro="" textlink="">
      <xdr:nvSpPr>
        <xdr:cNvPr id="402" name="楕円 401"/>
        <xdr:cNvSpPr/>
      </xdr:nvSpPr>
      <xdr:spPr>
        <a:xfrm>
          <a:off x="3746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150495</xdr:rowOff>
    </xdr:from>
    <xdr:to>
      <xdr:col>24</xdr:col>
      <xdr:colOff>63500</xdr:colOff>
      <xdr:row>104</xdr:row>
      <xdr:rowOff>22861</xdr:rowOff>
    </xdr:to>
    <xdr:cxnSp macro="">
      <xdr:nvCxnSpPr>
        <xdr:cNvPr id="403" name="直線コネクタ 402"/>
        <xdr:cNvCxnSpPr/>
      </xdr:nvCxnSpPr>
      <xdr:spPr>
        <a:xfrm>
          <a:off x="3797300" y="178098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57786</xdr:rowOff>
    </xdr:from>
    <xdr:to>
      <xdr:col>15</xdr:col>
      <xdr:colOff>101600</xdr:colOff>
      <xdr:row>103</xdr:row>
      <xdr:rowOff>159386</xdr:rowOff>
    </xdr:to>
    <xdr:sp macro="" textlink="">
      <xdr:nvSpPr>
        <xdr:cNvPr id="404" name="楕円 403"/>
        <xdr:cNvSpPr/>
      </xdr:nvSpPr>
      <xdr:spPr>
        <a:xfrm>
          <a:off x="2857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108586</xdr:rowOff>
    </xdr:from>
    <xdr:to>
      <xdr:col>19</xdr:col>
      <xdr:colOff>177800</xdr:colOff>
      <xdr:row>103</xdr:row>
      <xdr:rowOff>150495</xdr:rowOff>
    </xdr:to>
    <xdr:cxnSp macro="">
      <xdr:nvCxnSpPr>
        <xdr:cNvPr id="405" name="直線コネクタ 404"/>
        <xdr:cNvCxnSpPr/>
      </xdr:nvCxnSpPr>
      <xdr:spPr>
        <a:xfrm>
          <a:off x="2908300" y="1776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xdr:rowOff>
    </xdr:from>
    <xdr:to>
      <xdr:col>10</xdr:col>
      <xdr:colOff>165100</xdr:colOff>
      <xdr:row>103</xdr:row>
      <xdr:rowOff>117475</xdr:rowOff>
    </xdr:to>
    <xdr:sp macro="" textlink="">
      <xdr:nvSpPr>
        <xdr:cNvPr id="406" name="楕円 405"/>
        <xdr:cNvSpPr/>
      </xdr:nvSpPr>
      <xdr:spPr>
        <a:xfrm>
          <a:off x="1968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66675</xdr:rowOff>
    </xdr:from>
    <xdr:to>
      <xdr:col>15</xdr:col>
      <xdr:colOff>50800</xdr:colOff>
      <xdr:row>103</xdr:row>
      <xdr:rowOff>108586</xdr:rowOff>
    </xdr:to>
    <xdr:cxnSp macro="">
      <xdr:nvCxnSpPr>
        <xdr:cNvPr id="407" name="直線コネクタ 406"/>
        <xdr:cNvCxnSpPr/>
      </xdr:nvCxnSpPr>
      <xdr:spPr>
        <a:xfrm>
          <a:off x="2019300" y="17726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408" name="n_1aveValue【市民会館】&#10;有形固定資産減価償却率"/>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7638</xdr:rowOff>
    </xdr:from>
    <xdr:ext cx="405111" cy="259045"/>
    <xdr:sp macro="" textlink="">
      <xdr:nvSpPr>
        <xdr:cNvPr id="409" name="n_2aveValue【市民会館】&#10;有形固定資産減価償却率"/>
        <xdr:cNvSpPr txBox="1"/>
      </xdr:nvSpPr>
      <xdr:spPr>
        <a:xfrm>
          <a:off x="2705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120032</xdr:rowOff>
    </xdr:from>
    <xdr:ext cx="405111" cy="259045"/>
    <xdr:sp macro="" textlink="">
      <xdr:nvSpPr>
        <xdr:cNvPr id="410" name="n_3aveValue【市民会館】&#10;有形固定資産減価償却率"/>
        <xdr:cNvSpPr txBox="1"/>
      </xdr:nvSpPr>
      <xdr:spPr>
        <a:xfrm>
          <a:off x="1816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11"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46372</xdr:rowOff>
    </xdr:from>
    <xdr:ext cx="405111" cy="259045"/>
    <xdr:sp macro="" textlink="">
      <xdr:nvSpPr>
        <xdr:cNvPr id="412" name="n_1mainValue【市民会館】&#10;有形固定資産減価償却率"/>
        <xdr:cNvSpPr txBox="1"/>
      </xdr:nvSpPr>
      <xdr:spPr>
        <a:xfrm>
          <a:off x="35820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4463</xdr:rowOff>
    </xdr:from>
    <xdr:ext cx="405111" cy="259045"/>
    <xdr:sp macro="" textlink="">
      <xdr:nvSpPr>
        <xdr:cNvPr id="413" name="n_2mainValue【市民会館】&#10;有形固定資産減価償却率"/>
        <xdr:cNvSpPr txBox="1"/>
      </xdr:nvSpPr>
      <xdr:spPr>
        <a:xfrm>
          <a:off x="2705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134002</xdr:rowOff>
    </xdr:from>
    <xdr:ext cx="405111" cy="259045"/>
    <xdr:sp macro="" textlink="">
      <xdr:nvSpPr>
        <xdr:cNvPr id="414" name="n_3mainValue【市民会館】&#10;有形固定資産減価償却率"/>
        <xdr:cNvSpPr txBox="1"/>
      </xdr:nvSpPr>
      <xdr:spPr>
        <a:xfrm>
          <a:off x="1816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6" name="テキスト ボックス 42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8" name="テキスト ボックス 42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0" name="テキスト ボックス 42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2" name="テキスト ボックス 43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4" name="テキスト ボックス 43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6" name="テキスト ボックス 43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40" name="直線コネクタ 439"/>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41"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42" name="直線コネクタ 441"/>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43"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44" name="直線コネクタ 443"/>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45"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46" name="フローチャート: 判断 445"/>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47" name="フローチャート: 判断 446"/>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48" name="フローチャート: 判断 447"/>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49" name="フローチャート: 判断 448"/>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50" name="フローチャート: 判断 449"/>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159294</xdr:rowOff>
    </xdr:from>
    <xdr:to>
      <xdr:col>55</xdr:col>
      <xdr:colOff>50800</xdr:colOff>
      <xdr:row>107</xdr:row>
      <xdr:rowOff>89444</xdr:rowOff>
    </xdr:to>
    <xdr:sp macro="" textlink="">
      <xdr:nvSpPr>
        <xdr:cNvPr id="456" name="楕円 455"/>
        <xdr:cNvSpPr/>
      </xdr:nvSpPr>
      <xdr:spPr>
        <a:xfrm>
          <a:off x="10426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10721</xdr:rowOff>
    </xdr:from>
    <xdr:ext cx="469744" cy="259045"/>
    <xdr:sp macro="" textlink="">
      <xdr:nvSpPr>
        <xdr:cNvPr id="457" name="【市民会館】&#10;一人当たり面積該当値テキスト"/>
        <xdr:cNvSpPr txBox="1"/>
      </xdr:nvSpPr>
      <xdr:spPr>
        <a:xfrm>
          <a:off x="10515600" y="181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160927</xdr:rowOff>
    </xdr:from>
    <xdr:to>
      <xdr:col>50</xdr:col>
      <xdr:colOff>165100</xdr:colOff>
      <xdr:row>107</xdr:row>
      <xdr:rowOff>91077</xdr:rowOff>
    </xdr:to>
    <xdr:sp macro="" textlink="">
      <xdr:nvSpPr>
        <xdr:cNvPr id="458" name="楕円 457"/>
        <xdr:cNvSpPr/>
      </xdr:nvSpPr>
      <xdr:spPr>
        <a:xfrm>
          <a:off x="9588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38644</xdr:rowOff>
    </xdr:from>
    <xdr:to>
      <xdr:col>55</xdr:col>
      <xdr:colOff>0</xdr:colOff>
      <xdr:row>107</xdr:row>
      <xdr:rowOff>40277</xdr:rowOff>
    </xdr:to>
    <xdr:cxnSp macro="">
      <xdr:nvCxnSpPr>
        <xdr:cNvPr id="459" name="直線コネクタ 458"/>
        <xdr:cNvCxnSpPr/>
      </xdr:nvCxnSpPr>
      <xdr:spPr>
        <a:xfrm flipV="1">
          <a:off x="9639300" y="183837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164193</xdr:rowOff>
    </xdr:from>
    <xdr:to>
      <xdr:col>46</xdr:col>
      <xdr:colOff>38100</xdr:colOff>
      <xdr:row>107</xdr:row>
      <xdr:rowOff>94343</xdr:rowOff>
    </xdr:to>
    <xdr:sp macro="" textlink="">
      <xdr:nvSpPr>
        <xdr:cNvPr id="460" name="楕円 459"/>
        <xdr:cNvSpPr/>
      </xdr:nvSpPr>
      <xdr:spPr>
        <a:xfrm>
          <a:off x="8699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40277</xdr:rowOff>
    </xdr:from>
    <xdr:to>
      <xdr:col>50</xdr:col>
      <xdr:colOff>114300</xdr:colOff>
      <xdr:row>107</xdr:row>
      <xdr:rowOff>43543</xdr:rowOff>
    </xdr:to>
    <xdr:cxnSp macro="">
      <xdr:nvCxnSpPr>
        <xdr:cNvPr id="461" name="直線コネクタ 460"/>
        <xdr:cNvCxnSpPr/>
      </xdr:nvCxnSpPr>
      <xdr:spPr>
        <a:xfrm flipV="1">
          <a:off x="8750300" y="183854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169092</xdr:rowOff>
    </xdr:from>
    <xdr:to>
      <xdr:col>41</xdr:col>
      <xdr:colOff>101600</xdr:colOff>
      <xdr:row>107</xdr:row>
      <xdr:rowOff>99242</xdr:rowOff>
    </xdr:to>
    <xdr:sp macro="" textlink="">
      <xdr:nvSpPr>
        <xdr:cNvPr id="462" name="楕円 461"/>
        <xdr:cNvSpPr/>
      </xdr:nvSpPr>
      <xdr:spPr>
        <a:xfrm>
          <a:off x="7810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43543</xdr:rowOff>
    </xdr:from>
    <xdr:to>
      <xdr:col>45</xdr:col>
      <xdr:colOff>177800</xdr:colOff>
      <xdr:row>107</xdr:row>
      <xdr:rowOff>48442</xdr:rowOff>
    </xdr:to>
    <xdr:cxnSp macro="">
      <xdr:nvCxnSpPr>
        <xdr:cNvPr id="463" name="直線コネクタ 462"/>
        <xdr:cNvCxnSpPr/>
      </xdr:nvCxnSpPr>
      <xdr:spPr>
        <a:xfrm flipV="1">
          <a:off x="7861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464" name="n_1ave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65"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66" name="n_3aveValue【市民会館】&#10;一人当たり面積"/>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67" name="n_4aveValue【市民会館】&#10;一人当たり面積"/>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107604</xdr:rowOff>
    </xdr:from>
    <xdr:ext cx="469744" cy="259045"/>
    <xdr:sp macro="" textlink="">
      <xdr:nvSpPr>
        <xdr:cNvPr id="468" name="n_1mainValue【市民会館】&#10;一人当たり面積"/>
        <xdr:cNvSpPr txBox="1"/>
      </xdr:nvSpPr>
      <xdr:spPr>
        <a:xfrm>
          <a:off x="9391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110870</xdr:rowOff>
    </xdr:from>
    <xdr:ext cx="469744" cy="259045"/>
    <xdr:sp macro="" textlink="">
      <xdr:nvSpPr>
        <xdr:cNvPr id="469" name="n_2mainValue【市民会館】&#10;一人当たり面積"/>
        <xdr:cNvSpPr txBox="1"/>
      </xdr:nvSpPr>
      <xdr:spPr>
        <a:xfrm>
          <a:off x="8515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470" name="n_3mainValue【市民会館】&#10;一人当たり面積"/>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95" name="直線コネクタ 494"/>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96"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97" name="直線コネクタ 496"/>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98"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99" name="直線コネクタ 498"/>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500" name="【一般廃棄物処理施設】&#10;有形固定資産減価償却率平均値テキスト"/>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01" name="フローチャート: 判断 500"/>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02" name="フローチャート: 判断 501"/>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03" name="フローチャート: 判断 502"/>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04" name="フローチャート: 判断 503"/>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05" name="フローチャート: 判断 504"/>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511" name="楕円 510"/>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512" name="【一般廃棄物処理施設】&#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513" name="楕円 512"/>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39</xdr:row>
      <xdr:rowOff>167640</xdr:rowOff>
    </xdr:to>
    <xdr:cxnSp macro="">
      <xdr:nvCxnSpPr>
        <xdr:cNvPr id="514" name="直線コネクタ 513"/>
        <xdr:cNvCxnSpPr/>
      </xdr:nvCxnSpPr>
      <xdr:spPr>
        <a:xfrm>
          <a:off x="15481300" y="68179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15" name="楕円 514"/>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131445</xdr:rowOff>
    </xdr:to>
    <xdr:cxnSp macro="">
      <xdr:nvCxnSpPr>
        <xdr:cNvPr id="516" name="直線コネクタ 515"/>
        <xdr:cNvCxnSpPr/>
      </xdr:nvCxnSpPr>
      <xdr:spPr>
        <a:xfrm>
          <a:off x="14592300" y="6774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517" name="楕円 516"/>
        <xdr:cNvSpPr/>
      </xdr:nvSpPr>
      <xdr:spPr>
        <a:xfrm>
          <a:off x="1365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66675</xdr:rowOff>
    </xdr:from>
    <xdr:to>
      <xdr:col>76</xdr:col>
      <xdr:colOff>114300</xdr:colOff>
      <xdr:row>39</xdr:row>
      <xdr:rowOff>87630</xdr:rowOff>
    </xdr:to>
    <xdr:cxnSp macro="">
      <xdr:nvCxnSpPr>
        <xdr:cNvPr id="518" name="直線コネクタ 517"/>
        <xdr:cNvCxnSpPr/>
      </xdr:nvCxnSpPr>
      <xdr:spPr>
        <a:xfrm>
          <a:off x="13703300" y="67532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19702</xdr:rowOff>
    </xdr:from>
    <xdr:ext cx="405111" cy="259045"/>
    <xdr:sp macro="" textlink="">
      <xdr:nvSpPr>
        <xdr:cNvPr id="519"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520"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21"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22"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523" name="n_1mainValue【一般廃棄物処理施設】&#10;有形固定資産減価償却率"/>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24" name="n_2mainValue【一般廃棄物処理施設】&#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525" name="n_3mainValue【一般廃棄物処理施設】&#10;有形固定資産減価償却率"/>
        <xdr:cNvSpPr txBox="1"/>
      </xdr:nvSpPr>
      <xdr:spPr>
        <a:xfrm>
          <a:off x="13500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47" name="直線コネクタ 546"/>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48"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49" name="直線コネクタ 548"/>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50"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51" name="直線コネクタ 550"/>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52" name="【一般廃棄物処理施設】&#10;一人当たり有形固定資産（償却資産）額平均値テキスト"/>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53" name="フローチャート: 判断 552"/>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54" name="フローチャート: 判断 553"/>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55" name="フローチャート: 判断 554"/>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56" name="フローチャート: 判断 555"/>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57" name="フローチャート: 判断 556"/>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135617</xdr:rowOff>
    </xdr:from>
    <xdr:to>
      <xdr:col>116</xdr:col>
      <xdr:colOff>114300</xdr:colOff>
      <xdr:row>40</xdr:row>
      <xdr:rowOff>65767</xdr:rowOff>
    </xdr:to>
    <xdr:sp macro="" textlink="">
      <xdr:nvSpPr>
        <xdr:cNvPr id="563" name="楕円 562"/>
        <xdr:cNvSpPr/>
      </xdr:nvSpPr>
      <xdr:spPr>
        <a:xfrm>
          <a:off x="22110700" y="68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114044</xdr:rowOff>
    </xdr:from>
    <xdr:ext cx="534377" cy="259045"/>
    <xdr:sp macro="" textlink="">
      <xdr:nvSpPr>
        <xdr:cNvPr id="564" name="【一般廃棄物処理施設】&#10;一人当たり有形固定資産（償却資産）額該当値テキスト"/>
        <xdr:cNvSpPr txBox="1"/>
      </xdr:nvSpPr>
      <xdr:spPr>
        <a:xfrm>
          <a:off x="22199600" y="68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137894</xdr:rowOff>
    </xdr:from>
    <xdr:to>
      <xdr:col>112</xdr:col>
      <xdr:colOff>38100</xdr:colOff>
      <xdr:row>40</xdr:row>
      <xdr:rowOff>68044</xdr:rowOff>
    </xdr:to>
    <xdr:sp macro="" textlink="">
      <xdr:nvSpPr>
        <xdr:cNvPr id="565" name="楕円 564"/>
        <xdr:cNvSpPr/>
      </xdr:nvSpPr>
      <xdr:spPr>
        <a:xfrm>
          <a:off x="21272500" y="68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14967</xdr:rowOff>
    </xdr:from>
    <xdr:to>
      <xdr:col>116</xdr:col>
      <xdr:colOff>63500</xdr:colOff>
      <xdr:row>40</xdr:row>
      <xdr:rowOff>17244</xdr:rowOff>
    </xdr:to>
    <xdr:cxnSp macro="">
      <xdr:nvCxnSpPr>
        <xdr:cNvPr id="566" name="直線コネクタ 565"/>
        <xdr:cNvCxnSpPr/>
      </xdr:nvCxnSpPr>
      <xdr:spPr>
        <a:xfrm flipV="1">
          <a:off x="21323300" y="6872967"/>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140605</xdr:rowOff>
    </xdr:from>
    <xdr:to>
      <xdr:col>107</xdr:col>
      <xdr:colOff>101600</xdr:colOff>
      <xdr:row>40</xdr:row>
      <xdr:rowOff>70755</xdr:rowOff>
    </xdr:to>
    <xdr:sp macro="" textlink="">
      <xdr:nvSpPr>
        <xdr:cNvPr id="567" name="楕円 566"/>
        <xdr:cNvSpPr/>
      </xdr:nvSpPr>
      <xdr:spPr>
        <a:xfrm>
          <a:off x="20383500" y="68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17244</xdr:rowOff>
    </xdr:from>
    <xdr:to>
      <xdr:col>111</xdr:col>
      <xdr:colOff>177800</xdr:colOff>
      <xdr:row>40</xdr:row>
      <xdr:rowOff>19955</xdr:rowOff>
    </xdr:to>
    <xdr:cxnSp macro="">
      <xdr:nvCxnSpPr>
        <xdr:cNvPr id="568" name="直線コネクタ 567"/>
        <xdr:cNvCxnSpPr/>
      </xdr:nvCxnSpPr>
      <xdr:spPr>
        <a:xfrm flipV="1">
          <a:off x="20434300" y="6875244"/>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146865</xdr:rowOff>
    </xdr:from>
    <xdr:to>
      <xdr:col>102</xdr:col>
      <xdr:colOff>165100</xdr:colOff>
      <xdr:row>40</xdr:row>
      <xdr:rowOff>77015</xdr:rowOff>
    </xdr:to>
    <xdr:sp macro="" textlink="">
      <xdr:nvSpPr>
        <xdr:cNvPr id="569" name="楕円 568"/>
        <xdr:cNvSpPr/>
      </xdr:nvSpPr>
      <xdr:spPr>
        <a:xfrm>
          <a:off x="19494500" y="68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19955</xdr:rowOff>
    </xdr:from>
    <xdr:to>
      <xdr:col>107</xdr:col>
      <xdr:colOff>50800</xdr:colOff>
      <xdr:row>40</xdr:row>
      <xdr:rowOff>26215</xdr:rowOff>
    </xdr:to>
    <xdr:cxnSp macro="">
      <xdr:nvCxnSpPr>
        <xdr:cNvPr id="570" name="直線コネクタ 569"/>
        <xdr:cNvCxnSpPr/>
      </xdr:nvCxnSpPr>
      <xdr:spPr>
        <a:xfrm flipV="1">
          <a:off x="19545300" y="6877955"/>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571"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572"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73"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74"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59171</xdr:rowOff>
    </xdr:from>
    <xdr:ext cx="534377" cy="259045"/>
    <xdr:sp macro="" textlink="">
      <xdr:nvSpPr>
        <xdr:cNvPr id="575" name="n_1mainValue【一般廃棄物処理施設】&#10;一人当たり有形固定資産（償却資産）額"/>
        <xdr:cNvSpPr txBox="1"/>
      </xdr:nvSpPr>
      <xdr:spPr>
        <a:xfrm>
          <a:off x="21043411" y="69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61882</xdr:rowOff>
    </xdr:from>
    <xdr:ext cx="534377" cy="259045"/>
    <xdr:sp macro="" textlink="">
      <xdr:nvSpPr>
        <xdr:cNvPr id="576" name="n_2mainValue【一般廃棄物処理施設】&#10;一人当たり有形固定資産（償却資産）額"/>
        <xdr:cNvSpPr txBox="1"/>
      </xdr:nvSpPr>
      <xdr:spPr>
        <a:xfrm>
          <a:off x="20167111" y="69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68142</xdr:rowOff>
    </xdr:from>
    <xdr:ext cx="534377" cy="259045"/>
    <xdr:sp macro="" textlink="">
      <xdr:nvSpPr>
        <xdr:cNvPr id="577" name="n_3mainValue【一般廃棄物処理施設】&#10;一人当たり有形固定資産（償却資産）額"/>
        <xdr:cNvSpPr txBox="1"/>
      </xdr:nvSpPr>
      <xdr:spPr>
        <a:xfrm>
          <a:off x="19278111" y="6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9" name="直線コネクタ 58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0" name="テキスト ボックス 58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1" name="直線コネクタ 59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2" name="テキスト ボックス 59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3" name="直線コネクタ 59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4" name="テキスト ボックス 59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5" name="直線コネクタ 59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6" name="テキスト ボックス 59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00" name="直線コネクタ 599"/>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01"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03"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04" name="直線コネクタ 60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110507</xdr:rowOff>
    </xdr:from>
    <xdr:ext cx="405111" cy="259045"/>
    <xdr:sp macro="" textlink="">
      <xdr:nvSpPr>
        <xdr:cNvPr id="605" name="【保健センター・保健所】&#10;有形固定資産減価償却率平均値テキスト"/>
        <xdr:cNvSpPr txBox="1"/>
      </xdr:nvSpPr>
      <xdr:spPr>
        <a:xfrm>
          <a:off x="163576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06" name="フローチャート: 判断 605"/>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07" name="フローチャート: 判断 606"/>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08" name="フローチャート: 判断 607"/>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09" name="フローチャート: 判断 608"/>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10" name="フローチャート: 判断 609"/>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616" name="楕円 615"/>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143527</xdr:rowOff>
    </xdr:from>
    <xdr:ext cx="405111" cy="259045"/>
    <xdr:sp macro="" textlink="">
      <xdr:nvSpPr>
        <xdr:cNvPr id="617" name="【保健センター・保健所】&#10;有形固定資産減価償却率該当値テキスト"/>
        <xdr:cNvSpPr txBox="1"/>
      </xdr:nvSpPr>
      <xdr:spPr>
        <a:xfrm>
          <a:off x="16357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68072</xdr:rowOff>
    </xdr:from>
    <xdr:to>
      <xdr:col>81</xdr:col>
      <xdr:colOff>101600</xdr:colOff>
      <xdr:row>56</xdr:row>
      <xdr:rowOff>169672</xdr:rowOff>
    </xdr:to>
    <xdr:sp macro="" textlink="">
      <xdr:nvSpPr>
        <xdr:cNvPr id="618" name="楕円 617"/>
        <xdr:cNvSpPr/>
      </xdr:nvSpPr>
      <xdr:spPr>
        <a:xfrm>
          <a:off x="15430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118872</xdr:rowOff>
    </xdr:from>
    <xdr:to>
      <xdr:col>85</xdr:col>
      <xdr:colOff>127000</xdr:colOff>
      <xdr:row>57</xdr:row>
      <xdr:rowOff>0</xdr:rowOff>
    </xdr:to>
    <xdr:cxnSp macro="">
      <xdr:nvCxnSpPr>
        <xdr:cNvPr id="619" name="直線コネクタ 618"/>
        <xdr:cNvCxnSpPr/>
      </xdr:nvCxnSpPr>
      <xdr:spPr>
        <a:xfrm>
          <a:off x="15481300" y="972007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xdr:rowOff>
    </xdr:from>
    <xdr:to>
      <xdr:col>76</xdr:col>
      <xdr:colOff>165100</xdr:colOff>
      <xdr:row>56</xdr:row>
      <xdr:rowOff>117094</xdr:rowOff>
    </xdr:to>
    <xdr:sp macro="" textlink="">
      <xdr:nvSpPr>
        <xdr:cNvPr id="620" name="楕円 619"/>
        <xdr:cNvSpPr/>
      </xdr:nvSpPr>
      <xdr:spPr>
        <a:xfrm>
          <a:off x="14541500" y="96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66294</xdr:rowOff>
    </xdr:from>
    <xdr:to>
      <xdr:col>81</xdr:col>
      <xdr:colOff>50800</xdr:colOff>
      <xdr:row>56</xdr:row>
      <xdr:rowOff>118872</xdr:rowOff>
    </xdr:to>
    <xdr:cxnSp macro="">
      <xdr:nvCxnSpPr>
        <xdr:cNvPr id="621" name="直線コネクタ 620"/>
        <xdr:cNvCxnSpPr/>
      </xdr:nvCxnSpPr>
      <xdr:spPr>
        <a:xfrm>
          <a:off x="14592300" y="96674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136652</xdr:rowOff>
    </xdr:from>
    <xdr:to>
      <xdr:col>72</xdr:col>
      <xdr:colOff>38100</xdr:colOff>
      <xdr:row>56</xdr:row>
      <xdr:rowOff>66802</xdr:rowOff>
    </xdr:to>
    <xdr:sp macro="" textlink="">
      <xdr:nvSpPr>
        <xdr:cNvPr id="622" name="楕円 621"/>
        <xdr:cNvSpPr/>
      </xdr:nvSpPr>
      <xdr:spPr>
        <a:xfrm>
          <a:off x="13652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16002</xdr:rowOff>
    </xdr:from>
    <xdr:to>
      <xdr:col>76</xdr:col>
      <xdr:colOff>114300</xdr:colOff>
      <xdr:row>56</xdr:row>
      <xdr:rowOff>66294</xdr:rowOff>
    </xdr:to>
    <xdr:cxnSp macro="">
      <xdr:nvCxnSpPr>
        <xdr:cNvPr id="623" name="直線コネクタ 622"/>
        <xdr:cNvCxnSpPr/>
      </xdr:nvCxnSpPr>
      <xdr:spPr>
        <a:xfrm>
          <a:off x="13703300" y="96172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25925</xdr:rowOff>
    </xdr:from>
    <xdr:ext cx="405111" cy="259045"/>
    <xdr:sp macro="" textlink="">
      <xdr:nvSpPr>
        <xdr:cNvPr id="624" name="n_1aveValue【保健センター・保健所】&#10;有形固定資産減価償却率"/>
        <xdr:cNvSpPr txBox="1"/>
      </xdr:nvSpPr>
      <xdr:spPr>
        <a:xfrm>
          <a:off x="152660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163085</xdr:rowOff>
    </xdr:from>
    <xdr:ext cx="405111" cy="259045"/>
    <xdr:sp macro="" textlink="">
      <xdr:nvSpPr>
        <xdr:cNvPr id="625" name="n_2aveValue【保健センター・保健所】&#10;有形固定資産減価償却率"/>
        <xdr:cNvSpPr txBox="1"/>
      </xdr:nvSpPr>
      <xdr:spPr>
        <a:xfrm>
          <a:off x="14389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121937</xdr:rowOff>
    </xdr:from>
    <xdr:ext cx="405111" cy="259045"/>
    <xdr:sp macro="" textlink="">
      <xdr:nvSpPr>
        <xdr:cNvPr id="626" name="n_3aveValue【保健センター・保健所】&#10;有形固定資産減価償却率"/>
        <xdr:cNvSpPr txBox="1"/>
      </xdr:nvSpPr>
      <xdr:spPr>
        <a:xfrm>
          <a:off x="13500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27" name="n_4ave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14749</xdr:rowOff>
    </xdr:from>
    <xdr:ext cx="405111" cy="259045"/>
    <xdr:sp macro="" textlink="">
      <xdr:nvSpPr>
        <xdr:cNvPr id="628" name="n_1mainValue【保健センター・保健所】&#10;有形固定資産減価償却率"/>
        <xdr:cNvSpPr txBox="1"/>
      </xdr:nvSpPr>
      <xdr:spPr>
        <a:xfrm>
          <a:off x="152660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133621</xdr:rowOff>
    </xdr:from>
    <xdr:ext cx="405111" cy="259045"/>
    <xdr:sp macro="" textlink="">
      <xdr:nvSpPr>
        <xdr:cNvPr id="629" name="n_2mainValue【保健センター・保健所】&#10;有形固定資産減価償却率"/>
        <xdr:cNvSpPr txBox="1"/>
      </xdr:nvSpPr>
      <xdr:spPr>
        <a:xfrm>
          <a:off x="14389744" y="93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83329</xdr:rowOff>
    </xdr:from>
    <xdr:ext cx="405111" cy="259045"/>
    <xdr:sp macro="" textlink="">
      <xdr:nvSpPr>
        <xdr:cNvPr id="630" name="n_3mainValue【保健センター・保健所】&#10;有形固定資産減価償却率"/>
        <xdr:cNvSpPr txBox="1"/>
      </xdr:nvSpPr>
      <xdr:spPr>
        <a:xfrm>
          <a:off x="13500744" y="93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1" name="直線コネクタ 6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2" name="テキスト ボックス 6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3" name="直線コネクタ 6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4" name="テキスト ボックス 6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5" name="直線コネクタ 6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6" name="テキスト ボックス 6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7" name="直線コネクタ 6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8" name="テキスト ボックス 6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52" name="直線コネクタ 651"/>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5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54" name="直線コネクタ 65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55"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56" name="直線コネクタ 655"/>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5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58" name="フローチャート: 判断 65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59" name="フローチャート: 判断 658"/>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60" name="フローチャート: 判断 659"/>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61" name="フローチャート: 判断 660"/>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62" name="フローチャート: 判断 661"/>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68" name="楕円 667"/>
        <xdr:cNvSpPr/>
      </xdr:nvSpPr>
      <xdr:spPr>
        <a:xfrm>
          <a:off x="22110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125239</xdr:rowOff>
    </xdr:from>
    <xdr:ext cx="469744" cy="259045"/>
    <xdr:sp macro="" textlink="">
      <xdr:nvSpPr>
        <xdr:cNvPr id="669" name="【保健センター・保健所】&#10;一人当たり面積該当値テキスト"/>
        <xdr:cNvSpPr txBox="1"/>
      </xdr:nvSpPr>
      <xdr:spPr>
        <a:xfrm>
          <a:off x="22199600"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670" name="楕円 669"/>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153162</xdr:rowOff>
    </xdr:from>
    <xdr:to>
      <xdr:col>116</xdr:col>
      <xdr:colOff>63500</xdr:colOff>
      <xdr:row>61</xdr:row>
      <xdr:rowOff>157734</xdr:rowOff>
    </xdr:to>
    <xdr:cxnSp macro="">
      <xdr:nvCxnSpPr>
        <xdr:cNvPr id="671" name="直線コネクタ 670"/>
        <xdr:cNvCxnSpPr/>
      </xdr:nvCxnSpPr>
      <xdr:spPr>
        <a:xfrm flipV="1">
          <a:off x="21323300" y="10611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111506</xdr:rowOff>
    </xdr:from>
    <xdr:to>
      <xdr:col>107</xdr:col>
      <xdr:colOff>101600</xdr:colOff>
      <xdr:row>62</xdr:row>
      <xdr:rowOff>41656</xdr:rowOff>
    </xdr:to>
    <xdr:sp macro="" textlink="">
      <xdr:nvSpPr>
        <xdr:cNvPr id="672" name="楕円 671"/>
        <xdr:cNvSpPr/>
      </xdr:nvSpPr>
      <xdr:spPr>
        <a:xfrm>
          <a:off x="20383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61</xdr:row>
      <xdr:rowOff>162306</xdr:rowOff>
    </xdr:to>
    <xdr:cxnSp macro="">
      <xdr:nvCxnSpPr>
        <xdr:cNvPr id="673" name="直線コネクタ 672"/>
        <xdr:cNvCxnSpPr/>
      </xdr:nvCxnSpPr>
      <xdr:spPr>
        <a:xfrm flipV="1">
          <a:off x="20434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74" name="楕円 673"/>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162306</xdr:rowOff>
    </xdr:from>
    <xdr:to>
      <xdr:col>107</xdr:col>
      <xdr:colOff>50800</xdr:colOff>
      <xdr:row>61</xdr:row>
      <xdr:rowOff>162306</xdr:rowOff>
    </xdr:to>
    <xdr:cxnSp macro="">
      <xdr:nvCxnSpPr>
        <xdr:cNvPr id="675" name="直線コネクタ 674"/>
        <xdr:cNvCxnSpPr/>
      </xdr:nvCxnSpPr>
      <xdr:spPr>
        <a:xfrm>
          <a:off x="19545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676" name="n_1ave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677" name="n_2ave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678" name="n_3aveValue【保健センター・保健所】&#10;一人当たり面積"/>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79"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53611</xdr:rowOff>
    </xdr:from>
    <xdr:ext cx="469744" cy="259045"/>
    <xdr:sp macro="" textlink="">
      <xdr:nvSpPr>
        <xdr:cNvPr id="680" name="n_1mainValue【保健センター・保健所】&#10;一人当たり面積"/>
        <xdr:cNvSpPr txBox="1"/>
      </xdr:nvSpPr>
      <xdr:spPr>
        <a:xfrm>
          <a:off x="21075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81" name="n_2main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82" name="n_3main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5" name="テキスト ボックス 6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5" name="テキスト ボックス 7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08" name="直線コネクタ 707"/>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0" name="直線コネクタ 70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11"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12" name="直線コネクタ 711"/>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153869</xdr:rowOff>
    </xdr:from>
    <xdr:ext cx="405111" cy="259045"/>
    <xdr:sp macro="" textlink="">
      <xdr:nvSpPr>
        <xdr:cNvPr id="713" name="【消防施設】&#10;有形固定資産減価償却率平均値テキスト"/>
        <xdr:cNvSpPr txBox="1"/>
      </xdr:nvSpPr>
      <xdr:spPr>
        <a:xfrm>
          <a:off x="16357600" y="1404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14" name="フローチャート: 判断 713"/>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15" name="フローチャート: 判断 714"/>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16" name="フローチャート: 判断 715"/>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17" name="フローチャート: 判断 716"/>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18" name="フローチャート: 判断 717"/>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139156</xdr:rowOff>
    </xdr:from>
    <xdr:to>
      <xdr:col>85</xdr:col>
      <xdr:colOff>177800</xdr:colOff>
      <xdr:row>84</xdr:row>
      <xdr:rowOff>69306</xdr:rowOff>
    </xdr:to>
    <xdr:sp macro="" textlink="">
      <xdr:nvSpPr>
        <xdr:cNvPr id="724" name="楕円 723"/>
        <xdr:cNvSpPr/>
      </xdr:nvSpPr>
      <xdr:spPr>
        <a:xfrm>
          <a:off x="16268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117583</xdr:rowOff>
    </xdr:from>
    <xdr:ext cx="405111" cy="259045"/>
    <xdr:sp macro="" textlink="">
      <xdr:nvSpPr>
        <xdr:cNvPr id="725" name="【消防施設】&#10;有形固定資産減価償却率該当値テキスト"/>
        <xdr:cNvSpPr txBox="1"/>
      </xdr:nvSpPr>
      <xdr:spPr>
        <a:xfrm>
          <a:off x="16357600"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726" name="楕円 725"/>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57694</xdr:rowOff>
    </xdr:to>
    <xdr:cxnSp macro="">
      <xdr:nvCxnSpPr>
        <xdr:cNvPr id="727" name="直線コネクタ 726"/>
        <xdr:cNvCxnSpPr/>
      </xdr:nvCxnSpPr>
      <xdr:spPr>
        <a:xfrm flipV="1">
          <a:off x="15481300" y="144203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728" name="楕円 727"/>
        <xdr:cNvSpPr/>
      </xdr:nvSpPr>
      <xdr:spPr>
        <a:xfrm>
          <a:off x="14541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57694</xdr:rowOff>
    </xdr:to>
    <xdr:cxnSp macro="">
      <xdr:nvCxnSpPr>
        <xdr:cNvPr id="729" name="直線コネクタ 728"/>
        <xdr:cNvCxnSpPr/>
      </xdr:nvCxnSpPr>
      <xdr:spPr>
        <a:xfrm>
          <a:off x="14592300" y="1445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157118</xdr:rowOff>
    </xdr:from>
    <xdr:to>
      <xdr:col>72</xdr:col>
      <xdr:colOff>38100</xdr:colOff>
      <xdr:row>84</xdr:row>
      <xdr:rowOff>87268</xdr:rowOff>
    </xdr:to>
    <xdr:sp macro="" textlink="">
      <xdr:nvSpPr>
        <xdr:cNvPr id="730" name="楕円 729"/>
        <xdr:cNvSpPr/>
      </xdr:nvSpPr>
      <xdr:spPr>
        <a:xfrm>
          <a:off x="13652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36468</xdr:rowOff>
    </xdr:from>
    <xdr:to>
      <xdr:col>76</xdr:col>
      <xdr:colOff>114300</xdr:colOff>
      <xdr:row>84</xdr:row>
      <xdr:rowOff>57694</xdr:rowOff>
    </xdr:to>
    <xdr:cxnSp macro="">
      <xdr:nvCxnSpPr>
        <xdr:cNvPr id="731" name="直線コネクタ 730"/>
        <xdr:cNvCxnSpPr/>
      </xdr:nvCxnSpPr>
      <xdr:spPr>
        <a:xfrm>
          <a:off x="13703300" y="144382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32"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733" name="n_2aveValue【消防施設】&#10;有形固定資産減価償却率"/>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734" name="n_3ave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35"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99621</xdr:rowOff>
    </xdr:from>
    <xdr:ext cx="405111" cy="259045"/>
    <xdr:sp macro="" textlink="">
      <xdr:nvSpPr>
        <xdr:cNvPr id="736" name="n_1mainValue【消防施設】&#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737" name="n_2mainValue【消防施設】&#10;有形固定資産減価償却率"/>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738" name="n_3mainValue【消防施設】&#10;有形固定資産減価償却率"/>
        <xdr:cNvSpPr txBox="1"/>
      </xdr:nvSpPr>
      <xdr:spPr>
        <a:xfrm>
          <a:off x="13500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62" name="直線コネクタ 761"/>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63"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64" name="直線コネクタ 763"/>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65"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66" name="直線コネクタ 765"/>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767"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68" name="フローチャート: 判断 767"/>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769" name="フローチャート: 判断 768"/>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770" name="フローチャート: 判断 769"/>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71" name="フローチャート: 判断 770"/>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772" name="フローチャート: 判断 771"/>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37592</xdr:rowOff>
    </xdr:from>
    <xdr:to>
      <xdr:col>116</xdr:col>
      <xdr:colOff>114300</xdr:colOff>
      <xdr:row>86</xdr:row>
      <xdr:rowOff>139192</xdr:rowOff>
    </xdr:to>
    <xdr:sp macro="" textlink="">
      <xdr:nvSpPr>
        <xdr:cNvPr id="778" name="楕円 777"/>
        <xdr:cNvSpPr/>
      </xdr:nvSpPr>
      <xdr:spPr>
        <a:xfrm>
          <a:off x="22110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123969</xdr:rowOff>
    </xdr:from>
    <xdr:ext cx="469744" cy="259045"/>
    <xdr:sp macro="" textlink="">
      <xdr:nvSpPr>
        <xdr:cNvPr id="779" name="【消防施設】&#10;一人当たり面積該当値テキスト"/>
        <xdr:cNvSpPr txBox="1"/>
      </xdr:nvSpPr>
      <xdr:spPr>
        <a:xfrm>
          <a:off x="22199600" y="1469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38354</xdr:rowOff>
    </xdr:from>
    <xdr:to>
      <xdr:col>112</xdr:col>
      <xdr:colOff>38100</xdr:colOff>
      <xdr:row>86</xdr:row>
      <xdr:rowOff>139954</xdr:rowOff>
    </xdr:to>
    <xdr:sp macro="" textlink="">
      <xdr:nvSpPr>
        <xdr:cNvPr id="780" name="楕円 779"/>
        <xdr:cNvSpPr/>
      </xdr:nvSpPr>
      <xdr:spPr>
        <a:xfrm>
          <a:off x="21272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88392</xdr:rowOff>
    </xdr:from>
    <xdr:to>
      <xdr:col>116</xdr:col>
      <xdr:colOff>63500</xdr:colOff>
      <xdr:row>86</xdr:row>
      <xdr:rowOff>89154</xdr:rowOff>
    </xdr:to>
    <xdr:cxnSp macro="">
      <xdr:nvCxnSpPr>
        <xdr:cNvPr id="781" name="直線コネクタ 780"/>
        <xdr:cNvCxnSpPr/>
      </xdr:nvCxnSpPr>
      <xdr:spPr>
        <a:xfrm flipV="1">
          <a:off x="21323300" y="1483309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40639</xdr:rowOff>
    </xdr:from>
    <xdr:to>
      <xdr:col>107</xdr:col>
      <xdr:colOff>101600</xdr:colOff>
      <xdr:row>86</xdr:row>
      <xdr:rowOff>142239</xdr:rowOff>
    </xdr:to>
    <xdr:sp macro="" textlink="">
      <xdr:nvSpPr>
        <xdr:cNvPr id="782" name="楕円 781"/>
        <xdr:cNvSpPr/>
      </xdr:nvSpPr>
      <xdr:spPr>
        <a:xfrm>
          <a:off x="20383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89154</xdr:rowOff>
    </xdr:from>
    <xdr:to>
      <xdr:col>111</xdr:col>
      <xdr:colOff>177800</xdr:colOff>
      <xdr:row>86</xdr:row>
      <xdr:rowOff>91439</xdr:rowOff>
    </xdr:to>
    <xdr:cxnSp macro="">
      <xdr:nvCxnSpPr>
        <xdr:cNvPr id="783" name="直線コネクタ 782"/>
        <xdr:cNvCxnSpPr/>
      </xdr:nvCxnSpPr>
      <xdr:spPr>
        <a:xfrm flipV="1">
          <a:off x="20434300" y="148338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41402</xdr:rowOff>
    </xdr:from>
    <xdr:to>
      <xdr:col>102</xdr:col>
      <xdr:colOff>165100</xdr:colOff>
      <xdr:row>86</xdr:row>
      <xdr:rowOff>143002</xdr:rowOff>
    </xdr:to>
    <xdr:sp macro="" textlink="">
      <xdr:nvSpPr>
        <xdr:cNvPr id="784" name="楕円 783"/>
        <xdr:cNvSpPr/>
      </xdr:nvSpPr>
      <xdr:spPr>
        <a:xfrm>
          <a:off x="19494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91439</xdr:rowOff>
    </xdr:from>
    <xdr:to>
      <xdr:col>107</xdr:col>
      <xdr:colOff>50800</xdr:colOff>
      <xdr:row>86</xdr:row>
      <xdr:rowOff>92202</xdr:rowOff>
    </xdr:to>
    <xdr:cxnSp macro="">
      <xdr:nvCxnSpPr>
        <xdr:cNvPr id="785" name="直線コネクタ 784"/>
        <xdr:cNvCxnSpPr/>
      </xdr:nvCxnSpPr>
      <xdr:spPr>
        <a:xfrm flipV="1">
          <a:off x="19545300" y="148361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786"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787"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788"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789"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131081</xdr:rowOff>
    </xdr:from>
    <xdr:ext cx="469744" cy="259045"/>
    <xdr:sp macro="" textlink="">
      <xdr:nvSpPr>
        <xdr:cNvPr id="790" name="n_1mainValue【消防施設】&#10;一人当たり面積"/>
        <xdr:cNvSpPr txBox="1"/>
      </xdr:nvSpPr>
      <xdr:spPr>
        <a:xfrm>
          <a:off x="210757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133366</xdr:rowOff>
    </xdr:from>
    <xdr:ext cx="469744" cy="259045"/>
    <xdr:sp macro="" textlink="">
      <xdr:nvSpPr>
        <xdr:cNvPr id="791" name="n_2mainValue【消防施設】&#10;一人当たり面積"/>
        <xdr:cNvSpPr txBox="1"/>
      </xdr:nvSpPr>
      <xdr:spPr>
        <a:xfrm>
          <a:off x="20199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134129</xdr:rowOff>
    </xdr:from>
    <xdr:ext cx="469744" cy="259045"/>
    <xdr:sp macro="" textlink="">
      <xdr:nvSpPr>
        <xdr:cNvPr id="792" name="n_3mainValue【消防施設】&#10;一人当たり面積"/>
        <xdr:cNvSpPr txBox="1"/>
      </xdr:nvSpPr>
      <xdr:spPr>
        <a:xfrm>
          <a:off x="193104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18" name="直線コネクタ 817"/>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19"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20" name="直線コネクタ 819"/>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21"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22" name="直線コネクタ 821"/>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23"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24" name="フローチャート: 判断 823"/>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25" name="フローチャート: 判断 824"/>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26" name="フローチャート: 判断 825"/>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27" name="フローチャート: 判断 826"/>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28" name="フローチャート: 判断 827"/>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834" name="楕円 833"/>
        <xdr:cNvSpPr/>
      </xdr:nvSpPr>
      <xdr:spPr>
        <a:xfrm>
          <a:off x="16268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23421</xdr:rowOff>
    </xdr:from>
    <xdr:ext cx="405111" cy="259045"/>
    <xdr:sp macro="" textlink="">
      <xdr:nvSpPr>
        <xdr:cNvPr id="835" name="【庁舎】&#10;有形固定資産減価償却率該当値テキスト"/>
        <xdr:cNvSpPr txBox="1"/>
      </xdr:nvSpPr>
      <xdr:spPr>
        <a:xfrm>
          <a:off x="16357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169092</xdr:rowOff>
    </xdr:from>
    <xdr:to>
      <xdr:col>81</xdr:col>
      <xdr:colOff>101600</xdr:colOff>
      <xdr:row>107</xdr:row>
      <xdr:rowOff>99242</xdr:rowOff>
    </xdr:to>
    <xdr:sp macro="" textlink="">
      <xdr:nvSpPr>
        <xdr:cNvPr id="836" name="楕円 835"/>
        <xdr:cNvSpPr/>
      </xdr:nvSpPr>
      <xdr:spPr>
        <a:xfrm>
          <a:off x="15430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48442</xdr:rowOff>
    </xdr:from>
    <xdr:to>
      <xdr:col>85</xdr:col>
      <xdr:colOff>127000</xdr:colOff>
      <xdr:row>107</xdr:row>
      <xdr:rowOff>95794</xdr:rowOff>
    </xdr:to>
    <xdr:cxnSp macro="">
      <xdr:nvCxnSpPr>
        <xdr:cNvPr id="837" name="直線コネクタ 836"/>
        <xdr:cNvCxnSpPr/>
      </xdr:nvCxnSpPr>
      <xdr:spPr>
        <a:xfrm>
          <a:off x="15481300" y="1839359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118473</xdr:rowOff>
    </xdr:from>
    <xdr:to>
      <xdr:col>76</xdr:col>
      <xdr:colOff>165100</xdr:colOff>
      <xdr:row>107</xdr:row>
      <xdr:rowOff>48623</xdr:rowOff>
    </xdr:to>
    <xdr:sp macro="" textlink="">
      <xdr:nvSpPr>
        <xdr:cNvPr id="838" name="楕円 837"/>
        <xdr:cNvSpPr/>
      </xdr:nvSpPr>
      <xdr:spPr>
        <a:xfrm>
          <a:off x="14541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169273</xdr:rowOff>
    </xdr:from>
    <xdr:to>
      <xdr:col>81</xdr:col>
      <xdr:colOff>50800</xdr:colOff>
      <xdr:row>107</xdr:row>
      <xdr:rowOff>48442</xdr:rowOff>
    </xdr:to>
    <xdr:cxnSp macro="">
      <xdr:nvCxnSpPr>
        <xdr:cNvPr id="839" name="直線コネクタ 838"/>
        <xdr:cNvCxnSpPr/>
      </xdr:nvCxnSpPr>
      <xdr:spPr>
        <a:xfrm>
          <a:off x="14592300" y="183429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840" name="楕円 839"/>
        <xdr:cNvSpPr/>
      </xdr:nvSpPr>
      <xdr:spPr>
        <a:xfrm>
          <a:off x="1365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169273</xdr:rowOff>
    </xdr:to>
    <xdr:cxnSp macro="">
      <xdr:nvCxnSpPr>
        <xdr:cNvPr id="841" name="直線コネクタ 840"/>
        <xdr:cNvCxnSpPr/>
      </xdr:nvCxnSpPr>
      <xdr:spPr>
        <a:xfrm>
          <a:off x="13703300" y="1827929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42"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43"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44"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45"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90369</xdr:rowOff>
    </xdr:from>
    <xdr:ext cx="405111" cy="259045"/>
    <xdr:sp macro="" textlink="">
      <xdr:nvSpPr>
        <xdr:cNvPr id="846" name="n_1mainValue【庁舎】&#10;有形固定資産減価償却率"/>
        <xdr:cNvSpPr txBox="1"/>
      </xdr:nvSpPr>
      <xdr:spPr>
        <a:xfrm>
          <a:off x="152660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39750</xdr:rowOff>
    </xdr:from>
    <xdr:ext cx="405111" cy="259045"/>
    <xdr:sp macro="" textlink="">
      <xdr:nvSpPr>
        <xdr:cNvPr id="847" name="n_2mainValue【庁舎】&#10;有形固定資産減価償却率"/>
        <xdr:cNvSpPr txBox="1"/>
      </xdr:nvSpPr>
      <xdr:spPr>
        <a:xfrm>
          <a:off x="14389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848" name="n_3mainValue【庁舎】&#10;有形固定資産減価償却率"/>
        <xdr:cNvSpPr txBox="1"/>
      </xdr:nvSpPr>
      <xdr:spPr>
        <a:xfrm>
          <a:off x="13500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9" name="直線コネクタ 8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0" name="テキスト ボックス 8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1" name="直線コネクタ 8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2" name="テキスト ボックス 8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3" name="直線コネクタ 8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4" name="テキスト ボックス 8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5" name="直線コネクタ 8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6" name="テキスト ボックス 8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7" name="直線コネクタ 8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8" name="テキスト ボックス 8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9" name="直線コネクタ 8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0" name="テキスト ボックス 8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1" name="直線コネクタ 8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2" name="テキスト ボックス 8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874" name="直線コネクタ 873"/>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875"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876" name="直線コネクタ 875"/>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77"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78" name="直線コネクタ 877"/>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79"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0" name="フローチャート: 判断 879"/>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81" name="フローチャート: 判断 880"/>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882" name="フローチャート: 判断 881"/>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83" name="フローチャート: 判断 882"/>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884" name="フローチャート: 判断 883"/>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5" name="テキスト ボックス 8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6" name="テキスト ボックス 8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7" name="テキスト ボックス 8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8" name="テキスト ボックス 8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9" name="テキスト ボックス 8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890" name="楕円 889"/>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891" name="【庁舎】&#10;一人当たり面積該当値テキスト"/>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92" name="楕円 891"/>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28848</xdr:rowOff>
    </xdr:to>
    <xdr:cxnSp macro="">
      <xdr:nvCxnSpPr>
        <xdr:cNvPr id="893" name="直線コネクタ 892"/>
        <xdr:cNvCxnSpPr/>
      </xdr:nvCxnSpPr>
      <xdr:spPr>
        <a:xfrm flipV="1">
          <a:off x="21323300" y="183707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94" name="楕円 893"/>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30480</xdr:rowOff>
    </xdr:to>
    <xdr:cxnSp macro="">
      <xdr:nvCxnSpPr>
        <xdr:cNvPr id="895" name="直線コネクタ 894"/>
        <xdr:cNvCxnSpPr/>
      </xdr:nvCxnSpPr>
      <xdr:spPr>
        <a:xfrm flipV="1">
          <a:off x="20434300" y="183739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896" name="楕円 895"/>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32113</xdr:rowOff>
    </xdr:to>
    <xdr:cxnSp macro="">
      <xdr:nvCxnSpPr>
        <xdr:cNvPr id="897" name="直線コネクタ 896"/>
        <xdr:cNvCxnSpPr/>
      </xdr:nvCxnSpPr>
      <xdr:spPr>
        <a:xfrm flipV="1">
          <a:off x="19545300" y="183756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98"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99"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00"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901"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902"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03" name="n_2mainValue【庁舎】&#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904" name="n_3mainValue【庁舎】&#10;一人当たり面積"/>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保健センター・保健所と市民会館は類似団体、県の平均をわずかに下回っている。保健センターは市内唯一の保健施設であるため、公共施設等総合管理計画に基づいて、適切な維持管理に努める。市民会館は令和２年度に老朽化が著しかった「大仁市民会館」を除却したため、次年度以降において上昇率が小幅となることが予想されるが、他の市民会館も老朽化が進んでい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公共施設等総合管理計画に基づいて</a:t>
          </a:r>
          <a:r>
            <a:rPr kumimoji="1" lang="ja-JP" altLang="en-US" sz="1100">
              <a:latin typeface="ＭＳ Ｐゴシック" panose="020B0600070205080204" pitchFamily="50" charset="-128"/>
              <a:ea typeface="ＭＳ Ｐゴシック" panose="020B0600070205080204" pitchFamily="50" charset="-128"/>
            </a:rPr>
            <a:t>、長寿命化や統合などを検討をしていく。</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年度に供用開始する予定で施設整備をしているため、今後の有形固定資産減価償却率は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ことが見込まれる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その他の施設類型は、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類似団体、県及び全国平均を上回り、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％を超え、施設の老朽化が散見される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施設において公共施設等総合管理計画に基づいて対応を検討する。このうち、図書館の対策として、長岡図書館を廃止し、中央図書館及び韮山図書館に機能を集約した。体育館・プールの対策として、施設の統合等を検討していく。福祉施設の対策として、設置目的や利用状況、維持管理費用などを踏まえ、今後の在り方を検討する。庁舎の対策として、庁舎機能集約の方法や時期を検討する。また、庁舎機能集約の一環として、耐震性が不足している韮山庁舎解体が令和３年度に完了する。消防施設の対策として、伊豆の国市消防団分団詰所・車両適正化計画に基づき、詰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棟を廃止し、統合を進める。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48,476
47,840
94.62
24,580,832
23,692,831
724,621
11,590,097
21,935,354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財政力指数について、類似団体平均及び全国平均を上回る水準を維持しているものの、県平均は下回っている。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単年度ごとの財政力指数をみると、平成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年度は基準財政需要額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）ともに前年度比で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となっており、基準財政収入額の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年度の法人税割の大幅な精算減算が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大きく影響している。その結果、単年度の財政力指数は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今後も歳出の抑制とともに、定住促進や企業誘致等により自主財源の確保に努める。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90715</xdr:rowOff>
    </xdr:from>
    <xdr:to>
      <xdr:col>23</xdr:col>
      <xdr:colOff>133350</xdr:colOff>
      <xdr:row>38</xdr:row>
      <xdr:rowOff>107950</xdr:rowOff>
    </xdr:to>
    <xdr:cxnSp macro="">
      <xdr:nvCxnSpPr>
        <xdr:cNvPr id="70" name="直線コネクタ 69"/>
        <xdr:cNvCxnSpPr/>
      </xdr:nvCxnSpPr>
      <xdr:spPr>
        <a:xfrm>
          <a:off x="4114800" y="66058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39007</xdr:rowOff>
    </xdr:from>
    <xdr:to>
      <xdr:col>19</xdr:col>
      <xdr:colOff>133350</xdr:colOff>
      <xdr:row>38</xdr:row>
      <xdr:rowOff>90715</xdr:rowOff>
    </xdr:to>
    <xdr:cxnSp macro="">
      <xdr:nvCxnSpPr>
        <xdr:cNvPr id="73" name="直線コネクタ 72"/>
        <xdr:cNvCxnSpPr/>
      </xdr:nvCxnSpPr>
      <xdr:spPr>
        <a:xfrm>
          <a:off x="3225800" y="65541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39007</xdr:rowOff>
    </xdr:from>
    <xdr:to>
      <xdr:col>15</xdr:col>
      <xdr:colOff>82550</xdr:colOff>
      <xdr:row>38</xdr:row>
      <xdr:rowOff>39007</xdr:rowOff>
    </xdr:to>
    <xdr:cxnSp macro="">
      <xdr:nvCxnSpPr>
        <xdr:cNvPr id="76" name="直線コネクタ 75"/>
        <xdr:cNvCxnSpPr/>
      </xdr:nvCxnSpPr>
      <xdr:spPr>
        <a:xfrm>
          <a:off x="2336800" y="655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39007</xdr:rowOff>
    </xdr:to>
    <xdr:cxnSp macro="">
      <xdr:nvCxnSpPr>
        <xdr:cNvPr id="79" name="直線コネクタ 78"/>
        <xdr:cNvCxnSpPr/>
      </xdr:nvCxnSpPr>
      <xdr:spPr>
        <a:xfrm>
          <a:off x="1447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9" name="楕円 88"/>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90"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39915</xdr:rowOff>
    </xdr:from>
    <xdr:to>
      <xdr:col>19</xdr:col>
      <xdr:colOff>184150</xdr:colOff>
      <xdr:row>38</xdr:row>
      <xdr:rowOff>141515</xdr:rowOff>
    </xdr:to>
    <xdr:sp macro="" textlink="">
      <xdr:nvSpPr>
        <xdr:cNvPr id="91" name="楕円 90"/>
        <xdr:cNvSpPr/>
      </xdr:nvSpPr>
      <xdr:spPr>
        <a:xfrm>
          <a:off x="4064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151691</xdr:rowOff>
    </xdr:from>
    <xdr:ext cx="736600" cy="259045"/>
    <xdr:sp macro="" textlink="">
      <xdr:nvSpPr>
        <xdr:cNvPr id="92" name="テキスト ボックス 91"/>
        <xdr:cNvSpPr txBox="1"/>
      </xdr:nvSpPr>
      <xdr:spPr>
        <a:xfrm>
          <a:off x="3733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159657</xdr:rowOff>
    </xdr:from>
    <xdr:to>
      <xdr:col>15</xdr:col>
      <xdr:colOff>133350</xdr:colOff>
      <xdr:row>38</xdr:row>
      <xdr:rowOff>89807</xdr:rowOff>
    </xdr:to>
    <xdr:sp macro="" textlink="">
      <xdr:nvSpPr>
        <xdr:cNvPr id="93" name="楕円 92"/>
        <xdr:cNvSpPr/>
      </xdr:nvSpPr>
      <xdr:spPr>
        <a:xfrm>
          <a:off x="3175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99984</xdr:rowOff>
    </xdr:from>
    <xdr:ext cx="762000" cy="259045"/>
    <xdr:sp macro="" textlink="">
      <xdr:nvSpPr>
        <xdr:cNvPr id="94" name="テキスト ボックス 93"/>
        <xdr:cNvSpPr txBox="1"/>
      </xdr:nvSpPr>
      <xdr:spPr>
        <a:xfrm>
          <a:off x="2844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159657</xdr:rowOff>
    </xdr:from>
    <xdr:to>
      <xdr:col>11</xdr:col>
      <xdr:colOff>82550</xdr:colOff>
      <xdr:row>38</xdr:row>
      <xdr:rowOff>89807</xdr:rowOff>
    </xdr:to>
    <xdr:sp macro="" textlink="">
      <xdr:nvSpPr>
        <xdr:cNvPr id="95" name="楕円 94"/>
        <xdr:cNvSpPr/>
      </xdr:nvSpPr>
      <xdr:spPr>
        <a:xfrm>
          <a:off x="2286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99984</xdr:rowOff>
    </xdr:from>
    <xdr:ext cx="762000" cy="259045"/>
    <xdr:sp macro="" textlink="">
      <xdr:nvSpPr>
        <xdr:cNvPr id="96" name="テキスト ボックス 95"/>
        <xdr:cNvSpPr txBox="1"/>
      </xdr:nvSpPr>
      <xdr:spPr>
        <a:xfrm>
          <a:off x="1955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7" name="楕円 96"/>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8" name="テキスト ボックス 97"/>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経常収支比率について、類似団体平均及び全国平均、県平均を下回る水準にある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が、前年度度比較して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７ポイント増加した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前年度に比べ地方交付税及び臨時財政対策債が減少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が、増加した要因になる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財政構造の弾力性を確保するため、物件費などの経常経費の伸びを抑え、また市税を中心とした自主財源の確保にも努め、経常収支比率の改善を図る。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38523</xdr:rowOff>
    </xdr:from>
    <xdr:to>
      <xdr:col>23</xdr:col>
      <xdr:colOff>133350</xdr:colOff>
      <xdr:row>59</xdr:row>
      <xdr:rowOff>3810</xdr:rowOff>
    </xdr:to>
    <xdr:cxnSp macro="">
      <xdr:nvCxnSpPr>
        <xdr:cNvPr id="133" name="直線コネクタ 132"/>
        <xdr:cNvCxnSpPr/>
      </xdr:nvCxnSpPr>
      <xdr:spPr>
        <a:xfrm>
          <a:off x="4114800" y="998262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38523</xdr:rowOff>
    </xdr:from>
    <xdr:to>
      <xdr:col>19</xdr:col>
      <xdr:colOff>133350</xdr:colOff>
      <xdr:row>58</xdr:row>
      <xdr:rowOff>38523</xdr:rowOff>
    </xdr:to>
    <xdr:cxnSp macro="">
      <xdr:nvCxnSpPr>
        <xdr:cNvPr id="136" name="直線コネクタ 135"/>
        <xdr:cNvCxnSpPr/>
      </xdr:nvCxnSpPr>
      <xdr:spPr>
        <a:xfrm>
          <a:off x="3225800" y="9982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8" name="テキスト ボックス 137"/>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30480</xdr:rowOff>
    </xdr:from>
    <xdr:to>
      <xdr:col>15</xdr:col>
      <xdr:colOff>82550</xdr:colOff>
      <xdr:row>58</xdr:row>
      <xdr:rowOff>38523</xdr:rowOff>
    </xdr:to>
    <xdr:cxnSp macro="">
      <xdr:nvCxnSpPr>
        <xdr:cNvPr id="139" name="直線コネクタ 138"/>
        <xdr:cNvCxnSpPr/>
      </xdr:nvCxnSpPr>
      <xdr:spPr>
        <a:xfrm>
          <a:off x="2336800" y="99745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1" name="テキスト ボックス 140"/>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58</xdr:row>
      <xdr:rowOff>135044</xdr:rowOff>
    </xdr:to>
    <xdr:cxnSp macro="">
      <xdr:nvCxnSpPr>
        <xdr:cNvPr id="142" name="直線コネクタ 141"/>
        <xdr:cNvCxnSpPr/>
      </xdr:nvCxnSpPr>
      <xdr:spPr>
        <a:xfrm flipV="1">
          <a:off x="1447800" y="99745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44" name="テキスト ボックス 143"/>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6" name="テキスト ボックス 145"/>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124460</xdr:rowOff>
    </xdr:from>
    <xdr:to>
      <xdr:col>23</xdr:col>
      <xdr:colOff>184150</xdr:colOff>
      <xdr:row>59</xdr:row>
      <xdr:rowOff>54610</xdr:rowOff>
    </xdr:to>
    <xdr:sp macro="" textlink="">
      <xdr:nvSpPr>
        <xdr:cNvPr id="152" name="楕円 151"/>
        <xdr:cNvSpPr/>
      </xdr:nvSpPr>
      <xdr:spPr>
        <a:xfrm>
          <a:off x="4902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140987</xdr:rowOff>
    </xdr:from>
    <xdr:ext cx="762000" cy="259045"/>
    <xdr:sp macro="" textlink="">
      <xdr:nvSpPr>
        <xdr:cNvPr id="153" name="財政構造の弾力性該当値テキスト"/>
        <xdr:cNvSpPr txBox="1"/>
      </xdr:nvSpPr>
      <xdr:spPr>
        <a:xfrm>
          <a:off x="5041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159173</xdr:rowOff>
    </xdr:from>
    <xdr:to>
      <xdr:col>19</xdr:col>
      <xdr:colOff>184150</xdr:colOff>
      <xdr:row>58</xdr:row>
      <xdr:rowOff>89323</xdr:rowOff>
    </xdr:to>
    <xdr:sp macro="" textlink="">
      <xdr:nvSpPr>
        <xdr:cNvPr id="154" name="楕円 153"/>
        <xdr:cNvSpPr/>
      </xdr:nvSpPr>
      <xdr:spPr>
        <a:xfrm>
          <a:off x="4064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99500</xdr:rowOff>
    </xdr:from>
    <xdr:ext cx="736600" cy="259045"/>
    <xdr:sp macro="" textlink="">
      <xdr:nvSpPr>
        <xdr:cNvPr id="155" name="テキスト ボックス 154"/>
        <xdr:cNvSpPr txBox="1"/>
      </xdr:nvSpPr>
      <xdr:spPr>
        <a:xfrm>
          <a:off x="3733800" y="970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159173</xdr:rowOff>
    </xdr:from>
    <xdr:to>
      <xdr:col>15</xdr:col>
      <xdr:colOff>133350</xdr:colOff>
      <xdr:row>58</xdr:row>
      <xdr:rowOff>89323</xdr:rowOff>
    </xdr:to>
    <xdr:sp macro="" textlink="">
      <xdr:nvSpPr>
        <xdr:cNvPr id="156" name="楕円 155"/>
        <xdr:cNvSpPr/>
      </xdr:nvSpPr>
      <xdr:spPr>
        <a:xfrm>
          <a:off x="3175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99500</xdr:rowOff>
    </xdr:from>
    <xdr:ext cx="762000" cy="259045"/>
    <xdr:sp macro="" textlink="">
      <xdr:nvSpPr>
        <xdr:cNvPr id="157" name="テキスト ボックス 156"/>
        <xdr:cNvSpPr txBox="1"/>
      </xdr:nvSpPr>
      <xdr:spPr>
        <a:xfrm>
          <a:off x="2844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151130</xdr:rowOff>
    </xdr:from>
    <xdr:to>
      <xdr:col>11</xdr:col>
      <xdr:colOff>82550</xdr:colOff>
      <xdr:row>58</xdr:row>
      <xdr:rowOff>81280</xdr:rowOff>
    </xdr:to>
    <xdr:sp macro="" textlink="">
      <xdr:nvSpPr>
        <xdr:cNvPr id="158" name="楕円 157"/>
        <xdr:cNvSpPr/>
      </xdr:nvSpPr>
      <xdr:spPr>
        <a:xfrm>
          <a:off x="2286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91457</xdr:rowOff>
    </xdr:from>
    <xdr:ext cx="762000" cy="259045"/>
    <xdr:sp macro="" textlink="">
      <xdr:nvSpPr>
        <xdr:cNvPr id="159" name="テキスト ボックス 158"/>
        <xdr:cNvSpPr txBox="1"/>
      </xdr:nvSpPr>
      <xdr:spPr>
        <a:xfrm>
          <a:off x="1955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84244</xdr:rowOff>
    </xdr:from>
    <xdr:to>
      <xdr:col>7</xdr:col>
      <xdr:colOff>31750</xdr:colOff>
      <xdr:row>59</xdr:row>
      <xdr:rowOff>14394</xdr:rowOff>
    </xdr:to>
    <xdr:sp macro="" textlink="">
      <xdr:nvSpPr>
        <xdr:cNvPr id="160" name="楕円 159"/>
        <xdr:cNvSpPr/>
      </xdr:nvSpPr>
      <xdr:spPr>
        <a:xfrm>
          <a:off x="1397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24571</xdr:rowOff>
    </xdr:from>
    <xdr:ext cx="762000" cy="259045"/>
    <xdr:sp macro="" textlink="">
      <xdr:nvSpPr>
        <xdr:cNvPr id="161" name="テキスト ボックス 160"/>
        <xdr:cNvSpPr txBox="1"/>
      </xdr:nvSpPr>
      <xdr:spPr>
        <a:xfrm>
          <a:off x="1066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類似団体平均及び全国平均、県平均を下回る水準にある。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費のみ抽出すると、前年比で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ふるさと寄附金事業推進事業の拡充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、職員給の適正化や公共施設の統廃合などの取り組みを進め、併せて各種事務経費等の縮減によりコスト削減に努める。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16019</xdr:rowOff>
    </xdr:from>
    <xdr:to>
      <xdr:col>23</xdr:col>
      <xdr:colOff>133350</xdr:colOff>
      <xdr:row>81</xdr:row>
      <xdr:rowOff>36154</xdr:rowOff>
    </xdr:to>
    <xdr:cxnSp macro="">
      <xdr:nvCxnSpPr>
        <xdr:cNvPr id="196" name="直線コネクタ 195"/>
        <xdr:cNvCxnSpPr/>
      </xdr:nvCxnSpPr>
      <xdr:spPr>
        <a:xfrm>
          <a:off x="4114800" y="13903469"/>
          <a:ext cx="8382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15616</xdr:rowOff>
    </xdr:from>
    <xdr:to>
      <xdr:col>19</xdr:col>
      <xdr:colOff>133350</xdr:colOff>
      <xdr:row>81</xdr:row>
      <xdr:rowOff>16019</xdr:rowOff>
    </xdr:to>
    <xdr:cxnSp macro="">
      <xdr:nvCxnSpPr>
        <xdr:cNvPr id="199" name="直線コネクタ 198"/>
        <xdr:cNvCxnSpPr/>
      </xdr:nvCxnSpPr>
      <xdr:spPr>
        <a:xfrm>
          <a:off x="3225800" y="13903066"/>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5169</xdr:rowOff>
    </xdr:from>
    <xdr:to>
      <xdr:col>15</xdr:col>
      <xdr:colOff>82550</xdr:colOff>
      <xdr:row>81</xdr:row>
      <xdr:rowOff>15616</xdr:rowOff>
    </xdr:to>
    <xdr:cxnSp macro="">
      <xdr:nvCxnSpPr>
        <xdr:cNvPr id="202" name="直線コネクタ 201"/>
        <xdr:cNvCxnSpPr/>
      </xdr:nvCxnSpPr>
      <xdr:spPr>
        <a:xfrm>
          <a:off x="2336800" y="13892619"/>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4468</xdr:rowOff>
    </xdr:from>
    <xdr:to>
      <xdr:col>11</xdr:col>
      <xdr:colOff>31750</xdr:colOff>
      <xdr:row>81</xdr:row>
      <xdr:rowOff>5169</xdr:rowOff>
    </xdr:to>
    <xdr:cxnSp macro="">
      <xdr:nvCxnSpPr>
        <xdr:cNvPr id="205" name="直線コネクタ 204"/>
        <xdr:cNvCxnSpPr/>
      </xdr:nvCxnSpPr>
      <xdr:spPr>
        <a:xfrm>
          <a:off x="1447800" y="13891918"/>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156804</xdr:rowOff>
    </xdr:from>
    <xdr:to>
      <xdr:col>23</xdr:col>
      <xdr:colOff>184150</xdr:colOff>
      <xdr:row>81</xdr:row>
      <xdr:rowOff>86954</xdr:rowOff>
    </xdr:to>
    <xdr:sp macro="" textlink="">
      <xdr:nvSpPr>
        <xdr:cNvPr id="215" name="楕円 214"/>
        <xdr:cNvSpPr/>
      </xdr:nvSpPr>
      <xdr:spPr>
        <a:xfrm>
          <a:off x="4902200" y="138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78081</xdr:rowOff>
    </xdr:from>
    <xdr:ext cx="762000" cy="259045"/>
    <xdr:sp macro="" textlink="">
      <xdr:nvSpPr>
        <xdr:cNvPr id="216" name="人件費・物件費等の状況該当値テキスト"/>
        <xdr:cNvSpPr txBox="1"/>
      </xdr:nvSpPr>
      <xdr:spPr>
        <a:xfrm>
          <a:off x="5041900" y="1379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136669</xdr:rowOff>
    </xdr:from>
    <xdr:to>
      <xdr:col>19</xdr:col>
      <xdr:colOff>184150</xdr:colOff>
      <xdr:row>81</xdr:row>
      <xdr:rowOff>66819</xdr:rowOff>
    </xdr:to>
    <xdr:sp macro="" textlink="">
      <xdr:nvSpPr>
        <xdr:cNvPr id="217" name="楕円 216"/>
        <xdr:cNvSpPr/>
      </xdr:nvSpPr>
      <xdr:spPr>
        <a:xfrm>
          <a:off x="4064000" y="138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76996</xdr:rowOff>
    </xdr:from>
    <xdr:ext cx="736600" cy="259045"/>
    <xdr:sp macro="" textlink="">
      <xdr:nvSpPr>
        <xdr:cNvPr id="218" name="テキスト ボックス 217"/>
        <xdr:cNvSpPr txBox="1"/>
      </xdr:nvSpPr>
      <xdr:spPr>
        <a:xfrm>
          <a:off x="3733800" y="1362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136266</xdr:rowOff>
    </xdr:from>
    <xdr:to>
      <xdr:col>15</xdr:col>
      <xdr:colOff>133350</xdr:colOff>
      <xdr:row>81</xdr:row>
      <xdr:rowOff>66416</xdr:rowOff>
    </xdr:to>
    <xdr:sp macro="" textlink="">
      <xdr:nvSpPr>
        <xdr:cNvPr id="219" name="楕円 218"/>
        <xdr:cNvSpPr/>
      </xdr:nvSpPr>
      <xdr:spPr>
        <a:xfrm>
          <a:off x="3175000" y="13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76593</xdr:rowOff>
    </xdr:from>
    <xdr:ext cx="762000" cy="259045"/>
    <xdr:sp macro="" textlink="">
      <xdr:nvSpPr>
        <xdr:cNvPr id="220" name="テキスト ボックス 219"/>
        <xdr:cNvSpPr txBox="1"/>
      </xdr:nvSpPr>
      <xdr:spPr>
        <a:xfrm>
          <a:off x="2844800" y="1362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125819</xdr:rowOff>
    </xdr:from>
    <xdr:to>
      <xdr:col>11</xdr:col>
      <xdr:colOff>82550</xdr:colOff>
      <xdr:row>81</xdr:row>
      <xdr:rowOff>55969</xdr:rowOff>
    </xdr:to>
    <xdr:sp macro="" textlink="">
      <xdr:nvSpPr>
        <xdr:cNvPr id="221" name="楕円 220"/>
        <xdr:cNvSpPr/>
      </xdr:nvSpPr>
      <xdr:spPr>
        <a:xfrm>
          <a:off x="2286000" y="13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66146</xdr:rowOff>
    </xdr:from>
    <xdr:ext cx="762000" cy="259045"/>
    <xdr:sp macro="" textlink="">
      <xdr:nvSpPr>
        <xdr:cNvPr id="222" name="テキスト ボックス 221"/>
        <xdr:cNvSpPr txBox="1"/>
      </xdr:nvSpPr>
      <xdr:spPr>
        <a:xfrm>
          <a:off x="1955800" y="136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125118</xdr:rowOff>
    </xdr:from>
    <xdr:to>
      <xdr:col>7</xdr:col>
      <xdr:colOff>31750</xdr:colOff>
      <xdr:row>81</xdr:row>
      <xdr:rowOff>55268</xdr:rowOff>
    </xdr:to>
    <xdr:sp macro="" textlink="">
      <xdr:nvSpPr>
        <xdr:cNvPr id="223" name="楕円 222"/>
        <xdr:cNvSpPr/>
      </xdr:nvSpPr>
      <xdr:spPr>
        <a:xfrm>
          <a:off x="1397000" y="13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65445</xdr:rowOff>
    </xdr:from>
    <xdr:ext cx="762000" cy="259045"/>
    <xdr:sp macro="" textlink="">
      <xdr:nvSpPr>
        <xdr:cNvPr id="224" name="テキスト ボックス 223"/>
        <xdr:cNvSpPr txBox="1"/>
      </xdr:nvSpPr>
      <xdr:spPr>
        <a:xfrm>
          <a:off x="1066800" y="1360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ポイント減少し、全国市平均を下回っているが類似団体平均を上回っている。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なお、減少した要因は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高齢・高給者が退職し、若年層の割合が増加したためである。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今後も、国の動向に準拠し、また民間給与の状況を踏まえ、給与の適正水準の維持に努める。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95955</xdr:rowOff>
    </xdr:to>
    <xdr:cxnSp macro="">
      <xdr:nvCxnSpPr>
        <xdr:cNvPr id="258" name="直線コネクタ 257"/>
        <xdr:cNvCxnSpPr/>
      </xdr:nvCxnSpPr>
      <xdr:spPr>
        <a:xfrm flipV="1">
          <a:off x="16179800" y="144575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136172</xdr:rowOff>
    </xdr:to>
    <xdr:cxnSp macro="">
      <xdr:nvCxnSpPr>
        <xdr:cNvPr id="261" name="直線コネクタ 260"/>
        <xdr:cNvCxnSpPr/>
      </xdr:nvCxnSpPr>
      <xdr:spPr>
        <a:xfrm flipV="1">
          <a:off x="15290800" y="1449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149578</xdr:rowOff>
    </xdr:to>
    <xdr:cxnSp macro="">
      <xdr:nvCxnSpPr>
        <xdr:cNvPr id="264" name="直線コネクタ 263"/>
        <xdr:cNvCxnSpPr/>
      </xdr:nvCxnSpPr>
      <xdr:spPr>
        <a:xfrm flipV="1">
          <a:off x="14401800" y="1453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149578</xdr:rowOff>
    </xdr:to>
    <xdr:cxnSp macro="">
      <xdr:nvCxnSpPr>
        <xdr:cNvPr id="267" name="直線コネクタ 266"/>
        <xdr:cNvCxnSpPr/>
      </xdr:nvCxnSpPr>
      <xdr:spPr>
        <a:xfrm>
          <a:off x="13512800" y="1448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1" name="テキスト ボックス 270"/>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7" name="楕円 276"/>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148466</xdr:rowOff>
    </xdr:from>
    <xdr:ext cx="762000" cy="259045"/>
    <xdr:sp macro="" textlink="">
      <xdr:nvSpPr>
        <xdr:cNvPr id="278"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9" name="楕円 278"/>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131532</xdr:rowOff>
    </xdr:from>
    <xdr:ext cx="736600" cy="259045"/>
    <xdr:sp macro="" textlink="">
      <xdr:nvSpPr>
        <xdr:cNvPr id="280" name="テキスト ボックス 279"/>
        <xdr:cNvSpPr txBox="1"/>
      </xdr:nvSpPr>
      <xdr:spPr>
        <a:xfrm>
          <a:off x="15798800"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1" name="楕円 280"/>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82" name="テキスト ボックス 281"/>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3" name="楕円 282"/>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84" name="テキスト ボックス 28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5" name="楕円 284"/>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6" name="テキスト ボックス 285"/>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年々、職員数が減少傾向にあり、また令和５年度に定年退職及び再任用職員の退職が多く見込まれるため、令和４年度まで職員採用数を増やしていく予定である。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今後も適正な定員管理を行い、人件費の抑制に努めるとともに、引き続き簡素で能率的な組織づくりに努める。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6498</xdr:rowOff>
    </xdr:from>
    <xdr:to>
      <xdr:col>81</xdr:col>
      <xdr:colOff>44450</xdr:colOff>
      <xdr:row>60</xdr:row>
      <xdr:rowOff>7303</xdr:rowOff>
    </xdr:to>
    <xdr:cxnSp macro="">
      <xdr:nvCxnSpPr>
        <xdr:cNvPr id="320" name="直線コネクタ 319"/>
        <xdr:cNvCxnSpPr/>
      </xdr:nvCxnSpPr>
      <xdr:spPr>
        <a:xfrm flipV="1">
          <a:off x="16179800" y="10293498"/>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1371</xdr:rowOff>
    </xdr:from>
    <xdr:ext cx="762000" cy="259045"/>
    <xdr:sp macro="" textlink="">
      <xdr:nvSpPr>
        <xdr:cNvPr id="321" name="定員管理の状況平均値テキスト"/>
        <xdr:cNvSpPr txBox="1"/>
      </xdr:nvSpPr>
      <xdr:spPr>
        <a:xfrm>
          <a:off x="17106900" y="1028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2074</xdr:rowOff>
    </xdr:from>
    <xdr:to>
      <xdr:col>77</xdr:col>
      <xdr:colOff>44450</xdr:colOff>
      <xdr:row>60</xdr:row>
      <xdr:rowOff>7303</xdr:rowOff>
    </xdr:to>
    <xdr:cxnSp macro="">
      <xdr:nvCxnSpPr>
        <xdr:cNvPr id="323" name="直線コネクタ 322"/>
        <xdr:cNvCxnSpPr/>
      </xdr:nvCxnSpPr>
      <xdr:spPr>
        <a:xfrm>
          <a:off x="15290800" y="1028907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168296</xdr:rowOff>
    </xdr:from>
    <xdr:to>
      <xdr:col>72</xdr:col>
      <xdr:colOff>203200</xdr:colOff>
      <xdr:row>60</xdr:row>
      <xdr:rowOff>2074</xdr:rowOff>
    </xdr:to>
    <xdr:cxnSp macro="">
      <xdr:nvCxnSpPr>
        <xdr:cNvPr id="326" name="直線コネクタ 325"/>
        <xdr:cNvCxnSpPr/>
      </xdr:nvCxnSpPr>
      <xdr:spPr>
        <a:xfrm>
          <a:off x="14401800" y="10283846"/>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59</xdr:row>
      <xdr:rowOff>168296</xdr:rowOff>
    </xdr:to>
    <xdr:cxnSp macro="">
      <xdr:nvCxnSpPr>
        <xdr:cNvPr id="329" name="直線コネクタ 328"/>
        <xdr:cNvCxnSpPr/>
      </xdr:nvCxnSpPr>
      <xdr:spPr>
        <a:xfrm>
          <a:off x="13512800" y="10272183"/>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127148</xdr:rowOff>
    </xdr:from>
    <xdr:to>
      <xdr:col>81</xdr:col>
      <xdr:colOff>95250</xdr:colOff>
      <xdr:row>60</xdr:row>
      <xdr:rowOff>57298</xdr:rowOff>
    </xdr:to>
    <xdr:sp macro="" textlink="">
      <xdr:nvSpPr>
        <xdr:cNvPr id="339" name="楕円 338"/>
        <xdr:cNvSpPr/>
      </xdr:nvSpPr>
      <xdr:spPr>
        <a:xfrm>
          <a:off x="16967200" y="10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48425</xdr:rowOff>
    </xdr:from>
    <xdr:ext cx="762000" cy="259045"/>
    <xdr:sp macro="" textlink="">
      <xdr:nvSpPr>
        <xdr:cNvPr id="340" name="定員管理の状況該当値テキスト"/>
        <xdr:cNvSpPr txBox="1"/>
      </xdr:nvSpPr>
      <xdr:spPr>
        <a:xfrm>
          <a:off x="17106900" y="1016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127953</xdr:rowOff>
    </xdr:from>
    <xdr:to>
      <xdr:col>77</xdr:col>
      <xdr:colOff>95250</xdr:colOff>
      <xdr:row>60</xdr:row>
      <xdr:rowOff>58103</xdr:rowOff>
    </xdr:to>
    <xdr:sp macro="" textlink="">
      <xdr:nvSpPr>
        <xdr:cNvPr id="341" name="楕円 340"/>
        <xdr:cNvSpPr/>
      </xdr:nvSpPr>
      <xdr:spPr>
        <a:xfrm>
          <a:off x="16129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68280</xdr:rowOff>
    </xdr:from>
    <xdr:ext cx="736600" cy="259045"/>
    <xdr:sp macro="" textlink="">
      <xdr:nvSpPr>
        <xdr:cNvPr id="342" name="テキスト ボックス 341"/>
        <xdr:cNvSpPr txBox="1"/>
      </xdr:nvSpPr>
      <xdr:spPr>
        <a:xfrm>
          <a:off x="15798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122724</xdr:rowOff>
    </xdr:from>
    <xdr:to>
      <xdr:col>73</xdr:col>
      <xdr:colOff>44450</xdr:colOff>
      <xdr:row>60</xdr:row>
      <xdr:rowOff>52874</xdr:rowOff>
    </xdr:to>
    <xdr:sp macro="" textlink="">
      <xdr:nvSpPr>
        <xdr:cNvPr id="343" name="楕円 342"/>
        <xdr:cNvSpPr/>
      </xdr:nvSpPr>
      <xdr:spPr>
        <a:xfrm>
          <a:off x="15240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63051</xdr:rowOff>
    </xdr:from>
    <xdr:ext cx="762000" cy="259045"/>
    <xdr:sp macro="" textlink="">
      <xdr:nvSpPr>
        <xdr:cNvPr id="344" name="テキスト ボックス 343"/>
        <xdr:cNvSpPr txBox="1"/>
      </xdr:nvSpPr>
      <xdr:spPr>
        <a:xfrm>
          <a:off x="14909800" y="100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117496</xdr:rowOff>
    </xdr:from>
    <xdr:to>
      <xdr:col>68</xdr:col>
      <xdr:colOff>203200</xdr:colOff>
      <xdr:row>60</xdr:row>
      <xdr:rowOff>47646</xdr:rowOff>
    </xdr:to>
    <xdr:sp macro="" textlink="">
      <xdr:nvSpPr>
        <xdr:cNvPr id="345" name="楕円 344"/>
        <xdr:cNvSpPr/>
      </xdr:nvSpPr>
      <xdr:spPr>
        <a:xfrm>
          <a:off x="14351000" y="10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57823</xdr:rowOff>
    </xdr:from>
    <xdr:ext cx="762000" cy="259045"/>
    <xdr:sp macro="" textlink="">
      <xdr:nvSpPr>
        <xdr:cNvPr id="346" name="テキスト ボックス 345"/>
        <xdr:cNvSpPr txBox="1"/>
      </xdr:nvSpPr>
      <xdr:spPr>
        <a:xfrm>
          <a:off x="14020800" y="100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47" name="楕円 346"/>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48" name="テキスト ボックス 347"/>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類似団体平均よりも下回る水準にあるが、全国平均、県平均よりも上回っている。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大規模事業整備（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斎場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し尿処理場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に伴う地方債発行が継続することもあり、公債費の増加が見込まれ実質公債費比率の上昇要因があるため、事業内容の精査等により起債の抑制を図ることで、健全な財政運営に努める。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98044</xdr:rowOff>
    </xdr:to>
    <xdr:cxnSp macro="">
      <xdr:nvCxnSpPr>
        <xdr:cNvPr id="380" name="直線コネクタ 379"/>
        <xdr:cNvCxnSpPr/>
      </xdr:nvCxnSpPr>
      <xdr:spPr>
        <a:xfrm flipV="1">
          <a:off x="16179800" y="69367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146304</xdr:rowOff>
    </xdr:to>
    <xdr:cxnSp macro="">
      <xdr:nvCxnSpPr>
        <xdr:cNvPr id="383" name="直線コネクタ 382"/>
        <xdr:cNvCxnSpPr/>
      </xdr:nvCxnSpPr>
      <xdr:spPr>
        <a:xfrm flipV="1">
          <a:off x="15290800" y="6956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23114</xdr:rowOff>
    </xdr:to>
    <xdr:cxnSp macro="">
      <xdr:nvCxnSpPr>
        <xdr:cNvPr id="386" name="直線コネクタ 385"/>
        <xdr:cNvCxnSpPr/>
      </xdr:nvCxnSpPr>
      <xdr:spPr>
        <a:xfrm flipV="1">
          <a:off x="14401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52070</xdr:rowOff>
    </xdr:to>
    <xdr:cxnSp macro="">
      <xdr:nvCxnSpPr>
        <xdr:cNvPr id="389" name="直線コネクタ 388"/>
        <xdr:cNvCxnSpPr/>
      </xdr:nvCxnSpPr>
      <xdr:spPr>
        <a:xfrm flipV="1">
          <a:off x="13512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9" name="楕円 398"/>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0"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1" name="楕円 400"/>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2" name="テキスト ボックス 40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3" name="楕円 402"/>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4" name="テキスト ボックス 403"/>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5" name="楕円 404"/>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6" name="テキスト ボックス 405"/>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7" name="楕円 406"/>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8" name="テキスト ボックス 407"/>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整備（斎場・し尿処理場・広域廃棄物処理施設）へ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の着手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地域振興基金を積立てたことによる増加となる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令和４年度まで大規模事業が継続するため、将来負担の増加が見込まれる。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公共施設の老朽化や、重複する公共施設について再配置計画に基づき整理する計画であるため、事業内容の精査等により起債の抑制を図ることで、健全な財政運営に努める。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115429</xdr:rowOff>
    </xdr:from>
    <xdr:to>
      <xdr:col>81</xdr:col>
      <xdr:colOff>44450</xdr:colOff>
      <xdr:row>17</xdr:row>
      <xdr:rowOff>131657</xdr:rowOff>
    </xdr:to>
    <xdr:cxnSp macro="">
      <xdr:nvCxnSpPr>
        <xdr:cNvPr id="442" name="直線コネクタ 441"/>
        <xdr:cNvCxnSpPr/>
      </xdr:nvCxnSpPr>
      <xdr:spPr>
        <a:xfrm>
          <a:off x="16179800" y="2858629"/>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115429</xdr:rowOff>
    </xdr:from>
    <xdr:to>
      <xdr:col>77</xdr:col>
      <xdr:colOff>44450</xdr:colOff>
      <xdr:row>16</xdr:row>
      <xdr:rowOff>132856</xdr:rowOff>
    </xdr:to>
    <xdr:cxnSp macro="">
      <xdr:nvCxnSpPr>
        <xdr:cNvPr id="445" name="直線コネクタ 444"/>
        <xdr:cNvCxnSpPr/>
      </xdr:nvCxnSpPr>
      <xdr:spPr>
        <a:xfrm flipV="1">
          <a:off x="15290800" y="2858629"/>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171114</xdr:rowOff>
    </xdr:from>
    <xdr:ext cx="736600" cy="259045"/>
    <xdr:sp macro="" textlink="">
      <xdr:nvSpPr>
        <xdr:cNvPr id="447" name="テキスト ボックス 446"/>
        <xdr:cNvSpPr txBox="1"/>
      </xdr:nvSpPr>
      <xdr:spPr>
        <a:xfrm>
          <a:off x="15798800" y="29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132856</xdr:rowOff>
    </xdr:from>
    <xdr:to>
      <xdr:col>72</xdr:col>
      <xdr:colOff>203200</xdr:colOff>
      <xdr:row>16</xdr:row>
      <xdr:rowOff>139559</xdr:rowOff>
    </xdr:to>
    <xdr:cxnSp macro="">
      <xdr:nvCxnSpPr>
        <xdr:cNvPr id="448" name="直線コネクタ 447"/>
        <xdr:cNvCxnSpPr/>
      </xdr:nvCxnSpPr>
      <xdr:spPr>
        <a:xfrm flipV="1">
          <a:off x="14401800" y="287605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139559</xdr:rowOff>
    </xdr:from>
    <xdr:to>
      <xdr:col>68</xdr:col>
      <xdr:colOff>152400</xdr:colOff>
      <xdr:row>17</xdr:row>
      <xdr:rowOff>75353</xdr:rowOff>
    </xdr:to>
    <xdr:cxnSp macro="">
      <xdr:nvCxnSpPr>
        <xdr:cNvPr id="451" name="直線コネクタ 450"/>
        <xdr:cNvCxnSpPr/>
      </xdr:nvCxnSpPr>
      <xdr:spPr>
        <a:xfrm flipV="1">
          <a:off x="13512800" y="288275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5" name="テキスト ボックス 454"/>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80857</xdr:rowOff>
    </xdr:from>
    <xdr:to>
      <xdr:col>81</xdr:col>
      <xdr:colOff>95250</xdr:colOff>
      <xdr:row>18</xdr:row>
      <xdr:rowOff>11007</xdr:rowOff>
    </xdr:to>
    <xdr:sp macro="" textlink="">
      <xdr:nvSpPr>
        <xdr:cNvPr id="461" name="楕円 460"/>
        <xdr:cNvSpPr/>
      </xdr:nvSpPr>
      <xdr:spPr>
        <a:xfrm>
          <a:off x="169672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52934</xdr:rowOff>
    </xdr:from>
    <xdr:ext cx="762000" cy="259045"/>
    <xdr:sp macro="" textlink="">
      <xdr:nvSpPr>
        <xdr:cNvPr id="462" name="将来負担の状況該当値テキスト"/>
        <xdr:cNvSpPr txBox="1"/>
      </xdr:nvSpPr>
      <xdr:spPr>
        <a:xfrm>
          <a:off x="17106900" y="296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64629</xdr:rowOff>
    </xdr:from>
    <xdr:to>
      <xdr:col>77</xdr:col>
      <xdr:colOff>95250</xdr:colOff>
      <xdr:row>16</xdr:row>
      <xdr:rowOff>166229</xdr:rowOff>
    </xdr:to>
    <xdr:sp macro="" textlink="">
      <xdr:nvSpPr>
        <xdr:cNvPr id="463" name="楕円 462"/>
        <xdr:cNvSpPr/>
      </xdr:nvSpPr>
      <xdr:spPr>
        <a:xfrm>
          <a:off x="16129000" y="2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4956</xdr:rowOff>
    </xdr:from>
    <xdr:ext cx="736600" cy="259045"/>
    <xdr:sp macro="" textlink="">
      <xdr:nvSpPr>
        <xdr:cNvPr id="464" name="テキスト ボックス 463"/>
        <xdr:cNvSpPr txBox="1"/>
      </xdr:nvSpPr>
      <xdr:spPr>
        <a:xfrm>
          <a:off x="15798800" y="257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65" name="楕円 464"/>
        <xdr:cNvSpPr/>
      </xdr:nvSpPr>
      <xdr:spPr>
        <a:xfrm>
          <a:off x="15240000" y="2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168433</xdr:rowOff>
    </xdr:from>
    <xdr:ext cx="762000" cy="259045"/>
    <xdr:sp macro="" textlink="">
      <xdr:nvSpPr>
        <xdr:cNvPr id="466" name="テキスト ボックス 465"/>
        <xdr:cNvSpPr txBox="1"/>
      </xdr:nvSpPr>
      <xdr:spPr>
        <a:xfrm>
          <a:off x="14909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88759</xdr:rowOff>
    </xdr:from>
    <xdr:to>
      <xdr:col>68</xdr:col>
      <xdr:colOff>203200</xdr:colOff>
      <xdr:row>17</xdr:row>
      <xdr:rowOff>18909</xdr:rowOff>
    </xdr:to>
    <xdr:sp macro="" textlink="">
      <xdr:nvSpPr>
        <xdr:cNvPr id="467" name="楕円 466"/>
        <xdr:cNvSpPr/>
      </xdr:nvSpPr>
      <xdr:spPr>
        <a:xfrm>
          <a:off x="14351000" y="2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3686</xdr:rowOff>
    </xdr:from>
    <xdr:ext cx="762000" cy="259045"/>
    <xdr:sp macro="" textlink="">
      <xdr:nvSpPr>
        <xdr:cNvPr id="468" name="テキスト ボックス 467"/>
        <xdr:cNvSpPr txBox="1"/>
      </xdr:nvSpPr>
      <xdr:spPr>
        <a:xfrm>
          <a:off x="14020800" y="291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24553</xdr:rowOff>
    </xdr:from>
    <xdr:to>
      <xdr:col>64</xdr:col>
      <xdr:colOff>152400</xdr:colOff>
      <xdr:row>17</xdr:row>
      <xdr:rowOff>126153</xdr:rowOff>
    </xdr:to>
    <xdr:sp macro="" textlink="">
      <xdr:nvSpPr>
        <xdr:cNvPr id="469" name="楕円 468"/>
        <xdr:cNvSpPr/>
      </xdr:nvSpPr>
      <xdr:spPr>
        <a:xfrm>
          <a:off x="13462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110930</xdr:rowOff>
    </xdr:from>
    <xdr:ext cx="762000" cy="259045"/>
    <xdr:sp macro="" textlink="">
      <xdr:nvSpPr>
        <xdr:cNvPr id="470" name="テキスト ボックス 469"/>
        <xdr:cNvSpPr txBox="1"/>
      </xdr:nvSpPr>
      <xdr:spPr>
        <a:xfrm>
          <a:off x="13131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48,476
47,840
94.62
24,580,832
23,692,831
724,621
11,590,097
21,935,354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人件費に係る経常収支比率について、前年比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ポイント増加しているが、類似団体平均、全国平均、県平均のいずれも下回っている。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これまでも、国に準拠した給与改定や各種手当の見直し、定員管理計画に基づく職員数の削減に取り組んできたが、今後も適切な定員管理及び業務の効率化にも取り組み、人件費の抑制に努める。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16510</xdr:rowOff>
    </xdr:from>
    <xdr:to>
      <xdr:col>24</xdr:col>
      <xdr:colOff>25400</xdr:colOff>
      <xdr:row>33</xdr:row>
      <xdr:rowOff>46990</xdr:rowOff>
    </xdr:to>
    <xdr:cxnSp macro="">
      <xdr:nvCxnSpPr>
        <xdr:cNvPr id="66" name="直線コネクタ 65"/>
        <xdr:cNvCxnSpPr/>
      </xdr:nvCxnSpPr>
      <xdr:spPr>
        <a:xfrm>
          <a:off x="3987800" y="567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33</xdr:row>
      <xdr:rowOff>16510</xdr:rowOff>
    </xdr:to>
    <xdr:cxnSp macro="">
      <xdr:nvCxnSpPr>
        <xdr:cNvPr id="69" name="直線コネクタ 68"/>
        <xdr:cNvCxnSpPr/>
      </xdr:nvCxnSpPr>
      <xdr:spPr>
        <a:xfrm>
          <a:off x="3098800" y="565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33</xdr:row>
      <xdr:rowOff>62230</xdr:rowOff>
    </xdr:to>
    <xdr:cxnSp macro="">
      <xdr:nvCxnSpPr>
        <xdr:cNvPr id="72" name="直線コネクタ 71"/>
        <xdr:cNvCxnSpPr/>
      </xdr:nvCxnSpPr>
      <xdr:spPr>
        <a:xfrm flipV="1">
          <a:off x="2209800" y="565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54610</xdr:rowOff>
    </xdr:from>
    <xdr:to>
      <xdr:col>11</xdr:col>
      <xdr:colOff>9525</xdr:colOff>
      <xdr:row>33</xdr:row>
      <xdr:rowOff>62230</xdr:rowOff>
    </xdr:to>
    <xdr:cxnSp macro="">
      <xdr:nvCxnSpPr>
        <xdr:cNvPr id="75" name="直線コネクタ 74"/>
        <xdr:cNvCxnSpPr/>
      </xdr:nvCxnSpPr>
      <xdr:spPr>
        <a:xfrm>
          <a:off x="1320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167640</xdr:rowOff>
    </xdr:from>
    <xdr:to>
      <xdr:col>24</xdr:col>
      <xdr:colOff>76200</xdr:colOff>
      <xdr:row>33</xdr:row>
      <xdr:rowOff>97790</xdr:rowOff>
    </xdr:to>
    <xdr:sp macro="" textlink="">
      <xdr:nvSpPr>
        <xdr:cNvPr id="85" name="楕円 84"/>
        <xdr:cNvSpPr/>
      </xdr:nvSpPr>
      <xdr:spPr>
        <a:xfrm>
          <a:off x="4775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76217</xdr:rowOff>
    </xdr:from>
    <xdr:ext cx="762000" cy="259045"/>
    <xdr:sp macro="" textlink="">
      <xdr:nvSpPr>
        <xdr:cNvPr id="86" name="人件費該当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137160</xdr:rowOff>
    </xdr:from>
    <xdr:to>
      <xdr:col>20</xdr:col>
      <xdr:colOff>38100</xdr:colOff>
      <xdr:row>33</xdr:row>
      <xdr:rowOff>67310</xdr:rowOff>
    </xdr:to>
    <xdr:sp macro="" textlink="">
      <xdr:nvSpPr>
        <xdr:cNvPr id="87" name="楕円 86"/>
        <xdr:cNvSpPr/>
      </xdr:nvSpPr>
      <xdr:spPr>
        <a:xfrm>
          <a:off x="3937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77487</xdr:rowOff>
    </xdr:from>
    <xdr:ext cx="736600" cy="259045"/>
    <xdr:sp macro="" textlink="">
      <xdr:nvSpPr>
        <xdr:cNvPr id="88" name="テキスト ボックス 87"/>
        <xdr:cNvSpPr txBox="1"/>
      </xdr:nvSpPr>
      <xdr:spPr>
        <a:xfrm>
          <a:off x="3606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114300</xdr:rowOff>
    </xdr:from>
    <xdr:to>
      <xdr:col>15</xdr:col>
      <xdr:colOff>149225</xdr:colOff>
      <xdr:row>33</xdr:row>
      <xdr:rowOff>44450</xdr:rowOff>
    </xdr:to>
    <xdr:sp macro="" textlink="">
      <xdr:nvSpPr>
        <xdr:cNvPr id="89" name="楕円 88"/>
        <xdr:cNvSpPr/>
      </xdr:nvSpPr>
      <xdr:spPr>
        <a:xfrm>
          <a:off x="3048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54627</xdr:rowOff>
    </xdr:from>
    <xdr:ext cx="762000" cy="259045"/>
    <xdr:sp macro="" textlink="">
      <xdr:nvSpPr>
        <xdr:cNvPr id="90" name="テキスト ボックス 89"/>
        <xdr:cNvSpPr txBox="1"/>
      </xdr:nvSpPr>
      <xdr:spPr>
        <a:xfrm>
          <a:off x="2717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xdr:rowOff>
    </xdr:from>
    <xdr:to>
      <xdr:col>11</xdr:col>
      <xdr:colOff>60325</xdr:colOff>
      <xdr:row>33</xdr:row>
      <xdr:rowOff>113030</xdr:rowOff>
    </xdr:to>
    <xdr:sp macro="" textlink="">
      <xdr:nvSpPr>
        <xdr:cNvPr id="91" name="楕円 90"/>
        <xdr:cNvSpPr/>
      </xdr:nvSpPr>
      <xdr:spPr>
        <a:xfrm>
          <a:off x="2159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123207</xdr:rowOff>
    </xdr:from>
    <xdr:ext cx="762000" cy="259045"/>
    <xdr:sp macro="" textlink="">
      <xdr:nvSpPr>
        <xdr:cNvPr id="92" name="テキスト ボックス 91"/>
        <xdr:cNvSpPr txBox="1"/>
      </xdr:nvSpPr>
      <xdr:spPr>
        <a:xfrm>
          <a:off x="1828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3810</xdr:rowOff>
    </xdr:from>
    <xdr:to>
      <xdr:col>6</xdr:col>
      <xdr:colOff>171450</xdr:colOff>
      <xdr:row>33</xdr:row>
      <xdr:rowOff>105410</xdr:rowOff>
    </xdr:to>
    <xdr:sp macro="" textlink="">
      <xdr:nvSpPr>
        <xdr:cNvPr id="93" name="楕円 92"/>
        <xdr:cNvSpPr/>
      </xdr:nvSpPr>
      <xdr:spPr>
        <a:xfrm>
          <a:off x="1270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115587</xdr:rowOff>
    </xdr:from>
    <xdr:ext cx="762000" cy="259045"/>
    <xdr:sp macro="" textlink="">
      <xdr:nvSpPr>
        <xdr:cNvPr id="94" name="テキスト ボックス 93"/>
        <xdr:cNvSpPr txBox="1"/>
      </xdr:nvSpPr>
      <xdr:spPr>
        <a:xfrm>
          <a:off x="939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しており、類似団体平均、全国平均、県平均よりも大きく上回っている。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が高止まりしている要因として、合併に伴う重複する公共施設の維持管理に費用を要していることが挙げられる。当市にとっての適正な水準を検討し、公共施設の統廃合等を進め、物件費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19</xdr:row>
      <xdr:rowOff>100330</xdr:rowOff>
    </xdr:to>
    <xdr:cxnSp macro="">
      <xdr:nvCxnSpPr>
        <xdr:cNvPr id="127" name="直線コネクタ 126"/>
        <xdr:cNvCxnSpPr/>
      </xdr:nvCxnSpPr>
      <xdr:spPr>
        <a:xfrm flipV="1">
          <a:off x="15671800" y="3220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100330</xdr:rowOff>
    </xdr:to>
    <xdr:cxnSp macro="">
      <xdr:nvCxnSpPr>
        <xdr:cNvPr id="130" name="直線コネクタ 129"/>
        <xdr:cNvCxnSpPr/>
      </xdr:nvCxnSpPr>
      <xdr:spPr>
        <a:xfrm>
          <a:off x="14782800" y="3327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69850</xdr:rowOff>
    </xdr:to>
    <xdr:cxnSp macro="">
      <xdr:nvCxnSpPr>
        <xdr:cNvPr id="133" name="直線コネクタ 132"/>
        <xdr:cNvCxnSpPr/>
      </xdr:nvCxnSpPr>
      <xdr:spPr>
        <a:xfrm>
          <a:off x="13893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77470</xdr:rowOff>
    </xdr:to>
    <xdr:cxnSp macro="">
      <xdr:nvCxnSpPr>
        <xdr:cNvPr id="136" name="直線コネクタ 135"/>
        <xdr:cNvCxnSpPr/>
      </xdr:nvCxnSpPr>
      <xdr:spPr>
        <a:xfrm flipV="1">
          <a:off x="13004800" y="3327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6" name="楕円 145"/>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7"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8" name="楕円 147"/>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49" name="テキスト ボックス 148"/>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4" name="楕円 153"/>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5" name="テキスト ボックス 154"/>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ポイント増加しているが、類似団体平均、全国平均、県平均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のいずれも下回っている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扶助費の大半は、生活保護費など、法令等の規定により支出が義務付けられており、縮減が容易ではない経費である。また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、最近は障がい者等の社会福祉費が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今後も住民の福祉の向上を図りつつ、削減可能な部分については抑制に努める。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101854</xdr:rowOff>
    </xdr:from>
    <xdr:to>
      <xdr:col>24</xdr:col>
      <xdr:colOff>25400</xdr:colOff>
      <xdr:row>55</xdr:row>
      <xdr:rowOff>138430</xdr:rowOff>
    </xdr:to>
    <xdr:cxnSp macro="">
      <xdr:nvCxnSpPr>
        <xdr:cNvPr id="186" name="直線コネクタ 185"/>
        <xdr:cNvCxnSpPr/>
      </xdr:nvCxnSpPr>
      <xdr:spPr>
        <a:xfrm>
          <a:off x="3987800" y="95316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83566</xdr:rowOff>
    </xdr:from>
    <xdr:to>
      <xdr:col>19</xdr:col>
      <xdr:colOff>187325</xdr:colOff>
      <xdr:row>55</xdr:row>
      <xdr:rowOff>101854</xdr:rowOff>
    </xdr:to>
    <xdr:cxnSp macro="">
      <xdr:nvCxnSpPr>
        <xdr:cNvPr id="189" name="直線コネクタ 188"/>
        <xdr:cNvCxnSpPr/>
      </xdr:nvCxnSpPr>
      <xdr:spPr>
        <a:xfrm>
          <a:off x="3098800" y="9513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37846</xdr:rowOff>
    </xdr:from>
    <xdr:to>
      <xdr:col>15</xdr:col>
      <xdr:colOff>98425</xdr:colOff>
      <xdr:row>55</xdr:row>
      <xdr:rowOff>83566</xdr:rowOff>
    </xdr:to>
    <xdr:cxnSp macro="">
      <xdr:nvCxnSpPr>
        <xdr:cNvPr id="192" name="直線コネクタ 191"/>
        <xdr:cNvCxnSpPr/>
      </xdr:nvCxnSpPr>
      <xdr:spPr>
        <a:xfrm>
          <a:off x="2209800" y="9467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37846</xdr:rowOff>
    </xdr:from>
    <xdr:to>
      <xdr:col>11</xdr:col>
      <xdr:colOff>9525</xdr:colOff>
      <xdr:row>55</xdr:row>
      <xdr:rowOff>101854</xdr:rowOff>
    </xdr:to>
    <xdr:cxnSp macro="">
      <xdr:nvCxnSpPr>
        <xdr:cNvPr id="195" name="直線コネクタ 194"/>
        <xdr:cNvCxnSpPr/>
      </xdr:nvCxnSpPr>
      <xdr:spPr>
        <a:xfrm flipV="1">
          <a:off x="1320800" y="9467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5" name="楕円 204"/>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6"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51054</xdr:rowOff>
    </xdr:from>
    <xdr:to>
      <xdr:col>20</xdr:col>
      <xdr:colOff>38100</xdr:colOff>
      <xdr:row>55</xdr:row>
      <xdr:rowOff>152654</xdr:rowOff>
    </xdr:to>
    <xdr:sp macro="" textlink="">
      <xdr:nvSpPr>
        <xdr:cNvPr id="207" name="楕円 206"/>
        <xdr:cNvSpPr/>
      </xdr:nvSpPr>
      <xdr:spPr>
        <a:xfrm>
          <a:off x="3937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208" name="テキスト ボックス 207"/>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32766</xdr:rowOff>
    </xdr:from>
    <xdr:to>
      <xdr:col>15</xdr:col>
      <xdr:colOff>149225</xdr:colOff>
      <xdr:row>55</xdr:row>
      <xdr:rowOff>134366</xdr:rowOff>
    </xdr:to>
    <xdr:sp macro="" textlink="">
      <xdr:nvSpPr>
        <xdr:cNvPr id="209" name="楕円 208"/>
        <xdr:cNvSpPr/>
      </xdr:nvSpPr>
      <xdr:spPr>
        <a:xfrm>
          <a:off x="3048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144543</xdr:rowOff>
    </xdr:from>
    <xdr:ext cx="762000" cy="259045"/>
    <xdr:sp macro="" textlink="">
      <xdr:nvSpPr>
        <xdr:cNvPr id="210" name="テキスト ボックス 209"/>
        <xdr:cNvSpPr txBox="1"/>
      </xdr:nvSpPr>
      <xdr:spPr>
        <a:xfrm>
          <a:off x="2717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11" name="楕円 210"/>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212" name="テキスト ボックス 211"/>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51054</xdr:rowOff>
    </xdr:from>
    <xdr:to>
      <xdr:col>6</xdr:col>
      <xdr:colOff>171450</xdr:colOff>
      <xdr:row>55</xdr:row>
      <xdr:rowOff>152654</xdr:rowOff>
    </xdr:to>
    <xdr:sp macro="" textlink="">
      <xdr:nvSpPr>
        <xdr:cNvPr id="213" name="楕円 212"/>
        <xdr:cNvSpPr/>
      </xdr:nvSpPr>
      <xdr:spPr>
        <a:xfrm>
          <a:off x="1270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162831</xdr:rowOff>
    </xdr:from>
    <xdr:ext cx="762000" cy="259045"/>
    <xdr:sp macro="" textlink="">
      <xdr:nvSpPr>
        <xdr:cNvPr id="214" name="テキスト ボックス 213"/>
        <xdr:cNvSpPr txBox="1"/>
      </xdr:nvSpPr>
      <xdr:spPr>
        <a:xfrm>
          <a:off x="939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金額的に大きな割合を占める特別会計への繰出金に関しては、本来の独立採算の観点から、段階的な料金の見直しや、保険事業における保険料の見直しを図るとともに、普通会計の負担軽減に努める。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56</xdr:row>
      <xdr:rowOff>58420</xdr:rowOff>
    </xdr:to>
    <xdr:cxnSp macro="">
      <xdr:nvCxnSpPr>
        <xdr:cNvPr id="247" name="直線コネクタ 246"/>
        <xdr:cNvCxnSpPr/>
      </xdr:nvCxnSpPr>
      <xdr:spPr>
        <a:xfrm>
          <a:off x="15671800" y="95300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107950</xdr:rowOff>
    </xdr:to>
    <xdr:cxnSp macro="">
      <xdr:nvCxnSpPr>
        <xdr:cNvPr id="250" name="直線コネクタ 249"/>
        <xdr:cNvCxnSpPr/>
      </xdr:nvCxnSpPr>
      <xdr:spPr>
        <a:xfrm flipV="1">
          <a:off x="14782800" y="953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107950</xdr:rowOff>
    </xdr:to>
    <xdr:cxnSp macro="">
      <xdr:nvCxnSpPr>
        <xdr:cNvPr id="253" name="直線コネクタ 252"/>
        <xdr:cNvCxnSpPr/>
      </xdr:nvCxnSpPr>
      <xdr:spPr>
        <a:xfrm>
          <a:off x="13893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85090</xdr:rowOff>
    </xdr:to>
    <xdr:cxnSp macro="">
      <xdr:nvCxnSpPr>
        <xdr:cNvPr id="256" name="直線コネクタ 255"/>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6" name="楕円 265"/>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7"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68" name="楕円 267"/>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69" name="テキスト ボックス 268"/>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0" name="楕円 26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1" name="テキスト ボックス 27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2" name="楕円 271"/>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3" name="テキスト ボックス 27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4" name="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補助費等に係る経常収支比率について、前年比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、全国平均、県平均のいずれも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当市独自の補助制度などが多くあるわけではないが、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令和元年度においては、企業立地促進事業費補助金や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補助費等に区分される一部事務組合や広域消防組合への負担金などが大きな割合を占めている。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今後は、市単独補助金について費用対効果を検証するなかで見直しを図り、補助費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76708</xdr:rowOff>
    </xdr:to>
    <xdr:cxnSp macro="">
      <xdr:nvCxnSpPr>
        <xdr:cNvPr id="305" name="直線コネクタ 304"/>
        <xdr:cNvCxnSpPr/>
      </xdr:nvCxnSpPr>
      <xdr:spPr>
        <a:xfrm>
          <a:off x="15671800" y="6226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53848</xdr:rowOff>
    </xdr:to>
    <xdr:cxnSp macro="">
      <xdr:nvCxnSpPr>
        <xdr:cNvPr id="308" name="直線コネクタ 307"/>
        <xdr:cNvCxnSpPr/>
      </xdr:nvCxnSpPr>
      <xdr:spPr>
        <a:xfrm>
          <a:off x="14782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53848</xdr:rowOff>
    </xdr:to>
    <xdr:cxnSp macro="">
      <xdr:nvCxnSpPr>
        <xdr:cNvPr id="311" name="直線コネクタ 310"/>
        <xdr:cNvCxnSpPr/>
      </xdr:nvCxnSpPr>
      <xdr:spPr>
        <a:xfrm>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67564</xdr:rowOff>
    </xdr:to>
    <xdr:cxnSp macro="">
      <xdr:nvCxnSpPr>
        <xdr:cNvPr id="314" name="直線コネクタ 313"/>
        <xdr:cNvCxnSpPr/>
      </xdr:nvCxnSpPr>
      <xdr:spPr>
        <a:xfrm flipV="1">
          <a:off x="13004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4" name="楕円 323"/>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5"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6" name="楕円 325"/>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7" name="テキスト ボックス 326"/>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8" name="楕円 327"/>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9" name="テキスト ボックス 32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0" name="楕円 329"/>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1" name="テキスト ボックス 330"/>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2" name="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3" name="テキスト ボックス 33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のいずれも下回っている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大規模事業整備（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斎場、し尿処理場、広域廃棄物処理施設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に伴う地方債発行が継続することもあり、公債費の増加が見込まれるため上昇の要因はある。公債費のピークは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年度となると見込まれ、厳しい財政運営となることが予想されるが、事業内容の精査等により起債の抑制を図ることで、健全な財政運営に努める。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149860</xdr:rowOff>
    </xdr:to>
    <xdr:cxnSp macro="">
      <xdr:nvCxnSpPr>
        <xdr:cNvPr id="366" name="直線コネクタ 365"/>
        <xdr:cNvCxnSpPr/>
      </xdr:nvCxnSpPr>
      <xdr:spPr>
        <a:xfrm>
          <a:off x="3987800" y="12799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1270</xdr:rowOff>
    </xdr:to>
    <xdr:cxnSp macro="">
      <xdr:nvCxnSpPr>
        <xdr:cNvPr id="369" name="直線コネクタ 368"/>
        <xdr:cNvCxnSpPr/>
      </xdr:nvCxnSpPr>
      <xdr:spPr>
        <a:xfrm flipV="1">
          <a:off x="3098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1270</xdr:rowOff>
    </xdr:to>
    <xdr:cxnSp macro="">
      <xdr:nvCxnSpPr>
        <xdr:cNvPr id="372" name="直線コネクタ 371"/>
        <xdr:cNvCxnSpPr/>
      </xdr:nvCxnSpPr>
      <xdr:spPr>
        <a:xfrm>
          <a:off x="2209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24130</xdr:rowOff>
    </xdr:to>
    <xdr:cxnSp macro="">
      <xdr:nvCxnSpPr>
        <xdr:cNvPr id="375" name="直線コネクタ 374"/>
        <xdr:cNvCxnSpPr/>
      </xdr:nvCxnSpPr>
      <xdr:spPr>
        <a:xfrm flipV="1">
          <a:off x="1320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5" name="楕円 384"/>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86"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87" name="楕円 386"/>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88" name="テキスト ボックス 387"/>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9" name="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1" name="楕円 390"/>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2" name="テキスト ボックス 391"/>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3" name="楕円 392"/>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4" name="テキスト ボックス 393"/>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今後とも、市税の徴収対策強化や受益者負担の適正化、新たな歳入増の取組みを進め、経常一般財源の確保に努める。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また、既存公共施設の統廃合を進め、維持管理経費の縮減を図り、健全な財政運営に努める。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117856</xdr:rowOff>
    </xdr:to>
    <xdr:cxnSp macro="">
      <xdr:nvCxnSpPr>
        <xdr:cNvPr id="425" name="直線コネクタ 424"/>
        <xdr:cNvCxnSpPr/>
      </xdr:nvCxnSpPr>
      <xdr:spPr>
        <a:xfrm>
          <a:off x="15671800" y="130931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62992</xdr:rowOff>
    </xdr:to>
    <xdr:cxnSp macro="">
      <xdr:nvCxnSpPr>
        <xdr:cNvPr id="428" name="直線コネクタ 427"/>
        <xdr:cNvCxnSpPr/>
      </xdr:nvCxnSpPr>
      <xdr:spPr>
        <a:xfrm>
          <a:off x="14782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26415</xdr:rowOff>
    </xdr:to>
    <xdr:cxnSp macro="">
      <xdr:nvCxnSpPr>
        <xdr:cNvPr id="431" name="直線コネクタ 430"/>
        <xdr:cNvCxnSpPr/>
      </xdr:nvCxnSpPr>
      <xdr:spPr>
        <a:xfrm>
          <a:off x="13893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67563</xdr:rowOff>
    </xdr:to>
    <xdr:cxnSp macro="">
      <xdr:nvCxnSpPr>
        <xdr:cNvPr id="434" name="直線コネクタ 433"/>
        <xdr:cNvCxnSpPr/>
      </xdr:nvCxnSpPr>
      <xdr:spPr>
        <a:xfrm flipV="1">
          <a:off x="13004800" y="130520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4" name="楕円 443"/>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5"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6" name="楕円 445"/>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7" name="テキスト ボックス 446"/>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48" name="楕円 447"/>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49" name="テキスト ボックス 448"/>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0" name="楕円 449"/>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1" name="テキスト ボックス 450"/>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2" name="楕円 451"/>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3" name="テキスト ボックス 452"/>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152053</xdr:rowOff>
    </xdr:from>
    <xdr:to>
      <xdr:col>29</xdr:col>
      <xdr:colOff>127000</xdr:colOff>
      <xdr:row>17</xdr:row>
      <xdr:rowOff>156044</xdr:rowOff>
    </xdr:to>
    <xdr:cxnSp macro="">
      <xdr:nvCxnSpPr>
        <xdr:cNvPr id="47" name="直線コネクタ 46"/>
        <xdr:cNvCxnSpPr/>
      </xdr:nvCxnSpPr>
      <xdr:spPr bwMode="auto">
        <a:xfrm flipV="1">
          <a:off x="5003800" y="3114328"/>
          <a:ext cx="647700" cy="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156044</xdr:rowOff>
    </xdr:from>
    <xdr:to>
      <xdr:col>26</xdr:col>
      <xdr:colOff>50800</xdr:colOff>
      <xdr:row>17</xdr:row>
      <xdr:rowOff>162898</xdr:rowOff>
    </xdr:to>
    <xdr:cxnSp macro="">
      <xdr:nvCxnSpPr>
        <xdr:cNvPr id="50" name="直線コネクタ 49"/>
        <xdr:cNvCxnSpPr/>
      </xdr:nvCxnSpPr>
      <xdr:spPr bwMode="auto">
        <a:xfrm flipV="1">
          <a:off x="4305300" y="3118319"/>
          <a:ext cx="698500" cy="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162898</xdr:rowOff>
    </xdr:from>
    <xdr:to>
      <xdr:col>22</xdr:col>
      <xdr:colOff>114300</xdr:colOff>
      <xdr:row>18</xdr:row>
      <xdr:rowOff>1785</xdr:rowOff>
    </xdr:to>
    <xdr:cxnSp macro="">
      <xdr:nvCxnSpPr>
        <xdr:cNvPr id="53" name="直線コネクタ 52"/>
        <xdr:cNvCxnSpPr/>
      </xdr:nvCxnSpPr>
      <xdr:spPr bwMode="auto">
        <a:xfrm flipV="1">
          <a:off x="3606800" y="3125173"/>
          <a:ext cx="698500" cy="10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1785</xdr:rowOff>
    </xdr:from>
    <xdr:to>
      <xdr:col>18</xdr:col>
      <xdr:colOff>177800</xdr:colOff>
      <xdr:row>18</xdr:row>
      <xdr:rowOff>17705</xdr:rowOff>
    </xdr:to>
    <xdr:cxnSp macro="">
      <xdr:nvCxnSpPr>
        <xdr:cNvPr id="56" name="直線コネクタ 55"/>
        <xdr:cNvCxnSpPr/>
      </xdr:nvCxnSpPr>
      <xdr:spPr bwMode="auto">
        <a:xfrm flipV="1">
          <a:off x="2908300" y="3135510"/>
          <a:ext cx="6985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101253</xdr:rowOff>
    </xdr:from>
    <xdr:to>
      <xdr:col>29</xdr:col>
      <xdr:colOff>177800</xdr:colOff>
      <xdr:row>18</xdr:row>
      <xdr:rowOff>31403</xdr:rowOff>
    </xdr:to>
    <xdr:sp macro="" textlink="">
      <xdr:nvSpPr>
        <xdr:cNvPr id="66" name="楕円 65"/>
        <xdr:cNvSpPr/>
      </xdr:nvSpPr>
      <xdr:spPr bwMode="auto">
        <a:xfrm>
          <a:off x="5600700" y="306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9830</xdr:rowOff>
    </xdr:from>
    <xdr:ext cx="762000" cy="259045"/>
    <xdr:sp macro="" textlink="">
      <xdr:nvSpPr>
        <xdr:cNvPr id="67" name="人口1人当たり決算額の推移該当値テキスト130"/>
        <xdr:cNvSpPr txBox="1"/>
      </xdr:nvSpPr>
      <xdr:spPr>
        <a:xfrm>
          <a:off x="5740400" y="297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105244</xdr:rowOff>
    </xdr:from>
    <xdr:to>
      <xdr:col>26</xdr:col>
      <xdr:colOff>101600</xdr:colOff>
      <xdr:row>18</xdr:row>
      <xdr:rowOff>35394</xdr:rowOff>
    </xdr:to>
    <xdr:sp macro="" textlink="">
      <xdr:nvSpPr>
        <xdr:cNvPr id="68" name="楕円 67"/>
        <xdr:cNvSpPr/>
      </xdr:nvSpPr>
      <xdr:spPr bwMode="auto">
        <a:xfrm>
          <a:off x="4953000" y="306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20171</xdr:rowOff>
    </xdr:from>
    <xdr:ext cx="736600" cy="259045"/>
    <xdr:sp macro="" textlink="">
      <xdr:nvSpPr>
        <xdr:cNvPr id="69" name="テキスト ボックス 68"/>
        <xdr:cNvSpPr txBox="1"/>
      </xdr:nvSpPr>
      <xdr:spPr>
        <a:xfrm>
          <a:off x="4622800" y="315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112098</xdr:rowOff>
    </xdr:from>
    <xdr:to>
      <xdr:col>22</xdr:col>
      <xdr:colOff>165100</xdr:colOff>
      <xdr:row>18</xdr:row>
      <xdr:rowOff>42248</xdr:rowOff>
    </xdr:to>
    <xdr:sp macro="" textlink="">
      <xdr:nvSpPr>
        <xdr:cNvPr id="70" name="楕円 69"/>
        <xdr:cNvSpPr/>
      </xdr:nvSpPr>
      <xdr:spPr bwMode="auto">
        <a:xfrm>
          <a:off x="4254500" y="307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27025</xdr:rowOff>
    </xdr:from>
    <xdr:ext cx="762000" cy="259045"/>
    <xdr:sp macro="" textlink="">
      <xdr:nvSpPr>
        <xdr:cNvPr id="71" name="テキスト ボックス 70"/>
        <xdr:cNvSpPr txBox="1"/>
      </xdr:nvSpPr>
      <xdr:spPr>
        <a:xfrm>
          <a:off x="3924300" y="316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122435</xdr:rowOff>
    </xdr:from>
    <xdr:to>
      <xdr:col>19</xdr:col>
      <xdr:colOff>38100</xdr:colOff>
      <xdr:row>18</xdr:row>
      <xdr:rowOff>52585</xdr:rowOff>
    </xdr:to>
    <xdr:sp macro="" textlink="">
      <xdr:nvSpPr>
        <xdr:cNvPr id="72" name="楕円 71"/>
        <xdr:cNvSpPr/>
      </xdr:nvSpPr>
      <xdr:spPr bwMode="auto">
        <a:xfrm>
          <a:off x="3556000" y="30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37362</xdr:rowOff>
    </xdr:from>
    <xdr:ext cx="762000" cy="259045"/>
    <xdr:sp macro="" textlink="">
      <xdr:nvSpPr>
        <xdr:cNvPr id="73" name="テキスト ボックス 72"/>
        <xdr:cNvSpPr txBox="1"/>
      </xdr:nvSpPr>
      <xdr:spPr>
        <a:xfrm>
          <a:off x="3225800" y="31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138355</xdr:rowOff>
    </xdr:from>
    <xdr:to>
      <xdr:col>15</xdr:col>
      <xdr:colOff>101600</xdr:colOff>
      <xdr:row>18</xdr:row>
      <xdr:rowOff>68505</xdr:rowOff>
    </xdr:to>
    <xdr:sp macro="" textlink="">
      <xdr:nvSpPr>
        <xdr:cNvPr id="74" name="楕円 73"/>
        <xdr:cNvSpPr/>
      </xdr:nvSpPr>
      <xdr:spPr bwMode="auto">
        <a:xfrm>
          <a:off x="2857500" y="310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53282</xdr:rowOff>
    </xdr:from>
    <xdr:ext cx="762000" cy="259045"/>
    <xdr:sp macro="" textlink="">
      <xdr:nvSpPr>
        <xdr:cNvPr id="75" name="テキスト ボックス 74"/>
        <xdr:cNvSpPr txBox="1"/>
      </xdr:nvSpPr>
      <xdr:spPr>
        <a:xfrm>
          <a:off x="2527300" y="318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86065</xdr:rowOff>
    </xdr:from>
    <xdr:to>
      <xdr:col>29</xdr:col>
      <xdr:colOff>127000</xdr:colOff>
      <xdr:row>36</xdr:row>
      <xdr:rowOff>89836</xdr:rowOff>
    </xdr:to>
    <xdr:cxnSp macro="">
      <xdr:nvCxnSpPr>
        <xdr:cNvPr id="110" name="直線コネクタ 109"/>
        <xdr:cNvCxnSpPr/>
      </xdr:nvCxnSpPr>
      <xdr:spPr bwMode="auto">
        <a:xfrm flipV="1">
          <a:off x="5003800" y="7039315"/>
          <a:ext cx="647700" cy="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89836</xdr:rowOff>
    </xdr:from>
    <xdr:to>
      <xdr:col>26</xdr:col>
      <xdr:colOff>50800</xdr:colOff>
      <xdr:row>36</xdr:row>
      <xdr:rowOff>95012</xdr:rowOff>
    </xdr:to>
    <xdr:cxnSp macro="">
      <xdr:nvCxnSpPr>
        <xdr:cNvPr id="113" name="直線コネクタ 112"/>
        <xdr:cNvCxnSpPr/>
      </xdr:nvCxnSpPr>
      <xdr:spPr bwMode="auto">
        <a:xfrm flipV="1">
          <a:off x="4305300" y="7043086"/>
          <a:ext cx="698500" cy="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60968</xdr:rowOff>
    </xdr:from>
    <xdr:to>
      <xdr:col>22</xdr:col>
      <xdr:colOff>114300</xdr:colOff>
      <xdr:row>36</xdr:row>
      <xdr:rowOff>95012</xdr:rowOff>
    </xdr:to>
    <xdr:cxnSp macro="">
      <xdr:nvCxnSpPr>
        <xdr:cNvPr id="116" name="直線コネクタ 115"/>
        <xdr:cNvCxnSpPr/>
      </xdr:nvCxnSpPr>
      <xdr:spPr bwMode="auto">
        <a:xfrm>
          <a:off x="3606800" y="7014218"/>
          <a:ext cx="698500" cy="3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36671</xdr:rowOff>
    </xdr:from>
    <xdr:to>
      <xdr:col>18</xdr:col>
      <xdr:colOff>177800</xdr:colOff>
      <xdr:row>36</xdr:row>
      <xdr:rowOff>60968</xdr:rowOff>
    </xdr:to>
    <xdr:cxnSp macro="">
      <xdr:nvCxnSpPr>
        <xdr:cNvPr id="119" name="直線コネクタ 118"/>
        <xdr:cNvCxnSpPr/>
      </xdr:nvCxnSpPr>
      <xdr:spPr bwMode="auto">
        <a:xfrm>
          <a:off x="2908300" y="6989921"/>
          <a:ext cx="6985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35265</xdr:rowOff>
    </xdr:from>
    <xdr:to>
      <xdr:col>29</xdr:col>
      <xdr:colOff>177800</xdr:colOff>
      <xdr:row>36</xdr:row>
      <xdr:rowOff>136865</xdr:rowOff>
    </xdr:to>
    <xdr:sp macro="" textlink="">
      <xdr:nvSpPr>
        <xdr:cNvPr id="129" name="楕円 128"/>
        <xdr:cNvSpPr/>
      </xdr:nvSpPr>
      <xdr:spPr bwMode="auto">
        <a:xfrm>
          <a:off x="5600700" y="698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7342</xdr:rowOff>
    </xdr:from>
    <xdr:ext cx="762000" cy="259045"/>
    <xdr:sp macro="" textlink="">
      <xdr:nvSpPr>
        <xdr:cNvPr id="130" name="人口1人当たり決算額の推移該当値テキスト445"/>
        <xdr:cNvSpPr txBox="1"/>
      </xdr:nvSpPr>
      <xdr:spPr>
        <a:xfrm>
          <a:off x="5740400" y="696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39036</xdr:rowOff>
    </xdr:from>
    <xdr:to>
      <xdr:col>26</xdr:col>
      <xdr:colOff>101600</xdr:colOff>
      <xdr:row>36</xdr:row>
      <xdr:rowOff>140636</xdr:rowOff>
    </xdr:to>
    <xdr:sp macro="" textlink="">
      <xdr:nvSpPr>
        <xdr:cNvPr id="131" name="楕円 130"/>
        <xdr:cNvSpPr/>
      </xdr:nvSpPr>
      <xdr:spPr bwMode="auto">
        <a:xfrm>
          <a:off x="4953000" y="6992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125413</xdr:rowOff>
    </xdr:from>
    <xdr:ext cx="736600" cy="259045"/>
    <xdr:sp macro="" textlink="">
      <xdr:nvSpPr>
        <xdr:cNvPr id="132" name="テキスト ボックス 131"/>
        <xdr:cNvSpPr txBox="1"/>
      </xdr:nvSpPr>
      <xdr:spPr>
        <a:xfrm>
          <a:off x="4622800" y="707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44212</xdr:rowOff>
    </xdr:from>
    <xdr:to>
      <xdr:col>22</xdr:col>
      <xdr:colOff>165100</xdr:colOff>
      <xdr:row>36</xdr:row>
      <xdr:rowOff>145812</xdr:rowOff>
    </xdr:to>
    <xdr:sp macro="" textlink="">
      <xdr:nvSpPr>
        <xdr:cNvPr id="133" name="楕円 132"/>
        <xdr:cNvSpPr/>
      </xdr:nvSpPr>
      <xdr:spPr bwMode="auto">
        <a:xfrm>
          <a:off x="4254500" y="699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130589</xdr:rowOff>
    </xdr:from>
    <xdr:ext cx="762000" cy="259045"/>
    <xdr:sp macro="" textlink="">
      <xdr:nvSpPr>
        <xdr:cNvPr id="134" name="テキスト ボックス 133"/>
        <xdr:cNvSpPr txBox="1"/>
      </xdr:nvSpPr>
      <xdr:spPr>
        <a:xfrm>
          <a:off x="3924300" y="70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10168</xdr:rowOff>
    </xdr:from>
    <xdr:to>
      <xdr:col>19</xdr:col>
      <xdr:colOff>38100</xdr:colOff>
      <xdr:row>36</xdr:row>
      <xdr:rowOff>111768</xdr:rowOff>
    </xdr:to>
    <xdr:sp macro="" textlink="">
      <xdr:nvSpPr>
        <xdr:cNvPr id="135" name="楕円 134"/>
        <xdr:cNvSpPr/>
      </xdr:nvSpPr>
      <xdr:spPr bwMode="auto">
        <a:xfrm>
          <a:off x="3556000" y="696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96545</xdr:rowOff>
    </xdr:from>
    <xdr:ext cx="762000" cy="259045"/>
    <xdr:sp macro="" textlink="">
      <xdr:nvSpPr>
        <xdr:cNvPr id="136" name="テキスト ボックス 135"/>
        <xdr:cNvSpPr txBox="1"/>
      </xdr:nvSpPr>
      <xdr:spPr>
        <a:xfrm>
          <a:off x="3225800" y="704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328771</xdr:rowOff>
    </xdr:from>
    <xdr:to>
      <xdr:col>15</xdr:col>
      <xdr:colOff>101600</xdr:colOff>
      <xdr:row>36</xdr:row>
      <xdr:rowOff>87471</xdr:rowOff>
    </xdr:to>
    <xdr:sp macro="" textlink="">
      <xdr:nvSpPr>
        <xdr:cNvPr id="137" name="楕円 136"/>
        <xdr:cNvSpPr/>
      </xdr:nvSpPr>
      <xdr:spPr bwMode="auto">
        <a:xfrm>
          <a:off x="2857500" y="6939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72248</xdr:rowOff>
    </xdr:from>
    <xdr:ext cx="762000" cy="259045"/>
    <xdr:sp macro="" textlink="">
      <xdr:nvSpPr>
        <xdr:cNvPr id="138" name="テキスト ボックス 137"/>
        <xdr:cNvSpPr txBox="1"/>
      </xdr:nvSpPr>
      <xdr:spPr>
        <a:xfrm>
          <a:off x="2527300" y="702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48,476
47,840
94.62
24,580,832
23,692,831
724,621
11,590,097
21,935,354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43624</xdr:rowOff>
    </xdr:from>
    <xdr:to>
      <xdr:col>24</xdr:col>
      <xdr:colOff>63500</xdr:colOff>
      <xdr:row>37</xdr:row>
      <xdr:rowOff>44529</xdr:rowOff>
    </xdr:to>
    <xdr:cxnSp macro="">
      <xdr:nvCxnSpPr>
        <xdr:cNvPr id="58" name="直線コネクタ 57"/>
        <xdr:cNvCxnSpPr/>
      </xdr:nvCxnSpPr>
      <xdr:spPr>
        <a:xfrm flipV="1">
          <a:off x="3797300" y="6387274"/>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44529</xdr:rowOff>
    </xdr:from>
    <xdr:to>
      <xdr:col>19</xdr:col>
      <xdr:colOff>177800</xdr:colOff>
      <xdr:row>37</xdr:row>
      <xdr:rowOff>47533</xdr:rowOff>
    </xdr:to>
    <xdr:cxnSp macro="">
      <xdr:nvCxnSpPr>
        <xdr:cNvPr id="61" name="直線コネクタ 60"/>
        <xdr:cNvCxnSpPr/>
      </xdr:nvCxnSpPr>
      <xdr:spPr>
        <a:xfrm flipV="1">
          <a:off x="2908300" y="6388179"/>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47533</xdr:rowOff>
    </xdr:from>
    <xdr:to>
      <xdr:col>15</xdr:col>
      <xdr:colOff>50800</xdr:colOff>
      <xdr:row>37</xdr:row>
      <xdr:rowOff>54281</xdr:rowOff>
    </xdr:to>
    <xdr:cxnSp macro="">
      <xdr:nvCxnSpPr>
        <xdr:cNvPr id="64" name="直線コネクタ 63"/>
        <xdr:cNvCxnSpPr/>
      </xdr:nvCxnSpPr>
      <xdr:spPr>
        <a:xfrm flipV="1">
          <a:off x="2019300" y="6391183"/>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54281</xdr:rowOff>
    </xdr:from>
    <xdr:to>
      <xdr:col>10</xdr:col>
      <xdr:colOff>114300</xdr:colOff>
      <xdr:row>37</xdr:row>
      <xdr:rowOff>55566</xdr:rowOff>
    </xdr:to>
    <xdr:cxnSp macro="">
      <xdr:nvCxnSpPr>
        <xdr:cNvPr id="67" name="直線コネクタ 66"/>
        <xdr:cNvCxnSpPr/>
      </xdr:nvCxnSpPr>
      <xdr:spPr>
        <a:xfrm flipV="1">
          <a:off x="1130300" y="6397931"/>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164274</xdr:rowOff>
    </xdr:from>
    <xdr:to>
      <xdr:col>24</xdr:col>
      <xdr:colOff>114300</xdr:colOff>
      <xdr:row>37</xdr:row>
      <xdr:rowOff>94424</xdr:rowOff>
    </xdr:to>
    <xdr:sp macro="" textlink="">
      <xdr:nvSpPr>
        <xdr:cNvPr id="77" name="楕円 76"/>
        <xdr:cNvSpPr/>
      </xdr:nvSpPr>
      <xdr:spPr>
        <a:xfrm>
          <a:off x="4584700" y="63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79201</xdr:rowOff>
    </xdr:from>
    <xdr:ext cx="534377" cy="259045"/>
    <xdr:sp macro="" textlink="">
      <xdr:nvSpPr>
        <xdr:cNvPr id="78" name="人件費該当値テキスト"/>
        <xdr:cNvSpPr txBox="1"/>
      </xdr:nvSpPr>
      <xdr:spPr>
        <a:xfrm>
          <a:off x="4686300" y="62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165179</xdr:rowOff>
    </xdr:from>
    <xdr:to>
      <xdr:col>20</xdr:col>
      <xdr:colOff>38100</xdr:colOff>
      <xdr:row>37</xdr:row>
      <xdr:rowOff>95329</xdr:rowOff>
    </xdr:to>
    <xdr:sp macro="" textlink="">
      <xdr:nvSpPr>
        <xdr:cNvPr id="79" name="楕円 78"/>
        <xdr:cNvSpPr/>
      </xdr:nvSpPr>
      <xdr:spPr>
        <a:xfrm>
          <a:off x="3746500" y="63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86456</xdr:rowOff>
    </xdr:from>
    <xdr:ext cx="534377" cy="259045"/>
    <xdr:sp macro="" textlink="">
      <xdr:nvSpPr>
        <xdr:cNvPr id="80" name="テキスト ボックス 79"/>
        <xdr:cNvSpPr txBox="1"/>
      </xdr:nvSpPr>
      <xdr:spPr>
        <a:xfrm>
          <a:off x="3530111" y="64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168183</xdr:rowOff>
    </xdr:from>
    <xdr:to>
      <xdr:col>15</xdr:col>
      <xdr:colOff>101600</xdr:colOff>
      <xdr:row>37</xdr:row>
      <xdr:rowOff>98333</xdr:rowOff>
    </xdr:to>
    <xdr:sp macro="" textlink="">
      <xdr:nvSpPr>
        <xdr:cNvPr id="81" name="楕円 80"/>
        <xdr:cNvSpPr/>
      </xdr:nvSpPr>
      <xdr:spPr>
        <a:xfrm>
          <a:off x="2857500" y="63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89460</xdr:rowOff>
    </xdr:from>
    <xdr:ext cx="534377" cy="259045"/>
    <xdr:sp macro="" textlink="">
      <xdr:nvSpPr>
        <xdr:cNvPr id="82" name="テキスト ボックス 81"/>
        <xdr:cNvSpPr txBox="1"/>
      </xdr:nvSpPr>
      <xdr:spPr>
        <a:xfrm>
          <a:off x="2641111" y="64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3481</xdr:rowOff>
    </xdr:from>
    <xdr:to>
      <xdr:col>10</xdr:col>
      <xdr:colOff>165100</xdr:colOff>
      <xdr:row>37</xdr:row>
      <xdr:rowOff>105081</xdr:rowOff>
    </xdr:to>
    <xdr:sp macro="" textlink="">
      <xdr:nvSpPr>
        <xdr:cNvPr id="83" name="楕円 82"/>
        <xdr:cNvSpPr/>
      </xdr:nvSpPr>
      <xdr:spPr>
        <a:xfrm>
          <a:off x="1968500" y="63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96208</xdr:rowOff>
    </xdr:from>
    <xdr:ext cx="534377" cy="259045"/>
    <xdr:sp macro="" textlink="">
      <xdr:nvSpPr>
        <xdr:cNvPr id="84" name="テキスト ボックス 83"/>
        <xdr:cNvSpPr txBox="1"/>
      </xdr:nvSpPr>
      <xdr:spPr>
        <a:xfrm>
          <a:off x="1752111" y="64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4766</xdr:rowOff>
    </xdr:from>
    <xdr:to>
      <xdr:col>6</xdr:col>
      <xdr:colOff>38100</xdr:colOff>
      <xdr:row>37</xdr:row>
      <xdr:rowOff>106366</xdr:rowOff>
    </xdr:to>
    <xdr:sp macro="" textlink="">
      <xdr:nvSpPr>
        <xdr:cNvPr id="85" name="楕円 84"/>
        <xdr:cNvSpPr/>
      </xdr:nvSpPr>
      <xdr:spPr>
        <a:xfrm>
          <a:off x="1079500" y="63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97493</xdr:rowOff>
    </xdr:from>
    <xdr:ext cx="534377" cy="259045"/>
    <xdr:sp macro="" textlink="">
      <xdr:nvSpPr>
        <xdr:cNvPr id="86" name="テキスト ボックス 85"/>
        <xdr:cNvSpPr txBox="1"/>
      </xdr:nvSpPr>
      <xdr:spPr>
        <a:xfrm>
          <a:off x="863111" y="64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160187</xdr:rowOff>
    </xdr:from>
    <xdr:to>
      <xdr:col>24</xdr:col>
      <xdr:colOff>63500</xdr:colOff>
      <xdr:row>57</xdr:row>
      <xdr:rowOff>35219</xdr:rowOff>
    </xdr:to>
    <xdr:cxnSp macro="">
      <xdr:nvCxnSpPr>
        <xdr:cNvPr id="118" name="直線コネクタ 117"/>
        <xdr:cNvCxnSpPr/>
      </xdr:nvCxnSpPr>
      <xdr:spPr>
        <a:xfrm flipV="1">
          <a:off x="3797300" y="9761387"/>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31692</xdr:rowOff>
    </xdr:from>
    <xdr:to>
      <xdr:col>19</xdr:col>
      <xdr:colOff>177800</xdr:colOff>
      <xdr:row>57</xdr:row>
      <xdr:rowOff>35219</xdr:rowOff>
    </xdr:to>
    <xdr:cxnSp macro="">
      <xdr:nvCxnSpPr>
        <xdr:cNvPr id="121" name="直線コネクタ 120"/>
        <xdr:cNvCxnSpPr/>
      </xdr:nvCxnSpPr>
      <xdr:spPr>
        <a:xfrm>
          <a:off x="2908300" y="9804342"/>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31692</xdr:rowOff>
    </xdr:from>
    <xdr:to>
      <xdr:col>15</xdr:col>
      <xdr:colOff>50800</xdr:colOff>
      <xdr:row>57</xdr:row>
      <xdr:rowOff>43786</xdr:rowOff>
    </xdr:to>
    <xdr:cxnSp macro="">
      <xdr:nvCxnSpPr>
        <xdr:cNvPr id="124" name="直線コネクタ 123"/>
        <xdr:cNvCxnSpPr/>
      </xdr:nvCxnSpPr>
      <xdr:spPr>
        <a:xfrm flipV="1">
          <a:off x="2019300" y="9804342"/>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39170</xdr:rowOff>
    </xdr:from>
    <xdr:to>
      <xdr:col>10</xdr:col>
      <xdr:colOff>114300</xdr:colOff>
      <xdr:row>57</xdr:row>
      <xdr:rowOff>43786</xdr:rowOff>
    </xdr:to>
    <xdr:cxnSp macro="">
      <xdr:nvCxnSpPr>
        <xdr:cNvPr id="127" name="直線コネクタ 126"/>
        <xdr:cNvCxnSpPr/>
      </xdr:nvCxnSpPr>
      <xdr:spPr>
        <a:xfrm>
          <a:off x="1130300" y="9811820"/>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109387</xdr:rowOff>
    </xdr:from>
    <xdr:to>
      <xdr:col>24</xdr:col>
      <xdr:colOff>114300</xdr:colOff>
      <xdr:row>57</xdr:row>
      <xdr:rowOff>39537</xdr:rowOff>
    </xdr:to>
    <xdr:sp macro="" textlink="">
      <xdr:nvSpPr>
        <xdr:cNvPr id="137" name="楕円 136"/>
        <xdr:cNvSpPr/>
      </xdr:nvSpPr>
      <xdr:spPr>
        <a:xfrm>
          <a:off x="4584700" y="97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87814</xdr:rowOff>
    </xdr:from>
    <xdr:ext cx="534377" cy="259045"/>
    <xdr:sp macro="" textlink="">
      <xdr:nvSpPr>
        <xdr:cNvPr id="138" name="物件費該当値テキスト"/>
        <xdr:cNvSpPr txBox="1"/>
      </xdr:nvSpPr>
      <xdr:spPr>
        <a:xfrm>
          <a:off x="4686300" y="96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155869</xdr:rowOff>
    </xdr:from>
    <xdr:to>
      <xdr:col>20</xdr:col>
      <xdr:colOff>38100</xdr:colOff>
      <xdr:row>57</xdr:row>
      <xdr:rowOff>86019</xdr:rowOff>
    </xdr:to>
    <xdr:sp macro="" textlink="">
      <xdr:nvSpPr>
        <xdr:cNvPr id="139" name="楕円 138"/>
        <xdr:cNvSpPr/>
      </xdr:nvSpPr>
      <xdr:spPr>
        <a:xfrm>
          <a:off x="3746500" y="97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77146</xdr:rowOff>
    </xdr:from>
    <xdr:ext cx="534377" cy="259045"/>
    <xdr:sp macro="" textlink="">
      <xdr:nvSpPr>
        <xdr:cNvPr id="140" name="テキスト ボックス 139"/>
        <xdr:cNvSpPr txBox="1"/>
      </xdr:nvSpPr>
      <xdr:spPr>
        <a:xfrm>
          <a:off x="3530111" y="98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152342</xdr:rowOff>
    </xdr:from>
    <xdr:to>
      <xdr:col>15</xdr:col>
      <xdr:colOff>101600</xdr:colOff>
      <xdr:row>57</xdr:row>
      <xdr:rowOff>82492</xdr:rowOff>
    </xdr:to>
    <xdr:sp macro="" textlink="">
      <xdr:nvSpPr>
        <xdr:cNvPr id="141" name="楕円 140"/>
        <xdr:cNvSpPr/>
      </xdr:nvSpPr>
      <xdr:spPr>
        <a:xfrm>
          <a:off x="2857500" y="97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73619</xdr:rowOff>
    </xdr:from>
    <xdr:ext cx="534377" cy="259045"/>
    <xdr:sp macro="" textlink="">
      <xdr:nvSpPr>
        <xdr:cNvPr id="142" name="テキスト ボックス 141"/>
        <xdr:cNvSpPr txBox="1"/>
      </xdr:nvSpPr>
      <xdr:spPr>
        <a:xfrm>
          <a:off x="2641111" y="984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164436</xdr:rowOff>
    </xdr:from>
    <xdr:to>
      <xdr:col>10</xdr:col>
      <xdr:colOff>165100</xdr:colOff>
      <xdr:row>57</xdr:row>
      <xdr:rowOff>94586</xdr:rowOff>
    </xdr:to>
    <xdr:sp macro="" textlink="">
      <xdr:nvSpPr>
        <xdr:cNvPr id="143" name="楕円 142"/>
        <xdr:cNvSpPr/>
      </xdr:nvSpPr>
      <xdr:spPr>
        <a:xfrm>
          <a:off x="1968500" y="97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85713</xdr:rowOff>
    </xdr:from>
    <xdr:ext cx="534377" cy="259045"/>
    <xdr:sp macro="" textlink="">
      <xdr:nvSpPr>
        <xdr:cNvPr id="144" name="テキスト ボックス 143"/>
        <xdr:cNvSpPr txBox="1"/>
      </xdr:nvSpPr>
      <xdr:spPr>
        <a:xfrm>
          <a:off x="1752111" y="985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159820</xdr:rowOff>
    </xdr:from>
    <xdr:to>
      <xdr:col>6</xdr:col>
      <xdr:colOff>38100</xdr:colOff>
      <xdr:row>57</xdr:row>
      <xdr:rowOff>89970</xdr:rowOff>
    </xdr:to>
    <xdr:sp macro="" textlink="">
      <xdr:nvSpPr>
        <xdr:cNvPr id="145" name="楕円 144"/>
        <xdr:cNvSpPr/>
      </xdr:nvSpPr>
      <xdr:spPr>
        <a:xfrm>
          <a:off x="1079500" y="97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106497</xdr:rowOff>
    </xdr:from>
    <xdr:ext cx="534377" cy="259045"/>
    <xdr:sp macro="" textlink="">
      <xdr:nvSpPr>
        <xdr:cNvPr id="146" name="テキスト ボックス 145"/>
        <xdr:cNvSpPr txBox="1"/>
      </xdr:nvSpPr>
      <xdr:spPr>
        <a:xfrm>
          <a:off x="863111" y="95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88912</xdr:rowOff>
    </xdr:from>
    <xdr:to>
      <xdr:col>24</xdr:col>
      <xdr:colOff>63500</xdr:colOff>
      <xdr:row>78</xdr:row>
      <xdr:rowOff>92266</xdr:rowOff>
    </xdr:to>
    <xdr:cxnSp macro="">
      <xdr:nvCxnSpPr>
        <xdr:cNvPr id="175" name="直線コネクタ 174"/>
        <xdr:cNvCxnSpPr/>
      </xdr:nvCxnSpPr>
      <xdr:spPr>
        <a:xfrm flipV="1">
          <a:off x="3797300" y="13462012"/>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82398</xdr:rowOff>
    </xdr:from>
    <xdr:to>
      <xdr:col>19</xdr:col>
      <xdr:colOff>177800</xdr:colOff>
      <xdr:row>78</xdr:row>
      <xdr:rowOff>92266</xdr:rowOff>
    </xdr:to>
    <xdr:cxnSp macro="">
      <xdr:nvCxnSpPr>
        <xdr:cNvPr id="178" name="直線コネクタ 177"/>
        <xdr:cNvCxnSpPr/>
      </xdr:nvCxnSpPr>
      <xdr:spPr>
        <a:xfrm>
          <a:off x="2908300" y="13455498"/>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82398</xdr:rowOff>
    </xdr:from>
    <xdr:to>
      <xdr:col>15</xdr:col>
      <xdr:colOff>50800</xdr:colOff>
      <xdr:row>78</xdr:row>
      <xdr:rowOff>89446</xdr:rowOff>
    </xdr:to>
    <xdr:cxnSp macro="">
      <xdr:nvCxnSpPr>
        <xdr:cNvPr id="181" name="直線コネクタ 180"/>
        <xdr:cNvCxnSpPr/>
      </xdr:nvCxnSpPr>
      <xdr:spPr>
        <a:xfrm flipV="1">
          <a:off x="2019300" y="1345549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89446</xdr:rowOff>
    </xdr:from>
    <xdr:to>
      <xdr:col>10</xdr:col>
      <xdr:colOff>114300</xdr:colOff>
      <xdr:row>78</xdr:row>
      <xdr:rowOff>107810</xdr:rowOff>
    </xdr:to>
    <xdr:cxnSp macro="">
      <xdr:nvCxnSpPr>
        <xdr:cNvPr id="184" name="直線コネクタ 183"/>
        <xdr:cNvCxnSpPr/>
      </xdr:nvCxnSpPr>
      <xdr:spPr>
        <a:xfrm flipV="1">
          <a:off x="1130300" y="13462546"/>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38112</xdr:rowOff>
    </xdr:from>
    <xdr:to>
      <xdr:col>24</xdr:col>
      <xdr:colOff>114300</xdr:colOff>
      <xdr:row>78</xdr:row>
      <xdr:rowOff>139712</xdr:rowOff>
    </xdr:to>
    <xdr:sp macro="" textlink="">
      <xdr:nvSpPr>
        <xdr:cNvPr id="194" name="楕円 193"/>
        <xdr:cNvSpPr/>
      </xdr:nvSpPr>
      <xdr:spPr>
        <a:xfrm>
          <a:off x="4584700" y="134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124489</xdr:rowOff>
    </xdr:from>
    <xdr:ext cx="469744" cy="259045"/>
    <xdr:sp macro="" textlink="">
      <xdr:nvSpPr>
        <xdr:cNvPr id="195" name="維持補修費該当値テキスト"/>
        <xdr:cNvSpPr txBox="1"/>
      </xdr:nvSpPr>
      <xdr:spPr>
        <a:xfrm>
          <a:off x="4686300" y="1332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41466</xdr:rowOff>
    </xdr:from>
    <xdr:to>
      <xdr:col>20</xdr:col>
      <xdr:colOff>38100</xdr:colOff>
      <xdr:row>78</xdr:row>
      <xdr:rowOff>143066</xdr:rowOff>
    </xdr:to>
    <xdr:sp macro="" textlink="">
      <xdr:nvSpPr>
        <xdr:cNvPr id="196" name="楕円 195"/>
        <xdr:cNvSpPr/>
      </xdr:nvSpPr>
      <xdr:spPr>
        <a:xfrm>
          <a:off x="3746500" y="134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134193</xdr:rowOff>
    </xdr:from>
    <xdr:ext cx="469744" cy="259045"/>
    <xdr:sp macro="" textlink="">
      <xdr:nvSpPr>
        <xdr:cNvPr id="197" name="テキスト ボックス 196"/>
        <xdr:cNvSpPr txBox="1"/>
      </xdr:nvSpPr>
      <xdr:spPr>
        <a:xfrm>
          <a:off x="3562428" y="1350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31598</xdr:rowOff>
    </xdr:from>
    <xdr:to>
      <xdr:col>15</xdr:col>
      <xdr:colOff>101600</xdr:colOff>
      <xdr:row>78</xdr:row>
      <xdr:rowOff>133198</xdr:rowOff>
    </xdr:to>
    <xdr:sp macro="" textlink="">
      <xdr:nvSpPr>
        <xdr:cNvPr id="198" name="楕円 197"/>
        <xdr:cNvSpPr/>
      </xdr:nvSpPr>
      <xdr:spPr>
        <a:xfrm>
          <a:off x="2857500" y="134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124325</xdr:rowOff>
    </xdr:from>
    <xdr:ext cx="469744" cy="259045"/>
    <xdr:sp macro="" textlink="">
      <xdr:nvSpPr>
        <xdr:cNvPr id="199" name="テキスト ボックス 198"/>
        <xdr:cNvSpPr txBox="1"/>
      </xdr:nvSpPr>
      <xdr:spPr>
        <a:xfrm>
          <a:off x="2673428" y="134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38646</xdr:rowOff>
    </xdr:from>
    <xdr:to>
      <xdr:col>10</xdr:col>
      <xdr:colOff>165100</xdr:colOff>
      <xdr:row>78</xdr:row>
      <xdr:rowOff>140246</xdr:rowOff>
    </xdr:to>
    <xdr:sp macro="" textlink="">
      <xdr:nvSpPr>
        <xdr:cNvPr id="200" name="楕円 199"/>
        <xdr:cNvSpPr/>
      </xdr:nvSpPr>
      <xdr:spPr>
        <a:xfrm>
          <a:off x="19685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131373</xdr:rowOff>
    </xdr:from>
    <xdr:ext cx="469744" cy="259045"/>
    <xdr:sp macro="" textlink="">
      <xdr:nvSpPr>
        <xdr:cNvPr id="201" name="テキスト ボックス 200"/>
        <xdr:cNvSpPr txBox="1"/>
      </xdr:nvSpPr>
      <xdr:spPr>
        <a:xfrm>
          <a:off x="1784428" y="135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57010</xdr:rowOff>
    </xdr:from>
    <xdr:to>
      <xdr:col>6</xdr:col>
      <xdr:colOff>38100</xdr:colOff>
      <xdr:row>78</xdr:row>
      <xdr:rowOff>158610</xdr:rowOff>
    </xdr:to>
    <xdr:sp macro="" textlink="">
      <xdr:nvSpPr>
        <xdr:cNvPr id="202" name="楕円 201"/>
        <xdr:cNvSpPr/>
      </xdr:nvSpPr>
      <xdr:spPr>
        <a:xfrm>
          <a:off x="1079500" y="134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149737</xdr:rowOff>
    </xdr:from>
    <xdr:ext cx="469744" cy="259045"/>
    <xdr:sp macro="" textlink="">
      <xdr:nvSpPr>
        <xdr:cNvPr id="203" name="テキスト ボックス 202"/>
        <xdr:cNvSpPr txBox="1"/>
      </xdr:nvSpPr>
      <xdr:spPr>
        <a:xfrm>
          <a:off x="895428" y="1352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165891</xdr:rowOff>
    </xdr:from>
    <xdr:to>
      <xdr:col>24</xdr:col>
      <xdr:colOff>63500</xdr:colOff>
      <xdr:row>98</xdr:row>
      <xdr:rowOff>6792</xdr:rowOff>
    </xdr:to>
    <xdr:cxnSp macro="">
      <xdr:nvCxnSpPr>
        <xdr:cNvPr id="233" name="直線コネクタ 232"/>
        <xdr:cNvCxnSpPr/>
      </xdr:nvCxnSpPr>
      <xdr:spPr>
        <a:xfrm flipV="1">
          <a:off x="3797300" y="16796541"/>
          <a:ext cx="8382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6792</xdr:rowOff>
    </xdr:from>
    <xdr:to>
      <xdr:col>19</xdr:col>
      <xdr:colOff>177800</xdr:colOff>
      <xdr:row>98</xdr:row>
      <xdr:rowOff>19152</xdr:rowOff>
    </xdr:to>
    <xdr:cxnSp macro="">
      <xdr:nvCxnSpPr>
        <xdr:cNvPr id="236" name="直線コネクタ 235"/>
        <xdr:cNvCxnSpPr/>
      </xdr:nvCxnSpPr>
      <xdr:spPr>
        <a:xfrm flipV="1">
          <a:off x="2908300" y="16808892"/>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19152</xdr:rowOff>
    </xdr:from>
    <xdr:to>
      <xdr:col>15</xdr:col>
      <xdr:colOff>50800</xdr:colOff>
      <xdr:row>98</xdr:row>
      <xdr:rowOff>32006</xdr:rowOff>
    </xdr:to>
    <xdr:cxnSp macro="">
      <xdr:nvCxnSpPr>
        <xdr:cNvPr id="239" name="直線コネクタ 238"/>
        <xdr:cNvCxnSpPr/>
      </xdr:nvCxnSpPr>
      <xdr:spPr>
        <a:xfrm flipV="1">
          <a:off x="2019300" y="16821252"/>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25622</xdr:rowOff>
    </xdr:from>
    <xdr:to>
      <xdr:col>10</xdr:col>
      <xdr:colOff>114300</xdr:colOff>
      <xdr:row>98</xdr:row>
      <xdr:rowOff>32006</xdr:rowOff>
    </xdr:to>
    <xdr:cxnSp macro="">
      <xdr:nvCxnSpPr>
        <xdr:cNvPr id="242" name="直線コネクタ 241"/>
        <xdr:cNvCxnSpPr/>
      </xdr:nvCxnSpPr>
      <xdr:spPr>
        <a:xfrm>
          <a:off x="1130300" y="16827722"/>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115091</xdr:rowOff>
    </xdr:from>
    <xdr:to>
      <xdr:col>24</xdr:col>
      <xdr:colOff>114300</xdr:colOff>
      <xdr:row>98</xdr:row>
      <xdr:rowOff>45241</xdr:rowOff>
    </xdr:to>
    <xdr:sp macro="" textlink="">
      <xdr:nvSpPr>
        <xdr:cNvPr id="252" name="楕円 251"/>
        <xdr:cNvSpPr/>
      </xdr:nvSpPr>
      <xdr:spPr>
        <a:xfrm>
          <a:off x="4584700" y="167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93518</xdr:rowOff>
    </xdr:from>
    <xdr:ext cx="534377" cy="259045"/>
    <xdr:sp macro="" textlink="">
      <xdr:nvSpPr>
        <xdr:cNvPr id="253" name="扶助費該当値テキスト"/>
        <xdr:cNvSpPr txBox="1"/>
      </xdr:nvSpPr>
      <xdr:spPr>
        <a:xfrm>
          <a:off x="4686300" y="167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127442</xdr:rowOff>
    </xdr:from>
    <xdr:to>
      <xdr:col>20</xdr:col>
      <xdr:colOff>38100</xdr:colOff>
      <xdr:row>98</xdr:row>
      <xdr:rowOff>57592</xdr:rowOff>
    </xdr:to>
    <xdr:sp macro="" textlink="">
      <xdr:nvSpPr>
        <xdr:cNvPr id="254" name="楕円 253"/>
        <xdr:cNvSpPr/>
      </xdr:nvSpPr>
      <xdr:spPr>
        <a:xfrm>
          <a:off x="3746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48719</xdr:rowOff>
    </xdr:from>
    <xdr:ext cx="534377" cy="259045"/>
    <xdr:sp macro="" textlink="">
      <xdr:nvSpPr>
        <xdr:cNvPr id="255" name="テキスト ボックス 254"/>
        <xdr:cNvSpPr txBox="1"/>
      </xdr:nvSpPr>
      <xdr:spPr>
        <a:xfrm>
          <a:off x="3530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139802</xdr:rowOff>
    </xdr:from>
    <xdr:to>
      <xdr:col>15</xdr:col>
      <xdr:colOff>101600</xdr:colOff>
      <xdr:row>98</xdr:row>
      <xdr:rowOff>69952</xdr:rowOff>
    </xdr:to>
    <xdr:sp macro="" textlink="">
      <xdr:nvSpPr>
        <xdr:cNvPr id="256" name="楕円 255"/>
        <xdr:cNvSpPr/>
      </xdr:nvSpPr>
      <xdr:spPr>
        <a:xfrm>
          <a:off x="2857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61079</xdr:rowOff>
    </xdr:from>
    <xdr:ext cx="534377" cy="259045"/>
    <xdr:sp macro="" textlink="">
      <xdr:nvSpPr>
        <xdr:cNvPr id="257" name="テキスト ボックス 256"/>
        <xdr:cNvSpPr txBox="1"/>
      </xdr:nvSpPr>
      <xdr:spPr>
        <a:xfrm>
          <a:off x="2641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152656</xdr:rowOff>
    </xdr:from>
    <xdr:to>
      <xdr:col>10</xdr:col>
      <xdr:colOff>165100</xdr:colOff>
      <xdr:row>98</xdr:row>
      <xdr:rowOff>82806</xdr:rowOff>
    </xdr:to>
    <xdr:sp macro="" textlink="">
      <xdr:nvSpPr>
        <xdr:cNvPr id="258" name="楕円 257"/>
        <xdr:cNvSpPr/>
      </xdr:nvSpPr>
      <xdr:spPr>
        <a:xfrm>
          <a:off x="1968500" y="16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73933</xdr:rowOff>
    </xdr:from>
    <xdr:ext cx="534377" cy="259045"/>
    <xdr:sp macro="" textlink="">
      <xdr:nvSpPr>
        <xdr:cNvPr id="259" name="テキスト ボックス 258"/>
        <xdr:cNvSpPr txBox="1"/>
      </xdr:nvSpPr>
      <xdr:spPr>
        <a:xfrm>
          <a:off x="1752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146272</xdr:rowOff>
    </xdr:from>
    <xdr:to>
      <xdr:col>6</xdr:col>
      <xdr:colOff>38100</xdr:colOff>
      <xdr:row>98</xdr:row>
      <xdr:rowOff>76422</xdr:rowOff>
    </xdr:to>
    <xdr:sp macro="" textlink="">
      <xdr:nvSpPr>
        <xdr:cNvPr id="260" name="楕円 259"/>
        <xdr:cNvSpPr/>
      </xdr:nvSpPr>
      <xdr:spPr>
        <a:xfrm>
          <a:off x="1079500" y="167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67549</xdr:rowOff>
    </xdr:from>
    <xdr:ext cx="534377" cy="259045"/>
    <xdr:sp macro="" textlink="">
      <xdr:nvSpPr>
        <xdr:cNvPr id="261" name="テキスト ボックス 260"/>
        <xdr:cNvSpPr txBox="1"/>
      </xdr:nvSpPr>
      <xdr:spPr>
        <a:xfrm>
          <a:off x="863111" y="1686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111003</xdr:rowOff>
    </xdr:from>
    <xdr:to>
      <xdr:col>55</xdr:col>
      <xdr:colOff>0</xdr:colOff>
      <xdr:row>37</xdr:row>
      <xdr:rowOff>60429</xdr:rowOff>
    </xdr:to>
    <xdr:cxnSp macro="">
      <xdr:nvCxnSpPr>
        <xdr:cNvPr id="290" name="直線コネクタ 289"/>
        <xdr:cNvCxnSpPr/>
      </xdr:nvCxnSpPr>
      <xdr:spPr>
        <a:xfrm flipV="1">
          <a:off x="9639300" y="6283203"/>
          <a:ext cx="838200" cy="1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60429</xdr:rowOff>
    </xdr:from>
    <xdr:to>
      <xdr:col>50</xdr:col>
      <xdr:colOff>114300</xdr:colOff>
      <xdr:row>37</xdr:row>
      <xdr:rowOff>62250</xdr:rowOff>
    </xdr:to>
    <xdr:cxnSp macro="">
      <xdr:nvCxnSpPr>
        <xdr:cNvPr id="293" name="直線コネクタ 292"/>
        <xdr:cNvCxnSpPr/>
      </xdr:nvCxnSpPr>
      <xdr:spPr>
        <a:xfrm flipV="1">
          <a:off x="8750300" y="6404079"/>
          <a:ext cx="8890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54928</xdr:rowOff>
    </xdr:from>
    <xdr:to>
      <xdr:col>45</xdr:col>
      <xdr:colOff>177800</xdr:colOff>
      <xdr:row>37</xdr:row>
      <xdr:rowOff>62250</xdr:rowOff>
    </xdr:to>
    <xdr:cxnSp macro="">
      <xdr:nvCxnSpPr>
        <xdr:cNvPr id="296" name="直線コネクタ 295"/>
        <xdr:cNvCxnSpPr/>
      </xdr:nvCxnSpPr>
      <xdr:spPr>
        <a:xfrm>
          <a:off x="7861300" y="639857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143518</xdr:rowOff>
    </xdr:from>
    <xdr:to>
      <xdr:col>41</xdr:col>
      <xdr:colOff>50800</xdr:colOff>
      <xdr:row>37</xdr:row>
      <xdr:rowOff>54928</xdr:rowOff>
    </xdr:to>
    <xdr:cxnSp macro="">
      <xdr:nvCxnSpPr>
        <xdr:cNvPr id="299" name="直線コネクタ 298"/>
        <xdr:cNvCxnSpPr/>
      </xdr:nvCxnSpPr>
      <xdr:spPr>
        <a:xfrm>
          <a:off x="6972300" y="6315718"/>
          <a:ext cx="889000" cy="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60203</xdr:rowOff>
    </xdr:from>
    <xdr:to>
      <xdr:col>55</xdr:col>
      <xdr:colOff>50800</xdr:colOff>
      <xdr:row>36</xdr:row>
      <xdr:rowOff>161803</xdr:rowOff>
    </xdr:to>
    <xdr:sp macro="" textlink="">
      <xdr:nvSpPr>
        <xdr:cNvPr id="309" name="楕円 308"/>
        <xdr:cNvSpPr/>
      </xdr:nvSpPr>
      <xdr:spPr>
        <a:xfrm>
          <a:off x="10426700" y="62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38630</xdr:rowOff>
    </xdr:from>
    <xdr:ext cx="534377" cy="259045"/>
    <xdr:sp macro="" textlink="">
      <xdr:nvSpPr>
        <xdr:cNvPr id="310" name="補助費等該当値テキスト"/>
        <xdr:cNvSpPr txBox="1"/>
      </xdr:nvSpPr>
      <xdr:spPr>
        <a:xfrm>
          <a:off x="10528300" y="62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9629</xdr:rowOff>
    </xdr:from>
    <xdr:to>
      <xdr:col>50</xdr:col>
      <xdr:colOff>165100</xdr:colOff>
      <xdr:row>37</xdr:row>
      <xdr:rowOff>111229</xdr:rowOff>
    </xdr:to>
    <xdr:sp macro="" textlink="">
      <xdr:nvSpPr>
        <xdr:cNvPr id="311" name="楕円 310"/>
        <xdr:cNvSpPr/>
      </xdr:nvSpPr>
      <xdr:spPr>
        <a:xfrm>
          <a:off x="9588500" y="63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102356</xdr:rowOff>
    </xdr:from>
    <xdr:ext cx="534377" cy="259045"/>
    <xdr:sp macro="" textlink="">
      <xdr:nvSpPr>
        <xdr:cNvPr id="312" name="テキスト ボックス 311"/>
        <xdr:cNvSpPr txBox="1"/>
      </xdr:nvSpPr>
      <xdr:spPr>
        <a:xfrm>
          <a:off x="9372111" y="644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11450</xdr:rowOff>
    </xdr:from>
    <xdr:to>
      <xdr:col>46</xdr:col>
      <xdr:colOff>38100</xdr:colOff>
      <xdr:row>37</xdr:row>
      <xdr:rowOff>113050</xdr:rowOff>
    </xdr:to>
    <xdr:sp macro="" textlink="">
      <xdr:nvSpPr>
        <xdr:cNvPr id="313" name="楕円 312"/>
        <xdr:cNvSpPr/>
      </xdr:nvSpPr>
      <xdr:spPr>
        <a:xfrm>
          <a:off x="8699500" y="63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104177</xdr:rowOff>
    </xdr:from>
    <xdr:ext cx="534377" cy="259045"/>
    <xdr:sp macro="" textlink="">
      <xdr:nvSpPr>
        <xdr:cNvPr id="314" name="テキスト ボックス 313"/>
        <xdr:cNvSpPr txBox="1"/>
      </xdr:nvSpPr>
      <xdr:spPr>
        <a:xfrm>
          <a:off x="8483111" y="64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4128</xdr:rowOff>
    </xdr:from>
    <xdr:to>
      <xdr:col>41</xdr:col>
      <xdr:colOff>101600</xdr:colOff>
      <xdr:row>37</xdr:row>
      <xdr:rowOff>105728</xdr:rowOff>
    </xdr:to>
    <xdr:sp macro="" textlink="">
      <xdr:nvSpPr>
        <xdr:cNvPr id="315" name="楕円 314"/>
        <xdr:cNvSpPr/>
      </xdr:nvSpPr>
      <xdr:spPr>
        <a:xfrm>
          <a:off x="7810500" y="6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96855</xdr:rowOff>
    </xdr:from>
    <xdr:ext cx="534377" cy="259045"/>
    <xdr:sp macro="" textlink="">
      <xdr:nvSpPr>
        <xdr:cNvPr id="316" name="テキスト ボックス 315"/>
        <xdr:cNvSpPr txBox="1"/>
      </xdr:nvSpPr>
      <xdr:spPr>
        <a:xfrm>
          <a:off x="7594111" y="64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92718</xdr:rowOff>
    </xdr:from>
    <xdr:to>
      <xdr:col>36</xdr:col>
      <xdr:colOff>165100</xdr:colOff>
      <xdr:row>37</xdr:row>
      <xdr:rowOff>22868</xdr:rowOff>
    </xdr:to>
    <xdr:sp macro="" textlink="">
      <xdr:nvSpPr>
        <xdr:cNvPr id="317" name="楕円 316"/>
        <xdr:cNvSpPr/>
      </xdr:nvSpPr>
      <xdr:spPr>
        <a:xfrm>
          <a:off x="6921500" y="62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13995</xdr:rowOff>
    </xdr:from>
    <xdr:ext cx="534377" cy="259045"/>
    <xdr:sp macro="" textlink="">
      <xdr:nvSpPr>
        <xdr:cNvPr id="318" name="テキスト ボックス 317"/>
        <xdr:cNvSpPr txBox="1"/>
      </xdr:nvSpPr>
      <xdr:spPr>
        <a:xfrm>
          <a:off x="6705111" y="63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10047</xdr:rowOff>
    </xdr:from>
    <xdr:to>
      <xdr:col>55</xdr:col>
      <xdr:colOff>0</xdr:colOff>
      <xdr:row>57</xdr:row>
      <xdr:rowOff>130570</xdr:rowOff>
    </xdr:to>
    <xdr:cxnSp macro="">
      <xdr:nvCxnSpPr>
        <xdr:cNvPr id="345" name="直線コネクタ 344"/>
        <xdr:cNvCxnSpPr/>
      </xdr:nvCxnSpPr>
      <xdr:spPr>
        <a:xfrm flipV="1">
          <a:off x="9639300" y="9782697"/>
          <a:ext cx="8382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130570</xdr:rowOff>
    </xdr:from>
    <xdr:to>
      <xdr:col>50</xdr:col>
      <xdr:colOff>114300</xdr:colOff>
      <xdr:row>57</xdr:row>
      <xdr:rowOff>155926</xdr:rowOff>
    </xdr:to>
    <xdr:cxnSp macro="">
      <xdr:nvCxnSpPr>
        <xdr:cNvPr id="348" name="直線コネクタ 347"/>
        <xdr:cNvCxnSpPr/>
      </xdr:nvCxnSpPr>
      <xdr:spPr>
        <a:xfrm flipV="1">
          <a:off x="8750300" y="9903220"/>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113205</xdr:rowOff>
    </xdr:from>
    <xdr:to>
      <xdr:col>45</xdr:col>
      <xdr:colOff>177800</xdr:colOff>
      <xdr:row>57</xdr:row>
      <xdr:rowOff>155926</xdr:rowOff>
    </xdr:to>
    <xdr:cxnSp macro="">
      <xdr:nvCxnSpPr>
        <xdr:cNvPr id="351" name="直線コネクタ 350"/>
        <xdr:cNvCxnSpPr/>
      </xdr:nvCxnSpPr>
      <xdr:spPr>
        <a:xfrm>
          <a:off x="7861300" y="9885855"/>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113205</xdr:rowOff>
    </xdr:from>
    <xdr:to>
      <xdr:col>41</xdr:col>
      <xdr:colOff>50800</xdr:colOff>
      <xdr:row>57</xdr:row>
      <xdr:rowOff>127872</xdr:rowOff>
    </xdr:to>
    <xdr:cxnSp macro="">
      <xdr:nvCxnSpPr>
        <xdr:cNvPr id="354" name="直線コネクタ 353"/>
        <xdr:cNvCxnSpPr/>
      </xdr:nvCxnSpPr>
      <xdr:spPr>
        <a:xfrm flipV="1">
          <a:off x="6972300" y="9885855"/>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130697</xdr:rowOff>
    </xdr:from>
    <xdr:to>
      <xdr:col>55</xdr:col>
      <xdr:colOff>50800</xdr:colOff>
      <xdr:row>57</xdr:row>
      <xdr:rowOff>60847</xdr:rowOff>
    </xdr:to>
    <xdr:sp macro="" textlink="">
      <xdr:nvSpPr>
        <xdr:cNvPr id="364" name="楕円 363"/>
        <xdr:cNvSpPr/>
      </xdr:nvSpPr>
      <xdr:spPr>
        <a:xfrm>
          <a:off x="10426700" y="97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109124</xdr:rowOff>
    </xdr:from>
    <xdr:ext cx="534377" cy="259045"/>
    <xdr:sp macro="" textlink="">
      <xdr:nvSpPr>
        <xdr:cNvPr id="365" name="普通建設事業費該当値テキスト"/>
        <xdr:cNvSpPr txBox="1"/>
      </xdr:nvSpPr>
      <xdr:spPr>
        <a:xfrm>
          <a:off x="10528300" y="97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79770</xdr:rowOff>
    </xdr:from>
    <xdr:to>
      <xdr:col>50</xdr:col>
      <xdr:colOff>165100</xdr:colOff>
      <xdr:row>58</xdr:row>
      <xdr:rowOff>9920</xdr:rowOff>
    </xdr:to>
    <xdr:sp macro="" textlink="">
      <xdr:nvSpPr>
        <xdr:cNvPr id="366" name="楕円 365"/>
        <xdr:cNvSpPr/>
      </xdr:nvSpPr>
      <xdr:spPr>
        <a:xfrm>
          <a:off x="9588500" y="98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1047</xdr:rowOff>
    </xdr:from>
    <xdr:ext cx="534377" cy="259045"/>
    <xdr:sp macro="" textlink="">
      <xdr:nvSpPr>
        <xdr:cNvPr id="367" name="テキスト ボックス 366"/>
        <xdr:cNvSpPr txBox="1"/>
      </xdr:nvSpPr>
      <xdr:spPr>
        <a:xfrm>
          <a:off x="9372111" y="99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105126</xdr:rowOff>
    </xdr:from>
    <xdr:to>
      <xdr:col>46</xdr:col>
      <xdr:colOff>38100</xdr:colOff>
      <xdr:row>58</xdr:row>
      <xdr:rowOff>35276</xdr:rowOff>
    </xdr:to>
    <xdr:sp macro="" textlink="">
      <xdr:nvSpPr>
        <xdr:cNvPr id="368" name="楕円 367"/>
        <xdr:cNvSpPr/>
      </xdr:nvSpPr>
      <xdr:spPr>
        <a:xfrm>
          <a:off x="8699500" y="98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26403</xdr:rowOff>
    </xdr:from>
    <xdr:ext cx="534377" cy="259045"/>
    <xdr:sp macro="" textlink="">
      <xdr:nvSpPr>
        <xdr:cNvPr id="369" name="テキスト ボックス 368"/>
        <xdr:cNvSpPr txBox="1"/>
      </xdr:nvSpPr>
      <xdr:spPr>
        <a:xfrm>
          <a:off x="8483111" y="99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62405</xdr:rowOff>
    </xdr:from>
    <xdr:to>
      <xdr:col>41</xdr:col>
      <xdr:colOff>101600</xdr:colOff>
      <xdr:row>57</xdr:row>
      <xdr:rowOff>164005</xdr:rowOff>
    </xdr:to>
    <xdr:sp macro="" textlink="">
      <xdr:nvSpPr>
        <xdr:cNvPr id="370" name="楕円 369"/>
        <xdr:cNvSpPr/>
      </xdr:nvSpPr>
      <xdr:spPr>
        <a:xfrm>
          <a:off x="7810500" y="98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155132</xdr:rowOff>
    </xdr:from>
    <xdr:ext cx="534377" cy="259045"/>
    <xdr:sp macro="" textlink="">
      <xdr:nvSpPr>
        <xdr:cNvPr id="371" name="テキスト ボックス 370"/>
        <xdr:cNvSpPr txBox="1"/>
      </xdr:nvSpPr>
      <xdr:spPr>
        <a:xfrm>
          <a:off x="7594111" y="99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77072</xdr:rowOff>
    </xdr:from>
    <xdr:to>
      <xdr:col>36</xdr:col>
      <xdr:colOff>165100</xdr:colOff>
      <xdr:row>58</xdr:row>
      <xdr:rowOff>7222</xdr:rowOff>
    </xdr:to>
    <xdr:sp macro="" textlink="">
      <xdr:nvSpPr>
        <xdr:cNvPr id="372" name="楕円 371"/>
        <xdr:cNvSpPr/>
      </xdr:nvSpPr>
      <xdr:spPr>
        <a:xfrm>
          <a:off x="6921500" y="98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169799</xdr:rowOff>
    </xdr:from>
    <xdr:ext cx="534377" cy="259045"/>
    <xdr:sp macro="" textlink="">
      <xdr:nvSpPr>
        <xdr:cNvPr id="373" name="テキスト ボックス 372"/>
        <xdr:cNvSpPr txBox="1"/>
      </xdr:nvSpPr>
      <xdr:spPr>
        <a:xfrm>
          <a:off x="6705111" y="99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102667</xdr:rowOff>
    </xdr:from>
    <xdr:to>
      <xdr:col>55</xdr:col>
      <xdr:colOff>0</xdr:colOff>
      <xdr:row>78</xdr:row>
      <xdr:rowOff>120498</xdr:rowOff>
    </xdr:to>
    <xdr:cxnSp macro="">
      <xdr:nvCxnSpPr>
        <xdr:cNvPr id="402" name="直線コネクタ 401"/>
        <xdr:cNvCxnSpPr/>
      </xdr:nvCxnSpPr>
      <xdr:spPr>
        <a:xfrm>
          <a:off x="9639300" y="13475767"/>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102667</xdr:rowOff>
    </xdr:from>
    <xdr:to>
      <xdr:col>50</xdr:col>
      <xdr:colOff>114300</xdr:colOff>
      <xdr:row>79</xdr:row>
      <xdr:rowOff>19089</xdr:rowOff>
    </xdr:to>
    <xdr:cxnSp macro="">
      <xdr:nvCxnSpPr>
        <xdr:cNvPr id="405" name="直線コネクタ 404"/>
        <xdr:cNvCxnSpPr/>
      </xdr:nvCxnSpPr>
      <xdr:spPr>
        <a:xfrm flipV="1">
          <a:off x="8750300" y="13475767"/>
          <a:ext cx="889000" cy="8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10224</xdr:rowOff>
    </xdr:from>
    <xdr:to>
      <xdr:col>45</xdr:col>
      <xdr:colOff>177800</xdr:colOff>
      <xdr:row>79</xdr:row>
      <xdr:rowOff>19089</xdr:rowOff>
    </xdr:to>
    <xdr:cxnSp macro="">
      <xdr:nvCxnSpPr>
        <xdr:cNvPr id="408" name="直線コネクタ 407"/>
        <xdr:cNvCxnSpPr/>
      </xdr:nvCxnSpPr>
      <xdr:spPr>
        <a:xfrm>
          <a:off x="7861300" y="13383324"/>
          <a:ext cx="889000" cy="1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10224</xdr:rowOff>
    </xdr:from>
    <xdr:to>
      <xdr:col>41</xdr:col>
      <xdr:colOff>50800</xdr:colOff>
      <xdr:row>78</xdr:row>
      <xdr:rowOff>104775</xdr:rowOff>
    </xdr:to>
    <xdr:cxnSp macro="">
      <xdr:nvCxnSpPr>
        <xdr:cNvPr id="411" name="直線コネクタ 410"/>
        <xdr:cNvCxnSpPr/>
      </xdr:nvCxnSpPr>
      <xdr:spPr>
        <a:xfrm flipV="1">
          <a:off x="6972300" y="13383324"/>
          <a:ext cx="889000" cy="9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69698</xdr:rowOff>
    </xdr:from>
    <xdr:to>
      <xdr:col>55</xdr:col>
      <xdr:colOff>50800</xdr:colOff>
      <xdr:row>78</xdr:row>
      <xdr:rowOff>171298</xdr:rowOff>
    </xdr:to>
    <xdr:sp macro="" textlink="">
      <xdr:nvSpPr>
        <xdr:cNvPr id="421" name="楕円 420"/>
        <xdr:cNvSpPr/>
      </xdr:nvSpPr>
      <xdr:spPr>
        <a:xfrm>
          <a:off x="104267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156075</xdr:rowOff>
    </xdr:from>
    <xdr:ext cx="469744" cy="259045"/>
    <xdr:sp macro="" textlink="">
      <xdr:nvSpPr>
        <xdr:cNvPr id="422" name="普通建設事業費 （ うち新規整備　）該当値テキスト"/>
        <xdr:cNvSpPr txBox="1"/>
      </xdr:nvSpPr>
      <xdr:spPr>
        <a:xfrm>
          <a:off x="10528300" y="133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51867</xdr:rowOff>
    </xdr:from>
    <xdr:to>
      <xdr:col>50</xdr:col>
      <xdr:colOff>165100</xdr:colOff>
      <xdr:row>78</xdr:row>
      <xdr:rowOff>153467</xdr:rowOff>
    </xdr:to>
    <xdr:sp macro="" textlink="">
      <xdr:nvSpPr>
        <xdr:cNvPr id="423" name="楕円 422"/>
        <xdr:cNvSpPr/>
      </xdr:nvSpPr>
      <xdr:spPr>
        <a:xfrm>
          <a:off x="9588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144594</xdr:rowOff>
    </xdr:from>
    <xdr:ext cx="469744" cy="259045"/>
    <xdr:sp macro="" textlink="">
      <xdr:nvSpPr>
        <xdr:cNvPr id="424" name="テキスト ボックス 423"/>
        <xdr:cNvSpPr txBox="1"/>
      </xdr:nvSpPr>
      <xdr:spPr>
        <a:xfrm>
          <a:off x="9404428" y="135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139739</xdr:rowOff>
    </xdr:from>
    <xdr:to>
      <xdr:col>46</xdr:col>
      <xdr:colOff>38100</xdr:colOff>
      <xdr:row>79</xdr:row>
      <xdr:rowOff>69889</xdr:rowOff>
    </xdr:to>
    <xdr:sp macro="" textlink="">
      <xdr:nvSpPr>
        <xdr:cNvPr id="425" name="楕円 424"/>
        <xdr:cNvSpPr/>
      </xdr:nvSpPr>
      <xdr:spPr>
        <a:xfrm>
          <a:off x="8699500" y="135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61016</xdr:rowOff>
    </xdr:from>
    <xdr:ext cx="469744" cy="259045"/>
    <xdr:sp macro="" textlink="">
      <xdr:nvSpPr>
        <xdr:cNvPr id="426" name="テキスト ボックス 425"/>
        <xdr:cNvSpPr txBox="1"/>
      </xdr:nvSpPr>
      <xdr:spPr>
        <a:xfrm>
          <a:off x="8515428" y="1360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130874</xdr:rowOff>
    </xdr:from>
    <xdr:to>
      <xdr:col>41</xdr:col>
      <xdr:colOff>101600</xdr:colOff>
      <xdr:row>78</xdr:row>
      <xdr:rowOff>61024</xdr:rowOff>
    </xdr:to>
    <xdr:sp macro="" textlink="">
      <xdr:nvSpPr>
        <xdr:cNvPr id="427" name="楕円 426"/>
        <xdr:cNvSpPr/>
      </xdr:nvSpPr>
      <xdr:spPr>
        <a:xfrm>
          <a:off x="7810500" y="133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77551</xdr:rowOff>
    </xdr:from>
    <xdr:ext cx="534377" cy="259045"/>
    <xdr:sp macro="" textlink="">
      <xdr:nvSpPr>
        <xdr:cNvPr id="428" name="テキスト ボックス 427"/>
        <xdr:cNvSpPr txBox="1"/>
      </xdr:nvSpPr>
      <xdr:spPr>
        <a:xfrm>
          <a:off x="7594111" y="131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53975</xdr:rowOff>
    </xdr:from>
    <xdr:to>
      <xdr:col>36</xdr:col>
      <xdr:colOff>165100</xdr:colOff>
      <xdr:row>78</xdr:row>
      <xdr:rowOff>155575</xdr:rowOff>
    </xdr:to>
    <xdr:sp macro="" textlink="">
      <xdr:nvSpPr>
        <xdr:cNvPr id="429" name="楕円 428"/>
        <xdr:cNvSpPr/>
      </xdr:nvSpPr>
      <xdr:spPr>
        <a:xfrm>
          <a:off x="692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146702</xdr:rowOff>
    </xdr:from>
    <xdr:ext cx="469744" cy="259045"/>
    <xdr:sp macro="" textlink="">
      <xdr:nvSpPr>
        <xdr:cNvPr id="430" name="テキスト ボックス 429"/>
        <xdr:cNvSpPr txBox="1"/>
      </xdr:nvSpPr>
      <xdr:spPr>
        <a:xfrm>
          <a:off x="6737428" y="1351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87604</xdr:rowOff>
    </xdr:from>
    <xdr:to>
      <xdr:col>55</xdr:col>
      <xdr:colOff>0</xdr:colOff>
      <xdr:row>97</xdr:row>
      <xdr:rowOff>56935</xdr:rowOff>
    </xdr:to>
    <xdr:cxnSp macro="">
      <xdr:nvCxnSpPr>
        <xdr:cNvPr id="459" name="直線コネクタ 458"/>
        <xdr:cNvCxnSpPr/>
      </xdr:nvCxnSpPr>
      <xdr:spPr>
        <a:xfrm flipV="1">
          <a:off x="9639300" y="16375354"/>
          <a:ext cx="838200" cy="3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3035</xdr:rowOff>
    </xdr:from>
    <xdr:to>
      <xdr:col>50</xdr:col>
      <xdr:colOff>114300</xdr:colOff>
      <xdr:row>97</xdr:row>
      <xdr:rowOff>56935</xdr:rowOff>
    </xdr:to>
    <xdr:cxnSp macro="">
      <xdr:nvCxnSpPr>
        <xdr:cNvPr id="462" name="直線コネクタ 461"/>
        <xdr:cNvCxnSpPr/>
      </xdr:nvCxnSpPr>
      <xdr:spPr>
        <a:xfrm>
          <a:off x="8750300" y="16633685"/>
          <a:ext cx="889000" cy="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3035</xdr:rowOff>
    </xdr:from>
    <xdr:to>
      <xdr:col>45</xdr:col>
      <xdr:colOff>177800</xdr:colOff>
      <xdr:row>97</xdr:row>
      <xdr:rowOff>64923</xdr:rowOff>
    </xdr:to>
    <xdr:cxnSp macro="">
      <xdr:nvCxnSpPr>
        <xdr:cNvPr id="465" name="直線コネクタ 464"/>
        <xdr:cNvCxnSpPr/>
      </xdr:nvCxnSpPr>
      <xdr:spPr>
        <a:xfrm flipV="1">
          <a:off x="7861300" y="16633685"/>
          <a:ext cx="889000" cy="6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42481</xdr:rowOff>
    </xdr:from>
    <xdr:to>
      <xdr:col>41</xdr:col>
      <xdr:colOff>50800</xdr:colOff>
      <xdr:row>97</xdr:row>
      <xdr:rowOff>64923</xdr:rowOff>
    </xdr:to>
    <xdr:cxnSp macro="">
      <xdr:nvCxnSpPr>
        <xdr:cNvPr id="468" name="直線コネクタ 467"/>
        <xdr:cNvCxnSpPr/>
      </xdr:nvCxnSpPr>
      <xdr:spPr>
        <a:xfrm>
          <a:off x="6972300" y="16673131"/>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36804</xdr:rowOff>
    </xdr:from>
    <xdr:to>
      <xdr:col>55</xdr:col>
      <xdr:colOff>50800</xdr:colOff>
      <xdr:row>95</xdr:row>
      <xdr:rowOff>138404</xdr:rowOff>
    </xdr:to>
    <xdr:sp macro="" textlink="">
      <xdr:nvSpPr>
        <xdr:cNvPr id="478" name="楕円 477"/>
        <xdr:cNvSpPr/>
      </xdr:nvSpPr>
      <xdr:spPr>
        <a:xfrm>
          <a:off x="10426700" y="163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59681</xdr:rowOff>
    </xdr:from>
    <xdr:ext cx="534377" cy="259045"/>
    <xdr:sp macro="" textlink="">
      <xdr:nvSpPr>
        <xdr:cNvPr id="479" name="普通建設事業費 （ うち更新整備　）該当値テキスト"/>
        <xdr:cNvSpPr txBox="1"/>
      </xdr:nvSpPr>
      <xdr:spPr>
        <a:xfrm>
          <a:off x="10528300" y="161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6135</xdr:rowOff>
    </xdr:from>
    <xdr:to>
      <xdr:col>50</xdr:col>
      <xdr:colOff>165100</xdr:colOff>
      <xdr:row>97</xdr:row>
      <xdr:rowOff>107735</xdr:rowOff>
    </xdr:to>
    <xdr:sp macro="" textlink="">
      <xdr:nvSpPr>
        <xdr:cNvPr id="480" name="楕円 479"/>
        <xdr:cNvSpPr/>
      </xdr:nvSpPr>
      <xdr:spPr>
        <a:xfrm>
          <a:off x="9588500" y="166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98862</xdr:rowOff>
    </xdr:from>
    <xdr:ext cx="534377" cy="259045"/>
    <xdr:sp macro="" textlink="">
      <xdr:nvSpPr>
        <xdr:cNvPr id="481" name="テキスト ボックス 480"/>
        <xdr:cNvSpPr txBox="1"/>
      </xdr:nvSpPr>
      <xdr:spPr>
        <a:xfrm>
          <a:off x="9372111" y="167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123685</xdr:rowOff>
    </xdr:from>
    <xdr:to>
      <xdr:col>46</xdr:col>
      <xdr:colOff>38100</xdr:colOff>
      <xdr:row>97</xdr:row>
      <xdr:rowOff>53835</xdr:rowOff>
    </xdr:to>
    <xdr:sp macro="" textlink="">
      <xdr:nvSpPr>
        <xdr:cNvPr id="482" name="楕円 481"/>
        <xdr:cNvSpPr/>
      </xdr:nvSpPr>
      <xdr:spPr>
        <a:xfrm>
          <a:off x="8699500" y="165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44962</xdr:rowOff>
    </xdr:from>
    <xdr:ext cx="534377" cy="259045"/>
    <xdr:sp macro="" textlink="">
      <xdr:nvSpPr>
        <xdr:cNvPr id="483" name="テキスト ボックス 482"/>
        <xdr:cNvSpPr txBox="1"/>
      </xdr:nvSpPr>
      <xdr:spPr>
        <a:xfrm>
          <a:off x="8483111" y="166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14123</xdr:rowOff>
    </xdr:from>
    <xdr:to>
      <xdr:col>41</xdr:col>
      <xdr:colOff>101600</xdr:colOff>
      <xdr:row>97</xdr:row>
      <xdr:rowOff>115723</xdr:rowOff>
    </xdr:to>
    <xdr:sp macro="" textlink="">
      <xdr:nvSpPr>
        <xdr:cNvPr id="484" name="楕円 483"/>
        <xdr:cNvSpPr/>
      </xdr:nvSpPr>
      <xdr:spPr>
        <a:xfrm>
          <a:off x="7810500" y="166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106850</xdr:rowOff>
    </xdr:from>
    <xdr:ext cx="534377" cy="259045"/>
    <xdr:sp macro="" textlink="">
      <xdr:nvSpPr>
        <xdr:cNvPr id="485" name="テキスト ボックス 484"/>
        <xdr:cNvSpPr txBox="1"/>
      </xdr:nvSpPr>
      <xdr:spPr>
        <a:xfrm>
          <a:off x="7594111" y="167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163131</xdr:rowOff>
    </xdr:from>
    <xdr:to>
      <xdr:col>36</xdr:col>
      <xdr:colOff>165100</xdr:colOff>
      <xdr:row>97</xdr:row>
      <xdr:rowOff>93281</xdr:rowOff>
    </xdr:to>
    <xdr:sp macro="" textlink="">
      <xdr:nvSpPr>
        <xdr:cNvPr id="486" name="楕円 485"/>
        <xdr:cNvSpPr/>
      </xdr:nvSpPr>
      <xdr:spPr>
        <a:xfrm>
          <a:off x="6921500" y="166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84408</xdr:rowOff>
    </xdr:from>
    <xdr:ext cx="534377" cy="259045"/>
    <xdr:sp macro="" textlink="">
      <xdr:nvSpPr>
        <xdr:cNvPr id="487" name="テキスト ボックス 486"/>
        <xdr:cNvSpPr txBox="1"/>
      </xdr:nvSpPr>
      <xdr:spPr>
        <a:xfrm>
          <a:off x="6705111" y="167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33538</xdr:rowOff>
    </xdr:from>
    <xdr:to>
      <xdr:col>85</xdr:col>
      <xdr:colOff>127000</xdr:colOff>
      <xdr:row>38</xdr:row>
      <xdr:rowOff>134693</xdr:rowOff>
    </xdr:to>
    <xdr:cxnSp macro="">
      <xdr:nvCxnSpPr>
        <xdr:cNvPr id="514" name="直線コネクタ 513"/>
        <xdr:cNvCxnSpPr/>
      </xdr:nvCxnSpPr>
      <xdr:spPr>
        <a:xfrm flipV="1">
          <a:off x="15481300" y="6548638"/>
          <a:ext cx="8382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134693</xdr:rowOff>
    </xdr:from>
    <xdr:to>
      <xdr:col>81</xdr:col>
      <xdr:colOff>50800</xdr:colOff>
      <xdr:row>38</xdr:row>
      <xdr:rowOff>139700</xdr:rowOff>
    </xdr:to>
    <xdr:cxnSp macro="">
      <xdr:nvCxnSpPr>
        <xdr:cNvPr id="517" name="直線コネクタ 516"/>
        <xdr:cNvCxnSpPr/>
      </xdr:nvCxnSpPr>
      <xdr:spPr>
        <a:xfrm flipV="1">
          <a:off x="14592300" y="6649793"/>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102758</xdr:rowOff>
    </xdr:from>
    <xdr:to>
      <xdr:col>76</xdr:col>
      <xdr:colOff>114300</xdr:colOff>
      <xdr:row>38</xdr:row>
      <xdr:rowOff>139700</xdr:rowOff>
    </xdr:to>
    <xdr:cxnSp macro="">
      <xdr:nvCxnSpPr>
        <xdr:cNvPr id="520" name="直線コネクタ 519"/>
        <xdr:cNvCxnSpPr/>
      </xdr:nvCxnSpPr>
      <xdr:spPr>
        <a:xfrm>
          <a:off x="13703300" y="6617858"/>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102758</xdr:rowOff>
    </xdr:from>
    <xdr:to>
      <xdr:col>71</xdr:col>
      <xdr:colOff>177800</xdr:colOff>
      <xdr:row>38</xdr:row>
      <xdr:rowOff>133253</xdr:rowOff>
    </xdr:to>
    <xdr:cxnSp macro="">
      <xdr:nvCxnSpPr>
        <xdr:cNvPr id="523" name="直線コネクタ 522"/>
        <xdr:cNvCxnSpPr/>
      </xdr:nvCxnSpPr>
      <xdr:spPr>
        <a:xfrm flipV="1">
          <a:off x="12814300" y="6617858"/>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154188</xdr:rowOff>
    </xdr:from>
    <xdr:to>
      <xdr:col>85</xdr:col>
      <xdr:colOff>177800</xdr:colOff>
      <xdr:row>38</xdr:row>
      <xdr:rowOff>84338</xdr:rowOff>
    </xdr:to>
    <xdr:sp macro="" textlink="">
      <xdr:nvSpPr>
        <xdr:cNvPr id="533" name="楕円 532"/>
        <xdr:cNvSpPr/>
      </xdr:nvSpPr>
      <xdr:spPr>
        <a:xfrm>
          <a:off x="16268700" y="64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69115</xdr:rowOff>
    </xdr:from>
    <xdr:ext cx="469744" cy="259045"/>
    <xdr:sp macro="" textlink="">
      <xdr:nvSpPr>
        <xdr:cNvPr id="534" name="災害復旧事業費該当値テキスト"/>
        <xdr:cNvSpPr txBox="1"/>
      </xdr:nvSpPr>
      <xdr:spPr>
        <a:xfrm>
          <a:off x="16370300" y="641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83893</xdr:rowOff>
    </xdr:from>
    <xdr:to>
      <xdr:col>81</xdr:col>
      <xdr:colOff>101600</xdr:colOff>
      <xdr:row>39</xdr:row>
      <xdr:rowOff>14043</xdr:rowOff>
    </xdr:to>
    <xdr:sp macro="" textlink="">
      <xdr:nvSpPr>
        <xdr:cNvPr id="535" name="楕円 534"/>
        <xdr:cNvSpPr/>
      </xdr:nvSpPr>
      <xdr:spPr>
        <a:xfrm>
          <a:off x="15430500" y="65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5170</xdr:rowOff>
    </xdr:from>
    <xdr:ext cx="378565" cy="259045"/>
    <xdr:sp macro="" textlink="">
      <xdr:nvSpPr>
        <xdr:cNvPr id="536" name="テキスト ボックス 535"/>
        <xdr:cNvSpPr txBox="1"/>
      </xdr:nvSpPr>
      <xdr:spPr>
        <a:xfrm>
          <a:off x="15292017" y="669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51958</xdr:rowOff>
    </xdr:from>
    <xdr:to>
      <xdr:col>72</xdr:col>
      <xdr:colOff>38100</xdr:colOff>
      <xdr:row>38</xdr:row>
      <xdr:rowOff>153558</xdr:rowOff>
    </xdr:to>
    <xdr:sp macro="" textlink="">
      <xdr:nvSpPr>
        <xdr:cNvPr id="539" name="楕円 538"/>
        <xdr:cNvSpPr/>
      </xdr:nvSpPr>
      <xdr:spPr>
        <a:xfrm>
          <a:off x="13652500" y="65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144685</xdr:rowOff>
    </xdr:from>
    <xdr:ext cx="469744" cy="259045"/>
    <xdr:sp macro="" textlink="">
      <xdr:nvSpPr>
        <xdr:cNvPr id="540" name="テキスト ボックス 539"/>
        <xdr:cNvSpPr txBox="1"/>
      </xdr:nvSpPr>
      <xdr:spPr>
        <a:xfrm>
          <a:off x="13468428" y="665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82453</xdr:rowOff>
    </xdr:from>
    <xdr:to>
      <xdr:col>67</xdr:col>
      <xdr:colOff>101600</xdr:colOff>
      <xdr:row>39</xdr:row>
      <xdr:rowOff>12603</xdr:rowOff>
    </xdr:to>
    <xdr:sp macro="" textlink="">
      <xdr:nvSpPr>
        <xdr:cNvPr id="541" name="楕円 540"/>
        <xdr:cNvSpPr/>
      </xdr:nvSpPr>
      <xdr:spPr>
        <a:xfrm>
          <a:off x="1276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3730</xdr:rowOff>
    </xdr:from>
    <xdr:ext cx="378565" cy="259045"/>
    <xdr:sp macro="" textlink="">
      <xdr:nvSpPr>
        <xdr:cNvPr id="542" name="テキスト ボックス 541"/>
        <xdr:cNvSpPr txBox="1"/>
      </xdr:nvSpPr>
      <xdr:spPr>
        <a:xfrm>
          <a:off x="12625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147444</xdr:rowOff>
    </xdr:from>
    <xdr:to>
      <xdr:col>85</xdr:col>
      <xdr:colOff>127000</xdr:colOff>
      <xdr:row>77</xdr:row>
      <xdr:rowOff>148653</xdr:rowOff>
    </xdr:to>
    <xdr:cxnSp macro="">
      <xdr:nvCxnSpPr>
        <xdr:cNvPr id="634" name="直線コネクタ 633"/>
        <xdr:cNvCxnSpPr/>
      </xdr:nvCxnSpPr>
      <xdr:spPr>
        <a:xfrm flipV="1">
          <a:off x="15481300" y="13349094"/>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143587</xdr:rowOff>
    </xdr:from>
    <xdr:to>
      <xdr:col>81</xdr:col>
      <xdr:colOff>50800</xdr:colOff>
      <xdr:row>77</xdr:row>
      <xdr:rowOff>148653</xdr:rowOff>
    </xdr:to>
    <xdr:cxnSp macro="">
      <xdr:nvCxnSpPr>
        <xdr:cNvPr id="637" name="直線コネクタ 636"/>
        <xdr:cNvCxnSpPr/>
      </xdr:nvCxnSpPr>
      <xdr:spPr>
        <a:xfrm>
          <a:off x="14592300" y="13345237"/>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142633</xdr:rowOff>
    </xdr:from>
    <xdr:to>
      <xdr:col>76</xdr:col>
      <xdr:colOff>114300</xdr:colOff>
      <xdr:row>77</xdr:row>
      <xdr:rowOff>143587</xdr:rowOff>
    </xdr:to>
    <xdr:cxnSp macro="">
      <xdr:nvCxnSpPr>
        <xdr:cNvPr id="640" name="直線コネクタ 639"/>
        <xdr:cNvCxnSpPr/>
      </xdr:nvCxnSpPr>
      <xdr:spPr>
        <a:xfrm>
          <a:off x="13703300" y="13344283"/>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134880</xdr:rowOff>
    </xdr:from>
    <xdr:to>
      <xdr:col>71</xdr:col>
      <xdr:colOff>177800</xdr:colOff>
      <xdr:row>77</xdr:row>
      <xdr:rowOff>142633</xdr:rowOff>
    </xdr:to>
    <xdr:cxnSp macro="">
      <xdr:nvCxnSpPr>
        <xdr:cNvPr id="643" name="直線コネクタ 642"/>
        <xdr:cNvCxnSpPr/>
      </xdr:nvCxnSpPr>
      <xdr:spPr>
        <a:xfrm>
          <a:off x="12814300" y="1333653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96644</xdr:rowOff>
    </xdr:from>
    <xdr:to>
      <xdr:col>85</xdr:col>
      <xdr:colOff>177800</xdr:colOff>
      <xdr:row>78</xdr:row>
      <xdr:rowOff>26794</xdr:rowOff>
    </xdr:to>
    <xdr:sp macro="" textlink="">
      <xdr:nvSpPr>
        <xdr:cNvPr id="653" name="楕円 652"/>
        <xdr:cNvSpPr/>
      </xdr:nvSpPr>
      <xdr:spPr>
        <a:xfrm>
          <a:off x="16268700" y="132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75071</xdr:rowOff>
    </xdr:from>
    <xdr:ext cx="534377" cy="259045"/>
    <xdr:sp macro="" textlink="">
      <xdr:nvSpPr>
        <xdr:cNvPr id="654" name="公債費該当値テキスト"/>
        <xdr:cNvSpPr txBox="1"/>
      </xdr:nvSpPr>
      <xdr:spPr>
        <a:xfrm>
          <a:off x="16370300" y="1327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97853</xdr:rowOff>
    </xdr:from>
    <xdr:to>
      <xdr:col>81</xdr:col>
      <xdr:colOff>101600</xdr:colOff>
      <xdr:row>78</xdr:row>
      <xdr:rowOff>28003</xdr:rowOff>
    </xdr:to>
    <xdr:sp macro="" textlink="">
      <xdr:nvSpPr>
        <xdr:cNvPr id="655" name="楕円 654"/>
        <xdr:cNvSpPr/>
      </xdr:nvSpPr>
      <xdr:spPr>
        <a:xfrm>
          <a:off x="154305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19130</xdr:rowOff>
    </xdr:from>
    <xdr:ext cx="534377" cy="259045"/>
    <xdr:sp macro="" textlink="">
      <xdr:nvSpPr>
        <xdr:cNvPr id="656" name="テキスト ボックス 655"/>
        <xdr:cNvSpPr txBox="1"/>
      </xdr:nvSpPr>
      <xdr:spPr>
        <a:xfrm>
          <a:off x="15214111" y="133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92787</xdr:rowOff>
    </xdr:from>
    <xdr:to>
      <xdr:col>76</xdr:col>
      <xdr:colOff>165100</xdr:colOff>
      <xdr:row>78</xdr:row>
      <xdr:rowOff>22937</xdr:rowOff>
    </xdr:to>
    <xdr:sp macro="" textlink="">
      <xdr:nvSpPr>
        <xdr:cNvPr id="657" name="楕円 656"/>
        <xdr:cNvSpPr/>
      </xdr:nvSpPr>
      <xdr:spPr>
        <a:xfrm>
          <a:off x="14541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14064</xdr:rowOff>
    </xdr:from>
    <xdr:ext cx="534377" cy="259045"/>
    <xdr:sp macro="" textlink="">
      <xdr:nvSpPr>
        <xdr:cNvPr id="658" name="テキスト ボックス 657"/>
        <xdr:cNvSpPr txBox="1"/>
      </xdr:nvSpPr>
      <xdr:spPr>
        <a:xfrm>
          <a:off x="14325111" y="133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91833</xdr:rowOff>
    </xdr:from>
    <xdr:to>
      <xdr:col>72</xdr:col>
      <xdr:colOff>38100</xdr:colOff>
      <xdr:row>78</xdr:row>
      <xdr:rowOff>21983</xdr:rowOff>
    </xdr:to>
    <xdr:sp macro="" textlink="">
      <xdr:nvSpPr>
        <xdr:cNvPr id="659" name="楕円 658"/>
        <xdr:cNvSpPr/>
      </xdr:nvSpPr>
      <xdr:spPr>
        <a:xfrm>
          <a:off x="13652500" y="13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13110</xdr:rowOff>
    </xdr:from>
    <xdr:ext cx="534377" cy="259045"/>
    <xdr:sp macro="" textlink="">
      <xdr:nvSpPr>
        <xdr:cNvPr id="660" name="テキスト ボックス 659"/>
        <xdr:cNvSpPr txBox="1"/>
      </xdr:nvSpPr>
      <xdr:spPr>
        <a:xfrm>
          <a:off x="13436111" y="133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84080</xdr:rowOff>
    </xdr:from>
    <xdr:to>
      <xdr:col>67</xdr:col>
      <xdr:colOff>101600</xdr:colOff>
      <xdr:row>78</xdr:row>
      <xdr:rowOff>14230</xdr:rowOff>
    </xdr:to>
    <xdr:sp macro="" textlink="">
      <xdr:nvSpPr>
        <xdr:cNvPr id="661" name="楕円 660"/>
        <xdr:cNvSpPr/>
      </xdr:nvSpPr>
      <xdr:spPr>
        <a:xfrm>
          <a:off x="12763500" y="13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5357</xdr:rowOff>
    </xdr:from>
    <xdr:ext cx="534377" cy="259045"/>
    <xdr:sp macro="" textlink="">
      <xdr:nvSpPr>
        <xdr:cNvPr id="662" name="テキスト ボックス 661"/>
        <xdr:cNvSpPr txBox="1"/>
      </xdr:nvSpPr>
      <xdr:spPr>
        <a:xfrm>
          <a:off x="12547111" y="133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73992</xdr:rowOff>
    </xdr:from>
    <xdr:to>
      <xdr:col>85</xdr:col>
      <xdr:colOff>127000</xdr:colOff>
      <xdr:row>98</xdr:row>
      <xdr:rowOff>76927</xdr:rowOff>
    </xdr:to>
    <xdr:cxnSp macro="">
      <xdr:nvCxnSpPr>
        <xdr:cNvPr id="691" name="直線コネクタ 690"/>
        <xdr:cNvCxnSpPr/>
      </xdr:nvCxnSpPr>
      <xdr:spPr>
        <a:xfrm flipV="1">
          <a:off x="15481300" y="16533192"/>
          <a:ext cx="838200" cy="3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2" name="積立金平均値テキスト"/>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76927</xdr:rowOff>
    </xdr:from>
    <xdr:to>
      <xdr:col>81</xdr:col>
      <xdr:colOff>50800</xdr:colOff>
      <xdr:row>98</xdr:row>
      <xdr:rowOff>128277</xdr:rowOff>
    </xdr:to>
    <xdr:cxnSp macro="">
      <xdr:nvCxnSpPr>
        <xdr:cNvPr id="694" name="直線コネクタ 693"/>
        <xdr:cNvCxnSpPr/>
      </xdr:nvCxnSpPr>
      <xdr:spPr>
        <a:xfrm flipV="1">
          <a:off x="14592300" y="16879027"/>
          <a:ext cx="889000" cy="5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162911</xdr:rowOff>
    </xdr:from>
    <xdr:to>
      <xdr:col>76</xdr:col>
      <xdr:colOff>114300</xdr:colOff>
      <xdr:row>98</xdr:row>
      <xdr:rowOff>128277</xdr:rowOff>
    </xdr:to>
    <xdr:cxnSp macro="">
      <xdr:nvCxnSpPr>
        <xdr:cNvPr id="697" name="直線コネクタ 696"/>
        <xdr:cNvCxnSpPr/>
      </xdr:nvCxnSpPr>
      <xdr:spPr>
        <a:xfrm>
          <a:off x="13703300" y="16793561"/>
          <a:ext cx="889000" cy="1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162911</xdr:rowOff>
    </xdr:from>
    <xdr:to>
      <xdr:col>71</xdr:col>
      <xdr:colOff>177800</xdr:colOff>
      <xdr:row>98</xdr:row>
      <xdr:rowOff>152487</xdr:rowOff>
    </xdr:to>
    <xdr:cxnSp macro="">
      <xdr:nvCxnSpPr>
        <xdr:cNvPr id="700" name="直線コネクタ 699"/>
        <xdr:cNvCxnSpPr/>
      </xdr:nvCxnSpPr>
      <xdr:spPr>
        <a:xfrm flipV="1">
          <a:off x="12814300" y="16793561"/>
          <a:ext cx="889000" cy="1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2" name="テキスト ボックス 701"/>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23192</xdr:rowOff>
    </xdr:from>
    <xdr:to>
      <xdr:col>85</xdr:col>
      <xdr:colOff>177800</xdr:colOff>
      <xdr:row>96</xdr:row>
      <xdr:rowOff>124792</xdr:rowOff>
    </xdr:to>
    <xdr:sp macro="" textlink="">
      <xdr:nvSpPr>
        <xdr:cNvPr id="710" name="楕円 709"/>
        <xdr:cNvSpPr/>
      </xdr:nvSpPr>
      <xdr:spPr>
        <a:xfrm>
          <a:off x="16268700" y="164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46069</xdr:rowOff>
    </xdr:from>
    <xdr:ext cx="534377" cy="259045"/>
    <xdr:sp macro="" textlink="">
      <xdr:nvSpPr>
        <xdr:cNvPr id="711" name="積立金該当値テキスト"/>
        <xdr:cNvSpPr txBox="1"/>
      </xdr:nvSpPr>
      <xdr:spPr>
        <a:xfrm>
          <a:off x="16370300" y="163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26127</xdr:rowOff>
    </xdr:from>
    <xdr:to>
      <xdr:col>81</xdr:col>
      <xdr:colOff>101600</xdr:colOff>
      <xdr:row>98</xdr:row>
      <xdr:rowOff>127727</xdr:rowOff>
    </xdr:to>
    <xdr:sp macro="" textlink="">
      <xdr:nvSpPr>
        <xdr:cNvPr id="712" name="楕円 711"/>
        <xdr:cNvSpPr/>
      </xdr:nvSpPr>
      <xdr:spPr>
        <a:xfrm>
          <a:off x="15430500" y="168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118854</xdr:rowOff>
    </xdr:from>
    <xdr:ext cx="534377" cy="259045"/>
    <xdr:sp macro="" textlink="">
      <xdr:nvSpPr>
        <xdr:cNvPr id="713" name="テキスト ボックス 712"/>
        <xdr:cNvSpPr txBox="1"/>
      </xdr:nvSpPr>
      <xdr:spPr>
        <a:xfrm>
          <a:off x="15214111" y="169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77477</xdr:rowOff>
    </xdr:from>
    <xdr:to>
      <xdr:col>76</xdr:col>
      <xdr:colOff>165100</xdr:colOff>
      <xdr:row>99</xdr:row>
      <xdr:rowOff>7627</xdr:rowOff>
    </xdr:to>
    <xdr:sp macro="" textlink="">
      <xdr:nvSpPr>
        <xdr:cNvPr id="714" name="楕円 713"/>
        <xdr:cNvSpPr/>
      </xdr:nvSpPr>
      <xdr:spPr>
        <a:xfrm>
          <a:off x="14541500" y="168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170204</xdr:rowOff>
    </xdr:from>
    <xdr:ext cx="534377" cy="259045"/>
    <xdr:sp macro="" textlink="">
      <xdr:nvSpPr>
        <xdr:cNvPr id="715" name="テキスト ボックス 714"/>
        <xdr:cNvSpPr txBox="1"/>
      </xdr:nvSpPr>
      <xdr:spPr>
        <a:xfrm>
          <a:off x="14325111" y="169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112111</xdr:rowOff>
    </xdr:from>
    <xdr:to>
      <xdr:col>72</xdr:col>
      <xdr:colOff>38100</xdr:colOff>
      <xdr:row>98</xdr:row>
      <xdr:rowOff>42261</xdr:rowOff>
    </xdr:to>
    <xdr:sp macro="" textlink="">
      <xdr:nvSpPr>
        <xdr:cNvPr id="716" name="楕円 715"/>
        <xdr:cNvSpPr/>
      </xdr:nvSpPr>
      <xdr:spPr>
        <a:xfrm>
          <a:off x="13652500" y="167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58788</xdr:rowOff>
    </xdr:from>
    <xdr:ext cx="534377" cy="259045"/>
    <xdr:sp macro="" textlink="">
      <xdr:nvSpPr>
        <xdr:cNvPr id="717" name="テキスト ボックス 716"/>
        <xdr:cNvSpPr txBox="1"/>
      </xdr:nvSpPr>
      <xdr:spPr>
        <a:xfrm>
          <a:off x="13436111" y="165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101687</xdr:rowOff>
    </xdr:from>
    <xdr:to>
      <xdr:col>67</xdr:col>
      <xdr:colOff>101600</xdr:colOff>
      <xdr:row>99</xdr:row>
      <xdr:rowOff>31837</xdr:rowOff>
    </xdr:to>
    <xdr:sp macro="" textlink="">
      <xdr:nvSpPr>
        <xdr:cNvPr id="718" name="楕円 717"/>
        <xdr:cNvSpPr/>
      </xdr:nvSpPr>
      <xdr:spPr>
        <a:xfrm>
          <a:off x="12763500" y="169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22964</xdr:rowOff>
    </xdr:from>
    <xdr:ext cx="469744" cy="259045"/>
    <xdr:sp macro="" textlink="">
      <xdr:nvSpPr>
        <xdr:cNvPr id="719" name="テキスト ボックス 718"/>
        <xdr:cNvSpPr txBox="1"/>
      </xdr:nvSpPr>
      <xdr:spPr>
        <a:xfrm>
          <a:off x="12579428" y="1699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41326</xdr:rowOff>
    </xdr:from>
    <xdr:to>
      <xdr:col>116</xdr:col>
      <xdr:colOff>63500</xdr:colOff>
      <xdr:row>39</xdr:row>
      <xdr:rowOff>44450</xdr:rowOff>
    </xdr:to>
    <xdr:cxnSp macro="">
      <xdr:nvCxnSpPr>
        <xdr:cNvPr id="748" name="直線コネクタ 747"/>
        <xdr:cNvCxnSpPr/>
      </xdr:nvCxnSpPr>
      <xdr:spPr>
        <a:xfrm>
          <a:off x="21323300" y="6727876"/>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41326</xdr:rowOff>
    </xdr:from>
    <xdr:to>
      <xdr:col>111</xdr:col>
      <xdr:colOff>177800</xdr:colOff>
      <xdr:row>39</xdr:row>
      <xdr:rowOff>44450</xdr:rowOff>
    </xdr:to>
    <xdr:cxnSp macro="">
      <xdr:nvCxnSpPr>
        <xdr:cNvPr id="751" name="直線コネクタ 750"/>
        <xdr:cNvCxnSpPr/>
      </xdr:nvCxnSpPr>
      <xdr:spPr>
        <a:xfrm flipV="1">
          <a:off x="20434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161976</xdr:rowOff>
    </xdr:from>
    <xdr:to>
      <xdr:col>112</xdr:col>
      <xdr:colOff>38100</xdr:colOff>
      <xdr:row>39</xdr:row>
      <xdr:rowOff>92126</xdr:rowOff>
    </xdr:to>
    <xdr:sp macro="" textlink="">
      <xdr:nvSpPr>
        <xdr:cNvPr id="769" name="楕円 768"/>
        <xdr:cNvSpPr/>
      </xdr:nvSpPr>
      <xdr:spPr>
        <a:xfrm>
          <a:off x="21272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83253</xdr:rowOff>
    </xdr:from>
    <xdr:ext cx="313932" cy="259045"/>
    <xdr:sp macro="" textlink="">
      <xdr:nvSpPr>
        <xdr:cNvPr id="770" name="テキスト ボックス 769"/>
        <xdr:cNvSpPr txBox="1"/>
      </xdr:nvSpPr>
      <xdr:spPr>
        <a:xfrm>
          <a:off x="21166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93947</xdr:rowOff>
    </xdr:from>
    <xdr:to>
      <xdr:col>116</xdr:col>
      <xdr:colOff>63500</xdr:colOff>
      <xdr:row>59</xdr:row>
      <xdr:rowOff>97540</xdr:rowOff>
    </xdr:to>
    <xdr:cxnSp macro="">
      <xdr:nvCxnSpPr>
        <xdr:cNvPr id="807" name="直線コネクタ 806"/>
        <xdr:cNvCxnSpPr/>
      </xdr:nvCxnSpPr>
      <xdr:spPr>
        <a:xfrm flipV="1">
          <a:off x="21323300" y="10209497"/>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97540</xdr:rowOff>
    </xdr:from>
    <xdr:to>
      <xdr:col>111</xdr:col>
      <xdr:colOff>177800</xdr:colOff>
      <xdr:row>59</xdr:row>
      <xdr:rowOff>97540</xdr:rowOff>
    </xdr:to>
    <xdr:cxnSp macro="">
      <xdr:nvCxnSpPr>
        <xdr:cNvPr id="810" name="直線コネクタ 809"/>
        <xdr:cNvCxnSpPr/>
      </xdr:nvCxnSpPr>
      <xdr:spPr>
        <a:xfrm>
          <a:off x="20434300" y="10213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97540</xdr:rowOff>
    </xdr:from>
    <xdr:to>
      <xdr:col>107</xdr:col>
      <xdr:colOff>50800</xdr:colOff>
      <xdr:row>59</xdr:row>
      <xdr:rowOff>97572</xdr:rowOff>
    </xdr:to>
    <xdr:cxnSp macro="">
      <xdr:nvCxnSpPr>
        <xdr:cNvPr id="813" name="直線コネクタ 812"/>
        <xdr:cNvCxnSpPr/>
      </xdr:nvCxnSpPr>
      <xdr:spPr>
        <a:xfrm flipV="1">
          <a:off x="19545300" y="1021309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97572</xdr:rowOff>
    </xdr:from>
    <xdr:to>
      <xdr:col>102</xdr:col>
      <xdr:colOff>114300</xdr:colOff>
      <xdr:row>59</xdr:row>
      <xdr:rowOff>97572</xdr:rowOff>
    </xdr:to>
    <xdr:cxnSp macro="">
      <xdr:nvCxnSpPr>
        <xdr:cNvPr id="816" name="直線コネクタ 815"/>
        <xdr:cNvCxnSpPr/>
      </xdr:nvCxnSpPr>
      <xdr:spPr>
        <a:xfrm>
          <a:off x="18656300" y="1021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43147</xdr:rowOff>
    </xdr:from>
    <xdr:to>
      <xdr:col>116</xdr:col>
      <xdr:colOff>114300</xdr:colOff>
      <xdr:row>59</xdr:row>
      <xdr:rowOff>144747</xdr:rowOff>
    </xdr:to>
    <xdr:sp macro="" textlink="">
      <xdr:nvSpPr>
        <xdr:cNvPr id="826" name="楕円 825"/>
        <xdr:cNvSpPr/>
      </xdr:nvSpPr>
      <xdr:spPr>
        <a:xfrm>
          <a:off x="22110700" y="1015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129524</xdr:rowOff>
    </xdr:from>
    <xdr:ext cx="378565" cy="259045"/>
    <xdr:sp macro="" textlink="">
      <xdr:nvSpPr>
        <xdr:cNvPr id="827" name="貸付金該当値テキスト"/>
        <xdr:cNvSpPr txBox="1"/>
      </xdr:nvSpPr>
      <xdr:spPr>
        <a:xfrm>
          <a:off x="22212300" y="1007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46740</xdr:rowOff>
    </xdr:from>
    <xdr:to>
      <xdr:col>112</xdr:col>
      <xdr:colOff>38100</xdr:colOff>
      <xdr:row>59</xdr:row>
      <xdr:rowOff>148340</xdr:rowOff>
    </xdr:to>
    <xdr:sp macro="" textlink="">
      <xdr:nvSpPr>
        <xdr:cNvPr id="828" name="楕円 827"/>
        <xdr:cNvSpPr/>
      </xdr:nvSpPr>
      <xdr:spPr>
        <a:xfrm>
          <a:off x="212725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139467</xdr:rowOff>
    </xdr:from>
    <xdr:ext cx="313932" cy="259045"/>
    <xdr:sp macro="" textlink="">
      <xdr:nvSpPr>
        <xdr:cNvPr id="829" name="テキスト ボックス 828"/>
        <xdr:cNvSpPr txBox="1"/>
      </xdr:nvSpPr>
      <xdr:spPr>
        <a:xfrm>
          <a:off x="21166333" y="10255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46740</xdr:rowOff>
    </xdr:from>
    <xdr:to>
      <xdr:col>107</xdr:col>
      <xdr:colOff>101600</xdr:colOff>
      <xdr:row>59</xdr:row>
      <xdr:rowOff>148340</xdr:rowOff>
    </xdr:to>
    <xdr:sp macro="" textlink="">
      <xdr:nvSpPr>
        <xdr:cNvPr id="830" name="楕円 829"/>
        <xdr:cNvSpPr/>
      </xdr:nvSpPr>
      <xdr:spPr>
        <a:xfrm>
          <a:off x="203835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139467</xdr:rowOff>
    </xdr:from>
    <xdr:ext cx="313932" cy="259045"/>
    <xdr:sp macro="" textlink="">
      <xdr:nvSpPr>
        <xdr:cNvPr id="831" name="テキスト ボックス 830"/>
        <xdr:cNvSpPr txBox="1"/>
      </xdr:nvSpPr>
      <xdr:spPr>
        <a:xfrm>
          <a:off x="20277333" y="10255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46772</xdr:rowOff>
    </xdr:from>
    <xdr:to>
      <xdr:col>102</xdr:col>
      <xdr:colOff>165100</xdr:colOff>
      <xdr:row>59</xdr:row>
      <xdr:rowOff>148372</xdr:rowOff>
    </xdr:to>
    <xdr:sp macro="" textlink="">
      <xdr:nvSpPr>
        <xdr:cNvPr id="832" name="楕円 831"/>
        <xdr:cNvSpPr/>
      </xdr:nvSpPr>
      <xdr:spPr>
        <a:xfrm>
          <a:off x="19494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139499</xdr:rowOff>
    </xdr:from>
    <xdr:ext cx="313932" cy="259045"/>
    <xdr:sp macro="" textlink="">
      <xdr:nvSpPr>
        <xdr:cNvPr id="833" name="テキスト ボックス 832"/>
        <xdr:cNvSpPr txBox="1"/>
      </xdr:nvSpPr>
      <xdr:spPr>
        <a:xfrm>
          <a:off x="19388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46772</xdr:rowOff>
    </xdr:from>
    <xdr:to>
      <xdr:col>98</xdr:col>
      <xdr:colOff>38100</xdr:colOff>
      <xdr:row>59</xdr:row>
      <xdr:rowOff>148372</xdr:rowOff>
    </xdr:to>
    <xdr:sp macro="" textlink="">
      <xdr:nvSpPr>
        <xdr:cNvPr id="834" name="楕円 833"/>
        <xdr:cNvSpPr/>
      </xdr:nvSpPr>
      <xdr:spPr>
        <a:xfrm>
          <a:off x="18605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139499</xdr:rowOff>
    </xdr:from>
    <xdr:ext cx="313932" cy="259045"/>
    <xdr:sp macro="" textlink="">
      <xdr:nvSpPr>
        <xdr:cNvPr id="835" name="テキスト ボックス 834"/>
        <xdr:cNvSpPr txBox="1"/>
      </xdr:nvSpPr>
      <xdr:spPr>
        <a:xfrm>
          <a:off x="18499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74419</xdr:rowOff>
    </xdr:from>
    <xdr:to>
      <xdr:col>116</xdr:col>
      <xdr:colOff>63500</xdr:colOff>
      <xdr:row>78</xdr:row>
      <xdr:rowOff>76530</xdr:rowOff>
    </xdr:to>
    <xdr:cxnSp macro="">
      <xdr:nvCxnSpPr>
        <xdr:cNvPr id="867" name="直線コネクタ 866"/>
        <xdr:cNvCxnSpPr/>
      </xdr:nvCxnSpPr>
      <xdr:spPr>
        <a:xfrm flipV="1">
          <a:off x="21323300" y="13447519"/>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76530</xdr:rowOff>
    </xdr:from>
    <xdr:to>
      <xdr:col>111</xdr:col>
      <xdr:colOff>177800</xdr:colOff>
      <xdr:row>78</xdr:row>
      <xdr:rowOff>85793</xdr:rowOff>
    </xdr:to>
    <xdr:cxnSp macro="">
      <xdr:nvCxnSpPr>
        <xdr:cNvPr id="870" name="直線コネクタ 869"/>
        <xdr:cNvCxnSpPr/>
      </xdr:nvCxnSpPr>
      <xdr:spPr>
        <a:xfrm flipV="1">
          <a:off x="20434300" y="13449630"/>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85793</xdr:rowOff>
    </xdr:from>
    <xdr:to>
      <xdr:col>107</xdr:col>
      <xdr:colOff>50800</xdr:colOff>
      <xdr:row>78</xdr:row>
      <xdr:rowOff>91836</xdr:rowOff>
    </xdr:to>
    <xdr:cxnSp macro="">
      <xdr:nvCxnSpPr>
        <xdr:cNvPr id="873" name="直線コネクタ 872"/>
        <xdr:cNvCxnSpPr/>
      </xdr:nvCxnSpPr>
      <xdr:spPr>
        <a:xfrm flipV="1">
          <a:off x="19545300" y="13458893"/>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91836</xdr:rowOff>
    </xdr:from>
    <xdr:to>
      <xdr:col>102</xdr:col>
      <xdr:colOff>114300</xdr:colOff>
      <xdr:row>78</xdr:row>
      <xdr:rowOff>100882</xdr:rowOff>
    </xdr:to>
    <xdr:cxnSp macro="">
      <xdr:nvCxnSpPr>
        <xdr:cNvPr id="876" name="直線コネクタ 875"/>
        <xdr:cNvCxnSpPr/>
      </xdr:nvCxnSpPr>
      <xdr:spPr>
        <a:xfrm flipV="1">
          <a:off x="18656300" y="13464936"/>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38037</xdr:rowOff>
    </xdr:from>
    <xdr:ext cx="534377" cy="259045"/>
    <xdr:sp macro="" textlink="">
      <xdr:nvSpPr>
        <xdr:cNvPr id="880" name="テキスト ボックス 879"/>
        <xdr:cNvSpPr txBox="1"/>
      </xdr:nvSpPr>
      <xdr:spPr>
        <a:xfrm>
          <a:off x="18389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23619</xdr:rowOff>
    </xdr:from>
    <xdr:to>
      <xdr:col>116</xdr:col>
      <xdr:colOff>114300</xdr:colOff>
      <xdr:row>78</xdr:row>
      <xdr:rowOff>125219</xdr:rowOff>
    </xdr:to>
    <xdr:sp macro="" textlink="">
      <xdr:nvSpPr>
        <xdr:cNvPr id="886" name="楕円 885"/>
        <xdr:cNvSpPr/>
      </xdr:nvSpPr>
      <xdr:spPr>
        <a:xfrm>
          <a:off x="22110700" y="133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2046</xdr:rowOff>
    </xdr:from>
    <xdr:ext cx="534377" cy="259045"/>
    <xdr:sp macro="" textlink="">
      <xdr:nvSpPr>
        <xdr:cNvPr id="887" name="繰出金該当値テキスト"/>
        <xdr:cNvSpPr txBox="1"/>
      </xdr:nvSpPr>
      <xdr:spPr>
        <a:xfrm>
          <a:off x="22212300" y="1337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25730</xdr:rowOff>
    </xdr:from>
    <xdr:to>
      <xdr:col>112</xdr:col>
      <xdr:colOff>38100</xdr:colOff>
      <xdr:row>78</xdr:row>
      <xdr:rowOff>127330</xdr:rowOff>
    </xdr:to>
    <xdr:sp macro="" textlink="">
      <xdr:nvSpPr>
        <xdr:cNvPr id="888" name="楕円 887"/>
        <xdr:cNvSpPr/>
      </xdr:nvSpPr>
      <xdr:spPr>
        <a:xfrm>
          <a:off x="21272500" y="133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118457</xdr:rowOff>
    </xdr:from>
    <xdr:ext cx="534377" cy="259045"/>
    <xdr:sp macro="" textlink="">
      <xdr:nvSpPr>
        <xdr:cNvPr id="889" name="テキスト ボックス 888"/>
        <xdr:cNvSpPr txBox="1"/>
      </xdr:nvSpPr>
      <xdr:spPr>
        <a:xfrm>
          <a:off x="21056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34993</xdr:rowOff>
    </xdr:from>
    <xdr:to>
      <xdr:col>107</xdr:col>
      <xdr:colOff>101600</xdr:colOff>
      <xdr:row>78</xdr:row>
      <xdr:rowOff>136593</xdr:rowOff>
    </xdr:to>
    <xdr:sp macro="" textlink="">
      <xdr:nvSpPr>
        <xdr:cNvPr id="890" name="楕円 889"/>
        <xdr:cNvSpPr/>
      </xdr:nvSpPr>
      <xdr:spPr>
        <a:xfrm>
          <a:off x="20383500" y="134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127720</xdr:rowOff>
    </xdr:from>
    <xdr:ext cx="534377" cy="259045"/>
    <xdr:sp macro="" textlink="">
      <xdr:nvSpPr>
        <xdr:cNvPr id="891" name="テキスト ボックス 890"/>
        <xdr:cNvSpPr txBox="1"/>
      </xdr:nvSpPr>
      <xdr:spPr>
        <a:xfrm>
          <a:off x="20167111" y="135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41036</xdr:rowOff>
    </xdr:from>
    <xdr:to>
      <xdr:col>102</xdr:col>
      <xdr:colOff>165100</xdr:colOff>
      <xdr:row>78</xdr:row>
      <xdr:rowOff>142636</xdr:rowOff>
    </xdr:to>
    <xdr:sp macro="" textlink="">
      <xdr:nvSpPr>
        <xdr:cNvPr id="892" name="楕円 891"/>
        <xdr:cNvSpPr/>
      </xdr:nvSpPr>
      <xdr:spPr>
        <a:xfrm>
          <a:off x="19494500" y="134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133763</xdr:rowOff>
    </xdr:from>
    <xdr:ext cx="534377" cy="259045"/>
    <xdr:sp macro="" textlink="">
      <xdr:nvSpPr>
        <xdr:cNvPr id="893" name="テキスト ボックス 892"/>
        <xdr:cNvSpPr txBox="1"/>
      </xdr:nvSpPr>
      <xdr:spPr>
        <a:xfrm>
          <a:off x="19278111" y="135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50082</xdr:rowOff>
    </xdr:from>
    <xdr:to>
      <xdr:col>98</xdr:col>
      <xdr:colOff>38100</xdr:colOff>
      <xdr:row>78</xdr:row>
      <xdr:rowOff>151682</xdr:rowOff>
    </xdr:to>
    <xdr:sp macro="" textlink="">
      <xdr:nvSpPr>
        <xdr:cNvPr id="894" name="楕円 893"/>
        <xdr:cNvSpPr/>
      </xdr:nvSpPr>
      <xdr:spPr>
        <a:xfrm>
          <a:off x="18605500" y="134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142809</xdr:rowOff>
    </xdr:from>
    <xdr:ext cx="534377" cy="259045"/>
    <xdr:sp macro="" textlink="">
      <xdr:nvSpPr>
        <xdr:cNvPr id="895" name="テキスト ボックス 894"/>
        <xdr:cNvSpPr txBox="1"/>
      </xdr:nvSpPr>
      <xdr:spPr>
        <a:xfrm>
          <a:off x="18389111" y="135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71,618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円となっており、類似団体平均は下回っているが、全国平均、県平均を上回っている。前年度と比較すると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ふるさと寄附金事業と台風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号災害が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79,063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障がい者等の社会福祉費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58,766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円となっており、類似団体平均は下回っているが、全国平均、県平均を上回っている。前年度と比較すると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企業立地推進事業及び一部事務組合の建設負担金が増した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15,863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50,602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回っている。前年度と比較すると斎場整備事業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及び新し尿処理場整備事業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に着手したことが大きな要因となり、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24,585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円となっており、類似団体平均は下回っているが、全国平均、県平均を上回っている。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これは令和元年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号に被災したことによる復旧対応が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63,623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回っている。前年度と比較する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と合併特例事業債を活用した地域振興基金を造成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45,385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48,476
47,840
94.62
24,580,832
23,692,831
724,621
11,590,097
21,935,354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64327</xdr:rowOff>
    </xdr:from>
    <xdr:to>
      <xdr:col>24</xdr:col>
      <xdr:colOff>63500</xdr:colOff>
      <xdr:row>38</xdr:row>
      <xdr:rowOff>71512</xdr:rowOff>
    </xdr:to>
    <xdr:cxnSp macro="">
      <xdr:nvCxnSpPr>
        <xdr:cNvPr id="62" name="直線コネクタ 61"/>
        <xdr:cNvCxnSpPr/>
      </xdr:nvCxnSpPr>
      <xdr:spPr>
        <a:xfrm>
          <a:off x="3797300" y="6579427"/>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64327</xdr:rowOff>
    </xdr:from>
    <xdr:to>
      <xdr:col>19</xdr:col>
      <xdr:colOff>177800</xdr:colOff>
      <xdr:row>38</xdr:row>
      <xdr:rowOff>75235</xdr:rowOff>
    </xdr:to>
    <xdr:cxnSp macro="">
      <xdr:nvCxnSpPr>
        <xdr:cNvPr id="65" name="直線コネクタ 64"/>
        <xdr:cNvCxnSpPr/>
      </xdr:nvCxnSpPr>
      <xdr:spPr>
        <a:xfrm flipV="1">
          <a:off x="2908300" y="6579427"/>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70402</xdr:rowOff>
    </xdr:from>
    <xdr:to>
      <xdr:col>15</xdr:col>
      <xdr:colOff>50800</xdr:colOff>
      <xdr:row>38</xdr:row>
      <xdr:rowOff>75235</xdr:rowOff>
    </xdr:to>
    <xdr:cxnSp macro="">
      <xdr:nvCxnSpPr>
        <xdr:cNvPr id="68" name="直線コネクタ 67"/>
        <xdr:cNvCxnSpPr/>
      </xdr:nvCxnSpPr>
      <xdr:spPr>
        <a:xfrm>
          <a:off x="2019300" y="658550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51722</xdr:rowOff>
    </xdr:from>
    <xdr:to>
      <xdr:col>10</xdr:col>
      <xdr:colOff>114300</xdr:colOff>
      <xdr:row>38</xdr:row>
      <xdr:rowOff>70402</xdr:rowOff>
    </xdr:to>
    <xdr:cxnSp macro="">
      <xdr:nvCxnSpPr>
        <xdr:cNvPr id="71" name="直線コネクタ 70"/>
        <xdr:cNvCxnSpPr/>
      </xdr:nvCxnSpPr>
      <xdr:spPr>
        <a:xfrm>
          <a:off x="1130300" y="6566822"/>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20712</xdr:rowOff>
    </xdr:from>
    <xdr:to>
      <xdr:col>24</xdr:col>
      <xdr:colOff>114300</xdr:colOff>
      <xdr:row>38</xdr:row>
      <xdr:rowOff>122312</xdr:rowOff>
    </xdr:to>
    <xdr:sp macro="" textlink="">
      <xdr:nvSpPr>
        <xdr:cNvPr id="81" name="楕円 80"/>
        <xdr:cNvSpPr/>
      </xdr:nvSpPr>
      <xdr:spPr>
        <a:xfrm>
          <a:off x="4584700" y="65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107089</xdr:rowOff>
    </xdr:from>
    <xdr:ext cx="469744" cy="259045"/>
    <xdr:sp macro="" textlink="">
      <xdr:nvSpPr>
        <xdr:cNvPr id="82" name="議会費該当値テキスト"/>
        <xdr:cNvSpPr txBox="1"/>
      </xdr:nvSpPr>
      <xdr:spPr>
        <a:xfrm>
          <a:off x="4686300" y="645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13527</xdr:rowOff>
    </xdr:from>
    <xdr:to>
      <xdr:col>20</xdr:col>
      <xdr:colOff>38100</xdr:colOff>
      <xdr:row>38</xdr:row>
      <xdr:rowOff>115127</xdr:rowOff>
    </xdr:to>
    <xdr:sp macro="" textlink="">
      <xdr:nvSpPr>
        <xdr:cNvPr id="83" name="楕円 82"/>
        <xdr:cNvSpPr/>
      </xdr:nvSpPr>
      <xdr:spPr>
        <a:xfrm>
          <a:off x="3746500" y="65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106254</xdr:rowOff>
    </xdr:from>
    <xdr:ext cx="469744" cy="259045"/>
    <xdr:sp macro="" textlink="">
      <xdr:nvSpPr>
        <xdr:cNvPr id="84" name="テキスト ボックス 83"/>
        <xdr:cNvSpPr txBox="1"/>
      </xdr:nvSpPr>
      <xdr:spPr>
        <a:xfrm>
          <a:off x="3562428" y="66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24435</xdr:rowOff>
    </xdr:from>
    <xdr:to>
      <xdr:col>15</xdr:col>
      <xdr:colOff>101600</xdr:colOff>
      <xdr:row>38</xdr:row>
      <xdr:rowOff>126035</xdr:rowOff>
    </xdr:to>
    <xdr:sp macro="" textlink="">
      <xdr:nvSpPr>
        <xdr:cNvPr id="85" name="楕円 84"/>
        <xdr:cNvSpPr/>
      </xdr:nvSpPr>
      <xdr:spPr>
        <a:xfrm>
          <a:off x="2857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117162</xdr:rowOff>
    </xdr:from>
    <xdr:ext cx="469744" cy="259045"/>
    <xdr:sp macro="" textlink="">
      <xdr:nvSpPr>
        <xdr:cNvPr id="86" name="テキスト ボックス 85"/>
        <xdr:cNvSpPr txBox="1"/>
      </xdr:nvSpPr>
      <xdr:spPr>
        <a:xfrm>
          <a:off x="2673428" y="66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19602</xdr:rowOff>
    </xdr:from>
    <xdr:to>
      <xdr:col>10</xdr:col>
      <xdr:colOff>165100</xdr:colOff>
      <xdr:row>38</xdr:row>
      <xdr:rowOff>121202</xdr:rowOff>
    </xdr:to>
    <xdr:sp macro="" textlink="">
      <xdr:nvSpPr>
        <xdr:cNvPr id="87" name="楕円 86"/>
        <xdr:cNvSpPr/>
      </xdr:nvSpPr>
      <xdr:spPr>
        <a:xfrm>
          <a:off x="1968500" y="65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112329</xdr:rowOff>
    </xdr:from>
    <xdr:ext cx="469744" cy="259045"/>
    <xdr:sp macro="" textlink="">
      <xdr:nvSpPr>
        <xdr:cNvPr id="88" name="テキスト ボックス 87"/>
        <xdr:cNvSpPr txBox="1"/>
      </xdr:nvSpPr>
      <xdr:spPr>
        <a:xfrm>
          <a:off x="1784428" y="662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922</xdr:rowOff>
    </xdr:from>
    <xdr:to>
      <xdr:col>6</xdr:col>
      <xdr:colOff>38100</xdr:colOff>
      <xdr:row>38</xdr:row>
      <xdr:rowOff>102522</xdr:rowOff>
    </xdr:to>
    <xdr:sp macro="" textlink="">
      <xdr:nvSpPr>
        <xdr:cNvPr id="89" name="楕円 88"/>
        <xdr:cNvSpPr/>
      </xdr:nvSpPr>
      <xdr:spPr>
        <a:xfrm>
          <a:off x="1079500" y="65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93649</xdr:rowOff>
    </xdr:from>
    <xdr:ext cx="469744" cy="259045"/>
    <xdr:sp macro="" textlink="">
      <xdr:nvSpPr>
        <xdr:cNvPr id="90" name="テキスト ボックス 89"/>
        <xdr:cNvSpPr txBox="1"/>
      </xdr:nvSpPr>
      <xdr:spPr>
        <a:xfrm>
          <a:off x="895428" y="660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144436</xdr:rowOff>
    </xdr:from>
    <xdr:to>
      <xdr:col>24</xdr:col>
      <xdr:colOff>63500</xdr:colOff>
      <xdr:row>57</xdr:row>
      <xdr:rowOff>150257</xdr:rowOff>
    </xdr:to>
    <xdr:cxnSp macro="">
      <xdr:nvCxnSpPr>
        <xdr:cNvPr id="119" name="直線コネクタ 118"/>
        <xdr:cNvCxnSpPr/>
      </xdr:nvCxnSpPr>
      <xdr:spPr>
        <a:xfrm flipV="1">
          <a:off x="3797300" y="9745636"/>
          <a:ext cx="838200" cy="17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150257</xdr:rowOff>
    </xdr:from>
    <xdr:to>
      <xdr:col>19</xdr:col>
      <xdr:colOff>177800</xdr:colOff>
      <xdr:row>57</xdr:row>
      <xdr:rowOff>163192</xdr:rowOff>
    </xdr:to>
    <xdr:cxnSp macro="">
      <xdr:nvCxnSpPr>
        <xdr:cNvPr id="122" name="直線コネクタ 121"/>
        <xdr:cNvCxnSpPr/>
      </xdr:nvCxnSpPr>
      <xdr:spPr>
        <a:xfrm flipV="1">
          <a:off x="2908300" y="9922907"/>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99382</xdr:rowOff>
    </xdr:from>
    <xdr:to>
      <xdr:col>15</xdr:col>
      <xdr:colOff>50800</xdr:colOff>
      <xdr:row>57</xdr:row>
      <xdr:rowOff>163192</xdr:rowOff>
    </xdr:to>
    <xdr:cxnSp macro="">
      <xdr:nvCxnSpPr>
        <xdr:cNvPr id="125" name="直線コネクタ 124"/>
        <xdr:cNvCxnSpPr/>
      </xdr:nvCxnSpPr>
      <xdr:spPr>
        <a:xfrm>
          <a:off x="2019300" y="9872032"/>
          <a:ext cx="889000" cy="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99382</xdr:rowOff>
    </xdr:from>
    <xdr:to>
      <xdr:col>10</xdr:col>
      <xdr:colOff>114300</xdr:colOff>
      <xdr:row>58</xdr:row>
      <xdr:rowOff>5527</xdr:rowOff>
    </xdr:to>
    <xdr:cxnSp macro="">
      <xdr:nvCxnSpPr>
        <xdr:cNvPr id="128" name="直線コネクタ 127"/>
        <xdr:cNvCxnSpPr/>
      </xdr:nvCxnSpPr>
      <xdr:spPr>
        <a:xfrm flipV="1">
          <a:off x="1130300" y="9872032"/>
          <a:ext cx="889000" cy="7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93636</xdr:rowOff>
    </xdr:from>
    <xdr:to>
      <xdr:col>24</xdr:col>
      <xdr:colOff>114300</xdr:colOff>
      <xdr:row>57</xdr:row>
      <xdr:rowOff>23786</xdr:rowOff>
    </xdr:to>
    <xdr:sp macro="" textlink="">
      <xdr:nvSpPr>
        <xdr:cNvPr id="138" name="楕円 137"/>
        <xdr:cNvSpPr/>
      </xdr:nvSpPr>
      <xdr:spPr>
        <a:xfrm>
          <a:off x="4584700" y="96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116513</xdr:rowOff>
    </xdr:from>
    <xdr:ext cx="599010" cy="259045"/>
    <xdr:sp macro="" textlink="">
      <xdr:nvSpPr>
        <xdr:cNvPr id="139" name="総務費該当値テキスト"/>
        <xdr:cNvSpPr txBox="1"/>
      </xdr:nvSpPr>
      <xdr:spPr>
        <a:xfrm>
          <a:off x="4686300" y="954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99457</xdr:rowOff>
    </xdr:from>
    <xdr:to>
      <xdr:col>20</xdr:col>
      <xdr:colOff>38100</xdr:colOff>
      <xdr:row>58</xdr:row>
      <xdr:rowOff>29607</xdr:rowOff>
    </xdr:to>
    <xdr:sp macro="" textlink="">
      <xdr:nvSpPr>
        <xdr:cNvPr id="140" name="楕円 139"/>
        <xdr:cNvSpPr/>
      </xdr:nvSpPr>
      <xdr:spPr>
        <a:xfrm>
          <a:off x="3746500" y="987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20734</xdr:rowOff>
    </xdr:from>
    <xdr:ext cx="534377" cy="259045"/>
    <xdr:sp macro="" textlink="">
      <xdr:nvSpPr>
        <xdr:cNvPr id="141" name="テキスト ボックス 140"/>
        <xdr:cNvSpPr txBox="1"/>
      </xdr:nvSpPr>
      <xdr:spPr>
        <a:xfrm>
          <a:off x="3530111" y="996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112392</xdr:rowOff>
    </xdr:from>
    <xdr:to>
      <xdr:col>15</xdr:col>
      <xdr:colOff>101600</xdr:colOff>
      <xdr:row>58</xdr:row>
      <xdr:rowOff>42542</xdr:rowOff>
    </xdr:to>
    <xdr:sp macro="" textlink="">
      <xdr:nvSpPr>
        <xdr:cNvPr id="142" name="楕円 141"/>
        <xdr:cNvSpPr/>
      </xdr:nvSpPr>
      <xdr:spPr>
        <a:xfrm>
          <a:off x="2857500" y="98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33669</xdr:rowOff>
    </xdr:from>
    <xdr:ext cx="534377" cy="259045"/>
    <xdr:sp macro="" textlink="">
      <xdr:nvSpPr>
        <xdr:cNvPr id="143" name="テキスト ボックス 142"/>
        <xdr:cNvSpPr txBox="1"/>
      </xdr:nvSpPr>
      <xdr:spPr>
        <a:xfrm>
          <a:off x="2641111" y="99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48582</xdr:rowOff>
    </xdr:from>
    <xdr:to>
      <xdr:col>10</xdr:col>
      <xdr:colOff>165100</xdr:colOff>
      <xdr:row>57</xdr:row>
      <xdr:rowOff>150182</xdr:rowOff>
    </xdr:to>
    <xdr:sp macro="" textlink="">
      <xdr:nvSpPr>
        <xdr:cNvPr id="144" name="楕円 143"/>
        <xdr:cNvSpPr/>
      </xdr:nvSpPr>
      <xdr:spPr>
        <a:xfrm>
          <a:off x="1968500" y="98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141309</xdr:rowOff>
    </xdr:from>
    <xdr:ext cx="534377" cy="259045"/>
    <xdr:sp macro="" textlink="">
      <xdr:nvSpPr>
        <xdr:cNvPr id="145" name="テキスト ボックス 144"/>
        <xdr:cNvSpPr txBox="1"/>
      </xdr:nvSpPr>
      <xdr:spPr>
        <a:xfrm>
          <a:off x="1752111" y="991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126177</xdr:rowOff>
    </xdr:from>
    <xdr:to>
      <xdr:col>6</xdr:col>
      <xdr:colOff>38100</xdr:colOff>
      <xdr:row>58</xdr:row>
      <xdr:rowOff>56327</xdr:rowOff>
    </xdr:to>
    <xdr:sp macro="" textlink="">
      <xdr:nvSpPr>
        <xdr:cNvPr id="146" name="楕円 145"/>
        <xdr:cNvSpPr/>
      </xdr:nvSpPr>
      <xdr:spPr>
        <a:xfrm>
          <a:off x="1079500" y="98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47454</xdr:rowOff>
    </xdr:from>
    <xdr:ext cx="534377" cy="259045"/>
    <xdr:sp macro="" textlink="">
      <xdr:nvSpPr>
        <xdr:cNvPr id="147" name="テキスト ボックス 146"/>
        <xdr:cNvSpPr txBox="1"/>
      </xdr:nvSpPr>
      <xdr:spPr>
        <a:xfrm>
          <a:off x="863111" y="99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95690</xdr:rowOff>
    </xdr:from>
    <xdr:to>
      <xdr:col>24</xdr:col>
      <xdr:colOff>63500</xdr:colOff>
      <xdr:row>77</xdr:row>
      <xdr:rowOff>106452</xdr:rowOff>
    </xdr:to>
    <xdr:cxnSp macro="">
      <xdr:nvCxnSpPr>
        <xdr:cNvPr id="175" name="直線コネクタ 174"/>
        <xdr:cNvCxnSpPr/>
      </xdr:nvCxnSpPr>
      <xdr:spPr>
        <a:xfrm>
          <a:off x="3797300" y="13297340"/>
          <a:ext cx="8382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95690</xdr:rowOff>
    </xdr:from>
    <xdr:to>
      <xdr:col>19</xdr:col>
      <xdr:colOff>177800</xdr:colOff>
      <xdr:row>77</xdr:row>
      <xdr:rowOff>136348</xdr:rowOff>
    </xdr:to>
    <xdr:cxnSp macro="">
      <xdr:nvCxnSpPr>
        <xdr:cNvPr id="178" name="直線コネクタ 177"/>
        <xdr:cNvCxnSpPr/>
      </xdr:nvCxnSpPr>
      <xdr:spPr>
        <a:xfrm flipV="1">
          <a:off x="2908300" y="13297340"/>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136348</xdr:rowOff>
    </xdr:from>
    <xdr:to>
      <xdr:col>15</xdr:col>
      <xdr:colOff>50800</xdr:colOff>
      <xdr:row>77</xdr:row>
      <xdr:rowOff>149704</xdr:rowOff>
    </xdr:to>
    <xdr:cxnSp macro="">
      <xdr:nvCxnSpPr>
        <xdr:cNvPr id="181" name="直線コネクタ 180"/>
        <xdr:cNvCxnSpPr/>
      </xdr:nvCxnSpPr>
      <xdr:spPr>
        <a:xfrm flipV="1">
          <a:off x="2019300" y="13337998"/>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145355</xdr:rowOff>
    </xdr:from>
    <xdr:to>
      <xdr:col>10</xdr:col>
      <xdr:colOff>114300</xdr:colOff>
      <xdr:row>77</xdr:row>
      <xdr:rowOff>149704</xdr:rowOff>
    </xdr:to>
    <xdr:cxnSp macro="">
      <xdr:nvCxnSpPr>
        <xdr:cNvPr id="184" name="直線コネクタ 183"/>
        <xdr:cNvCxnSpPr/>
      </xdr:nvCxnSpPr>
      <xdr:spPr>
        <a:xfrm>
          <a:off x="1130300" y="13347005"/>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55652</xdr:rowOff>
    </xdr:from>
    <xdr:to>
      <xdr:col>24</xdr:col>
      <xdr:colOff>114300</xdr:colOff>
      <xdr:row>77</xdr:row>
      <xdr:rowOff>157252</xdr:rowOff>
    </xdr:to>
    <xdr:sp macro="" textlink="">
      <xdr:nvSpPr>
        <xdr:cNvPr id="194" name="楕円 193"/>
        <xdr:cNvSpPr/>
      </xdr:nvSpPr>
      <xdr:spPr>
        <a:xfrm>
          <a:off x="4584700" y="132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142029</xdr:rowOff>
    </xdr:from>
    <xdr:ext cx="599010" cy="259045"/>
    <xdr:sp macro="" textlink="">
      <xdr:nvSpPr>
        <xdr:cNvPr id="195" name="民生費該当値テキスト"/>
        <xdr:cNvSpPr txBox="1"/>
      </xdr:nvSpPr>
      <xdr:spPr>
        <a:xfrm>
          <a:off x="4686300" y="1317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44890</xdr:rowOff>
    </xdr:from>
    <xdr:to>
      <xdr:col>20</xdr:col>
      <xdr:colOff>38100</xdr:colOff>
      <xdr:row>77</xdr:row>
      <xdr:rowOff>146490</xdr:rowOff>
    </xdr:to>
    <xdr:sp macro="" textlink="">
      <xdr:nvSpPr>
        <xdr:cNvPr id="196" name="楕円 195"/>
        <xdr:cNvSpPr/>
      </xdr:nvSpPr>
      <xdr:spPr>
        <a:xfrm>
          <a:off x="3746500" y="132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137617</xdr:rowOff>
    </xdr:from>
    <xdr:ext cx="599010" cy="259045"/>
    <xdr:sp macro="" textlink="">
      <xdr:nvSpPr>
        <xdr:cNvPr id="197" name="テキスト ボックス 196"/>
        <xdr:cNvSpPr txBox="1"/>
      </xdr:nvSpPr>
      <xdr:spPr>
        <a:xfrm>
          <a:off x="3497795" y="1333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85548</xdr:rowOff>
    </xdr:from>
    <xdr:to>
      <xdr:col>15</xdr:col>
      <xdr:colOff>101600</xdr:colOff>
      <xdr:row>78</xdr:row>
      <xdr:rowOff>15698</xdr:rowOff>
    </xdr:to>
    <xdr:sp macro="" textlink="">
      <xdr:nvSpPr>
        <xdr:cNvPr id="198" name="楕円 197"/>
        <xdr:cNvSpPr/>
      </xdr:nvSpPr>
      <xdr:spPr>
        <a:xfrm>
          <a:off x="2857500" y="13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6825</xdr:rowOff>
    </xdr:from>
    <xdr:ext cx="599010" cy="259045"/>
    <xdr:sp macro="" textlink="">
      <xdr:nvSpPr>
        <xdr:cNvPr id="199" name="テキスト ボックス 198"/>
        <xdr:cNvSpPr txBox="1"/>
      </xdr:nvSpPr>
      <xdr:spPr>
        <a:xfrm>
          <a:off x="2608795" y="1337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98904</xdr:rowOff>
    </xdr:from>
    <xdr:to>
      <xdr:col>10</xdr:col>
      <xdr:colOff>165100</xdr:colOff>
      <xdr:row>78</xdr:row>
      <xdr:rowOff>29054</xdr:rowOff>
    </xdr:to>
    <xdr:sp macro="" textlink="">
      <xdr:nvSpPr>
        <xdr:cNvPr id="200" name="楕円 199"/>
        <xdr:cNvSpPr/>
      </xdr:nvSpPr>
      <xdr:spPr>
        <a:xfrm>
          <a:off x="1968500" y="1330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20181</xdr:rowOff>
    </xdr:from>
    <xdr:ext cx="599010" cy="259045"/>
    <xdr:sp macro="" textlink="">
      <xdr:nvSpPr>
        <xdr:cNvPr id="201" name="テキスト ボックス 200"/>
        <xdr:cNvSpPr txBox="1"/>
      </xdr:nvSpPr>
      <xdr:spPr>
        <a:xfrm>
          <a:off x="1719795" y="1339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94555</xdr:rowOff>
    </xdr:from>
    <xdr:to>
      <xdr:col>6</xdr:col>
      <xdr:colOff>38100</xdr:colOff>
      <xdr:row>78</xdr:row>
      <xdr:rowOff>24705</xdr:rowOff>
    </xdr:to>
    <xdr:sp macro="" textlink="">
      <xdr:nvSpPr>
        <xdr:cNvPr id="202" name="楕円 201"/>
        <xdr:cNvSpPr/>
      </xdr:nvSpPr>
      <xdr:spPr>
        <a:xfrm>
          <a:off x="1079500" y="132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15832</xdr:rowOff>
    </xdr:from>
    <xdr:ext cx="599010" cy="259045"/>
    <xdr:sp macro="" textlink="">
      <xdr:nvSpPr>
        <xdr:cNvPr id="203" name="テキスト ボックス 202"/>
        <xdr:cNvSpPr txBox="1"/>
      </xdr:nvSpPr>
      <xdr:spPr>
        <a:xfrm>
          <a:off x="830795" y="1338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93996</xdr:rowOff>
    </xdr:from>
    <xdr:to>
      <xdr:col>24</xdr:col>
      <xdr:colOff>63500</xdr:colOff>
      <xdr:row>97</xdr:row>
      <xdr:rowOff>127127</xdr:rowOff>
    </xdr:to>
    <xdr:cxnSp macro="">
      <xdr:nvCxnSpPr>
        <xdr:cNvPr id="232" name="直線コネクタ 231"/>
        <xdr:cNvCxnSpPr/>
      </xdr:nvCxnSpPr>
      <xdr:spPr>
        <a:xfrm flipV="1">
          <a:off x="3797300" y="16553196"/>
          <a:ext cx="838200" cy="20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115239</xdr:rowOff>
    </xdr:from>
    <xdr:to>
      <xdr:col>19</xdr:col>
      <xdr:colOff>177800</xdr:colOff>
      <xdr:row>97</xdr:row>
      <xdr:rowOff>127127</xdr:rowOff>
    </xdr:to>
    <xdr:cxnSp macro="">
      <xdr:nvCxnSpPr>
        <xdr:cNvPr id="235" name="直線コネクタ 234"/>
        <xdr:cNvCxnSpPr/>
      </xdr:nvCxnSpPr>
      <xdr:spPr>
        <a:xfrm>
          <a:off x="2908300" y="1674588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115239</xdr:rowOff>
    </xdr:from>
    <xdr:to>
      <xdr:col>15</xdr:col>
      <xdr:colOff>50800</xdr:colOff>
      <xdr:row>97</xdr:row>
      <xdr:rowOff>133817</xdr:rowOff>
    </xdr:to>
    <xdr:cxnSp macro="">
      <xdr:nvCxnSpPr>
        <xdr:cNvPr id="238" name="直線コネクタ 237"/>
        <xdr:cNvCxnSpPr/>
      </xdr:nvCxnSpPr>
      <xdr:spPr>
        <a:xfrm flipV="1">
          <a:off x="2019300" y="1674588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91587</xdr:rowOff>
    </xdr:from>
    <xdr:to>
      <xdr:col>10</xdr:col>
      <xdr:colOff>114300</xdr:colOff>
      <xdr:row>97</xdr:row>
      <xdr:rowOff>133817</xdr:rowOff>
    </xdr:to>
    <xdr:cxnSp macro="">
      <xdr:nvCxnSpPr>
        <xdr:cNvPr id="241" name="直線コネクタ 240"/>
        <xdr:cNvCxnSpPr/>
      </xdr:nvCxnSpPr>
      <xdr:spPr>
        <a:xfrm>
          <a:off x="1130300" y="16722237"/>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43196</xdr:rowOff>
    </xdr:from>
    <xdr:to>
      <xdr:col>24</xdr:col>
      <xdr:colOff>114300</xdr:colOff>
      <xdr:row>96</xdr:row>
      <xdr:rowOff>144796</xdr:rowOff>
    </xdr:to>
    <xdr:sp macro="" textlink="">
      <xdr:nvSpPr>
        <xdr:cNvPr id="251" name="楕円 250"/>
        <xdr:cNvSpPr/>
      </xdr:nvSpPr>
      <xdr:spPr>
        <a:xfrm>
          <a:off x="4584700" y="165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66073</xdr:rowOff>
    </xdr:from>
    <xdr:ext cx="534377" cy="259045"/>
    <xdr:sp macro="" textlink="">
      <xdr:nvSpPr>
        <xdr:cNvPr id="252" name="衛生費該当値テキスト"/>
        <xdr:cNvSpPr txBox="1"/>
      </xdr:nvSpPr>
      <xdr:spPr>
        <a:xfrm>
          <a:off x="4686300" y="163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76327</xdr:rowOff>
    </xdr:from>
    <xdr:to>
      <xdr:col>20</xdr:col>
      <xdr:colOff>38100</xdr:colOff>
      <xdr:row>98</xdr:row>
      <xdr:rowOff>6477</xdr:rowOff>
    </xdr:to>
    <xdr:sp macro="" textlink="">
      <xdr:nvSpPr>
        <xdr:cNvPr id="253" name="楕円 252"/>
        <xdr:cNvSpPr/>
      </xdr:nvSpPr>
      <xdr:spPr>
        <a:xfrm>
          <a:off x="3746500" y="167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169054</xdr:rowOff>
    </xdr:from>
    <xdr:ext cx="534377" cy="259045"/>
    <xdr:sp macro="" textlink="">
      <xdr:nvSpPr>
        <xdr:cNvPr id="254" name="テキスト ボックス 253"/>
        <xdr:cNvSpPr txBox="1"/>
      </xdr:nvSpPr>
      <xdr:spPr>
        <a:xfrm>
          <a:off x="3530111" y="167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64439</xdr:rowOff>
    </xdr:from>
    <xdr:to>
      <xdr:col>15</xdr:col>
      <xdr:colOff>101600</xdr:colOff>
      <xdr:row>97</xdr:row>
      <xdr:rowOff>166039</xdr:rowOff>
    </xdr:to>
    <xdr:sp macro="" textlink="">
      <xdr:nvSpPr>
        <xdr:cNvPr id="255" name="楕円 254"/>
        <xdr:cNvSpPr/>
      </xdr:nvSpPr>
      <xdr:spPr>
        <a:xfrm>
          <a:off x="2857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157166</xdr:rowOff>
    </xdr:from>
    <xdr:ext cx="534377" cy="259045"/>
    <xdr:sp macro="" textlink="">
      <xdr:nvSpPr>
        <xdr:cNvPr id="256" name="テキスト ボックス 255"/>
        <xdr:cNvSpPr txBox="1"/>
      </xdr:nvSpPr>
      <xdr:spPr>
        <a:xfrm>
          <a:off x="2641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83017</xdr:rowOff>
    </xdr:from>
    <xdr:to>
      <xdr:col>10</xdr:col>
      <xdr:colOff>165100</xdr:colOff>
      <xdr:row>98</xdr:row>
      <xdr:rowOff>13167</xdr:rowOff>
    </xdr:to>
    <xdr:sp macro="" textlink="">
      <xdr:nvSpPr>
        <xdr:cNvPr id="257" name="楕円 256"/>
        <xdr:cNvSpPr/>
      </xdr:nvSpPr>
      <xdr:spPr>
        <a:xfrm>
          <a:off x="19685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4294</xdr:rowOff>
    </xdr:from>
    <xdr:ext cx="534377" cy="259045"/>
    <xdr:sp macro="" textlink="">
      <xdr:nvSpPr>
        <xdr:cNvPr id="258" name="テキスト ボックス 257"/>
        <xdr:cNvSpPr txBox="1"/>
      </xdr:nvSpPr>
      <xdr:spPr>
        <a:xfrm>
          <a:off x="1752111"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40787</xdr:rowOff>
    </xdr:from>
    <xdr:to>
      <xdr:col>6</xdr:col>
      <xdr:colOff>38100</xdr:colOff>
      <xdr:row>97</xdr:row>
      <xdr:rowOff>142387</xdr:rowOff>
    </xdr:to>
    <xdr:sp macro="" textlink="">
      <xdr:nvSpPr>
        <xdr:cNvPr id="259" name="楕円 258"/>
        <xdr:cNvSpPr/>
      </xdr:nvSpPr>
      <xdr:spPr>
        <a:xfrm>
          <a:off x="1079500" y="1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133514</xdr:rowOff>
    </xdr:from>
    <xdr:ext cx="534377" cy="259045"/>
    <xdr:sp macro="" textlink="">
      <xdr:nvSpPr>
        <xdr:cNvPr id="260" name="テキスト ボックス 259"/>
        <xdr:cNvSpPr txBox="1"/>
      </xdr:nvSpPr>
      <xdr:spPr>
        <a:xfrm>
          <a:off x="863111" y="167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97637</xdr:rowOff>
    </xdr:from>
    <xdr:to>
      <xdr:col>55</xdr:col>
      <xdr:colOff>0</xdr:colOff>
      <xdr:row>38</xdr:row>
      <xdr:rowOff>107467</xdr:rowOff>
    </xdr:to>
    <xdr:cxnSp macro="">
      <xdr:nvCxnSpPr>
        <xdr:cNvPr id="287" name="直線コネクタ 286"/>
        <xdr:cNvCxnSpPr/>
      </xdr:nvCxnSpPr>
      <xdr:spPr>
        <a:xfrm>
          <a:off x="9639300" y="6612737"/>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97637</xdr:rowOff>
    </xdr:from>
    <xdr:to>
      <xdr:col>50</xdr:col>
      <xdr:colOff>114300</xdr:colOff>
      <xdr:row>38</xdr:row>
      <xdr:rowOff>100609</xdr:rowOff>
    </xdr:to>
    <xdr:cxnSp macro="">
      <xdr:nvCxnSpPr>
        <xdr:cNvPr id="290" name="直線コネクタ 289"/>
        <xdr:cNvCxnSpPr/>
      </xdr:nvCxnSpPr>
      <xdr:spPr>
        <a:xfrm flipV="1">
          <a:off x="8750300" y="66127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100609</xdr:rowOff>
    </xdr:from>
    <xdr:to>
      <xdr:col>45</xdr:col>
      <xdr:colOff>177800</xdr:colOff>
      <xdr:row>38</xdr:row>
      <xdr:rowOff>126898</xdr:rowOff>
    </xdr:to>
    <xdr:cxnSp macro="">
      <xdr:nvCxnSpPr>
        <xdr:cNvPr id="293" name="直線コネクタ 292"/>
        <xdr:cNvCxnSpPr/>
      </xdr:nvCxnSpPr>
      <xdr:spPr>
        <a:xfrm flipV="1">
          <a:off x="7861300" y="661570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126898</xdr:rowOff>
    </xdr:from>
    <xdr:to>
      <xdr:col>41</xdr:col>
      <xdr:colOff>50800</xdr:colOff>
      <xdr:row>38</xdr:row>
      <xdr:rowOff>128041</xdr:rowOff>
    </xdr:to>
    <xdr:cxnSp macro="">
      <xdr:nvCxnSpPr>
        <xdr:cNvPr id="296" name="直線コネクタ 295"/>
        <xdr:cNvCxnSpPr/>
      </xdr:nvCxnSpPr>
      <xdr:spPr>
        <a:xfrm flipV="1">
          <a:off x="6972300" y="66419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56667</xdr:rowOff>
    </xdr:from>
    <xdr:to>
      <xdr:col>55</xdr:col>
      <xdr:colOff>50800</xdr:colOff>
      <xdr:row>38</xdr:row>
      <xdr:rowOff>158267</xdr:rowOff>
    </xdr:to>
    <xdr:sp macro="" textlink="">
      <xdr:nvSpPr>
        <xdr:cNvPr id="306" name="楕円 305"/>
        <xdr:cNvSpPr/>
      </xdr:nvSpPr>
      <xdr:spPr>
        <a:xfrm>
          <a:off x="104267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143044</xdr:rowOff>
    </xdr:from>
    <xdr:ext cx="378565" cy="259045"/>
    <xdr:sp macro="" textlink="">
      <xdr:nvSpPr>
        <xdr:cNvPr id="307" name="労働費該当値テキスト"/>
        <xdr:cNvSpPr txBox="1"/>
      </xdr:nvSpPr>
      <xdr:spPr>
        <a:xfrm>
          <a:off x="10528300" y="648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46837</xdr:rowOff>
    </xdr:from>
    <xdr:to>
      <xdr:col>50</xdr:col>
      <xdr:colOff>165100</xdr:colOff>
      <xdr:row>38</xdr:row>
      <xdr:rowOff>148437</xdr:rowOff>
    </xdr:to>
    <xdr:sp macro="" textlink="">
      <xdr:nvSpPr>
        <xdr:cNvPr id="308" name="楕円 307"/>
        <xdr:cNvSpPr/>
      </xdr:nvSpPr>
      <xdr:spPr>
        <a:xfrm>
          <a:off x="9588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139564</xdr:rowOff>
    </xdr:from>
    <xdr:ext cx="378565" cy="259045"/>
    <xdr:sp macro="" textlink="">
      <xdr:nvSpPr>
        <xdr:cNvPr id="309" name="テキスト ボックス 308"/>
        <xdr:cNvSpPr txBox="1"/>
      </xdr:nvSpPr>
      <xdr:spPr>
        <a:xfrm>
          <a:off x="9450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49809</xdr:rowOff>
    </xdr:from>
    <xdr:to>
      <xdr:col>46</xdr:col>
      <xdr:colOff>38100</xdr:colOff>
      <xdr:row>38</xdr:row>
      <xdr:rowOff>151409</xdr:rowOff>
    </xdr:to>
    <xdr:sp macro="" textlink="">
      <xdr:nvSpPr>
        <xdr:cNvPr id="310" name="楕円 309"/>
        <xdr:cNvSpPr/>
      </xdr:nvSpPr>
      <xdr:spPr>
        <a:xfrm>
          <a:off x="8699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142536</xdr:rowOff>
    </xdr:from>
    <xdr:ext cx="378565" cy="259045"/>
    <xdr:sp macro="" textlink="">
      <xdr:nvSpPr>
        <xdr:cNvPr id="311" name="テキスト ボックス 310"/>
        <xdr:cNvSpPr txBox="1"/>
      </xdr:nvSpPr>
      <xdr:spPr>
        <a:xfrm>
          <a:off x="8561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76098</xdr:rowOff>
    </xdr:from>
    <xdr:to>
      <xdr:col>41</xdr:col>
      <xdr:colOff>101600</xdr:colOff>
      <xdr:row>39</xdr:row>
      <xdr:rowOff>6248</xdr:rowOff>
    </xdr:to>
    <xdr:sp macro="" textlink="">
      <xdr:nvSpPr>
        <xdr:cNvPr id="312" name="楕円 311"/>
        <xdr:cNvSpPr/>
      </xdr:nvSpPr>
      <xdr:spPr>
        <a:xfrm>
          <a:off x="7810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168825</xdr:rowOff>
    </xdr:from>
    <xdr:ext cx="313932" cy="259045"/>
    <xdr:sp macro="" textlink="">
      <xdr:nvSpPr>
        <xdr:cNvPr id="313" name="テキスト ボックス 312"/>
        <xdr:cNvSpPr txBox="1"/>
      </xdr:nvSpPr>
      <xdr:spPr>
        <a:xfrm>
          <a:off x="7704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77241</xdr:rowOff>
    </xdr:from>
    <xdr:to>
      <xdr:col>36</xdr:col>
      <xdr:colOff>165100</xdr:colOff>
      <xdr:row>39</xdr:row>
      <xdr:rowOff>7391</xdr:rowOff>
    </xdr:to>
    <xdr:sp macro="" textlink="">
      <xdr:nvSpPr>
        <xdr:cNvPr id="314" name="楕円 313"/>
        <xdr:cNvSpPr/>
      </xdr:nvSpPr>
      <xdr:spPr>
        <a:xfrm>
          <a:off x="6921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169968</xdr:rowOff>
    </xdr:from>
    <xdr:ext cx="313932" cy="259045"/>
    <xdr:sp macro="" textlink="">
      <xdr:nvSpPr>
        <xdr:cNvPr id="315" name="テキスト ボックス 314"/>
        <xdr:cNvSpPr txBox="1"/>
      </xdr:nvSpPr>
      <xdr:spPr>
        <a:xfrm>
          <a:off x="6815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108885</xdr:rowOff>
    </xdr:from>
    <xdr:to>
      <xdr:col>55</xdr:col>
      <xdr:colOff>0</xdr:colOff>
      <xdr:row>57</xdr:row>
      <xdr:rowOff>148684</xdr:rowOff>
    </xdr:to>
    <xdr:cxnSp macro="">
      <xdr:nvCxnSpPr>
        <xdr:cNvPr id="342" name="直線コネクタ 341"/>
        <xdr:cNvCxnSpPr/>
      </xdr:nvCxnSpPr>
      <xdr:spPr>
        <a:xfrm flipV="1">
          <a:off x="9639300" y="9881535"/>
          <a:ext cx="8382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148684</xdr:rowOff>
    </xdr:from>
    <xdr:to>
      <xdr:col>50</xdr:col>
      <xdr:colOff>114300</xdr:colOff>
      <xdr:row>57</xdr:row>
      <xdr:rowOff>168092</xdr:rowOff>
    </xdr:to>
    <xdr:cxnSp macro="">
      <xdr:nvCxnSpPr>
        <xdr:cNvPr id="345" name="直線コネクタ 344"/>
        <xdr:cNvCxnSpPr/>
      </xdr:nvCxnSpPr>
      <xdr:spPr>
        <a:xfrm flipV="1">
          <a:off x="8750300" y="9921334"/>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168092</xdr:rowOff>
    </xdr:from>
    <xdr:to>
      <xdr:col>45</xdr:col>
      <xdr:colOff>177800</xdr:colOff>
      <xdr:row>58</xdr:row>
      <xdr:rowOff>10267</xdr:rowOff>
    </xdr:to>
    <xdr:cxnSp macro="">
      <xdr:nvCxnSpPr>
        <xdr:cNvPr id="348" name="直線コネクタ 347"/>
        <xdr:cNvCxnSpPr/>
      </xdr:nvCxnSpPr>
      <xdr:spPr>
        <a:xfrm flipV="1">
          <a:off x="7861300" y="9940742"/>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10267</xdr:rowOff>
    </xdr:from>
    <xdr:to>
      <xdr:col>41</xdr:col>
      <xdr:colOff>50800</xdr:colOff>
      <xdr:row>58</xdr:row>
      <xdr:rowOff>10587</xdr:rowOff>
    </xdr:to>
    <xdr:cxnSp macro="">
      <xdr:nvCxnSpPr>
        <xdr:cNvPr id="351" name="直線コネクタ 350"/>
        <xdr:cNvCxnSpPr/>
      </xdr:nvCxnSpPr>
      <xdr:spPr>
        <a:xfrm flipV="1">
          <a:off x="6972300" y="995436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58085</xdr:rowOff>
    </xdr:from>
    <xdr:to>
      <xdr:col>55</xdr:col>
      <xdr:colOff>50800</xdr:colOff>
      <xdr:row>57</xdr:row>
      <xdr:rowOff>159685</xdr:rowOff>
    </xdr:to>
    <xdr:sp macro="" textlink="">
      <xdr:nvSpPr>
        <xdr:cNvPr id="361" name="楕円 360"/>
        <xdr:cNvSpPr/>
      </xdr:nvSpPr>
      <xdr:spPr>
        <a:xfrm>
          <a:off x="10426700" y="98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36512</xdr:rowOff>
    </xdr:from>
    <xdr:ext cx="469744" cy="259045"/>
    <xdr:sp macro="" textlink="">
      <xdr:nvSpPr>
        <xdr:cNvPr id="362" name="農林水産業費該当値テキスト"/>
        <xdr:cNvSpPr txBox="1"/>
      </xdr:nvSpPr>
      <xdr:spPr>
        <a:xfrm>
          <a:off x="10528300" y="980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97884</xdr:rowOff>
    </xdr:from>
    <xdr:to>
      <xdr:col>50</xdr:col>
      <xdr:colOff>165100</xdr:colOff>
      <xdr:row>58</xdr:row>
      <xdr:rowOff>28034</xdr:rowOff>
    </xdr:to>
    <xdr:sp macro="" textlink="">
      <xdr:nvSpPr>
        <xdr:cNvPr id="363" name="楕円 362"/>
        <xdr:cNvSpPr/>
      </xdr:nvSpPr>
      <xdr:spPr>
        <a:xfrm>
          <a:off x="9588500" y="98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19161</xdr:rowOff>
    </xdr:from>
    <xdr:ext cx="469744" cy="259045"/>
    <xdr:sp macro="" textlink="">
      <xdr:nvSpPr>
        <xdr:cNvPr id="364" name="テキスト ボックス 363"/>
        <xdr:cNvSpPr txBox="1"/>
      </xdr:nvSpPr>
      <xdr:spPr>
        <a:xfrm>
          <a:off x="9404428" y="99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117292</xdr:rowOff>
    </xdr:from>
    <xdr:to>
      <xdr:col>46</xdr:col>
      <xdr:colOff>38100</xdr:colOff>
      <xdr:row>58</xdr:row>
      <xdr:rowOff>47442</xdr:rowOff>
    </xdr:to>
    <xdr:sp macro="" textlink="">
      <xdr:nvSpPr>
        <xdr:cNvPr id="365" name="楕円 364"/>
        <xdr:cNvSpPr/>
      </xdr:nvSpPr>
      <xdr:spPr>
        <a:xfrm>
          <a:off x="8699500" y="9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38569</xdr:rowOff>
    </xdr:from>
    <xdr:ext cx="469744" cy="259045"/>
    <xdr:sp macro="" textlink="">
      <xdr:nvSpPr>
        <xdr:cNvPr id="366" name="テキスト ボックス 365"/>
        <xdr:cNvSpPr txBox="1"/>
      </xdr:nvSpPr>
      <xdr:spPr>
        <a:xfrm>
          <a:off x="8515428" y="99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130917</xdr:rowOff>
    </xdr:from>
    <xdr:to>
      <xdr:col>41</xdr:col>
      <xdr:colOff>101600</xdr:colOff>
      <xdr:row>58</xdr:row>
      <xdr:rowOff>61067</xdr:rowOff>
    </xdr:to>
    <xdr:sp macro="" textlink="">
      <xdr:nvSpPr>
        <xdr:cNvPr id="367" name="楕円 366"/>
        <xdr:cNvSpPr/>
      </xdr:nvSpPr>
      <xdr:spPr>
        <a:xfrm>
          <a:off x="7810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52194</xdr:rowOff>
    </xdr:from>
    <xdr:ext cx="469744" cy="259045"/>
    <xdr:sp macro="" textlink="">
      <xdr:nvSpPr>
        <xdr:cNvPr id="368" name="テキスト ボックス 367"/>
        <xdr:cNvSpPr txBox="1"/>
      </xdr:nvSpPr>
      <xdr:spPr>
        <a:xfrm>
          <a:off x="7626428" y="999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131237</xdr:rowOff>
    </xdr:from>
    <xdr:to>
      <xdr:col>36</xdr:col>
      <xdr:colOff>165100</xdr:colOff>
      <xdr:row>58</xdr:row>
      <xdr:rowOff>61387</xdr:rowOff>
    </xdr:to>
    <xdr:sp macro="" textlink="">
      <xdr:nvSpPr>
        <xdr:cNvPr id="369" name="楕円 368"/>
        <xdr:cNvSpPr/>
      </xdr:nvSpPr>
      <xdr:spPr>
        <a:xfrm>
          <a:off x="6921500" y="99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52514</xdr:rowOff>
    </xdr:from>
    <xdr:ext cx="469744" cy="259045"/>
    <xdr:sp macro="" textlink="">
      <xdr:nvSpPr>
        <xdr:cNvPr id="370" name="テキスト ボックス 369"/>
        <xdr:cNvSpPr txBox="1"/>
      </xdr:nvSpPr>
      <xdr:spPr>
        <a:xfrm>
          <a:off x="6737428" y="999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41791</xdr:rowOff>
    </xdr:from>
    <xdr:to>
      <xdr:col>55</xdr:col>
      <xdr:colOff>0</xdr:colOff>
      <xdr:row>77</xdr:row>
      <xdr:rowOff>131448</xdr:rowOff>
    </xdr:to>
    <xdr:cxnSp macro="">
      <xdr:nvCxnSpPr>
        <xdr:cNvPr id="397" name="直線コネクタ 396"/>
        <xdr:cNvCxnSpPr/>
      </xdr:nvCxnSpPr>
      <xdr:spPr>
        <a:xfrm flipV="1">
          <a:off x="9639300" y="13071991"/>
          <a:ext cx="838200" cy="26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131448</xdr:rowOff>
    </xdr:from>
    <xdr:to>
      <xdr:col>50</xdr:col>
      <xdr:colOff>114300</xdr:colOff>
      <xdr:row>77</xdr:row>
      <xdr:rowOff>138649</xdr:rowOff>
    </xdr:to>
    <xdr:cxnSp macro="">
      <xdr:nvCxnSpPr>
        <xdr:cNvPr id="400" name="直線コネクタ 399"/>
        <xdr:cNvCxnSpPr/>
      </xdr:nvCxnSpPr>
      <xdr:spPr>
        <a:xfrm flipV="1">
          <a:off x="8750300" y="1333309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125893</xdr:rowOff>
    </xdr:from>
    <xdr:to>
      <xdr:col>45</xdr:col>
      <xdr:colOff>177800</xdr:colOff>
      <xdr:row>77</xdr:row>
      <xdr:rowOff>138649</xdr:rowOff>
    </xdr:to>
    <xdr:cxnSp macro="">
      <xdr:nvCxnSpPr>
        <xdr:cNvPr id="403" name="直線コネクタ 402"/>
        <xdr:cNvCxnSpPr/>
      </xdr:nvCxnSpPr>
      <xdr:spPr>
        <a:xfrm>
          <a:off x="7861300" y="1332754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72972</xdr:rowOff>
    </xdr:from>
    <xdr:to>
      <xdr:col>41</xdr:col>
      <xdr:colOff>50800</xdr:colOff>
      <xdr:row>77</xdr:row>
      <xdr:rowOff>125893</xdr:rowOff>
    </xdr:to>
    <xdr:cxnSp macro="">
      <xdr:nvCxnSpPr>
        <xdr:cNvPr id="406" name="直線コネクタ 405"/>
        <xdr:cNvCxnSpPr/>
      </xdr:nvCxnSpPr>
      <xdr:spPr>
        <a:xfrm>
          <a:off x="6972300" y="13274622"/>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162441</xdr:rowOff>
    </xdr:from>
    <xdr:to>
      <xdr:col>55</xdr:col>
      <xdr:colOff>50800</xdr:colOff>
      <xdr:row>76</xdr:row>
      <xdr:rowOff>92591</xdr:rowOff>
    </xdr:to>
    <xdr:sp macro="" textlink="">
      <xdr:nvSpPr>
        <xdr:cNvPr id="416" name="楕円 415"/>
        <xdr:cNvSpPr/>
      </xdr:nvSpPr>
      <xdr:spPr>
        <a:xfrm>
          <a:off x="10426700" y="1302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140868</xdr:rowOff>
    </xdr:from>
    <xdr:ext cx="534377" cy="259045"/>
    <xdr:sp macro="" textlink="">
      <xdr:nvSpPr>
        <xdr:cNvPr id="417" name="商工費該当値テキスト"/>
        <xdr:cNvSpPr txBox="1"/>
      </xdr:nvSpPr>
      <xdr:spPr>
        <a:xfrm>
          <a:off x="10528300" y="1299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80648</xdr:rowOff>
    </xdr:from>
    <xdr:to>
      <xdr:col>50</xdr:col>
      <xdr:colOff>165100</xdr:colOff>
      <xdr:row>78</xdr:row>
      <xdr:rowOff>10798</xdr:rowOff>
    </xdr:to>
    <xdr:sp macro="" textlink="">
      <xdr:nvSpPr>
        <xdr:cNvPr id="418" name="楕円 417"/>
        <xdr:cNvSpPr/>
      </xdr:nvSpPr>
      <xdr:spPr>
        <a:xfrm>
          <a:off x="9588500" y="132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1925</xdr:rowOff>
    </xdr:from>
    <xdr:ext cx="469744" cy="259045"/>
    <xdr:sp macro="" textlink="">
      <xdr:nvSpPr>
        <xdr:cNvPr id="419" name="テキスト ボックス 418"/>
        <xdr:cNvSpPr txBox="1"/>
      </xdr:nvSpPr>
      <xdr:spPr>
        <a:xfrm>
          <a:off x="9404428" y="1337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87849</xdr:rowOff>
    </xdr:from>
    <xdr:to>
      <xdr:col>46</xdr:col>
      <xdr:colOff>38100</xdr:colOff>
      <xdr:row>78</xdr:row>
      <xdr:rowOff>17999</xdr:rowOff>
    </xdr:to>
    <xdr:sp macro="" textlink="">
      <xdr:nvSpPr>
        <xdr:cNvPr id="420" name="楕円 419"/>
        <xdr:cNvSpPr/>
      </xdr:nvSpPr>
      <xdr:spPr>
        <a:xfrm>
          <a:off x="8699500" y="132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9126</xdr:rowOff>
    </xdr:from>
    <xdr:ext cx="469744" cy="259045"/>
    <xdr:sp macro="" textlink="">
      <xdr:nvSpPr>
        <xdr:cNvPr id="421" name="テキスト ボックス 420"/>
        <xdr:cNvSpPr txBox="1"/>
      </xdr:nvSpPr>
      <xdr:spPr>
        <a:xfrm>
          <a:off x="8515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75093</xdr:rowOff>
    </xdr:from>
    <xdr:to>
      <xdr:col>41</xdr:col>
      <xdr:colOff>101600</xdr:colOff>
      <xdr:row>78</xdr:row>
      <xdr:rowOff>5243</xdr:rowOff>
    </xdr:to>
    <xdr:sp macro="" textlink="">
      <xdr:nvSpPr>
        <xdr:cNvPr id="422" name="楕円 421"/>
        <xdr:cNvSpPr/>
      </xdr:nvSpPr>
      <xdr:spPr>
        <a:xfrm>
          <a:off x="7810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167820</xdr:rowOff>
    </xdr:from>
    <xdr:ext cx="469744" cy="259045"/>
    <xdr:sp macro="" textlink="">
      <xdr:nvSpPr>
        <xdr:cNvPr id="423" name="テキスト ボックス 422"/>
        <xdr:cNvSpPr txBox="1"/>
      </xdr:nvSpPr>
      <xdr:spPr>
        <a:xfrm>
          <a:off x="7626428" y="1336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22172</xdr:rowOff>
    </xdr:from>
    <xdr:to>
      <xdr:col>36</xdr:col>
      <xdr:colOff>165100</xdr:colOff>
      <xdr:row>77</xdr:row>
      <xdr:rowOff>123772</xdr:rowOff>
    </xdr:to>
    <xdr:sp macro="" textlink="">
      <xdr:nvSpPr>
        <xdr:cNvPr id="424" name="楕円 423"/>
        <xdr:cNvSpPr/>
      </xdr:nvSpPr>
      <xdr:spPr>
        <a:xfrm>
          <a:off x="6921500" y="1322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114899</xdr:rowOff>
    </xdr:from>
    <xdr:ext cx="534377" cy="259045"/>
    <xdr:sp macro="" textlink="">
      <xdr:nvSpPr>
        <xdr:cNvPr id="425" name="テキスト ボックス 424"/>
        <xdr:cNvSpPr txBox="1"/>
      </xdr:nvSpPr>
      <xdr:spPr>
        <a:xfrm>
          <a:off x="6705111" y="1331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137382</xdr:rowOff>
    </xdr:from>
    <xdr:to>
      <xdr:col>55</xdr:col>
      <xdr:colOff>0</xdr:colOff>
      <xdr:row>97</xdr:row>
      <xdr:rowOff>147591</xdr:rowOff>
    </xdr:to>
    <xdr:cxnSp macro="">
      <xdr:nvCxnSpPr>
        <xdr:cNvPr id="452" name="直線コネクタ 451"/>
        <xdr:cNvCxnSpPr/>
      </xdr:nvCxnSpPr>
      <xdr:spPr>
        <a:xfrm flipV="1">
          <a:off x="9639300" y="16768032"/>
          <a:ext cx="8382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147541</xdr:rowOff>
    </xdr:from>
    <xdr:to>
      <xdr:col>50</xdr:col>
      <xdr:colOff>114300</xdr:colOff>
      <xdr:row>97</xdr:row>
      <xdr:rowOff>147591</xdr:rowOff>
    </xdr:to>
    <xdr:cxnSp macro="">
      <xdr:nvCxnSpPr>
        <xdr:cNvPr id="455" name="直線コネクタ 454"/>
        <xdr:cNvCxnSpPr/>
      </xdr:nvCxnSpPr>
      <xdr:spPr>
        <a:xfrm>
          <a:off x="8750300" y="16778191"/>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147541</xdr:rowOff>
    </xdr:from>
    <xdr:to>
      <xdr:col>45</xdr:col>
      <xdr:colOff>177800</xdr:colOff>
      <xdr:row>97</xdr:row>
      <xdr:rowOff>161385</xdr:rowOff>
    </xdr:to>
    <xdr:cxnSp macro="">
      <xdr:nvCxnSpPr>
        <xdr:cNvPr id="458" name="直線コネクタ 457"/>
        <xdr:cNvCxnSpPr/>
      </xdr:nvCxnSpPr>
      <xdr:spPr>
        <a:xfrm flipV="1">
          <a:off x="7861300" y="16778191"/>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157562</xdr:rowOff>
    </xdr:from>
    <xdr:to>
      <xdr:col>41</xdr:col>
      <xdr:colOff>50800</xdr:colOff>
      <xdr:row>97</xdr:row>
      <xdr:rowOff>161385</xdr:rowOff>
    </xdr:to>
    <xdr:cxnSp macro="">
      <xdr:nvCxnSpPr>
        <xdr:cNvPr id="461" name="直線コネクタ 460"/>
        <xdr:cNvCxnSpPr/>
      </xdr:nvCxnSpPr>
      <xdr:spPr>
        <a:xfrm>
          <a:off x="6972300" y="16788212"/>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86582</xdr:rowOff>
    </xdr:from>
    <xdr:to>
      <xdr:col>55</xdr:col>
      <xdr:colOff>50800</xdr:colOff>
      <xdr:row>98</xdr:row>
      <xdr:rowOff>16732</xdr:rowOff>
    </xdr:to>
    <xdr:sp macro="" textlink="">
      <xdr:nvSpPr>
        <xdr:cNvPr id="471" name="楕円 470"/>
        <xdr:cNvSpPr/>
      </xdr:nvSpPr>
      <xdr:spPr>
        <a:xfrm>
          <a:off x="10426700" y="167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1509</xdr:rowOff>
    </xdr:from>
    <xdr:ext cx="534377" cy="259045"/>
    <xdr:sp macro="" textlink="">
      <xdr:nvSpPr>
        <xdr:cNvPr id="472" name="土木費該当値テキスト"/>
        <xdr:cNvSpPr txBox="1"/>
      </xdr:nvSpPr>
      <xdr:spPr>
        <a:xfrm>
          <a:off x="10528300" y="166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96791</xdr:rowOff>
    </xdr:from>
    <xdr:to>
      <xdr:col>50</xdr:col>
      <xdr:colOff>165100</xdr:colOff>
      <xdr:row>98</xdr:row>
      <xdr:rowOff>26941</xdr:rowOff>
    </xdr:to>
    <xdr:sp macro="" textlink="">
      <xdr:nvSpPr>
        <xdr:cNvPr id="473" name="楕円 472"/>
        <xdr:cNvSpPr/>
      </xdr:nvSpPr>
      <xdr:spPr>
        <a:xfrm>
          <a:off x="9588500" y="167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18068</xdr:rowOff>
    </xdr:from>
    <xdr:ext cx="534377" cy="259045"/>
    <xdr:sp macro="" textlink="">
      <xdr:nvSpPr>
        <xdr:cNvPr id="474" name="テキスト ボックス 473"/>
        <xdr:cNvSpPr txBox="1"/>
      </xdr:nvSpPr>
      <xdr:spPr>
        <a:xfrm>
          <a:off x="9372111" y="1682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96741</xdr:rowOff>
    </xdr:from>
    <xdr:to>
      <xdr:col>46</xdr:col>
      <xdr:colOff>38100</xdr:colOff>
      <xdr:row>98</xdr:row>
      <xdr:rowOff>26891</xdr:rowOff>
    </xdr:to>
    <xdr:sp macro="" textlink="">
      <xdr:nvSpPr>
        <xdr:cNvPr id="475" name="楕円 474"/>
        <xdr:cNvSpPr/>
      </xdr:nvSpPr>
      <xdr:spPr>
        <a:xfrm>
          <a:off x="8699500" y="167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18018</xdr:rowOff>
    </xdr:from>
    <xdr:ext cx="534377" cy="259045"/>
    <xdr:sp macro="" textlink="">
      <xdr:nvSpPr>
        <xdr:cNvPr id="476" name="テキスト ボックス 475"/>
        <xdr:cNvSpPr txBox="1"/>
      </xdr:nvSpPr>
      <xdr:spPr>
        <a:xfrm>
          <a:off x="8483111" y="168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110585</xdr:rowOff>
    </xdr:from>
    <xdr:to>
      <xdr:col>41</xdr:col>
      <xdr:colOff>101600</xdr:colOff>
      <xdr:row>98</xdr:row>
      <xdr:rowOff>40735</xdr:rowOff>
    </xdr:to>
    <xdr:sp macro="" textlink="">
      <xdr:nvSpPr>
        <xdr:cNvPr id="477" name="楕円 476"/>
        <xdr:cNvSpPr/>
      </xdr:nvSpPr>
      <xdr:spPr>
        <a:xfrm>
          <a:off x="7810500" y="167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31862</xdr:rowOff>
    </xdr:from>
    <xdr:ext cx="534377" cy="259045"/>
    <xdr:sp macro="" textlink="">
      <xdr:nvSpPr>
        <xdr:cNvPr id="478" name="テキスト ボックス 477"/>
        <xdr:cNvSpPr txBox="1"/>
      </xdr:nvSpPr>
      <xdr:spPr>
        <a:xfrm>
          <a:off x="7594111" y="168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106762</xdr:rowOff>
    </xdr:from>
    <xdr:to>
      <xdr:col>36</xdr:col>
      <xdr:colOff>165100</xdr:colOff>
      <xdr:row>98</xdr:row>
      <xdr:rowOff>36912</xdr:rowOff>
    </xdr:to>
    <xdr:sp macro="" textlink="">
      <xdr:nvSpPr>
        <xdr:cNvPr id="479" name="楕円 478"/>
        <xdr:cNvSpPr/>
      </xdr:nvSpPr>
      <xdr:spPr>
        <a:xfrm>
          <a:off x="6921500" y="167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28039</xdr:rowOff>
    </xdr:from>
    <xdr:ext cx="534377" cy="259045"/>
    <xdr:sp macro="" textlink="">
      <xdr:nvSpPr>
        <xdr:cNvPr id="480" name="テキスト ボックス 479"/>
        <xdr:cNvSpPr txBox="1"/>
      </xdr:nvSpPr>
      <xdr:spPr>
        <a:xfrm>
          <a:off x="6705111" y="168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54570</xdr:rowOff>
    </xdr:from>
    <xdr:to>
      <xdr:col>85</xdr:col>
      <xdr:colOff>127000</xdr:colOff>
      <xdr:row>36</xdr:row>
      <xdr:rowOff>57930</xdr:rowOff>
    </xdr:to>
    <xdr:cxnSp macro="">
      <xdr:nvCxnSpPr>
        <xdr:cNvPr id="507" name="直線コネクタ 506"/>
        <xdr:cNvCxnSpPr/>
      </xdr:nvCxnSpPr>
      <xdr:spPr>
        <a:xfrm>
          <a:off x="15481300" y="6226770"/>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54570</xdr:rowOff>
    </xdr:from>
    <xdr:to>
      <xdr:col>81</xdr:col>
      <xdr:colOff>50800</xdr:colOff>
      <xdr:row>36</xdr:row>
      <xdr:rowOff>83122</xdr:rowOff>
    </xdr:to>
    <xdr:cxnSp macro="">
      <xdr:nvCxnSpPr>
        <xdr:cNvPr id="510" name="直線コネクタ 509"/>
        <xdr:cNvCxnSpPr/>
      </xdr:nvCxnSpPr>
      <xdr:spPr>
        <a:xfrm flipV="1">
          <a:off x="14592300" y="6226770"/>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68263</xdr:rowOff>
    </xdr:from>
    <xdr:to>
      <xdr:col>76</xdr:col>
      <xdr:colOff>114300</xdr:colOff>
      <xdr:row>36</xdr:row>
      <xdr:rowOff>83122</xdr:rowOff>
    </xdr:to>
    <xdr:cxnSp macro="">
      <xdr:nvCxnSpPr>
        <xdr:cNvPr id="513" name="直線コネクタ 512"/>
        <xdr:cNvCxnSpPr/>
      </xdr:nvCxnSpPr>
      <xdr:spPr>
        <a:xfrm>
          <a:off x="13703300" y="624046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31435</xdr:rowOff>
    </xdr:from>
    <xdr:to>
      <xdr:col>71</xdr:col>
      <xdr:colOff>177800</xdr:colOff>
      <xdr:row>36</xdr:row>
      <xdr:rowOff>68263</xdr:rowOff>
    </xdr:to>
    <xdr:cxnSp macro="">
      <xdr:nvCxnSpPr>
        <xdr:cNvPr id="516" name="直線コネクタ 515"/>
        <xdr:cNvCxnSpPr/>
      </xdr:nvCxnSpPr>
      <xdr:spPr>
        <a:xfrm>
          <a:off x="12814300" y="6203635"/>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7130</xdr:rowOff>
    </xdr:from>
    <xdr:to>
      <xdr:col>85</xdr:col>
      <xdr:colOff>177800</xdr:colOff>
      <xdr:row>36</xdr:row>
      <xdr:rowOff>108730</xdr:rowOff>
    </xdr:to>
    <xdr:sp macro="" textlink="">
      <xdr:nvSpPr>
        <xdr:cNvPr id="526" name="楕円 525"/>
        <xdr:cNvSpPr/>
      </xdr:nvSpPr>
      <xdr:spPr>
        <a:xfrm>
          <a:off x="16268700" y="61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157007</xdr:rowOff>
    </xdr:from>
    <xdr:ext cx="534377" cy="259045"/>
    <xdr:sp macro="" textlink="">
      <xdr:nvSpPr>
        <xdr:cNvPr id="527" name="消防費該当値テキスト"/>
        <xdr:cNvSpPr txBox="1"/>
      </xdr:nvSpPr>
      <xdr:spPr>
        <a:xfrm>
          <a:off x="16370300" y="61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3770</xdr:rowOff>
    </xdr:from>
    <xdr:to>
      <xdr:col>81</xdr:col>
      <xdr:colOff>101600</xdr:colOff>
      <xdr:row>36</xdr:row>
      <xdr:rowOff>105370</xdr:rowOff>
    </xdr:to>
    <xdr:sp macro="" textlink="">
      <xdr:nvSpPr>
        <xdr:cNvPr id="528" name="楕円 527"/>
        <xdr:cNvSpPr/>
      </xdr:nvSpPr>
      <xdr:spPr>
        <a:xfrm>
          <a:off x="15430500" y="61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96497</xdr:rowOff>
    </xdr:from>
    <xdr:ext cx="534377" cy="259045"/>
    <xdr:sp macro="" textlink="">
      <xdr:nvSpPr>
        <xdr:cNvPr id="529" name="テキスト ボックス 528"/>
        <xdr:cNvSpPr txBox="1"/>
      </xdr:nvSpPr>
      <xdr:spPr>
        <a:xfrm>
          <a:off x="15214111" y="62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32322</xdr:rowOff>
    </xdr:from>
    <xdr:to>
      <xdr:col>76</xdr:col>
      <xdr:colOff>165100</xdr:colOff>
      <xdr:row>36</xdr:row>
      <xdr:rowOff>133922</xdr:rowOff>
    </xdr:to>
    <xdr:sp macro="" textlink="">
      <xdr:nvSpPr>
        <xdr:cNvPr id="530" name="楕円 529"/>
        <xdr:cNvSpPr/>
      </xdr:nvSpPr>
      <xdr:spPr>
        <a:xfrm>
          <a:off x="14541500" y="62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125049</xdr:rowOff>
    </xdr:from>
    <xdr:ext cx="534377" cy="259045"/>
    <xdr:sp macro="" textlink="">
      <xdr:nvSpPr>
        <xdr:cNvPr id="531" name="テキスト ボックス 530"/>
        <xdr:cNvSpPr txBox="1"/>
      </xdr:nvSpPr>
      <xdr:spPr>
        <a:xfrm>
          <a:off x="14325111" y="62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17463</xdr:rowOff>
    </xdr:from>
    <xdr:to>
      <xdr:col>72</xdr:col>
      <xdr:colOff>38100</xdr:colOff>
      <xdr:row>36</xdr:row>
      <xdr:rowOff>119063</xdr:rowOff>
    </xdr:to>
    <xdr:sp macro="" textlink="">
      <xdr:nvSpPr>
        <xdr:cNvPr id="532" name="楕円 531"/>
        <xdr:cNvSpPr/>
      </xdr:nvSpPr>
      <xdr:spPr>
        <a:xfrm>
          <a:off x="13652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110190</xdr:rowOff>
    </xdr:from>
    <xdr:ext cx="534377" cy="259045"/>
    <xdr:sp macro="" textlink="">
      <xdr:nvSpPr>
        <xdr:cNvPr id="533" name="テキスト ボックス 532"/>
        <xdr:cNvSpPr txBox="1"/>
      </xdr:nvSpPr>
      <xdr:spPr>
        <a:xfrm>
          <a:off x="13436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152085</xdr:rowOff>
    </xdr:from>
    <xdr:to>
      <xdr:col>67</xdr:col>
      <xdr:colOff>101600</xdr:colOff>
      <xdr:row>36</xdr:row>
      <xdr:rowOff>82235</xdr:rowOff>
    </xdr:to>
    <xdr:sp macro="" textlink="">
      <xdr:nvSpPr>
        <xdr:cNvPr id="534" name="楕円 533"/>
        <xdr:cNvSpPr/>
      </xdr:nvSpPr>
      <xdr:spPr>
        <a:xfrm>
          <a:off x="12763500" y="615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73362</xdr:rowOff>
    </xdr:from>
    <xdr:ext cx="534377" cy="259045"/>
    <xdr:sp macro="" textlink="">
      <xdr:nvSpPr>
        <xdr:cNvPr id="535" name="テキスト ボックス 534"/>
        <xdr:cNvSpPr txBox="1"/>
      </xdr:nvSpPr>
      <xdr:spPr>
        <a:xfrm>
          <a:off x="12547111" y="624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90758</xdr:rowOff>
    </xdr:from>
    <xdr:to>
      <xdr:col>85</xdr:col>
      <xdr:colOff>127000</xdr:colOff>
      <xdr:row>59</xdr:row>
      <xdr:rowOff>5218</xdr:rowOff>
    </xdr:to>
    <xdr:cxnSp macro="">
      <xdr:nvCxnSpPr>
        <xdr:cNvPr id="567" name="直線コネクタ 566"/>
        <xdr:cNvCxnSpPr/>
      </xdr:nvCxnSpPr>
      <xdr:spPr>
        <a:xfrm flipV="1">
          <a:off x="15481300" y="10034858"/>
          <a:ext cx="838200" cy="8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5218</xdr:rowOff>
    </xdr:from>
    <xdr:to>
      <xdr:col>81</xdr:col>
      <xdr:colOff>50800</xdr:colOff>
      <xdr:row>59</xdr:row>
      <xdr:rowOff>25269</xdr:rowOff>
    </xdr:to>
    <xdr:cxnSp macro="">
      <xdr:nvCxnSpPr>
        <xdr:cNvPr id="570" name="直線コネクタ 569"/>
        <xdr:cNvCxnSpPr/>
      </xdr:nvCxnSpPr>
      <xdr:spPr>
        <a:xfrm flipV="1">
          <a:off x="14592300" y="10120768"/>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47335</xdr:rowOff>
    </xdr:from>
    <xdr:to>
      <xdr:col>76</xdr:col>
      <xdr:colOff>114300</xdr:colOff>
      <xdr:row>59</xdr:row>
      <xdr:rowOff>25269</xdr:rowOff>
    </xdr:to>
    <xdr:cxnSp macro="">
      <xdr:nvCxnSpPr>
        <xdr:cNvPr id="573" name="直線コネクタ 572"/>
        <xdr:cNvCxnSpPr/>
      </xdr:nvCxnSpPr>
      <xdr:spPr>
        <a:xfrm>
          <a:off x="13703300" y="9991435"/>
          <a:ext cx="889000" cy="14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47335</xdr:rowOff>
    </xdr:from>
    <xdr:to>
      <xdr:col>71</xdr:col>
      <xdr:colOff>177800</xdr:colOff>
      <xdr:row>58</xdr:row>
      <xdr:rowOff>94840</xdr:rowOff>
    </xdr:to>
    <xdr:cxnSp macro="">
      <xdr:nvCxnSpPr>
        <xdr:cNvPr id="576" name="直線コネクタ 575"/>
        <xdr:cNvCxnSpPr/>
      </xdr:nvCxnSpPr>
      <xdr:spPr>
        <a:xfrm flipV="1">
          <a:off x="12814300" y="9991435"/>
          <a:ext cx="889000" cy="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39958</xdr:rowOff>
    </xdr:from>
    <xdr:to>
      <xdr:col>85</xdr:col>
      <xdr:colOff>177800</xdr:colOff>
      <xdr:row>58</xdr:row>
      <xdr:rowOff>141558</xdr:rowOff>
    </xdr:to>
    <xdr:sp macro="" textlink="">
      <xdr:nvSpPr>
        <xdr:cNvPr id="586" name="楕円 585"/>
        <xdr:cNvSpPr/>
      </xdr:nvSpPr>
      <xdr:spPr>
        <a:xfrm>
          <a:off x="16268700" y="998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18385</xdr:rowOff>
    </xdr:from>
    <xdr:ext cx="534377" cy="259045"/>
    <xdr:sp macro="" textlink="">
      <xdr:nvSpPr>
        <xdr:cNvPr id="587" name="教育費該当値テキスト"/>
        <xdr:cNvSpPr txBox="1"/>
      </xdr:nvSpPr>
      <xdr:spPr>
        <a:xfrm>
          <a:off x="16370300" y="996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125868</xdr:rowOff>
    </xdr:from>
    <xdr:to>
      <xdr:col>81</xdr:col>
      <xdr:colOff>101600</xdr:colOff>
      <xdr:row>59</xdr:row>
      <xdr:rowOff>56018</xdr:rowOff>
    </xdr:to>
    <xdr:sp macro="" textlink="">
      <xdr:nvSpPr>
        <xdr:cNvPr id="588" name="楕円 587"/>
        <xdr:cNvSpPr/>
      </xdr:nvSpPr>
      <xdr:spPr>
        <a:xfrm>
          <a:off x="15430500" y="10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47145</xdr:rowOff>
    </xdr:from>
    <xdr:ext cx="534377" cy="259045"/>
    <xdr:sp macro="" textlink="">
      <xdr:nvSpPr>
        <xdr:cNvPr id="589" name="テキスト ボックス 588"/>
        <xdr:cNvSpPr txBox="1"/>
      </xdr:nvSpPr>
      <xdr:spPr>
        <a:xfrm>
          <a:off x="15214111" y="1016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145919</xdr:rowOff>
    </xdr:from>
    <xdr:to>
      <xdr:col>76</xdr:col>
      <xdr:colOff>165100</xdr:colOff>
      <xdr:row>59</xdr:row>
      <xdr:rowOff>76069</xdr:rowOff>
    </xdr:to>
    <xdr:sp macro="" textlink="">
      <xdr:nvSpPr>
        <xdr:cNvPr id="590" name="楕円 589"/>
        <xdr:cNvSpPr/>
      </xdr:nvSpPr>
      <xdr:spPr>
        <a:xfrm>
          <a:off x="14541500" y="100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67196</xdr:rowOff>
    </xdr:from>
    <xdr:ext cx="534377" cy="259045"/>
    <xdr:sp macro="" textlink="">
      <xdr:nvSpPr>
        <xdr:cNvPr id="591" name="テキスト ボックス 590"/>
        <xdr:cNvSpPr txBox="1"/>
      </xdr:nvSpPr>
      <xdr:spPr>
        <a:xfrm>
          <a:off x="14325111" y="1018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167985</xdr:rowOff>
    </xdr:from>
    <xdr:to>
      <xdr:col>72</xdr:col>
      <xdr:colOff>38100</xdr:colOff>
      <xdr:row>58</xdr:row>
      <xdr:rowOff>98135</xdr:rowOff>
    </xdr:to>
    <xdr:sp macro="" textlink="">
      <xdr:nvSpPr>
        <xdr:cNvPr id="592" name="楕円 591"/>
        <xdr:cNvSpPr/>
      </xdr:nvSpPr>
      <xdr:spPr>
        <a:xfrm>
          <a:off x="13652500" y="99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114662</xdr:rowOff>
    </xdr:from>
    <xdr:ext cx="534377" cy="259045"/>
    <xdr:sp macro="" textlink="">
      <xdr:nvSpPr>
        <xdr:cNvPr id="593" name="テキスト ボックス 592"/>
        <xdr:cNvSpPr txBox="1"/>
      </xdr:nvSpPr>
      <xdr:spPr>
        <a:xfrm>
          <a:off x="13436111" y="971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44040</xdr:rowOff>
    </xdr:from>
    <xdr:to>
      <xdr:col>67</xdr:col>
      <xdr:colOff>101600</xdr:colOff>
      <xdr:row>58</xdr:row>
      <xdr:rowOff>145640</xdr:rowOff>
    </xdr:to>
    <xdr:sp macro="" textlink="">
      <xdr:nvSpPr>
        <xdr:cNvPr id="594" name="楕円 593"/>
        <xdr:cNvSpPr/>
      </xdr:nvSpPr>
      <xdr:spPr>
        <a:xfrm>
          <a:off x="12763500" y="99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136767</xdr:rowOff>
    </xdr:from>
    <xdr:ext cx="534377" cy="259045"/>
    <xdr:sp macro="" textlink="">
      <xdr:nvSpPr>
        <xdr:cNvPr id="595" name="テキスト ボックス 594"/>
        <xdr:cNvSpPr txBox="1"/>
      </xdr:nvSpPr>
      <xdr:spPr>
        <a:xfrm>
          <a:off x="12547111" y="10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33537</xdr:rowOff>
    </xdr:from>
    <xdr:to>
      <xdr:col>85</xdr:col>
      <xdr:colOff>127000</xdr:colOff>
      <xdr:row>78</xdr:row>
      <xdr:rowOff>134694</xdr:rowOff>
    </xdr:to>
    <xdr:cxnSp macro="">
      <xdr:nvCxnSpPr>
        <xdr:cNvPr id="622" name="直線コネクタ 621"/>
        <xdr:cNvCxnSpPr/>
      </xdr:nvCxnSpPr>
      <xdr:spPr>
        <a:xfrm flipV="1">
          <a:off x="15481300" y="13406637"/>
          <a:ext cx="838200" cy="10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134694</xdr:rowOff>
    </xdr:from>
    <xdr:to>
      <xdr:col>81</xdr:col>
      <xdr:colOff>50800</xdr:colOff>
      <xdr:row>78</xdr:row>
      <xdr:rowOff>139700</xdr:rowOff>
    </xdr:to>
    <xdr:cxnSp macro="">
      <xdr:nvCxnSpPr>
        <xdr:cNvPr id="625" name="直線コネクタ 624"/>
        <xdr:cNvCxnSpPr/>
      </xdr:nvCxnSpPr>
      <xdr:spPr>
        <a:xfrm flipV="1">
          <a:off x="14592300" y="13507794"/>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102758</xdr:rowOff>
    </xdr:from>
    <xdr:to>
      <xdr:col>76</xdr:col>
      <xdr:colOff>114300</xdr:colOff>
      <xdr:row>78</xdr:row>
      <xdr:rowOff>139700</xdr:rowOff>
    </xdr:to>
    <xdr:cxnSp macro="">
      <xdr:nvCxnSpPr>
        <xdr:cNvPr id="628" name="直線コネクタ 627"/>
        <xdr:cNvCxnSpPr/>
      </xdr:nvCxnSpPr>
      <xdr:spPr>
        <a:xfrm>
          <a:off x="13703300" y="13475858"/>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102758</xdr:rowOff>
    </xdr:from>
    <xdr:to>
      <xdr:col>71</xdr:col>
      <xdr:colOff>177800</xdr:colOff>
      <xdr:row>78</xdr:row>
      <xdr:rowOff>133254</xdr:rowOff>
    </xdr:to>
    <xdr:cxnSp macro="">
      <xdr:nvCxnSpPr>
        <xdr:cNvPr id="631" name="直線コネクタ 630"/>
        <xdr:cNvCxnSpPr/>
      </xdr:nvCxnSpPr>
      <xdr:spPr>
        <a:xfrm flipV="1">
          <a:off x="12814300" y="13475858"/>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154187</xdr:rowOff>
    </xdr:from>
    <xdr:to>
      <xdr:col>85</xdr:col>
      <xdr:colOff>177800</xdr:colOff>
      <xdr:row>78</xdr:row>
      <xdr:rowOff>84337</xdr:rowOff>
    </xdr:to>
    <xdr:sp macro="" textlink="">
      <xdr:nvSpPr>
        <xdr:cNvPr id="641" name="楕円 640"/>
        <xdr:cNvSpPr/>
      </xdr:nvSpPr>
      <xdr:spPr>
        <a:xfrm>
          <a:off x="16268700" y="133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69114</xdr:rowOff>
    </xdr:from>
    <xdr:ext cx="469744" cy="259045"/>
    <xdr:sp macro="" textlink="">
      <xdr:nvSpPr>
        <xdr:cNvPr id="642" name="災害復旧費該当値テキスト"/>
        <xdr:cNvSpPr txBox="1"/>
      </xdr:nvSpPr>
      <xdr:spPr>
        <a:xfrm>
          <a:off x="16370300" y="1327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83894</xdr:rowOff>
    </xdr:from>
    <xdr:to>
      <xdr:col>81</xdr:col>
      <xdr:colOff>101600</xdr:colOff>
      <xdr:row>79</xdr:row>
      <xdr:rowOff>14044</xdr:rowOff>
    </xdr:to>
    <xdr:sp macro="" textlink="">
      <xdr:nvSpPr>
        <xdr:cNvPr id="643" name="楕円 642"/>
        <xdr:cNvSpPr/>
      </xdr:nvSpPr>
      <xdr:spPr>
        <a:xfrm>
          <a:off x="15430500" y="134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5171</xdr:rowOff>
    </xdr:from>
    <xdr:ext cx="378565" cy="259045"/>
    <xdr:sp macro="" textlink="">
      <xdr:nvSpPr>
        <xdr:cNvPr id="644" name="テキスト ボックス 643"/>
        <xdr:cNvSpPr txBox="1"/>
      </xdr:nvSpPr>
      <xdr:spPr>
        <a:xfrm>
          <a:off x="15292017" y="1354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51958</xdr:rowOff>
    </xdr:from>
    <xdr:to>
      <xdr:col>72</xdr:col>
      <xdr:colOff>38100</xdr:colOff>
      <xdr:row>78</xdr:row>
      <xdr:rowOff>153558</xdr:rowOff>
    </xdr:to>
    <xdr:sp macro="" textlink="">
      <xdr:nvSpPr>
        <xdr:cNvPr id="647" name="楕円 646"/>
        <xdr:cNvSpPr/>
      </xdr:nvSpPr>
      <xdr:spPr>
        <a:xfrm>
          <a:off x="13652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144685</xdr:rowOff>
    </xdr:from>
    <xdr:ext cx="469744" cy="259045"/>
    <xdr:sp macro="" textlink="">
      <xdr:nvSpPr>
        <xdr:cNvPr id="648" name="テキスト ボックス 647"/>
        <xdr:cNvSpPr txBox="1"/>
      </xdr:nvSpPr>
      <xdr:spPr>
        <a:xfrm>
          <a:off x="13468428" y="135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82454</xdr:rowOff>
    </xdr:from>
    <xdr:to>
      <xdr:col>67</xdr:col>
      <xdr:colOff>101600</xdr:colOff>
      <xdr:row>79</xdr:row>
      <xdr:rowOff>12604</xdr:rowOff>
    </xdr:to>
    <xdr:sp macro="" textlink="">
      <xdr:nvSpPr>
        <xdr:cNvPr id="649" name="楕円 648"/>
        <xdr:cNvSpPr/>
      </xdr:nvSpPr>
      <xdr:spPr>
        <a:xfrm>
          <a:off x="12763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3731</xdr:rowOff>
    </xdr:from>
    <xdr:ext cx="378565" cy="259045"/>
    <xdr:sp macro="" textlink="">
      <xdr:nvSpPr>
        <xdr:cNvPr id="650" name="テキスト ボックス 649"/>
        <xdr:cNvSpPr txBox="1"/>
      </xdr:nvSpPr>
      <xdr:spPr>
        <a:xfrm>
          <a:off x="12625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147444</xdr:rowOff>
    </xdr:from>
    <xdr:to>
      <xdr:col>85</xdr:col>
      <xdr:colOff>127000</xdr:colOff>
      <xdr:row>97</xdr:row>
      <xdr:rowOff>148653</xdr:rowOff>
    </xdr:to>
    <xdr:cxnSp macro="">
      <xdr:nvCxnSpPr>
        <xdr:cNvPr id="683" name="直線コネクタ 682"/>
        <xdr:cNvCxnSpPr/>
      </xdr:nvCxnSpPr>
      <xdr:spPr>
        <a:xfrm flipV="1">
          <a:off x="15481300" y="16778094"/>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143587</xdr:rowOff>
    </xdr:from>
    <xdr:to>
      <xdr:col>81</xdr:col>
      <xdr:colOff>50800</xdr:colOff>
      <xdr:row>97</xdr:row>
      <xdr:rowOff>148653</xdr:rowOff>
    </xdr:to>
    <xdr:cxnSp macro="">
      <xdr:nvCxnSpPr>
        <xdr:cNvPr id="686" name="直線コネクタ 685"/>
        <xdr:cNvCxnSpPr/>
      </xdr:nvCxnSpPr>
      <xdr:spPr>
        <a:xfrm>
          <a:off x="14592300" y="16774237"/>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142633</xdr:rowOff>
    </xdr:from>
    <xdr:to>
      <xdr:col>76</xdr:col>
      <xdr:colOff>114300</xdr:colOff>
      <xdr:row>97</xdr:row>
      <xdr:rowOff>143587</xdr:rowOff>
    </xdr:to>
    <xdr:cxnSp macro="">
      <xdr:nvCxnSpPr>
        <xdr:cNvPr id="689" name="直線コネクタ 688"/>
        <xdr:cNvCxnSpPr/>
      </xdr:nvCxnSpPr>
      <xdr:spPr>
        <a:xfrm>
          <a:off x="13703300" y="16773283"/>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134880</xdr:rowOff>
    </xdr:from>
    <xdr:to>
      <xdr:col>71</xdr:col>
      <xdr:colOff>177800</xdr:colOff>
      <xdr:row>97</xdr:row>
      <xdr:rowOff>142633</xdr:rowOff>
    </xdr:to>
    <xdr:cxnSp macro="">
      <xdr:nvCxnSpPr>
        <xdr:cNvPr id="692" name="直線コネクタ 691"/>
        <xdr:cNvCxnSpPr/>
      </xdr:nvCxnSpPr>
      <xdr:spPr>
        <a:xfrm>
          <a:off x="12814300" y="1676553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96644</xdr:rowOff>
    </xdr:from>
    <xdr:to>
      <xdr:col>85</xdr:col>
      <xdr:colOff>177800</xdr:colOff>
      <xdr:row>98</xdr:row>
      <xdr:rowOff>26794</xdr:rowOff>
    </xdr:to>
    <xdr:sp macro="" textlink="">
      <xdr:nvSpPr>
        <xdr:cNvPr id="702" name="楕円 701"/>
        <xdr:cNvSpPr/>
      </xdr:nvSpPr>
      <xdr:spPr>
        <a:xfrm>
          <a:off x="16268700" y="167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75071</xdr:rowOff>
    </xdr:from>
    <xdr:ext cx="534377" cy="259045"/>
    <xdr:sp macro="" textlink="">
      <xdr:nvSpPr>
        <xdr:cNvPr id="703" name="公債費該当値テキスト"/>
        <xdr:cNvSpPr txBox="1"/>
      </xdr:nvSpPr>
      <xdr:spPr>
        <a:xfrm>
          <a:off x="16370300" y="1670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97853</xdr:rowOff>
    </xdr:from>
    <xdr:to>
      <xdr:col>81</xdr:col>
      <xdr:colOff>101600</xdr:colOff>
      <xdr:row>98</xdr:row>
      <xdr:rowOff>28003</xdr:rowOff>
    </xdr:to>
    <xdr:sp macro="" textlink="">
      <xdr:nvSpPr>
        <xdr:cNvPr id="704" name="楕円 703"/>
        <xdr:cNvSpPr/>
      </xdr:nvSpPr>
      <xdr:spPr>
        <a:xfrm>
          <a:off x="15430500" y="167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19130</xdr:rowOff>
    </xdr:from>
    <xdr:ext cx="534377" cy="259045"/>
    <xdr:sp macro="" textlink="">
      <xdr:nvSpPr>
        <xdr:cNvPr id="705" name="テキスト ボックス 704"/>
        <xdr:cNvSpPr txBox="1"/>
      </xdr:nvSpPr>
      <xdr:spPr>
        <a:xfrm>
          <a:off x="15214111" y="1682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92787</xdr:rowOff>
    </xdr:from>
    <xdr:to>
      <xdr:col>76</xdr:col>
      <xdr:colOff>165100</xdr:colOff>
      <xdr:row>98</xdr:row>
      <xdr:rowOff>22937</xdr:rowOff>
    </xdr:to>
    <xdr:sp macro="" textlink="">
      <xdr:nvSpPr>
        <xdr:cNvPr id="706" name="楕円 705"/>
        <xdr:cNvSpPr/>
      </xdr:nvSpPr>
      <xdr:spPr>
        <a:xfrm>
          <a:off x="14541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14064</xdr:rowOff>
    </xdr:from>
    <xdr:ext cx="534377" cy="259045"/>
    <xdr:sp macro="" textlink="">
      <xdr:nvSpPr>
        <xdr:cNvPr id="707" name="テキスト ボックス 706"/>
        <xdr:cNvSpPr txBox="1"/>
      </xdr:nvSpPr>
      <xdr:spPr>
        <a:xfrm>
          <a:off x="14325111" y="168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91833</xdr:rowOff>
    </xdr:from>
    <xdr:to>
      <xdr:col>72</xdr:col>
      <xdr:colOff>38100</xdr:colOff>
      <xdr:row>98</xdr:row>
      <xdr:rowOff>21983</xdr:rowOff>
    </xdr:to>
    <xdr:sp macro="" textlink="">
      <xdr:nvSpPr>
        <xdr:cNvPr id="708" name="楕円 707"/>
        <xdr:cNvSpPr/>
      </xdr:nvSpPr>
      <xdr:spPr>
        <a:xfrm>
          <a:off x="13652500" y="16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13110</xdr:rowOff>
    </xdr:from>
    <xdr:ext cx="534377" cy="259045"/>
    <xdr:sp macro="" textlink="">
      <xdr:nvSpPr>
        <xdr:cNvPr id="709" name="テキスト ボックス 708"/>
        <xdr:cNvSpPr txBox="1"/>
      </xdr:nvSpPr>
      <xdr:spPr>
        <a:xfrm>
          <a:off x="13436111" y="168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84080</xdr:rowOff>
    </xdr:from>
    <xdr:to>
      <xdr:col>67</xdr:col>
      <xdr:colOff>101600</xdr:colOff>
      <xdr:row>98</xdr:row>
      <xdr:rowOff>14230</xdr:rowOff>
    </xdr:to>
    <xdr:sp macro="" textlink="">
      <xdr:nvSpPr>
        <xdr:cNvPr id="710" name="楕円 709"/>
        <xdr:cNvSpPr/>
      </xdr:nvSpPr>
      <xdr:spPr>
        <a:xfrm>
          <a:off x="12763500" y="16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5357</xdr:rowOff>
    </xdr:from>
    <xdr:ext cx="534377" cy="259045"/>
    <xdr:sp macro="" textlink="">
      <xdr:nvSpPr>
        <xdr:cNvPr id="711" name="テキスト ボックス 710"/>
        <xdr:cNvSpPr txBox="1"/>
      </xdr:nvSpPr>
      <xdr:spPr>
        <a:xfrm>
          <a:off x="12547111" y="168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40031</xdr:rowOff>
    </xdr:from>
    <xdr:to>
      <xdr:col>107</xdr:col>
      <xdr:colOff>50800</xdr:colOff>
      <xdr:row>38</xdr:row>
      <xdr:rowOff>139700</xdr:rowOff>
    </xdr:to>
    <xdr:cxnSp macro="">
      <xdr:nvCxnSpPr>
        <xdr:cNvPr id="744" name="直線コネクタ 743"/>
        <xdr:cNvCxnSpPr/>
      </xdr:nvCxnSpPr>
      <xdr:spPr>
        <a:xfrm>
          <a:off x="19545300" y="6383681"/>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40031</xdr:rowOff>
    </xdr:from>
    <xdr:to>
      <xdr:col>102</xdr:col>
      <xdr:colOff>114300</xdr:colOff>
      <xdr:row>38</xdr:row>
      <xdr:rowOff>139700</xdr:rowOff>
    </xdr:to>
    <xdr:cxnSp macro="">
      <xdr:nvCxnSpPr>
        <xdr:cNvPr id="747" name="直線コネクタ 746"/>
        <xdr:cNvCxnSpPr/>
      </xdr:nvCxnSpPr>
      <xdr:spPr>
        <a:xfrm flipV="1">
          <a:off x="18656300" y="6383681"/>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131792</xdr:rowOff>
    </xdr:from>
    <xdr:ext cx="378565" cy="259045"/>
    <xdr:sp macro="" textlink="">
      <xdr:nvSpPr>
        <xdr:cNvPr id="749" name="テキスト ボックス 748"/>
        <xdr:cNvSpPr txBox="1"/>
      </xdr:nvSpPr>
      <xdr:spPr>
        <a:xfrm>
          <a:off x="19356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160681</xdr:rowOff>
    </xdr:from>
    <xdr:to>
      <xdr:col>102</xdr:col>
      <xdr:colOff>165100</xdr:colOff>
      <xdr:row>37</xdr:row>
      <xdr:rowOff>90831</xdr:rowOff>
    </xdr:to>
    <xdr:sp macro="" textlink="">
      <xdr:nvSpPr>
        <xdr:cNvPr id="763" name="楕円 762"/>
        <xdr:cNvSpPr/>
      </xdr:nvSpPr>
      <xdr:spPr>
        <a:xfrm>
          <a:off x="19494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107358</xdr:rowOff>
    </xdr:from>
    <xdr:ext cx="378565" cy="259045"/>
    <xdr:sp macro="" textlink="">
      <xdr:nvSpPr>
        <xdr:cNvPr id="764" name="テキスト ボックス 763"/>
        <xdr:cNvSpPr txBox="1"/>
      </xdr:nvSpPr>
      <xdr:spPr>
        <a:xfrm>
          <a:off x="19356017" y="6108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108,757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基金積立金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を積立てたこと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円となっており、類似団体平均、全国平均、県平均を上回っている。斎場整備事業及び新し尿処理場整備事業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に着手したこと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26,848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円となっており、類似団体平均は下回っているが、全国平均、県平均を上回っている。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低所得者・子育て世代向けプレミアム付き商品券が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国・県補助事業を伴う事業費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の増が要因で、前年度と比較すると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46,496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幼稚園及び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空調整備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事業が要因で、前年度と比較すると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円となっており、類似団体平均は下回っているが、全国平均、県平均を上回っている。これは令和元年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号に被災したこと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による復旧対応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百万円となり、標準財政規模に対する比率は前年比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％減となっている。一方、実質収支額は、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歳入歳出差引額が大きかったこと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百万円増加し、標準財政規模に対する比率は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実質単年度収支は、企業誘致の用地売買契約解除返還金の影響で前年度比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百万円となり、標準財政規模に対する比率は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今後も、住民の福祉の向上を図りつつ、削減可能な経費の見直しを行い、健全財政の維持に努める。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一般会計及び各特別会計ともに赤字額は発生していない状況にある。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財産売払収入やふるさと寄附金の増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により、黒字比率が増加した。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国民健康保険特別会計については、一般会計へ精算により繰り出ししたため、黒字比率が減少している。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簡易水道等事業特別会計については、給水区域拡大に伴う加入分担金の増により、黒字率が増加した。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なお、その他会計における黒字額の標準財政規模に対する黒字比率は、概ね同一水準を維持している。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今後も、計画的な事業展開を図り、健全な財政運営に努める。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24580832</v>
      </c>
      <c r="BO4" s="431"/>
      <c r="BP4" s="431"/>
      <c r="BQ4" s="431"/>
      <c r="BR4" s="431"/>
      <c r="BS4" s="431"/>
      <c r="BT4" s="431"/>
      <c r="BU4" s="432"/>
      <c r="BV4" s="430">
        <v>19806706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23692831</v>
      </c>
      <c r="BO5" s="468"/>
      <c r="BP5" s="468"/>
      <c r="BQ5" s="468"/>
      <c r="BR5" s="468"/>
      <c r="BS5" s="468"/>
      <c r="BT5" s="468"/>
      <c r="BU5" s="469"/>
      <c r="BV5" s="467">
        <v>19064851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86.6</v>
      </c>
      <c r="CU5" s="465"/>
      <c r="CV5" s="465"/>
      <c r="CW5" s="465"/>
      <c r="CX5" s="465"/>
      <c r="CY5" s="465"/>
      <c r="CZ5" s="465"/>
      <c r="DA5" s="466"/>
      <c r="DB5" s="464">
        <v>84.9</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888001</v>
      </c>
      <c r="BO6" s="468"/>
      <c r="BP6" s="468"/>
      <c r="BQ6" s="468"/>
      <c r="BR6" s="468"/>
      <c r="BS6" s="468"/>
      <c r="BT6" s="468"/>
      <c r="BU6" s="469"/>
      <c r="BV6" s="467">
        <v>741855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91.7</v>
      </c>
      <c r="CU6" s="505"/>
      <c r="CV6" s="505"/>
      <c r="CW6" s="505"/>
      <c r="CX6" s="505"/>
      <c r="CY6" s="505"/>
      <c r="CZ6" s="505"/>
      <c r="DA6" s="506"/>
      <c r="DB6" s="504">
        <v>91.2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93</v>
      </c>
      <c r="AV7" s="500"/>
      <c r="AW7" s="500"/>
      <c r="AX7" s="500"/>
      <c r="AY7" s="501" t="s">
        <v>105</v>
      </c>
      <c r="AZ7" s="502"/>
      <c r="BA7" s="502"/>
      <c r="BB7" s="502"/>
      <c r="BC7" s="502"/>
      <c r="BD7" s="502"/>
      <c r="BE7" s="502"/>
      <c r="BF7" s="502"/>
      <c r="BG7" s="502"/>
      <c r="BH7" s="502"/>
      <c r="BI7" s="502"/>
      <c r="BJ7" s="502"/>
      <c r="BK7" s="502"/>
      <c r="BL7" s="502"/>
      <c r="BM7" s="503"/>
      <c r="BN7" s="467">
        <v>163380</v>
      </c>
      <c r="BO7" s="468"/>
      <c r="BP7" s="468"/>
      <c r="BQ7" s="468"/>
      <c r="BR7" s="468"/>
      <c r="BS7" s="468"/>
      <c r="BT7" s="468"/>
      <c r="BU7" s="469"/>
      <c r="BV7" s="467">
        <v>54052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11590097</v>
      </c>
      <c r="CU7" s="468"/>
      <c r="CV7" s="468"/>
      <c r="CW7" s="468"/>
      <c r="CX7" s="468"/>
      <c r="CY7" s="468"/>
      <c r="CZ7" s="468"/>
      <c r="DA7" s="469"/>
      <c r="DB7" s="467">
        <v>11549402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101</v>
      </c>
      <c r="AV8" s="500"/>
      <c r="AW8" s="500"/>
      <c r="AX8" s="500"/>
      <c r="AY8" s="501" t="s">
        <v>108</v>
      </c>
      <c r="AZ8" s="502"/>
      <c r="BA8" s="502"/>
      <c r="BB8" s="502"/>
      <c r="BC8" s="502"/>
      <c r="BD8" s="502"/>
      <c r="BE8" s="502"/>
      <c r="BF8" s="502"/>
      <c r="BG8" s="502"/>
      <c r="BH8" s="502"/>
      <c r="BI8" s="502"/>
      <c r="BJ8" s="502"/>
      <c r="BK8" s="502"/>
      <c r="BL8" s="502"/>
      <c r="BM8" s="503"/>
      <c r="BN8" s="467">
        <v>724621</v>
      </c>
      <c r="BO8" s="468"/>
      <c r="BP8" s="468"/>
      <c r="BQ8" s="468"/>
      <c r="BR8" s="468"/>
      <c r="BS8" s="468"/>
      <c r="BT8" s="468"/>
      <c r="BU8" s="469"/>
      <c r="BV8" s="467">
        <v>687803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48152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36818</v>
      </c>
      <c r="BO9" s="468"/>
      <c r="BP9" s="468"/>
      <c r="BQ9" s="468"/>
      <c r="BR9" s="468"/>
      <c r="BS9" s="468"/>
      <c r="BT9" s="468"/>
      <c r="BU9" s="469"/>
      <c r="BV9" s="467">
        <v>93943</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11.7</v>
      </c>
      <c r="CU9" s="465"/>
      <c r="CV9" s="465"/>
      <c r="CW9" s="465"/>
      <c r="CX9" s="465"/>
      <c r="CY9" s="465"/>
      <c r="CZ9" s="465"/>
      <c r="DA9" s="466"/>
      <c r="DB9" s="464">
        <v>11.8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49269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381022</v>
      </c>
      <c r="BO10" s="468"/>
      <c r="BP10" s="468"/>
      <c r="BQ10" s="468"/>
      <c r="BR10" s="468"/>
      <c r="BS10" s="468"/>
      <c r="BT10" s="468"/>
      <c r="BU10" s="469"/>
      <c r="BV10" s="467">
        <v>597014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101</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48476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119</v>
      </c>
      <c r="AV12" s="500"/>
      <c r="AW12" s="500"/>
      <c r="AX12" s="500"/>
      <c r="AY12" s="501" t="s">
        <v>134</v>
      </c>
      <c r="AZ12" s="502"/>
      <c r="BA12" s="502"/>
      <c r="BB12" s="502"/>
      <c r="BC12" s="502"/>
      <c r="BD12" s="502"/>
      <c r="BE12" s="502"/>
      <c r="BF12" s="502"/>
      <c r="BG12" s="502"/>
      <c r="BH12" s="502"/>
      <c r="BI12" s="502"/>
      <c r="BJ12" s="502"/>
      <c r="BK12" s="502"/>
      <c r="BL12" s="502"/>
      <c r="BM12" s="503"/>
      <c r="BN12" s="467">
        <v>1130004</v>
      </c>
      <c r="BO12" s="468"/>
      <c r="BP12" s="468"/>
      <c r="BQ12" s="468"/>
      <c r="BR12" s="468"/>
      <c r="BS12" s="468"/>
      <c r="BT12" s="468"/>
      <c r="BU12" s="469"/>
      <c r="BV12" s="467">
        <v>763224</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47840</v>
      </c>
      <c r="S13" s="552"/>
      <c r="T13" s="552"/>
      <c r="U13" s="552"/>
      <c r="V13" s="553"/>
      <c r="W13" s="483" t="s">
        <v>138</v>
      </c>
      <c r="X13" s="484"/>
      <c r="Y13" s="484"/>
      <c r="Z13" s="484"/>
      <c r="AA13" s="484"/>
      <c r="AB13" s="474"/>
      <c r="AC13" s="518">
        <v>1433</v>
      </c>
      <c r="AD13" s="519"/>
      <c r="AE13" s="519"/>
      <c r="AF13" s="519"/>
      <c r="AG13" s="561"/>
      <c r="AH13" s="518">
        <v>1361</v>
      </c>
      <c r="AI13" s="519"/>
      <c r="AJ13" s="519"/>
      <c r="AK13" s="519"/>
      <c r="AL13" s="520"/>
      <c r="AM13" s="496" t="s">
        <v>139</v>
      </c>
      <c r="AN13" s="497"/>
      <c r="AO13" s="497"/>
      <c r="AP13" s="497"/>
      <c r="AQ13" s="497"/>
      <c r="AR13" s="497"/>
      <c r="AS13" s="497"/>
      <c r="AT13" s="498"/>
      <c r="AU13" s="499" t="s">
        <v>114</v>
      </c>
      <c r="AV13" s="500"/>
      <c r="AW13" s="500"/>
      <c r="AX13" s="500"/>
      <c r="AY13" s="501" t="s">
        <v>140</v>
      </c>
      <c r="AZ13" s="502"/>
      <c r="BA13" s="502"/>
      <c r="BB13" s="502"/>
      <c r="BC13" s="502"/>
      <c r="BD13" s="502"/>
      <c r="BE13" s="502"/>
      <c r="BF13" s="502"/>
      <c r="BG13" s="502"/>
      <c r="BH13" s="502"/>
      <c r="BI13" s="502"/>
      <c r="BJ13" s="502"/>
      <c r="BK13" s="502"/>
      <c r="BL13" s="502"/>
      <c r="BM13" s="503"/>
      <c r="BN13" s="467">
        <v>-712164</v>
      </c>
      <c r="BO13" s="468"/>
      <c r="BP13" s="468"/>
      <c r="BQ13" s="468"/>
      <c r="BR13" s="468"/>
      <c r="BS13" s="468"/>
      <c r="BT13" s="468"/>
      <c r="BU13" s="469"/>
      <c r="BV13" s="467">
        <v>-72267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7.2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48860</v>
      </c>
      <c r="S14" s="552"/>
      <c r="T14" s="552"/>
      <c r="U14" s="552"/>
      <c r="V14" s="553"/>
      <c r="W14" s="457"/>
      <c r="X14" s="458"/>
      <c r="Y14" s="458"/>
      <c r="Z14" s="458"/>
      <c r="AA14" s="458"/>
      <c r="AB14" s="447"/>
      <c r="AC14" s="554">
        <v>6.1</v>
      </c>
      <c r="AD14" s="555"/>
      <c r="AE14" s="555"/>
      <c r="AF14" s="555"/>
      <c r="AG14" s="556"/>
      <c r="AH14" s="554">
        <v>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50.4</v>
      </c>
      <c r="CU14" s="566"/>
      <c r="CV14" s="566"/>
      <c r="CW14" s="566"/>
      <c r="CX14" s="566"/>
      <c r="CY14" s="566"/>
      <c r="CZ14" s="566"/>
      <c r="DA14" s="567"/>
      <c r="DB14" s="565">
        <v>36.4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48258</v>
      </c>
      <c r="S15" s="552"/>
      <c r="T15" s="552"/>
      <c r="U15" s="552"/>
      <c r="V15" s="553"/>
      <c r="W15" s="483" t="s">
        <v>144</v>
      </c>
      <c r="X15" s="484"/>
      <c r="Y15" s="484"/>
      <c r="Z15" s="484"/>
      <c r="AA15" s="484"/>
      <c r="AB15" s="474"/>
      <c r="AC15" s="518">
        <v>6043</v>
      </c>
      <c r="AD15" s="519"/>
      <c r="AE15" s="519"/>
      <c r="AF15" s="519"/>
      <c r="AG15" s="561"/>
      <c r="AH15" s="518">
        <v>6347</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6360003</v>
      </c>
      <c r="BO15" s="431"/>
      <c r="BP15" s="431"/>
      <c r="BQ15" s="431"/>
      <c r="BR15" s="431"/>
      <c r="BS15" s="431"/>
      <c r="BT15" s="431"/>
      <c r="BU15" s="432"/>
      <c r="BV15" s="430">
        <v>6088307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25.8</v>
      </c>
      <c r="AD16" s="555"/>
      <c r="AE16" s="555"/>
      <c r="AF16" s="555"/>
      <c r="AG16" s="556"/>
      <c r="AH16" s="554">
        <v>26.2</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8913216</v>
      </c>
      <c r="BO16" s="468"/>
      <c r="BP16" s="468"/>
      <c r="BQ16" s="468"/>
      <c r="BR16" s="468"/>
      <c r="BS16" s="468"/>
      <c r="BT16" s="468"/>
      <c r="BU16" s="469"/>
      <c r="BV16" s="467">
        <v>8664467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15925</v>
      </c>
      <c r="AD17" s="519"/>
      <c r="AE17" s="519"/>
      <c r="AF17" s="519"/>
      <c r="AG17" s="561"/>
      <c r="AH17" s="518">
        <v>16562</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8132506</v>
      </c>
      <c r="BO17" s="468"/>
      <c r="BP17" s="468"/>
      <c r="BQ17" s="468"/>
      <c r="BR17" s="468"/>
      <c r="BS17" s="468"/>
      <c r="BT17" s="468"/>
      <c r="BU17" s="469"/>
      <c r="BV17" s="467">
        <v>7763201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94.62</v>
      </c>
      <c r="M18" s="583"/>
      <c r="N18" s="583"/>
      <c r="O18" s="583"/>
      <c r="P18" s="583"/>
      <c r="Q18" s="583"/>
      <c r="R18" s="584"/>
      <c r="S18" s="584"/>
      <c r="T18" s="584"/>
      <c r="U18" s="584"/>
      <c r="V18" s="585"/>
      <c r="W18" s="485"/>
      <c r="X18" s="486"/>
      <c r="Y18" s="486"/>
      <c r="Z18" s="486"/>
      <c r="AA18" s="486"/>
      <c r="AB18" s="477"/>
      <c r="AC18" s="586">
        <v>68.099999999999994</v>
      </c>
      <c r="AD18" s="587"/>
      <c r="AE18" s="587"/>
      <c r="AF18" s="587"/>
      <c r="AG18" s="588"/>
      <c r="AH18" s="586">
        <v>68.2</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10140853</v>
      </c>
      <c r="BO18" s="468"/>
      <c r="BP18" s="468"/>
      <c r="BQ18" s="468"/>
      <c r="BR18" s="468"/>
      <c r="BS18" s="468"/>
      <c r="BT18" s="468"/>
      <c r="BU18" s="469"/>
      <c r="BV18" s="467">
        <v>10281315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509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14387377</v>
      </c>
      <c r="BO19" s="468"/>
      <c r="BP19" s="468"/>
      <c r="BQ19" s="468"/>
      <c r="BR19" s="468"/>
      <c r="BS19" s="468"/>
      <c r="BT19" s="468"/>
      <c r="BU19" s="469"/>
      <c r="BV19" s="467">
        <v>14170800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18677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21935354</v>
      </c>
      <c r="BO23" s="468"/>
      <c r="BP23" s="468"/>
      <c r="BQ23" s="468"/>
      <c r="BR23" s="468"/>
      <c r="BS23" s="468"/>
      <c r="BT23" s="468"/>
      <c r="BU23" s="469"/>
      <c r="BV23" s="467">
        <v>18314754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8000</v>
      </c>
      <c r="R24" s="519"/>
      <c r="S24" s="519"/>
      <c r="T24" s="519"/>
      <c r="U24" s="519"/>
      <c r="V24" s="561"/>
      <c r="W24" s="620"/>
      <c r="X24" s="608"/>
      <c r="Y24" s="609"/>
      <c r="Z24" s="517" t="s">
        <v>168</v>
      </c>
      <c r="AA24" s="497"/>
      <c r="AB24" s="497"/>
      <c r="AC24" s="497"/>
      <c r="AD24" s="497"/>
      <c r="AE24" s="497"/>
      <c r="AF24" s="497"/>
      <c r="AG24" s="498"/>
      <c r="AH24" s="518">
        <v>333</v>
      </c>
      <c r="AI24" s="519"/>
      <c r="AJ24" s="519"/>
      <c r="AK24" s="519"/>
      <c r="AL24" s="561"/>
      <c r="AM24" s="518">
        <v>1017981</v>
      </c>
      <c r="AN24" s="519"/>
      <c r="AO24" s="519"/>
      <c r="AP24" s="519"/>
      <c r="AQ24" s="519"/>
      <c r="AR24" s="561"/>
      <c r="AS24" s="518">
        <v>3057</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16493011</v>
      </c>
      <c r="BO24" s="468"/>
      <c r="BP24" s="468"/>
      <c r="BQ24" s="468"/>
      <c r="BR24" s="468"/>
      <c r="BS24" s="468"/>
      <c r="BT24" s="468"/>
      <c r="BU24" s="469"/>
      <c r="BV24" s="467">
        <v>15932275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6600</v>
      </c>
      <c r="R25" s="519"/>
      <c r="S25" s="519"/>
      <c r="T25" s="519"/>
      <c r="U25" s="519"/>
      <c r="V25" s="561"/>
      <c r="W25" s="620"/>
      <c r="X25" s="608"/>
      <c r="Y25" s="609"/>
      <c r="Z25" s="517" t="s">
        <v>171</v>
      </c>
      <c r="AA25" s="497"/>
      <c r="AB25" s="497"/>
      <c r="AC25" s="497"/>
      <c r="AD25" s="497"/>
      <c r="AE25" s="497"/>
      <c r="AF25" s="497"/>
      <c r="AG25" s="498"/>
      <c r="AH25" s="518" t="s">
        <v>136</v>
      </c>
      <c r="AI25" s="519"/>
      <c r="AJ25" s="519"/>
      <c r="AK25" s="519"/>
      <c r="AL25" s="561"/>
      <c r="AM25" s="518" t="s">
        <v>136</v>
      </c>
      <c r="AN25" s="519"/>
      <c r="AO25" s="519"/>
      <c r="AP25" s="519"/>
      <c r="AQ25" s="519"/>
      <c r="AR25" s="561"/>
      <c r="AS25" s="518" t="s">
        <v>136</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1183338</v>
      </c>
      <c r="BO25" s="431"/>
      <c r="BP25" s="431"/>
      <c r="BQ25" s="431"/>
      <c r="BR25" s="431"/>
      <c r="BS25" s="431"/>
      <c r="BT25" s="431"/>
      <c r="BU25" s="432"/>
      <c r="BV25" s="430">
        <v>874587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6000</v>
      </c>
      <c r="R26" s="519"/>
      <c r="S26" s="519"/>
      <c r="T26" s="519"/>
      <c r="U26" s="519"/>
      <c r="V26" s="561"/>
      <c r="W26" s="620"/>
      <c r="X26" s="608"/>
      <c r="Y26" s="609"/>
      <c r="Z26" s="517" t="s">
        <v>174</v>
      </c>
      <c r="AA26" s="630"/>
      <c r="AB26" s="630"/>
      <c r="AC26" s="630"/>
      <c r="AD26" s="630"/>
      <c r="AE26" s="630"/>
      <c r="AF26" s="630"/>
      <c r="AG26" s="631"/>
      <c r="AH26" s="518">
        <v>2</v>
      </c>
      <c r="AI26" s="519"/>
      <c r="AJ26" s="519"/>
      <c r="AK26" s="519"/>
      <c r="AL26" s="561"/>
      <c r="AM26" s="518" t="s">
        <v>175</v>
      </c>
      <c r="AN26" s="519"/>
      <c r="AO26" s="519"/>
      <c r="AP26" s="519"/>
      <c r="AQ26" s="519"/>
      <c r="AR26" s="561"/>
      <c r="AS26" s="518" t="s">
        <v>175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3630</v>
      </c>
      <c r="R27" s="519"/>
      <c r="S27" s="519"/>
      <c r="T27" s="519"/>
      <c r="U27" s="519"/>
      <c r="V27" s="561"/>
      <c r="W27" s="620"/>
      <c r="X27" s="608"/>
      <c r="Y27" s="609"/>
      <c r="Z27" s="517" t="s">
        <v>178</v>
      </c>
      <c r="AA27" s="497"/>
      <c r="AB27" s="497"/>
      <c r="AC27" s="497"/>
      <c r="AD27" s="497"/>
      <c r="AE27" s="497"/>
      <c r="AF27" s="497"/>
      <c r="AG27" s="498"/>
      <c r="AH27" s="518">
        <v>32</v>
      </c>
      <c r="AI27" s="519"/>
      <c r="AJ27" s="519"/>
      <c r="AK27" s="519"/>
      <c r="AL27" s="561"/>
      <c r="AM27" s="518">
        <v>87776</v>
      </c>
      <c r="AN27" s="519"/>
      <c r="AO27" s="519"/>
      <c r="AP27" s="519"/>
      <c r="AQ27" s="519"/>
      <c r="AR27" s="561"/>
      <c r="AS27" s="518">
        <v>2743</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101291</v>
      </c>
      <c r="BO27" s="644"/>
      <c r="BP27" s="644"/>
      <c r="BQ27" s="644"/>
      <c r="BR27" s="644"/>
      <c r="BS27" s="644"/>
      <c r="BT27" s="644"/>
      <c r="BU27" s="645"/>
      <c r="BV27" s="643">
        <v>101271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3240</v>
      </c>
      <c r="R28" s="519"/>
      <c r="S28" s="519"/>
      <c r="T28" s="519"/>
      <c r="U28" s="519"/>
      <c r="V28" s="561"/>
      <c r="W28" s="620"/>
      <c r="X28" s="608"/>
      <c r="Y28" s="609"/>
      <c r="Z28" s="517" t="s">
        <v>181</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2493985</v>
      </c>
      <c r="BO28" s="431"/>
      <c r="BP28" s="431"/>
      <c r="BQ28" s="431"/>
      <c r="BR28" s="431"/>
      <c r="BS28" s="431"/>
      <c r="BT28" s="431"/>
      <c r="BU28" s="432"/>
      <c r="BV28" s="430">
        <v>3242967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15</v>
      </c>
      <c r="M29" s="519"/>
      <c r="N29" s="519"/>
      <c r="O29" s="519"/>
      <c r="P29" s="561"/>
      <c r="Q29" s="518">
        <v>3000</v>
      </c>
      <c r="R29" s="519"/>
      <c r="S29" s="519"/>
      <c r="T29" s="519"/>
      <c r="U29" s="519"/>
      <c r="V29" s="561"/>
      <c r="W29" s="621"/>
      <c r="X29" s="622"/>
      <c r="Y29" s="623"/>
      <c r="Z29" s="517" t="s">
        <v>184</v>
      </c>
      <c r="AA29" s="497"/>
      <c r="AB29" s="497"/>
      <c r="AC29" s="497"/>
      <c r="AD29" s="497"/>
      <c r="AE29" s="497"/>
      <c r="AF29" s="497"/>
      <c r="AG29" s="498"/>
      <c r="AH29" s="518">
        <v>365</v>
      </c>
      <c r="AI29" s="519"/>
      <c r="AJ29" s="519"/>
      <c r="AK29" s="519"/>
      <c r="AL29" s="561"/>
      <c r="AM29" s="518">
        <v>1105757</v>
      </c>
      <c r="AN29" s="519"/>
      <c r="AO29" s="519"/>
      <c r="AP29" s="519"/>
      <c r="AQ29" s="519"/>
      <c r="AR29" s="561"/>
      <c r="AS29" s="518">
        <v>3029</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535512</v>
      </c>
      <c r="BO29" s="468"/>
      <c r="BP29" s="468"/>
      <c r="BQ29" s="468"/>
      <c r="BR29" s="468"/>
      <c r="BS29" s="468"/>
      <c r="BT29" s="468"/>
      <c r="BU29" s="469"/>
      <c r="BV29" s="467">
        <v>728718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3211328</v>
      </c>
      <c r="BO30" s="644"/>
      <c r="BP30" s="644"/>
      <c r="BQ30" s="644"/>
      <c r="BR30" s="644"/>
      <c r="BS30" s="644"/>
      <c r="BT30" s="644"/>
      <c r="BU30" s="645"/>
      <c r="BV30" s="643">
        <v>656996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195</v>
      </c>
      <c r="AN33" s="491"/>
      <c r="AO33" s="456" t="s">
        <v>194</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193</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上水道事業会計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簡易水道等事業特別会計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駿東伊豆消防組合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伊豆の国市土地開発公社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楠木及び天野揚水場管理特別会計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駿豆学園管理組合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大仁まごころ市場</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静岡県市町総合事務組合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伊豆保健医療センター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三島市外五ヶ市町箱根山組合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FM伊豆の国</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静岡県後期高齢者医療広域連合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静岡県後期高齢者医療広域連合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静岡地方税滞納整理機構</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伊豆市伊豆の国市廃棄物処理施設組合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ysZwt2fXDQ7H6aCksyTfrYiMMvAGTCo6SJ1eHiu3JZc4QbXFeEa6xTmoPZ5pl4iP5BZf3g4ynSukpr/8ZXP8HQ==" saltValue="LRaV2iK+pZHytcKRnfVF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558</v>
      </c>
      <c r="D34" s="1248"/>
      <c r="E34" s="1249"/>
      <c r="F34" s="32">
        <v>7.72</v>
      </c>
      <c r="G34" s="33">
        <v>6.86</v>
      </c>
      <c r="H34" s="33">
        <v>6.65</v>
      </c>
      <c r="I34" s="33">
        <v>7.15</v>
      </c>
      <c r="J34" s="34">
        <v>6.89</v>
      </c>
      <c r="K34" s="22"/>
      <c r="L34" s="22"/>
      <c r="M34" s="22"/>
      <c r="N34" s="22"/>
      <c r="O34" s="22"/>
      <c r="P34" s="22"/>
    </row>
    <row r="35" spans="1:16" ht="39" customHeight="1" x14ac:dyDescent="0.15">
      <c r="A35" s="22"/>
      <c r="B35" s="35"/>
      <c r="C35" s="1242" t="s">
        <v>559</v>
      </c>
      <c r="D35" s="1243"/>
      <c r="E35" s="1244"/>
      <c r="F35" s="36">
        <v>3.23</v>
      </c>
      <c r="G35" s="37">
        <v>3.59</v>
      </c>
      <c r="H35" s="37">
        <v>5.04</v>
      </c>
      <c r="I35" s="37">
        <v>5.93</v>
      </c>
      <c r="J35" s="38">
        <v>6.23</v>
      </c>
      <c r="K35" s="22"/>
      <c r="L35" s="22"/>
      <c r="M35" s="22"/>
      <c r="N35" s="22"/>
      <c r="O35" s="22"/>
      <c r="P35" s="22"/>
    </row>
    <row r="36" spans="1:16" ht="39" customHeight="1" x14ac:dyDescent="0.15">
      <c r="A36" s="22"/>
      <c r="B36" s="35"/>
      <c r="C36" s="1242" t="s">
        <v>560</v>
      </c>
      <c r="D36" s="1243"/>
      <c r="E36" s="1244"/>
      <c r="F36" s="36">
        <v>3.63</v>
      </c>
      <c r="G36" s="37">
        <v>0.03</v>
      </c>
      <c r="H36" s="37">
        <v>0.03</v>
      </c>
      <c r="I36" s="37">
        <v>0.38</v>
      </c>
      <c r="J36" s="38">
        <v>1.29</v>
      </c>
      <c r="K36" s="22"/>
      <c r="L36" s="22"/>
      <c r="M36" s="22"/>
      <c r="N36" s="22"/>
      <c r="O36" s="22"/>
      <c r="P36" s="22"/>
    </row>
    <row r="37" spans="1:16" ht="39" customHeight="1" x14ac:dyDescent="0.15">
      <c r="A37" s="22"/>
      <c r="B37" s="35"/>
      <c r="C37" s="1242" t="s">
        <v>561</v>
      </c>
      <c r="D37" s="1243"/>
      <c r="E37" s="1244"/>
      <c r="F37" s="36">
        <v>0.75</v>
      </c>
      <c r="G37" s="37">
        <v>1.1599999999999999</v>
      </c>
      <c r="H37" s="37">
        <v>1.03</v>
      </c>
      <c r="I37" s="37">
        <v>1.17</v>
      </c>
      <c r="J37" s="38">
        <v>1.1200000000000001</v>
      </c>
      <c r="K37" s="22"/>
      <c r="L37" s="22"/>
      <c r="M37" s="22"/>
      <c r="N37" s="22"/>
      <c r="O37" s="22"/>
      <c r="P37" s="22"/>
    </row>
    <row r="38" spans="1:16" ht="39" customHeight="1" x14ac:dyDescent="0.15">
      <c r="A38" s="22"/>
      <c r="B38" s="35"/>
      <c r="C38" s="1242" t="s">
        <v>562</v>
      </c>
      <c r="D38" s="1243"/>
      <c r="E38" s="1244"/>
      <c r="F38" s="36">
        <v>0.31</v>
      </c>
      <c r="G38" s="37">
        <v>0.17</v>
      </c>
      <c r="H38" s="37">
        <v>0.14000000000000001</v>
      </c>
      <c r="I38" s="37">
        <v>0.23</v>
      </c>
      <c r="J38" s="38">
        <v>0.36</v>
      </c>
      <c r="K38" s="22"/>
      <c r="L38" s="22"/>
      <c r="M38" s="22"/>
      <c r="N38" s="22"/>
      <c r="O38" s="22"/>
      <c r="P38" s="22"/>
    </row>
    <row r="39" spans="1:16" ht="39" customHeight="1" x14ac:dyDescent="0.15">
      <c r="A39" s="22"/>
      <c r="B39" s="35"/>
      <c r="C39" s="1242" t="s">
        <v>563</v>
      </c>
      <c r="D39" s="1243"/>
      <c r="E39" s="1244"/>
      <c r="F39" s="36">
        <v>1.55</v>
      </c>
      <c r="G39" s="37">
        <v>2.3199999999999998</v>
      </c>
      <c r="H39" s="37">
        <v>2.76</v>
      </c>
      <c r="I39" s="37">
        <v>1.5</v>
      </c>
      <c r="J39" s="38">
        <v>0.21</v>
      </c>
      <c r="K39" s="22"/>
      <c r="L39" s="22"/>
      <c r="M39" s="22"/>
      <c r="N39" s="22"/>
      <c r="O39" s="22"/>
      <c r="P39" s="22"/>
    </row>
    <row r="40" spans="1:16" ht="39" customHeight="1" x14ac:dyDescent="0.15">
      <c r="A40" s="22"/>
      <c r="B40" s="35"/>
      <c r="C40" s="1242" t="s">
        <v>564</v>
      </c>
      <c r="D40" s="1243"/>
      <c r="E40" s="1244"/>
      <c r="F40" s="36">
        <v>0.03</v>
      </c>
      <c r="G40" s="37">
        <v>0.04</v>
      </c>
      <c r="H40" s="37">
        <v>0.04</v>
      </c>
      <c r="I40" s="37">
        <v>0.01</v>
      </c>
      <c r="J40" s="38">
        <v>0.01</v>
      </c>
      <c r="K40" s="22"/>
      <c r="L40" s="22"/>
      <c r="M40" s="22"/>
      <c r="N40" s="22"/>
      <c r="O40" s="22"/>
      <c r="P40" s="22"/>
    </row>
    <row r="41" spans="1:16" ht="39" customHeight="1" x14ac:dyDescent="0.15">
      <c r="A41" s="22"/>
      <c r="B41" s="35"/>
      <c r="C41" s="1242" t="s">
        <v>565</v>
      </c>
      <c r="D41" s="1243"/>
      <c r="E41" s="1244"/>
      <c r="F41" s="36">
        <v>0.01</v>
      </c>
      <c r="G41" s="37">
        <v>0</v>
      </c>
      <c r="H41" s="37">
        <v>0</v>
      </c>
      <c r="I41" s="37">
        <v>0.01</v>
      </c>
      <c r="J41" s="38">
        <v>0</v>
      </c>
      <c r="K41" s="22"/>
      <c r="L41" s="22"/>
      <c r="M41" s="22"/>
      <c r="N41" s="22"/>
      <c r="O41" s="22"/>
      <c r="P41" s="22"/>
    </row>
    <row r="42" spans="1:16" ht="39" customHeight="1" x14ac:dyDescent="0.15">
      <c r="A42" s="22"/>
      <c r="B42" s="39"/>
      <c r="C42" s="1242" t="s">
        <v>566</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567</v>
      </c>
      <c r="D43" s="1246"/>
      <c r="E43" s="1247"/>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EjMFYMo6ooVAv85k/1YCzxtfRThMYj6kqY2ajsvr5pS/2yXS0ZWYHar12yxQp9JaRfVyKtzeq5NfwBlhY4Pbg==" saltValue="IO6O1spMU1fLwL1AaWhQ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1819</v>
      </c>
      <c r="L45" s="60">
        <v>1767</v>
      </c>
      <c r="M45" s="60">
        <v>1751</v>
      </c>
      <c r="N45" s="60">
        <v>1713</v>
      </c>
      <c r="O45" s="61">
        <v>1706</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14</v>
      </c>
      <c r="F48" s="1258"/>
      <c r="G48" s="1258"/>
      <c r="H48" s="1258"/>
      <c r="I48" s="1258"/>
      <c r="J48" s="1259"/>
      <c r="K48" s="63">
        <v>414</v>
      </c>
      <c r="L48" s="64">
        <v>394</v>
      </c>
      <c r="M48" s="64">
        <v>323</v>
      </c>
      <c r="N48" s="64">
        <v>373</v>
      </c>
      <c r="O48" s="65">
        <v>358</v>
      </c>
      <c r="P48" s="48"/>
      <c r="Q48" s="48"/>
      <c r="R48" s="48"/>
      <c r="S48" s="48"/>
      <c r="T48" s="48"/>
      <c r="U48" s="48"/>
    </row>
    <row r="49" spans="1:21" ht="30.75" customHeight="1" x14ac:dyDescent="0.15">
      <c r="A49" s="48"/>
      <c r="B49" s="1252"/>
      <c r="C49" s="1253"/>
      <c r="D49" s="62"/>
      <c r="E49" s="1258" t="s">
        <v>15</v>
      </c>
      <c r="F49" s="1258"/>
      <c r="G49" s="1258"/>
      <c r="H49" s="1258"/>
      <c r="I49" s="1258"/>
      <c r="J49" s="1259"/>
      <c r="K49" s="63">
        <v>45</v>
      </c>
      <c r="L49" s="64">
        <v>11</v>
      </c>
      <c r="M49" s="64">
        <v>14</v>
      </c>
      <c r="N49" s="64">
        <v>19</v>
      </c>
      <c r="O49" s="65">
        <v>21</v>
      </c>
      <c r="P49" s="48"/>
      <c r="Q49" s="48"/>
      <c r="R49" s="48"/>
      <c r="S49" s="48"/>
      <c r="T49" s="48"/>
      <c r="U49" s="48"/>
    </row>
    <row r="50" spans="1:21" ht="30.75" customHeight="1" x14ac:dyDescent="0.15">
      <c r="A50" s="48"/>
      <c r="B50" s="1252"/>
      <c r="C50" s="1253"/>
      <c r="D50" s="62"/>
      <c r="E50" s="1258" t="s">
        <v>16</v>
      </c>
      <c r="F50" s="1258"/>
      <c r="G50" s="1258"/>
      <c r="H50" s="1258"/>
      <c r="I50" s="1258"/>
      <c r="J50" s="1259"/>
      <c r="K50" s="63">
        <v>1</v>
      </c>
      <c r="L50" s="64">
        <v>2</v>
      </c>
      <c r="M50" s="64">
        <v>3</v>
      </c>
      <c r="N50" s="64">
        <v>3</v>
      </c>
      <c r="O50" s="65">
        <v>4</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507</v>
      </c>
      <c r="L51" s="64" t="s">
        <v>507</v>
      </c>
      <c r="M51" s="64" t="s">
        <v>507</v>
      </c>
      <c r="N51" s="64" t="s">
        <v>507</v>
      </c>
      <c r="O51" s="65" t="s">
        <v>507</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1380</v>
      </c>
      <c r="L52" s="64">
        <v>1354</v>
      </c>
      <c r="M52" s="64">
        <v>1379</v>
      </c>
      <c r="N52" s="64">
        <v>1386</v>
      </c>
      <c r="O52" s="65">
        <v>1361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899</v>
      </c>
      <c r="L53" s="69">
        <v>820</v>
      </c>
      <c r="M53" s="69">
        <v>712</v>
      </c>
      <c r="N53" s="69">
        <v>722</v>
      </c>
      <c r="O53" s="70">
        <v>728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596</v>
      </c>
      <c r="L57" s="84" t="s">
        <v>596</v>
      </c>
      <c r="M57" s="84" t="s">
        <v>596</v>
      </c>
      <c r="N57" s="84" t="s">
        <v>596</v>
      </c>
      <c r="O57" s="85" t="s">
        <v>596</v>
      </c>
    </row>
    <row r="58" spans="1:21" ht="31.5" customHeight="1" thickBot="1" x14ac:dyDescent="0.2">
      <c r="B58" s="1268"/>
      <c r="C58" s="1269"/>
      <c r="D58" s="1273" t="s">
        <v>26</v>
      </c>
      <c r="E58" s="1274"/>
      <c r="F58" s="1274"/>
      <c r="G58" s="1274"/>
      <c r="H58" s="1274"/>
      <c r="I58" s="1274"/>
      <c r="J58" s="1275"/>
      <c r="K58" s="86" t="s">
        <v>596</v>
      </c>
      <c r="L58" s="87" t="s">
        <v>596</v>
      </c>
      <c r="M58" s="87" t="s">
        <v>596</v>
      </c>
      <c r="N58" s="87" t="s">
        <v>596</v>
      </c>
      <c r="O58" s="88" t="s">
        <v>596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tkfydWn+sLrVR8bulIhyccphaSXB0zaOWAIGMAH+An1PqMPf/Dwbpj5Katnu+ZvbCTzRwP205HF3IH9a1aIA==" saltValue="4+elQN0C+745bvhjKyCc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76" t="s">
        <v>29</v>
      </c>
      <c r="C41" s="1277"/>
      <c r="D41" s="102"/>
      <c r="E41" s="1282" t="s">
        <v>30</v>
      </c>
      <c r="F41" s="1282"/>
      <c r="G41" s="1282"/>
      <c r="H41" s="1283"/>
      <c r="I41" s="103">
        <v>18909</v>
      </c>
      <c r="J41" s="104">
        <v>18866</v>
      </c>
      <c r="K41" s="104">
        <v>18424</v>
      </c>
      <c r="L41" s="104">
        <v>18315</v>
      </c>
      <c r="M41" s="105">
        <v>21935</v>
      </c>
    </row>
    <row r="42" spans="2:13" ht="27.75" customHeight="1" x14ac:dyDescent="0.15">
      <c r="B42" s="1278"/>
      <c r="C42" s="1279"/>
      <c r="D42" s="106"/>
      <c r="E42" s="1284" t="s">
        <v>31</v>
      </c>
      <c r="F42" s="1284"/>
      <c r="G42" s="1284"/>
      <c r="H42" s="1285"/>
      <c r="I42" s="107">
        <v>4</v>
      </c>
      <c r="J42" s="108">
        <v>3</v>
      </c>
      <c r="K42" s="108">
        <v>2</v>
      </c>
      <c r="L42" s="108">
        <v>1</v>
      </c>
      <c r="M42" s="109" t="s">
        <v>507</v>
      </c>
    </row>
    <row r="43" spans="2:13" ht="27.75" customHeight="1" x14ac:dyDescent="0.15">
      <c r="B43" s="1278"/>
      <c r="C43" s="1279"/>
      <c r="D43" s="106"/>
      <c r="E43" s="1284" t="s">
        <v>32</v>
      </c>
      <c r="F43" s="1284"/>
      <c r="G43" s="1284"/>
      <c r="H43" s="1285"/>
      <c r="I43" s="107">
        <v>3619</v>
      </c>
      <c r="J43" s="108">
        <v>3549</v>
      </c>
      <c r="K43" s="108">
        <v>3249</v>
      </c>
      <c r="L43" s="108">
        <v>3140</v>
      </c>
      <c r="M43" s="109">
        <v>2900</v>
      </c>
    </row>
    <row r="44" spans="2:13" ht="27.75" customHeight="1" x14ac:dyDescent="0.15">
      <c r="B44" s="1278"/>
      <c r="C44" s="1279"/>
      <c r="D44" s="106"/>
      <c r="E44" s="1284" t="s">
        <v>33</v>
      </c>
      <c r="F44" s="1284"/>
      <c r="G44" s="1284"/>
      <c r="H44" s="1285"/>
      <c r="I44" s="107">
        <v>606</v>
      </c>
      <c r="J44" s="108">
        <v>585</v>
      </c>
      <c r="K44" s="108">
        <v>525</v>
      </c>
      <c r="L44" s="108">
        <v>517</v>
      </c>
      <c r="M44" s="109">
        <v>487</v>
      </c>
    </row>
    <row r="45" spans="2:13" ht="27.75" customHeight="1" x14ac:dyDescent="0.15">
      <c r="B45" s="1278"/>
      <c r="C45" s="1279"/>
      <c r="D45" s="106"/>
      <c r="E45" s="1284" t="s">
        <v>34</v>
      </c>
      <c r="F45" s="1284"/>
      <c r="G45" s="1284"/>
      <c r="H45" s="1285"/>
      <c r="I45" s="107">
        <v>2653</v>
      </c>
      <c r="J45" s="108">
        <v>2785</v>
      </c>
      <c r="K45" s="108">
        <v>2816</v>
      </c>
      <c r="L45" s="108">
        <v>2885</v>
      </c>
      <c r="M45" s="109">
        <v>2947</v>
      </c>
    </row>
    <row r="46" spans="2:13" ht="27.75" customHeight="1" x14ac:dyDescent="0.15">
      <c r="B46" s="1278"/>
      <c r="C46" s="1279"/>
      <c r="D46" s="110"/>
      <c r="E46" s="1284" t="s">
        <v>35</v>
      </c>
      <c r="F46" s="1284"/>
      <c r="G46" s="1284"/>
      <c r="H46" s="1285"/>
      <c r="I46" s="107" t="s">
        <v>507</v>
      </c>
      <c r="J46" s="108" t="s">
        <v>507</v>
      </c>
      <c r="K46" s="108" t="s">
        <v>507</v>
      </c>
      <c r="L46" s="108" t="s">
        <v>507</v>
      </c>
      <c r="M46" s="109" t="s">
        <v>507</v>
      </c>
    </row>
    <row r="47" spans="2:13" ht="27.75" customHeight="1" x14ac:dyDescent="0.15">
      <c r="B47" s="1278"/>
      <c r="C47" s="1279"/>
      <c r="D47" s="111"/>
      <c r="E47" s="1286" t="s">
        <v>36</v>
      </c>
      <c r="F47" s="1287"/>
      <c r="G47" s="1287"/>
      <c r="H47" s="1288"/>
      <c r="I47" s="107" t="s">
        <v>507</v>
      </c>
      <c r="J47" s="108" t="s">
        <v>507</v>
      </c>
      <c r="K47" s="108" t="s">
        <v>507</v>
      </c>
      <c r="L47" s="108" t="s">
        <v>507</v>
      </c>
      <c r="M47" s="109" t="s">
        <v>507</v>
      </c>
    </row>
    <row r="48" spans="2:13" ht="27.75" customHeight="1" x14ac:dyDescent="0.15">
      <c r="B48" s="1278"/>
      <c r="C48" s="1279"/>
      <c r="D48" s="106"/>
      <c r="E48" s="1284" t="s">
        <v>37</v>
      </c>
      <c r="F48" s="1284"/>
      <c r="G48" s="1284"/>
      <c r="H48" s="1285"/>
      <c r="I48" s="107" t="s">
        <v>507</v>
      </c>
      <c r="J48" s="108" t="s">
        <v>507</v>
      </c>
      <c r="K48" s="108" t="s">
        <v>507</v>
      </c>
      <c r="L48" s="108" t="s">
        <v>507</v>
      </c>
      <c r="M48" s="109" t="s">
        <v>507</v>
      </c>
    </row>
    <row r="49" spans="2:13" ht="27.75" customHeight="1" x14ac:dyDescent="0.15">
      <c r="B49" s="1280"/>
      <c r="C49" s="1281"/>
      <c r="D49" s="106"/>
      <c r="E49" s="1284" t="s">
        <v>38</v>
      </c>
      <c r="F49" s="1284"/>
      <c r="G49" s="1284"/>
      <c r="H49" s="1285"/>
      <c r="I49" s="107" t="s">
        <v>507</v>
      </c>
      <c r="J49" s="108" t="s">
        <v>507</v>
      </c>
      <c r="K49" s="108" t="s">
        <v>507</v>
      </c>
      <c r="L49" s="108" t="s">
        <v>507</v>
      </c>
      <c r="M49" s="109" t="s">
        <v>507</v>
      </c>
    </row>
    <row r="50" spans="2:13" ht="27.75" customHeight="1" x14ac:dyDescent="0.15">
      <c r="B50" s="1289" t="s">
        <v>39</v>
      </c>
      <c r="C50" s="1290"/>
      <c r="D50" s="112"/>
      <c r="E50" s="1284" t="s">
        <v>40</v>
      </c>
      <c r="F50" s="1284"/>
      <c r="G50" s="1284"/>
      <c r="H50" s="1285"/>
      <c r="I50" s="107">
        <v>4995</v>
      </c>
      <c r="J50" s="108">
        <v>6124</v>
      </c>
      <c r="K50" s="108">
        <v>5700</v>
      </c>
      <c r="L50" s="108">
        <v>5699</v>
      </c>
      <c r="M50" s="109">
        <v>5200</v>
      </c>
    </row>
    <row r="51" spans="2:13" ht="27.75" customHeight="1" x14ac:dyDescent="0.15">
      <c r="B51" s="1278"/>
      <c r="C51" s="1279"/>
      <c r="D51" s="106"/>
      <c r="E51" s="1284" t="s">
        <v>41</v>
      </c>
      <c r="F51" s="1284"/>
      <c r="G51" s="1284"/>
      <c r="H51" s="1285"/>
      <c r="I51" s="107">
        <v>266</v>
      </c>
      <c r="J51" s="108">
        <v>215</v>
      </c>
      <c r="K51" s="108">
        <v>170</v>
      </c>
      <c r="L51" s="108">
        <v>144</v>
      </c>
      <c r="M51" s="109">
        <v>138</v>
      </c>
    </row>
    <row r="52" spans="2:13" ht="27.75" customHeight="1" x14ac:dyDescent="0.15">
      <c r="B52" s="1280"/>
      <c r="C52" s="1281"/>
      <c r="D52" s="106"/>
      <c r="E52" s="1284" t="s">
        <v>42</v>
      </c>
      <c r="F52" s="1284"/>
      <c r="G52" s="1284"/>
      <c r="H52" s="1285"/>
      <c r="I52" s="107">
        <v>15535</v>
      </c>
      <c r="J52" s="108">
        <v>15525</v>
      </c>
      <c r="K52" s="108">
        <v>15252</v>
      </c>
      <c r="L52" s="108">
        <v>15300</v>
      </c>
      <c r="M52" s="109">
        <v>17758</v>
      </c>
    </row>
    <row r="53" spans="2:13" ht="27.75" customHeight="1" thickBot="1" x14ac:dyDescent="0.2">
      <c r="B53" s="1291" t="s">
        <v>43</v>
      </c>
      <c r="C53" s="1292"/>
      <c r="D53" s="113"/>
      <c r="E53" s="1293" t="s">
        <v>44</v>
      </c>
      <c r="F53" s="1293"/>
      <c r="G53" s="1293"/>
      <c r="H53" s="1294"/>
      <c r="I53" s="114">
        <v>4995</v>
      </c>
      <c r="J53" s="115">
        <v>3923</v>
      </c>
      <c r="K53" s="115">
        <v>3894</v>
      </c>
      <c r="L53" s="115">
        <v>3715</v>
      </c>
      <c r="M53" s="116">
        <v>5174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6Lh0vkQNWlcxcKjQJeXZIhokFONE5Uzk0Llo16QnsXJxNhNRso+2OTATz4jK9c0cL5UaTyX5s909xS7NBeG5w==" saltValue="U6OZXfA/qYIRleKNg9CJ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47</v>
      </c>
      <c r="D55" s="1303"/>
      <c r="E55" s="1304"/>
      <c r="F55" s="128">
        <v>3409</v>
      </c>
      <c r="G55" s="128">
        <v>3243</v>
      </c>
      <c r="H55" s="129">
        <v>2494</v>
      </c>
    </row>
    <row r="56" spans="2:8" ht="52.5" customHeight="1" x14ac:dyDescent="0.15">
      <c r="B56" s="130"/>
      <c r="C56" s="1305" t="s">
        <v>48</v>
      </c>
      <c r="D56" s="1305"/>
      <c r="E56" s="1306"/>
      <c r="F56" s="131">
        <v>922</v>
      </c>
      <c r="G56" s="131">
        <v>729</v>
      </c>
      <c r="H56" s="132">
        <v>536</v>
      </c>
    </row>
    <row r="57" spans="2:8" ht="53.25" customHeight="1" x14ac:dyDescent="0.15">
      <c r="B57" s="130"/>
      <c r="C57" s="1307" t="s">
        <v>49</v>
      </c>
      <c r="D57" s="1307"/>
      <c r="E57" s="1308"/>
      <c r="F57" s="133">
        <v>542</v>
      </c>
      <c r="G57" s="133">
        <v>657</v>
      </c>
      <c r="H57" s="134">
        <v>3211</v>
      </c>
    </row>
    <row r="58" spans="2:8" ht="45.75" customHeight="1" x14ac:dyDescent="0.15">
      <c r="B58" s="135"/>
      <c r="C58" s="1295" t="s">
        <v>590</v>
      </c>
      <c r="D58" s="1296"/>
      <c r="E58" s="1297"/>
      <c r="F58" s="136" t="s">
        <v>595</v>
      </c>
      <c r="G58" s="136" t="s">
        <v>595</v>
      </c>
      <c r="H58" s="137">
        <v>2185</v>
      </c>
    </row>
    <row r="59" spans="2:8" ht="45.75" customHeight="1" x14ac:dyDescent="0.15">
      <c r="B59" s="135"/>
      <c r="C59" s="1295" t="s">
        <v>593</v>
      </c>
      <c r="D59" s="1296"/>
      <c r="E59" s="1297"/>
      <c r="F59" s="136">
        <v>188</v>
      </c>
      <c r="G59" s="136">
        <v>172</v>
      </c>
      <c r="H59" s="137">
        <v>410</v>
      </c>
    </row>
    <row r="60" spans="2:8" ht="45.75" customHeight="1" x14ac:dyDescent="0.15">
      <c r="B60" s="135"/>
      <c r="C60" s="1295" t="s">
        <v>591</v>
      </c>
      <c r="D60" s="1296"/>
      <c r="E60" s="1297"/>
      <c r="F60" s="136">
        <v>100</v>
      </c>
      <c r="G60" s="136">
        <v>200</v>
      </c>
      <c r="H60" s="137">
        <v>300</v>
      </c>
    </row>
    <row r="61" spans="2:8" ht="45.75" customHeight="1" x14ac:dyDescent="0.15">
      <c r="B61" s="135"/>
      <c r="C61" s="1295" t="s">
        <v>592</v>
      </c>
      <c r="D61" s="1296"/>
      <c r="E61" s="1297"/>
      <c r="F61" s="136">
        <v>70</v>
      </c>
      <c r="G61" s="136">
        <v>91</v>
      </c>
      <c r="H61" s="137">
        <v>112</v>
      </c>
    </row>
    <row r="62" spans="2:8" ht="45.75" customHeight="1" thickBot="1" x14ac:dyDescent="0.2">
      <c r="B62" s="138"/>
      <c r="C62" s="1298" t="s">
        <v>594</v>
      </c>
      <c r="D62" s="1299"/>
      <c r="E62" s="1300"/>
      <c r="F62" s="139">
        <v>72</v>
      </c>
      <c r="G62" s="139">
        <v>73</v>
      </c>
      <c r="H62" s="140">
        <v>73</v>
      </c>
    </row>
    <row r="63" spans="2:8" ht="52.5" customHeight="1" thickBot="1" x14ac:dyDescent="0.2">
      <c r="B63" s="141"/>
      <c r="C63" s="1301" t="s">
        <v>50</v>
      </c>
      <c r="D63" s="1301"/>
      <c r="E63" s="1302"/>
      <c r="F63" s="142">
        <v>4873</v>
      </c>
      <c r="G63" s="142">
        <v>4629</v>
      </c>
      <c r="H63" s="143">
        <v>6241</v>
      </c>
    </row>
    <row r="64" spans="2:8" ht="15" customHeight="1" x14ac:dyDescent="0.15"/>
  </sheetData>
  <sheetProtection algorithmName="SHA-512" hashValue="KbcwB4PV9h9c9fCc+VRiPHniTDwsXFdCsgjx7a8HP+uWFfeh+iNHgUaVyDYgkDperaL28P/HMQwLrvEUnUSz6A==" saltValue="24dVUK+L88/5D7TqvizF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38.200000000000003</v>
      </c>
      <c r="BY51" s="1311"/>
      <c r="BZ51" s="1311"/>
      <c r="CA51" s="1311"/>
      <c r="CB51" s="1311"/>
      <c r="CC51" s="1311"/>
      <c r="CD51" s="1311"/>
      <c r="CE51" s="1311"/>
      <c r="CF51" s="1311">
        <v>37.700000000000003</v>
      </c>
      <c r="CG51" s="1311"/>
      <c r="CH51" s="1311"/>
      <c r="CI51" s="1311"/>
      <c r="CJ51" s="1311"/>
      <c r="CK51" s="1311"/>
      <c r="CL51" s="1311"/>
      <c r="CM51" s="1311"/>
      <c r="CN51" s="1311">
        <v>36.4</v>
      </c>
      <c r="CO51" s="1311"/>
      <c r="CP51" s="1311"/>
      <c r="CQ51" s="1311"/>
      <c r="CR51" s="1311"/>
      <c r="CS51" s="1311"/>
      <c r="CT51" s="1311"/>
      <c r="CU51" s="1311"/>
      <c r="CV51" s="1311">
        <v>50.4</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51.1</v>
      </c>
      <c r="BY53" s="1311"/>
      <c r="BZ53" s="1311"/>
      <c r="CA53" s="1311"/>
      <c r="CB53" s="1311"/>
      <c r="CC53" s="1311"/>
      <c r="CD53" s="1311"/>
      <c r="CE53" s="1311"/>
      <c r="CF53" s="1311">
        <v>53.1</v>
      </c>
      <c r="CG53" s="1311"/>
      <c r="CH53" s="1311"/>
      <c r="CI53" s="1311"/>
      <c r="CJ53" s="1311"/>
      <c r="CK53" s="1311"/>
      <c r="CL53" s="1311"/>
      <c r="CM53" s="1311"/>
      <c r="CN53" s="1311">
        <v>55</v>
      </c>
      <c r="CO53" s="1311"/>
      <c r="CP53" s="1311"/>
      <c r="CQ53" s="1311"/>
      <c r="CR53" s="1311"/>
      <c r="CS53" s="1311"/>
      <c r="CT53" s="1311"/>
      <c r="CU53" s="1311"/>
      <c r="CV53" s="1311">
        <v>56.8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604</v>
      </c>
      <c r="AO55" s="1315"/>
      <c r="AP55" s="1315"/>
      <c r="AQ55" s="1315"/>
      <c r="AR55" s="1315"/>
      <c r="AS55" s="1315"/>
      <c r="AT55" s="1315"/>
      <c r="AU55" s="1315"/>
      <c r="AV55" s="1315"/>
      <c r="AW55" s="1315"/>
      <c r="AX55" s="1315"/>
      <c r="AY55" s="1315"/>
      <c r="AZ55" s="1315"/>
      <c r="BA55" s="1315"/>
      <c r="BB55" s="1314" t="s">
        <v>602</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36.6</v>
      </c>
      <c r="BY55" s="1311"/>
      <c r="BZ55" s="1311"/>
      <c r="CA55" s="1311"/>
      <c r="CB55" s="1311"/>
      <c r="CC55" s="1311"/>
      <c r="CD55" s="1311"/>
      <c r="CE55" s="1311"/>
      <c r="CF55" s="1311">
        <v>37.700000000000003</v>
      </c>
      <c r="CG55" s="1311"/>
      <c r="CH55" s="1311"/>
      <c r="CI55" s="1311"/>
      <c r="CJ55" s="1311"/>
      <c r="CK55" s="1311"/>
      <c r="CL55" s="1311"/>
      <c r="CM55" s="1311"/>
      <c r="CN55" s="1311">
        <v>37.9</v>
      </c>
      <c r="CO55" s="1311"/>
      <c r="CP55" s="1311"/>
      <c r="CQ55" s="1311"/>
      <c r="CR55" s="1311"/>
      <c r="CS55" s="1311"/>
      <c r="CT55" s="1311"/>
      <c r="CU55" s="1311"/>
      <c r="CV55" s="1311">
        <v>38.700000000000003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603</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58.8</v>
      </c>
      <c r="BY57" s="1311"/>
      <c r="BZ57" s="1311"/>
      <c r="CA57" s="1311"/>
      <c r="CB57" s="1311"/>
      <c r="CC57" s="1311"/>
      <c r="CD57" s="1311"/>
      <c r="CE57" s="1311"/>
      <c r="CF57" s="1311">
        <v>59.4</v>
      </c>
      <c r="CG57" s="1311"/>
      <c r="CH57" s="1311"/>
      <c r="CI57" s="1311"/>
      <c r="CJ57" s="1311"/>
      <c r="CK57" s="1311"/>
      <c r="CL57" s="1311"/>
      <c r="CM57" s="1311"/>
      <c r="CN57" s="1311">
        <v>60.7</v>
      </c>
      <c r="CO57" s="1311"/>
      <c r="CP57" s="1311"/>
      <c r="CQ57" s="1311"/>
      <c r="CR57" s="1311"/>
      <c r="CS57" s="1311"/>
      <c r="CT57" s="1311"/>
      <c r="CU57" s="1311"/>
      <c r="CV57" s="1311">
        <v>66.599999999999994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v>46.2</v>
      </c>
      <c r="BQ73" s="1311"/>
      <c r="BR73" s="1311"/>
      <c r="BS73" s="1311"/>
      <c r="BT73" s="1311"/>
      <c r="BU73" s="1311"/>
      <c r="BV73" s="1311"/>
      <c r="BW73" s="1311"/>
      <c r="BX73" s="1311">
        <v>38.200000000000003</v>
      </c>
      <c r="BY73" s="1311"/>
      <c r="BZ73" s="1311"/>
      <c r="CA73" s="1311"/>
      <c r="CB73" s="1311"/>
      <c r="CC73" s="1311"/>
      <c r="CD73" s="1311"/>
      <c r="CE73" s="1311"/>
      <c r="CF73" s="1311">
        <v>37.700000000000003</v>
      </c>
      <c r="CG73" s="1311"/>
      <c r="CH73" s="1311"/>
      <c r="CI73" s="1311"/>
      <c r="CJ73" s="1311"/>
      <c r="CK73" s="1311"/>
      <c r="CL73" s="1311"/>
      <c r="CM73" s="1311"/>
      <c r="CN73" s="1311">
        <v>36.4</v>
      </c>
      <c r="CO73" s="1311"/>
      <c r="CP73" s="1311"/>
      <c r="CQ73" s="1311"/>
      <c r="CR73" s="1311"/>
      <c r="CS73" s="1311"/>
      <c r="CT73" s="1311"/>
      <c r="CU73" s="1311"/>
      <c r="CV73" s="1311">
        <v>50.4</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8.5</v>
      </c>
      <c r="BQ75" s="1311"/>
      <c r="BR75" s="1311"/>
      <c r="BS75" s="1311"/>
      <c r="BT75" s="1311"/>
      <c r="BU75" s="1311"/>
      <c r="BV75" s="1311"/>
      <c r="BW75" s="1311"/>
      <c r="BX75" s="1311">
        <v>8.1999999999999993</v>
      </c>
      <c r="BY75" s="1311"/>
      <c r="BZ75" s="1311"/>
      <c r="CA75" s="1311"/>
      <c r="CB75" s="1311"/>
      <c r="CC75" s="1311"/>
      <c r="CD75" s="1311"/>
      <c r="CE75" s="1311"/>
      <c r="CF75" s="1311">
        <v>7.7</v>
      </c>
      <c r="CG75" s="1311"/>
      <c r="CH75" s="1311"/>
      <c r="CI75" s="1311"/>
      <c r="CJ75" s="1311"/>
      <c r="CK75" s="1311"/>
      <c r="CL75" s="1311"/>
      <c r="CM75" s="1311"/>
      <c r="CN75" s="1311">
        <v>7.2</v>
      </c>
      <c r="CO75" s="1311"/>
      <c r="CP75" s="1311"/>
      <c r="CQ75" s="1311"/>
      <c r="CR75" s="1311"/>
      <c r="CS75" s="1311"/>
      <c r="CT75" s="1311"/>
      <c r="CU75" s="1311"/>
      <c r="CV75" s="1311">
        <v>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604</v>
      </c>
      <c r="AO77" s="1315"/>
      <c r="AP77" s="1315"/>
      <c r="AQ77" s="1315"/>
      <c r="AR77" s="1315"/>
      <c r="AS77" s="1315"/>
      <c r="AT77" s="1315"/>
      <c r="AU77" s="1315"/>
      <c r="AV77" s="1315"/>
      <c r="AW77" s="1315"/>
      <c r="AX77" s="1315"/>
      <c r="AY77" s="1315"/>
      <c r="AZ77" s="1315"/>
      <c r="BA77" s="1315"/>
      <c r="BB77" s="1314" t="s">
        <v>602</v>
      </c>
      <c r="BC77" s="1314"/>
      <c r="BD77" s="1314"/>
      <c r="BE77" s="1314"/>
      <c r="BF77" s="1314"/>
      <c r="BG77" s="1314"/>
      <c r="BH77" s="1314"/>
      <c r="BI77" s="1314"/>
      <c r="BJ77" s="1314"/>
      <c r="BK77" s="1314"/>
      <c r="BL77" s="1314"/>
      <c r="BM77" s="1314"/>
      <c r="BN77" s="1314"/>
      <c r="BO77" s="1314"/>
      <c r="BP77" s="1311">
        <v>41.5</v>
      </c>
      <c r="BQ77" s="1311"/>
      <c r="BR77" s="1311"/>
      <c r="BS77" s="1311"/>
      <c r="BT77" s="1311"/>
      <c r="BU77" s="1311"/>
      <c r="BV77" s="1311"/>
      <c r="BW77" s="1311"/>
      <c r="BX77" s="1311">
        <v>36.6</v>
      </c>
      <c r="BY77" s="1311"/>
      <c r="BZ77" s="1311"/>
      <c r="CA77" s="1311"/>
      <c r="CB77" s="1311"/>
      <c r="CC77" s="1311"/>
      <c r="CD77" s="1311"/>
      <c r="CE77" s="1311"/>
      <c r="CF77" s="1311">
        <v>37.700000000000003</v>
      </c>
      <c r="CG77" s="1311"/>
      <c r="CH77" s="1311"/>
      <c r="CI77" s="1311"/>
      <c r="CJ77" s="1311"/>
      <c r="CK77" s="1311"/>
      <c r="CL77" s="1311"/>
      <c r="CM77" s="1311"/>
      <c r="CN77" s="1311">
        <v>37.9</v>
      </c>
      <c r="CO77" s="1311"/>
      <c r="CP77" s="1311"/>
      <c r="CQ77" s="1311"/>
      <c r="CR77" s="1311"/>
      <c r="CS77" s="1311"/>
      <c r="CT77" s="1311"/>
      <c r="CU77" s="1311"/>
      <c r="CV77" s="1311">
        <v>38.700000000000003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606</v>
      </c>
      <c r="BC79" s="1314"/>
      <c r="BD79" s="1314"/>
      <c r="BE79" s="1314"/>
      <c r="BF79" s="1314"/>
      <c r="BG79" s="1314"/>
      <c r="BH79" s="1314"/>
      <c r="BI79" s="1314"/>
      <c r="BJ79" s="1314"/>
      <c r="BK79" s="1314"/>
      <c r="BL79" s="1314"/>
      <c r="BM79" s="1314"/>
      <c r="BN79" s="1314"/>
      <c r="BO79" s="1314"/>
      <c r="BP79" s="1311">
        <v>9.6</v>
      </c>
      <c r="BQ79" s="1311"/>
      <c r="BR79" s="1311"/>
      <c r="BS79" s="1311"/>
      <c r="BT79" s="1311"/>
      <c r="BU79" s="1311"/>
      <c r="BV79" s="1311"/>
      <c r="BW79" s="1311"/>
      <c r="BX79" s="1311">
        <v>9.1999999999999993</v>
      </c>
      <c r="BY79" s="1311"/>
      <c r="BZ79" s="1311"/>
      <c r="CA79" s="1311"/>
      <c r="CB79" s="1311"/>
      <c r="CC79" s="1311"/>
      <c r="CD79" s="1311"/>
      <c r="CE79" s="1311"/>
      <c r="CF79" s="1311">
        <v>8.9</v>
      </c>
      <c r="CG79" s="1311"/>
      <c r="CH79" s="1311"/>
      <c r="CI79" s="1311"/>
      <c r="CJ79" s="1311"/>
      <c r="CK79" s="1311"/>
      <c r="CL79" s="1311"/>
      <c r="CM79" s="1311"/>
      <c r="CN79" s="1311">
        <v>8.6999999999999993</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SVxBsNY6YaQMV10WsbvhOzOMlSvrb9Vm3pXNxTrW39ck+O2+66Es712qyHviTG/q7YhG3o9EtyE7Hmta+ZYaw==" saltValue="jH2LTrjM2+gcugMJpL+bT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0kUEynyngNTRkRWeWsiViuVkhIewLGOgsLTtELnFe5uJCDLf7/d3h2m8C0blTqViihbKFYnVSpiRAXHfD9ptLQ==" saltValue="Bmwjrh0CxZFOiCY0cgcl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KQ/iHfi1VnJX36pwvtULGFlxws6D0uvohKHtF0A1vOmJ8lmx/rEdouK8FkPJvEK2zx0Wq3rCou/+SqG0uM94Cw==" saltValue="Fyk0oCROaANIGS3XygOv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40087</v>
      </c>
      <c r="E3" s="162"/>
      <c r="F3" s="163">
        <v>63727</v>
      </c>
      <c r="G3" s="164"/>
      <c r="H3" s="165"/>
    </row>
    <row r="4" spans="1:8" x14ac:dyDescent="0.15">
      <c r="A4" s="166"/>
      <c r="B4" s="167"/>
      <c r="C4" s="168"/>
      <c r="D4" s="169">
        <v>29150</v>
      </c>
      <c r="E4" s="170"/>
      <c r="F4" s="171">
        <v>34577</v>
      </c>
      <c r="G4" s="172"/>
      <c r="H4" s="173"/>
    </row>
    <row r="5" spans="1:8" x14ac:dyDescent="0.15">
      <c r="A5" s="154" t="s">
        <v>541</v>
      </c>
      <c r="B5" s="159"/>
      <c r="C5" s="160"/>
      <c r="D5" s="161">
        <v>43295</v>
      </c>
      <c r="E5" s="162"/>
      <c r="F5" s="163">
        <v>66954</v>
      </c>
      <c r="G5" s="164"/>
      <c r="H5" s="165"/>
    </row>
    <row r="6" spans="1:8" x14ac:dyDescent="0.15">
      <c r="A6" s="166"/>
      <c r="B6" s="167"/>
      <c r="C6" s="168"/>
      <c r="D6" s="169">
        <v>30751</v>
      </c>
      <c r="E6" s="170"/>
      <c r="F6" s="171">
        <v>37305</v>
      </c>
      <c r="G6" s="172"/>
      <c r="H6" s="173"/>
    </row>
    <row r="7" spans="1:8" x14ac:dyDescent="0.15">
      <c r="A7" s="154" t="s">
        <v>542</v>
      </c>
      <c r="B7" s="159"/>
      <c r="C7" s="160"/>
      <c r="D7" s="161">
        <v>33951</v>
      </c>
      <c r="E7" s="162"/>
      <c r="F7" s="163">
        <v>72656</v>
      </c>
      <c r="G7" s="164"/>
      <c r="H7" s="165"/>
    </row>
    <row r="8" spans="1:8" x14ac:dyDescent="0.15">
      <c r="A8" s="166"/>
      <c r="B8" s="167"/>
      <c r="C8" s="168"/>
      <c r="D8" s="169">
        <v>27058</v>
      </c>
      <c r="E8" s="170"/>
      <c r="F8" s="171">
        <v>36448</v>
      </c>
      <c r="G8" s="172"/>
      <c r="H8" s="173"/>
    </row>
    <row r="9" spans="1:8" x14ac:dyDescent="0.15">
      <c r="A9" s="154" t="s">
        <v>543</v>
      </c>
      <c r="B9" s="159"/>
      <c r="C9" s="160"/>
      <c r="D9" s="161">
        <v>39497</v>
      </c>
      <c r="E9" s="162"/>
      <c r="F9" s="163">
        <v>65080</v>
      </c>
      <c r="G9" s="164"/>
      <c r="H9" s="165"/>
    </row>
    <row r="10" spans="1:8" x14ac:dyDescent="0.15">
      <c r="A10" s="166"/>
      <c r="B10" s="167"/>
      <c r="C10" s="168"/>
      <c r="D10" s="169">
        <v>23216</v>
      </c>
      <c r="E10" s="170"/>
      <c r="F10" s="171">
        <v>38201</v>
      </c>
      <c r="G10" s="172"/>
      <c r="H10" s="173"/>
    </row>
    <row r="11" spans="1:8" x14ac:dyDescent="0.15">
      <c r="A11" s="154" t="s">
        <v>544</v>
      </c>
      <c r="B11" s="159"/>
      <c r="C11" s="160"/>
      <c r="D11" s="161">
        <v>65858</v>
      </c>
      <c r="E11" s="162"/>
      <c r="F11" s="163">
        <v>79288</v>
      </c>
      <c r="G11" s="164"/>
      <c r="H11" s="165"/>
    </row>
    <row r="12" spans="1:8" x14ac:dyDescent="0.15">
      <c r="A12" s="166"/>
      <c r="B12" s="167"/>
      <c r="C12" s="174"/>
      <c r="D12" s="169">
        <v>47342</v>
      </c>
      <c r="E12" s="170"/>
      <c r="F12" s="171">
        <v>41870</v>
      </c>
      <c r="G12" s="172"/>
      <c r="H12" s="173"/>
    </row>
    <row r="13" spans="1:8" x14ac:dyDescent="0.15">
      <c r="A13" s="154"/>
      <c r="B13" s="159"/>
      <c r="C13" s="175"/>
      <c r="D13" s="176">
        <v>44538</v>
      </c>
      <c r="E13" s="177"/>
      <c r="F13" s="178">
        <v>69541</v>
      </c>
      <c r="G13" s="179"/>
      <c r="H13" s="165"/>
    </row>
    <row r="14" spans="1:8" x14ac:dyDescent="0.15">
      <c r="A14" s="166"/>
      <c r="B14" s="167"/>
      <c r="C14" s="168"/>
      <c r="D14" s="169">
        <v>31503</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3.28</v>
      </c>
      <c r="C19" s="180">
        <f>ROUND(VALUE(SUBSTITUTE(実質収支比率等に係る経年分析!G$48,"▲","-")),2)</f>
        <v>3.64</v>
      </c>
      <c r="D19" s="180">
        <f>ROUND(VALUE(SUBSTITUTE(実質収支比率等に係る経年分析!H$48,"▲","-")),2)</f>
        <v>5.09</v>
      </c>
      <c r="E19" s="180">
        <f>ROUND(VALUE(SUBSTITUTE(実質収支比率等に係る経年分析!I$48,"▲","-")),2)</f>
        <v>5.96</v>
      </c>
      <c r="F19" s="180">
        <f>ROUND(VALUE(SUBSTITUTE(実質収支比率等に係る経年分析!J$48,"▲","-")),2)</f>
        <v>6.25</v>
      </c>
    </row>
    <row r="20" spans="1:11" x14ac:dyDescent="0.15">
      <c r="A20" s="180" t="s">
        <v>54</v>
      </c>
      <c r="B20" s="180">
        <f>ROUND(VALUE(SUBSTITUTE(実質収支比率等に係る経年分析!F$47,"▲","-")),2)</f>
        <v>26.04</v>
      </c>
      <c r="C20" s="180">
        <f>ROUND(VALUE(SUBSTITUTE(実質収支比率等に係る経年分析!G$47,"▲","-")),2)</f>
        <v>34.450000000000003</v>
      </c>
      <c r="D20" s="180">
        <f>ROUND(VALUE(SUBSTITUTE(実質収支比率等に係る経年分析!H$47,"▲","-")),2)</f>
        <v>29.2</v>
      </c>
      <c r="E20" s="180">
        <f>ROUND(VALUE(SUBSTITUTE(実質収支比率等に係る経年分析!I$47,"▲","-")),2)</f>
        <v>28.08</v>
      </c>
      <c r="F20" s="180">
        <f>ROUND(VALUE(SUBSTITUTE(実質収支比率等に係る経年分析!J$47,"▲","-")),2)</f>
        <v>21.52</v>
      </c>
    </row>
    <row r="21" spans="1:11" x14ac:dyDescent="0.15">
      <c r="A21" s="180" t="s">
        <v>55</v>
      </c>
      <c r="B21" s="180">
        <f>IF(ISNUMBER(VALUE(SUBSTITUTE(実質収支比率等に係る経年分析!F$49,"▲","-"))),ROUND(VALUE(SUBSTITUTE(実質収支比率等に係る経年分析!F$49,"▲","-")),2),NA())</f>
        <v>-6.78</v>
      </c>
      <c r="C21" s="180">
        <f>IF(ISNUMBER(VALUE(SUBSTITUTE(実質収支比率等に係る経年分析!G$49,"▲","-"))),ROUND(VALUE(SUBSTITUTE(実質収支比率等に係る経年分析!G$49,"▲","-")),2),NA())</f>
        <v>7.49</v>
      </c>
      <c r="D21" s="180">
        <f>IF(ISNUMBER(VALUE(SUBSTITUTE(実質収支比率等に係る経年分析!H$49,"▲","-"))),ROUND(VALUE(SUBSTITUTE(実質収支比率等に係る経年分析!H$49,"▲","-")),2),NA())</f>
        <v>-3.55</v>
      </c>
      <c r="E21" s="180">
        <f>IF(ISNUMBER(VALUE(SUBSTITUTE(実質収支比率等に係る経年分析!I$49,"▲","-"))),ROUND(VALUE(SUBSTITUTE(実質収支比率等に係る経年分析!I$49,"▲","-")),2),NA())</f>
        <v>-0.63</v>
      </c>
      <c r="F21" s="180">
        <f>IF(ISNUMBER(VALUE(SUBSTITUTE(実質収支比率等に係る経年分析!J$49,"▲","-"))),ROUND(VALUE(SUBSTITUTE(実質収支比率等に係る経年分析!J$49,"▲","-")),2),NA())</f>
        <v>-6.14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楠木及び天野揚水場管理特別会計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2.3199999999999998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1.1200000000000001</v>
      </c>
    </row>
    <row r="34" spans="1:16" x14ac:dyDescent="0.15">
      <c r="A34" s="181" t="str">
        <f>IF(連結実質赤字比率に係る赤字・黒字の構成分析!C$36="",NA(),連結実質赤字比率に係る赤字・黒字の構成分析!C$36)</f>
        <v>簡易水道等事業特別会計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6.23</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1380</v>
      </c>
      <c r="E42" s="182"/>
      <c r="F42" s="182"/>
      <c r="G42" s="182">
        <f>'実質公債費比率（分子）の構造'!L$52</f>
        <v>1354</v>
      </c>
      <c r="H42" s="182"/>
      <c r="I42" s="182"/>
      <c r="J42" s="182">
        <f>'実質公債費比率（分子）の構造'!M$52</f>
        <v>1379</v>
      </c>
      <c r="K42" s="182"/>
      <c r="L42" s="182"/>
      <c r="M42" s="182">
        <f>'実質公債費比率（分子）の構造'!N$52</f>
        <v>1386</v>
      </c>
      <c r="N42" s="182"/>
      <c r="O42" s="182"/>
      <c r="P42" s="182">
        <f>'実質公債費比率（分子）の構造'!O$52</f>
        <v>1361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2</v>
      </c>
      <c r="F44" s="182"/>
      <c r="G44" s="182"/>
      <c r="H44" s="182">
        <f>'実質公債費比率（分子）の構造'!M$50</f>
        <v>3</v>
      </c>
      <c r="I44" s="182"/>
      <c r="J44" s="182"/>
      <c r="K44" s="182">
        <f>'実質公債費比率（分子）の構造'!N$50</f>
        <v>3</v>
      </c>
      <c r="L44" s="182"/>
      <c r="M44" s="182"/>
      <c r="N44" s="182">
        <f>'実質公債費比率（分子）の構造'!O$50</f>
        <v>4</v>
      </c>
      <c r="O44" s="182"/>
      <c r="P44" s="182"/>
    </row>
    <row r="45" spans="1:16" x14ac:dyDescent="0.15">
      <c r="A45" s="182" t="s">
        <v>65</v>
      </c>
      <c r="B45" s="182">
        <f>'実質公債費比率（分子）の構造'!K$49</f>
        <v>45</v>
      </c>
      <c r="C45" s="182"/>
      <c r="D45" s="182"/>
      <c r="E45" s="182">
        <f>'実質公債費比率（分子）の構造'!L$49</f>
        <v>11</v>
      </c>
      <c r="F45" s="182"/>
      <c r="G45" s="182"/>
      <c r="H45" s="182">
        <f>'実質公債費比率（分子）の構造'!M$49</f>
        <v>14</v>
      </c>
      <c r="I45" s="182"/>
      <c r="J45" s="182"/>
      <c r="K45" s="182">
        <f>'実質公債費比率（分子）の構造'!N$49</f>
        <v>19</v>
      </c>
      <c r="L45" s="182"/>
      <c r="M45" s="182"/>
      <c r="N45" s="182">
        <f>'実質公債費比率（分子）の構造'!O$49</f>
        <v>21</v>
      </c>
      <c r="O45" s="182"/>
      <c r="P45" s="182"/>
    </row>
    <row r="46" spans="1:16" x14ac:dyDescent="0.15">
      <c r="A46" s="182" t="s">
        <v>66</v>
      </c>
      <c r="B46" s="182">
        <f>'実質公債費比率（分子）の構造'!K$48</f>
        <v>414</v>
      </c>
      <c r="C46" s="182"/>
      <c r="D46" s="182"/>
      <c r="E46" s="182">
        <f>'実質公債費比率（分子）の構造'!L$48</f>
        <v>394</v>
      </c>
      <c r="F46" s="182"/>
      <c r="G46" s="182"/>
      <c r="H46" s="182">
        <f>'実質公債費比率（分子）の構造'!M$48</f>
        <v>323</v>
      </c>
      <c r="I46" s="182"/>
      <c r="J46" s="182"/>
      <c r="K46" s="182">
        <f>'実質公債費比率（分子）の構造'!N$48</f>
        <v>373</v>
      </c>
      <c r="L46" s="182"/>
      <c r="M46" s="182"/>
      <c r="N46" s="182">
        <f>'実質公債費比率（分子）の構造'!O$48</f>
        <v>358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1819</v>
      </c>
      <c r="C49" s="182"/>
      <c r="D49" s="182"/>
      <c r="E49" s="182">
        <f>'実質公債費比率（分子）の構造'!L$45</f>
        <v>1767</v>
      </c>
      <c r="F49" s="182"/>
      <c r="G49" s="182"/>
      <c r="H49" s="182">
        <f>'実質公債費比率（分子）の構造'!M$45</f>
        <v>1751</v>
      </c>
      <c r="I49" s="182"/>
      <c r="J49" s="182"/>
      <c r="K49" s="182">
        <f>'実質公債費比率（分子）の構造'!N$45</f>
        <v>1713</v>
      </c>
      <c r="L49" s="182"/>
      <c r="M49" s="182"/>
      <c r="N49" s="182">
        <f>'実質公債費比率（分子）の構造'!O$45</f>
        <v>1706</v>
      </c>
      <c r="O49" s="182"/>
      <c r="P49" s="182"/>
    </row>
    <row r="50" spans="1:16" x14ac:dyDescent="0.15">
      <c r="A50" s="182" t="s">
        <v>70</v>
      </c>
      <c r="B50" s="182" t="e">
        <f>NA()</f>
        <v>#N/A</v>
      </c>
      <c r="C50" s="182">
        <f>IF(ISNUMBER('実質公債費比率（分子）の構造'!K$53),'実質公債費比率（分子）の構造'!K$53,NA())</f>
        <v>899</v>
      </c>
      <c r="D50" s="182" t="e">
        <f>NA()</f>
        <v>#N/A</v>
      </c>
      <c r="E50" s="182" t="e">
        <f>NA()</f>
        <v>#N/A</v>
      </c>
      <c r="F50" s="182">
        <f>IF(ISNUMBER('実質公債費比率（分子）の構造'!L$53),'実質公債費比率（分子）の構造'!L$53,NA())</f>
        <v>820</v>
      </c>
      <c r="G50" s="182" t="e">
        <f>NA()</f>
        <v>#N/A</v>
      </c>
      <c r="H50" s="182" t="e">
        <f>NA()</f>
        <v>#N/A</v>
      </c>
      <c r="I50" s="182">
        <f>IF(ISNUMBER('実質公債費比率（分子）の構造'!M$53),'実質公債費比率（分子）の構造'!M$53,NA())</f>
        <v>712</v>
      </c>
      <c r="J50" s="182" t="e">
        <f>NA()</f>
        <v>#N/A</v>
      </c>
      <c r="K50" s="182" t="e">
        <f>NA()</f>
        <v>#N/A</v>
      </c>
      <c r="L50" s="182">
        <f>IF(ISNUMBER('実質公債費比率（分子）の構造'!N$53),'実質公債費比率（分子）の構造'!N$53,NA())</f>
        <v>722</v>
      </c>
      <c r="M50" s="182" t="e">
        <f>NA()</f>
        <v>#N/A</v>
      </c>
      <c r="N50" s="182" t="e">
        <f>NA()</f>
        <v>#N/A</v>
      </c>
      <c r="O50" s="182">
        <f>IF(ISNUMBER('実質公債費比率（分子）の構造'!O$53),'実質公債費比率（分子）の構造'!O$53,NA())</f>
        <v>728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15535</v>
      </c>
      <c r="E56" s="181"/>
      <c r="F56" s="181"/>
      <c r="G56" s="181">
        <f>'将来負担比率（分子）の構造'!J$52</f>
        <v>15525</v>
      </c>
      <c r="H56" s="181"/>
      <c r="I56" s="181"/>
      <c r="J56" s="181">
        <f>'将来負担比率（分子）の構造'!K$52</f>
        <v>15252</v>
      </c>
      <c r="K56" s="181"/>
      <c r="L56" s="181"/>
      <c r="M56" s="181">
        <f>'将来負担比率（分子）の構造'!L$52</f>
        <v>15300</v>
      </c>
      <c r="N56" s="181"/>
      <c r="O56" s="181"/>
      <c r="P56" s="181">
        <f>'将来負担比率（分子）の構造'!M$52</f>
        <v>17758</v>
      </c>
    </row>
    <row r="57" spans="1:16" x14ac:dyDescent="0.15">
      <c r="A57" s="181" t="s">
        <v>41</v>
      </c>
      <c r="B57" s="181"/>
      <c r="C57" s="181"/>
      <c r="D57" s="181">
        <f>'将来負担比率（分子）の構造'!I$51</f>
        <v>266</v>
      </c>
      <c r="E57" s="181"/>
      <c r="F57" s="181"/>
      <c r="G57" s="181">
        <f>'将来負担比率（分子）の構造'!J$51</f>
        <v>215</v>
      </c>
      <c r="H57" s="181"/>
      <c r="I57" s="181"/>
      <c r="J57" s="181">
        <f>'将来負担比率（分子）の構造'!K$51</f>
        <v>170</v>
      </c>
      <c r="K57" s="181"/>
      <c r="L57" s="181"/>
      <c r="M57" s="181">
        <f>'将来負担比率（分子）の構造'!L$51</f>
        <v>144</v>
      </c>
      <c r="N57" s="181"/>
      <c r="O57" s="181"/>
      <c r="P57" s="181">
        <f>'将来負担比率（分子）の構造'!M$51</f>
        <v>138</v>
      </c>
    </row>
    <row r="58" spans="1:16" x14ac:dyDescent="0.15">
      <c r="A58" s="181" t="s">
        <v>40</v>
      </c>
      <c r="B58" s="181"/>
      <c r="C58" s="181"/>
      <c r="D58" s="181">
        <f>'将来負担比率（分子）の構造'!I$50</f>
        <v>4995</v>
      </c>
      <c r="E58" s="181"/>
      <c r="F58" s="181"/>
      <c r="G58" s="181">
        <f>'将来負担比率（分子）の構造'!J$50</f>
        <v>6124</v>
      </c>
      <c r="H58" s="181"/>
      <c r="I58" s="181"/>
      <c r="J58" s="181">
        <f>'将来負担比率（分子）の構造'!K$50</f>
        <v>5700</v>
      </c>
      <c r="K58" s="181"/>
      <c r="L58" s="181"/>
      <c r="M58" s="181">
        <f>'将来負担比率（分子）の構造'!L$50</f>
        <v>5699</v>
      </c>
      <c r="N58" s="181"/>
      <c r="O58" s="181"/>
      <c r="P58" s="181">
        <f>'将来負担比率（分子）の構造'!M$50</f>
        <v>5200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2653</v>
      </c>
      <c r="C62" s="181"/>
      <c r="D62" s="181"/>
      <c r="E62" s="181">
        <f>'将来負担比率（分子）の構造'!J$45</f>
        <v>2785</v>
      </c>
      <c r="F62" s="181"/>
      <c r="G62" s="181"/>
      <c r="H62" s="181">
        <f>'将来負担比率（分子）の構造'!K$45</f>
        <v>2816</v>
      </c>
      <c r="I62" s="181"/>
      <c r="J62" s="181"/>
      <c r="K62" s="181">
        <f>'将来負担比率（分子）の構造'!L$45</f>
        <v>2885</v>
      </c>
      <c r="L62" s="181"/>
      <c r="M62" s="181"/>
      <c r="N62" s="181">
        <f>'将来負担比率（分子）の構造'!M$45</f>
        <v>2947</v>
      </c>
      <c r="O62" s="181"/>
      <c r="P62" s="181"/>
    </row>
    <row r="63" spans="1:16" x14ac:dyDescent="0.15">
      <c r="A63" s="181" t="s">
        <v>33</v>
      </c>
      <c r="B63" s="181">
        <f>'将来負担比率（分子）の構造'!I$44</f>
        <v>606</v>
      </c>
      <c r="C63" s="181"/>
      <c r="D63" s="181"/>
      <c r="E63" s="181">
        <f>'将来負担比率（分子）の構造'!J$44</f>
        <v>585</v>
      </c>
      <c r="F63" s="181"/>
      <c r="G63" s="181"/>
      <c r="H63" s="181">
        <f>'将来負担比率（分子）の構造'!K$44</f>
        <v>525</v>
      </c>
      <c r="I63" s="181"/>
      <c r="J63" s="181"/>
      <c r="K63" s="181">
        <f>'将来負担比率（分子）の構造'!L$44</f>
        <v>517</v>
      </c>
      <c r="L63" s="181"/>
      <c r="M63" s="181"/>
      <c r="N63" s="181">
        <f>'将来負担比率（分子）の構造'!M$44</f>
        <v>487</v>
      </c>
      <c r="O63" s="181"/>
      <c r="P63" s="181"/>
    </row>
    <row r="64" spans="1:16" x14ac:dyDescent="0.15">
      <c r="A64" s="181" t="s">
        <v>32</v>
      </c>
      <c r="B64" s="181">
        <f>'将来負担比率（分子）の構造'!I$43</f>
        <v>3619</v>
      </c>
      <c r="C64" s="181"/>
      <c r="D64" s="181"/>
      <c r="E64" s="181">
        <f>'将来負担比率（分子）の構造'!J$43</f>
        <v>3549</v>
      </c>
      <c r="F64" s="181"/>
      <c r="G64" s="181"/>
      <c r="H64" s="181">
        <f>'将来負担比率（分子）の構造'!K$43</f>
        <v>3249</v>
      </c>
      <c r="I64" s="181"/>
      <c r="J64" s="181"/>
      <c r="K64" s="181">
        <f>'将来負担比率（分子）の構造'!L$43</f>
        <v>3140</v>
      </c>
      <c r="L64" s="181"/>
      <c r="M64" s="181"/>
      <c r="N64" s="181">
        <f>'将来負担比率（分子）の構造'!M$43</f>
        <v>2900</v>
      </c>
      <c r="O64" s="181"/>
      <c r="P64" s="181"/>
    </row>
    <row r="65" spans="1:16" x14ac:dyDescent="0.15">
      <c r="A65" s="181" t="s">
        <v>31</v>
      </c>
      <c r="B65" s="181">
        <f>'将来負担比率（分子）の構造'!I$42</f>
        <v>4</v>
      </c>
      <c r="C65" s="181"/>
      <c r="D65" s="181"/>
      <c r="E65" s="181">
        <f>'将来負担比率（分子）の構造'!J$42</f>
        <v>3</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x14ac:dyDescent="0.15">
      <c r="A66" s="181" t="s">
        <v>30</v>
      </c>
      <c r="B66" s="181">
        <f>'将来負担比率（分子）の構造'!I$41</f>
        <v>18909</v>
      </c>
      <c r="C66" s="181"/>
      <c r="D66" s="181"/>
      <c r="E66" s="181">
        <f>'将来負担比率（分子）の構造'!J$41</f>
        <v>18866</v>
      </c>
      <c r="F66" s="181"/>
      <c r="G66" s="181"/>
      <c r="H66" s="181">
        <f>'将来負担比率（分子）の構造'!K$41</f>
        <v>18424</v>
      </c>
      <c r="I66" s="181"/>
      <c r="J66" s="181"/>
      <c r="K66" s="181">
        <f>'将来負担比率（分子）の構造'!L$41</f>
        <v>18315</v>
      </c>
      <c r="L66" s="181"/>
      <c r="M66" s="181"/>
      <c r="N66" s="181">
        <f>'将来負担比率（分子）の構造'!M$41</f>
        <v>21935</v>
      </c>
      <c r="O66" s="181"/>
      <c r="P66" s="181"/>
    </row>
    <row r="67" spans="1:16" x14ac:dyDescent="0.15">
      <c r="A67" s="181" t="s">
        <v>74</v>
      </c>
      <c r="B67" s="181" t="e">
        <f>NA()</f>
        <v>#N/A</v>
      </c>
      <c r="C67" s="181">
        <f>IF(ISNUMBER('将来負担比率（分子）の構造'!I$53), IF('将来負担比率（分子）の構造'!I$53 &lt; 0, 0, '将来負担比率（分子）の構造'!I$53), NA())</f>
        <v>4995</v>
      </c>
      <c r="D67" s="181" t="e">
        <f>NA()</f>
        <v>#N/A</v>
      </c>
      <c r="E67" s="181" t="e">
        <f>NA()</f>
        <v>#N/A</v>
      </c>
      <c r="F67" s="181">
        <f>IF(ISNUMBER('将来負担比率（分子）の構造'!J$53), IF('将来負担比率（分子）の構造'!J$53 &lt; 0, 0, '将来負担比率（分子）の構造'!J$53), NA())</f>
        <v>3923</v>
      </c>
      <c r="G67" s="181" t="e">
        <f>NA()</f>
        <v>#N/A</v>
      </c>
      <c r="H67" s="181" t="e">
        <f>NA()</f>
        <v>#N/A</v>
      </c>
      <c r="I67" s="181">
        <f>IF(ISNUMBER('将来負担比率（分子）の構造'!K$53), IF('将来負担比率（分子）の構造'!K$53 &lt; 0, 0, '将来負担比率（分子）の構造'!K$53), NA())</f>
        <v>3894</v>
      </c>
      <c r="J67" s="181" t="e">
        <f>NA()</f>
        <v>#N/A</v>
      </c>
      <c r="K67" s="181" t="e">
        <f>NA()</f>
        <v>#N/A</v>
      </c>
      <c r="L67" s="181">
        <f>IF(ISNUMBER('将来負担比率（分子）の構造'!L$53), IF('将来負担比率（分子）の構造'!L$53 &lt; 0, 0, '将来負担比率（分子）の構造'!L$53), NA())</f>
        <v>3715</v>
      </c>
      <c r="M67" s="181" t="e">
        <f>NA()</f>
        <v>#N/A</v>
      </c>
      <c r="N67" s="181" t="e">
        <f>NA()</f>
        <v>#N/A</v>
      </c>
      <c r="O67" s="181">
        <f>IF(ISNUMBER('将来負担比率（分子）の構造'!M$53), IF('将来負担比率（分子）の構造'!M$53 &lt; 0, 0, '将来負担比率（分子）の構造'!M$53), NA())</f>
        <v>5174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3409</v>
      </c>
      <c r="C72" s="185">
        <f>基金残高に係る経年分析!G55</f>
        <v>3243</v>
      </c>
      <c r="D72" s="185">
        <f>基金残高に係る経年分析!H55</f>
        <v>2494</v>
      </c>
    </row>
    <row r="73" spans="1:16" x14ac:dyDescent="0.15">
      <c r="A73" s="184" t="s">
        <v>77</v>
      </c>
      <c r="B73" s="185">
        <f>基金残高に係る経年分析!F56</f>
        <v>922</v>
      </c>
      <c r="C73" s="185">
        <f>基金残高に係る経年分析!G56</f>
        <v>729</v>
      </c>
      <c r="D73" s="185">
        <f>基金残高に係る経年分析!H56</f>
        <v>536</v>
      </c>
    </row>
    <row r="74" spans="1:16" x14ac:dyDescent="0.15">
      <c r="A74" s="184" t="s">
        <v>78</v>
      </c>
      <c r="B74" s="185">
        <f>基金残高に係る経年分析!F57</f>
        <v>542</v>
      </c>
      <c r="C74" s="185">
        <f>基金残高に係る経年分析!G57</f>
        <v>657</v>
      </c>
      <c r="D74" s="185">
        <f>基金残高に係る経年分析!H57</f>
        <v>3211</v>
      </c>
    </row>
  </sheetData>
  <sheetProtection algorithmName="SHA-512" hashValue="yEb70tlYS26DJbaQAFS5cZJdpWYr4ChRXbBQzuUI+trssOVRmSemYhjrNMW15M0py3NATVkn31P24omtbK031Q==" saltValue="b14Bu9uy1ZtjMA8pOUZD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6803972</v>
      </c>
      <c r="S5" s="673"/>
      <c r="T5" s="673"/>
      <c r="U5" s="673"/>
      <c r="V5" s="673"/>
      <c r="W5" s="673"/>
      <c r="X5" s="673"/>
      <c r="Y5" s="674"/>
      <c r="Z5" s="675">
        <v>27.7</v>
      </c>
      <c r="AA5" s="675"/>
      <c r="AB5" s="675"/>
      <c r="AC5" s="675"/>
      <c r="AD5" s="676">
        <v>6803972</v>
      </c>
      <c r="AE5" s="676"/>
      <c r="AF5" s="676"/>
      <c r="AG5" s="676"/>
      <c r="AH5" s="676"/>
      <c r="AI5" s="676"/>
      <c r="AJ5" s="676"/>
      <c r="AK5" s="676"/>
      <c r="AL5" s="677">
        <v>61.5</v>
      </c>
      <c r="AM5" s="678"/>
      <c r="AN5" s="678"/>
      <c r="AO5" s="679"/>
      <c r="AP5" s="669" t="s">
        <v>223</v>
      </c>
      <c r="AQ5" s="670"/>
      <c r="AR5" s="670"/>
      <c r="AS5" s="670"/>
      <c r="AT5" s="670"/>
      <c r="AU5" s="670"/>
      <c r="AV5" s="670"/>
      <c r="AW5" s="670"/>
      <c r="AX5" s="670"/>
      <c r="AY5" s="670"/>
      <c r="AZ5" s="670"/>
      <c r="BA5" s="670"/>
      <c r="BB5" s="670"/>
      <c r="BC5" s="670"/>
      <c r="BD5" s="670"/>
      <c r="BE5" s="670"/>
      <c r="BF5" s="671"/>
      <c r="BG5" s="683">
        <v>6711937</v>
      </c>
      <c r="BH5" s="684"/>
      <c r="BI5" s="684"/>
      <c r="BJ5" s="684"/>
      <c r="BK5" s="684"/>
      <c r="BL5" s="684"/>
      <c r="BM5" s="684"/>
      <c r="BN5" s="685"/>
      <c r="BO5" s="686">
        <v>98.6</v>
      </c>
      <c r="BP5" s="686"/>
      <c r="BQ5" s="686"/>
      <c r="BR5" s="686"/>
      <c r="BS5" s="687" t="s">
        <v>136</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186307</v>
      </c>
      <c r="S6" s="684"/>
      <c r="T6" s="684"/>
      <c r="U6" s="684"/>
      <c r="V6" s="684"/>
      <c r="W6" s="684"/>
      <c r="X6" s="684"/>
      <c r="Y6" s="685"/>
      <c r="Z6" s="686">
        <v>0.8</v>
      </c>
      <c r="AA6" s="686"/>
      <c r="AB6" s="686"/>
      <c r="AC6" s="686"/>
      <c r="AD6" s="687">
        <v>186307</v>
      </c>
      <c r="AE6" s="687"/>
      <c r="AF6" s="687"/>
      <c r="AG6" s="687"/>
      <c r="AH6" s="687"/>
      <c r="AI6" s="687"/>
      <c r="AJ6" s="687"/>
      <c r="AK6" s="687"/>
      <c r="AL6" s="688">
        <v>1.7</v>
      </c>
      <c r="AM6" s="689"/>
      <c r="AN6" s="689"/>
      <c r="AO6" s="690"/>
      <c r="AP6" s="680" t="s">
        <v>228</v>
      </c>
      <c r="AQ6" s="681"/>
      <c r="AR6" s="681"/>
      <c r="AS6" s="681"/>
      <c r="AT6" s="681"/>
      <c r="AU6" s="681"/>
      <c r="AV6" s="681"/>
      <c r="AW6" s="681"/>
      <c r="AX6" s="681"/>
      <c r="AY6" s="681"/>
      <c r="AZ6" s="681"/>
      <c r="BA6" s="681"/>
      <c r="BB6" s="681"/>
      <c r="BC6" s="681"/>
      <c r="BD6" s="681"/>
      <c r="BE6" s="681"/>
      <c r="BF6" s="682"/>
      <c r="BG6" s="683">
        <v>6711937</v>
      </c>
      <c r="BH6" s="684"/>
      <c r="BI6" s="684"/>
      <c r="BJ6" s="684"/>
      <c r="BK6" s="684"/>
      <c r="BL6" s="684"/>
      <c r="BM6" s="684"/>
      <c r="BN6" s="685"/>
      <c r="BO6" s="686">
        <v>98.6</v>
      </c>
      <c r="BP6" s="686"/>
      <c r="BQ6" s="686"/>
      <c r="BR6" s="686"/>
      <c r="BS6" s="687" t="s">
        <v>136</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147558</v>
      </c>
      <c r="CS6" s="684"/>
      <c r="CT6" s="684"/>
      <c r="CU6" s="684"/>
      <c r="CV6" s="684"/>
      <c r="CW6" s="684"/>
      <c r="CX6" s="684"/>
      <c r="CY6" s="685"/>
      <c r="CZ6" s="677">
        <v>0.6</v>
      </c>
      <c r="DA6" s="678"/>
      <c r="DB6" s="678"/>
      <c r="DC6" s="697"/>
      <c r="DD6" s="692" t="s">
        <v>136</v>
      </c>
      <c r="DE6" s="684"/>
      <c r="DF6" s="684"/>
      <c r="DG6" s="684"/>
      <c r="DH6" s="684"/>
      <c r="DI6" s="684"/>
      <c r="DJ6" s="684"/>
      <c r="DK6" s="684"/>
      <c r="DL6" s="684"/>
      <c r="DM6" s="684"/>
      <c r="DN6" s="684"/>
      <c r="DO6" s="684"/>
      <c r="DP6" s="685"/>
      <c r="DQ6" s="692">
        <v>147558</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5962</v>
      </c>
      <c r="S7" s="684"/>
      <c r="T7" s="684"/>
      <c r="U7" s="684"/>
      <c r="V7" s="684"/>
      <c r="W7" s="684"/>
      <c r="X7" s="684"/>
      <c r="Y7" s="685"/>
      <c r="Z7" s="686">
        <v>0</v>
      </c>
      <c r="AA7" s="686"/>
      <c r="AB7" s="686"/>
      <c r="AC7" s="686"/>
      <c r="AD7" s="687">
        <v>5962</v>
      </c>
      <c r="AE7" s="687"/>
      <c r="AF7" s="687"/>
      <c r="AG7" s="687"/>
      <c r="AH7" s="687"/>
      <c r="AI7" s="687"/>
      <c r="AJ7" s="687"/>
      <c r="AK7" s="687"/>
      <c r="AL7" s="688">
        <v>0.1</v>
      </c>
      <c r="AM7" s="689"/>
      <c r="AN7" s="689"/>
      <c r="AO7" s="690"/>
      <c r="AP7" s="680" t="s">
        <v>231</v>
      </c>
      <c r="AQ7" s="681"/>
      <c r="AR7" s="681"/>
      <c r="AS7" s="681"/>
      <c r="AT7" s="681"/>
      <c r="AU7" s="681"/>
      <c r="AV7" s="681"/>
      <c r="AW7" s="681"/>
      <c r="AX7" s="681"/>
      <c r="AY7" s="681"/>
      <c r="AZ7" s="681"/>
      <c r="BA7" s="681"/>
      <c r="BB7" s="681"/>
      <c r="BC7" s="681"/>
      <c r="BD7" s="681"/>
      <c r="BE7" s="681"/>
      <c r="BF7" s="682"/>
      <c r="BG7" s="683">
        <v>2887616</v>
      </c>
      <c r="BH7" s="684"/>
      <c r="BI7" s="684"/>
      <c r="BJ7" s="684"/>
      <c r="BK7" s="684"/>
      <c r="BL7" s="684"/>
      <c r="BM7" s="684"/>
      <c r="BN7" s="685"/>
      <c r="BO7" s="686">
        <v>42.4</v>
      </c>
      <c r="BP7" s="686"/>
      <c r="BQ7" s="686"/>
      <c r="BR7" s="686"/>
      <c r="BS7" s="687" t="s">
        <v>232</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5272093</v>
      </c>
      <c r="CS7" s="684"/>
      <c r="CT7" s="684"/>
      <c r="CU7" s="684"/>
      <c r="CV7" s="684"/>
      <c r="CW7" s="684"/>
      <c r="CX7" s="684"/>
      <c r="CY7" s="685"/>
      <c r="CZ7" s="686">
        <v>22.3</v>
      </c>
      <c r="DA7" s="686"/>
      <c r="DB7" s="686"/>
      <c r="DC7" s="686"/>
      <c r="DD7" s="692">
        <v>74463</v>
      </c>
      <c r="DE7" s="684"/>
      <c r="DF7" s="684"/>
      <c r="DG7" s="684"/>
      <c r="DH7" s="684"/>
      <c r="DI7" s="684"/>
      <c r="DJ7" s="684"/>
      <c r="DK7" s="684"/>
      <c r="DL7" s="684"/>
      <c r="DM7" s="684"/>
      <c r="DN7" s="684"/>
      <c r="DO7" s="684"/>
      <c r="DP7" s="685"/>
      <c r="DQ7" s="692">
        <v>2015399</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27708</v>
      </c>
      <c r="S8" s="684"/>
      <c r="T8" s="684"/>
      <c r="U8" s="684"/>
      <c r="V8" s="684"/>
      <c r="W8" s="684"/>
      <c r="X8" s="684"/>
      <c r="Y8" s="685"/>
      <c r="Z8" s="686">
        <v>0.1</v>
      </c>
      <c r="AA8" s="686"/>
      <c r="AB8" s="686"/>
      <c r="AC8" s="686"/>
      <c r="AD8" s="687">
        <v>27708</v>
      </c>
      <c r="AE8" s="687"/>
      <c r="AF8" s="687"/>
      <c r="AG8" s="687"/>
      <c r="AH8" s="687"/>
      <c r="AI8" s="687"/>
      <c r="AJ8" s="687"/>
      <c r="AK8" s="687"/>
      <c r="AL8" s="688">
        <v>0.3</v>
      </c>
      <c r="AM8" s="689"/>
      <c r="AN8" s="689"/>
      <c r="AO8" s="690"/>
      <c r="AP8" s="680" t="s">
        <v>235</v>
      </c>
      <c r="AQ8" s="681"/>
      <c r="AR8" s="681"/>
      <c r="AS8" s="681"/>
      <c r="AT8" s="681"/>
      <c r="AU8" s="681"/>
      <c r="AV8" s="681"/>
      <c r="AW8" s="681"/>
      <c r="AX8" s="681"/>
      <c r="AY8" s="681"/>
      <c r="AZ8" s="681"/>
      <c r="BA8" s="681"/>
      <c r="BB8" s="681"/>
      <c r="BC8" s="681"/>
      <c r="BD8" s="681"/>
      <c r="BE8" s="681"/>
      <c r="BF8" s="682"/>
      <c r="BG8" s="683">
        <v>84377</v>
      </c>
      <c r="BH8" s="684"/>
      <c r="BI8" s="684"/>
      <c r="BJ8" s="684"/>
      <c r="BK8" s="684"/>
      <c r="BL8" s="684"/>
      <c r="BM8" s="684"/>
      <c r="BN8" s="685"/>
      <c r="BO8" s="686">
        <v>1.2</v>
      </c>
      <c r="BP8" s="686"/>
      <c r="BQ8" s="686"/>
      <c r="BR8" s="686"/>
      <c r="BS8" s="692" t="s">
        <v>236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7017973</v>
      </c>
      <c r="CS8" s="684"/>
      <c r="CT8" s="684"/>
      <c r="CU8" s="684"/>
      <c r="CV8" s="684"/>
      <c r="CW8" s="684"/>
      <c r="CX8" s="684"/>
      <c r="CY8" s="685"/>
      <c r="CZ8" s="686">
        <v>29.6</v>
      </c>
      <c r="DA8" s="686"/>
      <c r="DB8" s="686"/>
      <c r="DC8" s="686"/>
      <c r="DD8" s="692">
        <v>59519</v>
      </c>
      <c r="DE8" s="684"/>
      <c r="DF8" s="684"/>
      <c r="DG8" s="684"/>
      <c r="DH8" s="684"/>
      <c r="DI8" s="684"/>
      <c r="DJ8" s="684"/>
      <c r="DK8" s="684"/>
      <c r="DL8" s="684"/>
      <c r="DM8" s="684"/>
      <c r="DN8" s="684"/>
      <c r="DO8" s="684"/>
      <c r="DP8" s="685"/>
      <c r="DQ8" s="692">
        <v>3550003</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18654</v>
      </c>
      <c r="S9" s="684"/>
      <c r="T9" s="684"/>
      <c r="U9" s="684"/>
      <c r="V9" s="684"/>
      <c r="W9" s="684"/>
      <c r="X9" s="684"/>
      <c r="Y9" s="685"/>
      <c r="Z9" s="686">
        <v>0.1</v>
      </c>
      <c r="AA9" s="686"/>
      <c r="AB9" s="686"/>
      <c r="AC9" s="686"/>
      <c r="AD9" s="687">
        <v>18654</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2434321</v>
      </c>
      <c r="BH9" s="684"/>
      <c r="BI9" s="684"/>
      <c r="BJ9" s="684"/>
      <c r="BK9" s="684"/>
      <c r="BL9" s="684"/>
      <c r="BM9" s="684"/>
      <c r="BN9" s="685"/>
      <c r="BO9" s="686">
        <v>35.799999999999997</v>
      </c>
      <c r="BP9" s="686"/>
      <c r="BQ9" s="686"/>
      <c r="BR9" s="686"/>
      <c r="BS9" s="692" t="s">
        <v>232</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2956921</v>
      </c>
      <c r="CS9" s="684"/>
      <c r="CT9" s="684"/>
      <c r="CU9" s="684"/>
      <c r="CV9" s="684"/>
      <c r="CW9" s="684"/>
      <c r="CX9" s="684"/>
      <c r="CY9" s="685"/>
      <c r="CZ9" s="686">
        <v>12.5</v>
      </c>
      <c r="DA9" s="686"/>
      <c r="DB9" s="686"/>
      <c r="DC9" s="686"/>
      <c r="DD9" s="692">
        <v>1410179</v>
      </c>
      <c r="DE9" s="684"/>
      <c r="DF9" s="684"/>
      <c r="DG9" s="684"/>
      <c r="DH9" s="684"/>
      <c r="DI9" s="684"/>
      <c r="DJ9" s="684"/>
      <c r="DK9" s="684"/>
      <c r="DL9" s="684"/>
      <c r="DM9" s="684"/>
      <c r="DN9" s="684"/>
      <c r="DO9" s="684"/>
      <c r="DP9" s="685"/>
      <c r="DQ9" s="692">
        <v>1609509</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136</v>
      </c>
      <c r="S10" s="684"/>
      <c r="T10" s="684"/>
      <c r="U10" s="684"/>
      <c r="V10" s="684"/>
      <c r="W10" s="684"/>
      <c r="X10" s="684"/>
      <c r="Y10" s="685"/>
      <c r="Z10" s="686" t="s">
        <v>136</v>
      </c>
      <c r="AA10" s="686"/>
      <c r="AB10" s="686"/>
      <c r="AC10" s="686"/>
      <c r="AD10" s="687" t="s">
        <v>232</v>
      </c>
      <c r="AE10" s="687"/>
      <c r="AF10" s="687"/>
      <c r="AG10" s="687"/>
      <c r="AH10" s="687"/>
      <c r="AI10" s="687"/>
      <c r="AJ10" s="687"/>
      <c r="AK10" s="687"/>
      <c r="AL10" s="688" t="s">
        <v>127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119935</v>
      </c>
      <c r="BH10" s="684"/>
      <c r="BI10" s="684"/>
      <c r="BJ10" s="684"/>
      <c r="BK10" s="684"/>
      <c r="BL10" s="684"/>
      <c r="BM10" s="684"/>
      <c r="BN10" s="685"/>
      <c r="BO10" s="686">
        <v>1.8</v>
      </c>
      <c r="BP10" s="686"/>
      <c r="BQ10" s="686"/>
      <c r="BR10" s="686"/>
      <c r="BS10" s="692" t="s">
        <v>232</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6845</v>
      </c>
      <c r="CS10" s="684"/>
      <c r="CT10" s="684"/>
      <c r="CU10" s="684"/>
      <c r="CV10" s="684"/>
      <c r="CW10" s="684"/>
      <c r="CX10" s="684"/>
      <c r="CY10" s="685"/>
      <c r="CZ10" s="686">
        <v>0</v>
      </c>
      <c r="DA10" s="686"/>
      <c r="DB10" s="686"/>
      <c r="DC10" s="686"/>
      <c r="DD10" s="692" t="s">
        <v>232</v>
      </c>
      <c r="DE10" s="684"/>
      <c r="DF10" s="684"/>
      <c r="DG10" s="684"/>
      <c r="DH10" s="684"/>
      <c r="DI10" s="684"/>
      <c r="DJ10" s="684"/>
      <c r="DK10" s="684"/>
      <c r="DL10" s="684"/>
      <c r="DM10" s="684"/>
      <c r="DN10" s="684"/>
      <c r="DO10" s="684"/>
      <c r="DP10" s="685"/>
      <c r="DQ10" s="692">
        <v>6085</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849239</v>
      </c>
      <c r="S11" s="684"/>
      <c r="T11" s="684"/>
      <c r="U11" s="684"/>
      <c r="V11" s="684"/>
      <c r="W11" s="684"/>
      <c r="X11" s="684"/>
      <c r="Y11" s="685"/>
      <c r="Z11" s="688">
        <v>3.5</v>
      </c>
      <c r="AA11" s="689"/>
      <c r="AB11" s="689"/>
      <c r="AC11" s="701"/>
      <c r="AD11" s="692">
        <v>849239</v>
      </c>
      <c r="AE11" s="684"/>
      <c r="AF11" s="684"/>
      <c r="AG11" s="684"/>
      <c r="AH11" s="684"/>
      <c r="AI11" s="684"/>
      <c r="AJ11" s="684"/>
      <c r="AK11" s="685"/>
      <c r="AL11" s="688">
        <v>7.7</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248983</v>
      </c>
      <c r="BH11" s="684"/>
      <c r="BI11" s="684"/>
      <c r="BJ11" s="684"/>
      <c r="BK11" s="684"/>
      <c r="BL11" s="684"/>
      <c r="BM11" s="684"/>
      <c r="BN11" s="685"/>
      <c r="BO11" s="686">
        <v>3.7</v>
      </c>
      <c r="BP11" s="686"/>
      <c r="BQ11" s="686"/>
      <c r="BR11" s="686"/>
      <c r="BS11" s="692" t="s">
        <v>127</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428938</v>
      </c>
      <c r="CS11" s="684"/>
      <c r="CT11" s="684"/>
      <c r="CU11" s="684"/>
      <c r="CV11" s="684"/>
      <c r="CW11" s="684"/>
      <c r="CX11" s="684"/>
      <c r="CY11" s="685"/>
      <c r="CZ11" s="686">
        <v>1.8</v>
      </c>
      <c r="DA11" s="686"/>
      <c r="DB11" s="686"/>
      <c r="DC11" s="686"/>
      <c r="DD11" s="692">
        <v>213280</v>
      </c>
      <c r="DE11" s="684"/>
      <c r="DF11" s="684"/>
      <c r="DG11" s="684"/>
      <c r="DH11" s="684"/>
      <c r="DI11" s="684"/>
      <c r="DJ11" s="684"/>
      <c r="DK11" s="684"/>
      <c r="DL11" s="684"/>
      <c r="DM11" s="684"/>
      <c r="DN11" s="684"/>
      <c r="DO11" s="684"/>
      <c r="DP11" s="685"/>
      <c r="DQ11" s="692">
        <v>244668</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94110</v>
      </c>
      <c r="S12" s="684"/>
      <c r="T12" s="684"/>
      <c r="U12" s="684"/>
      <c r="V12" s="684"/>
      <c r="W12" s="684"/>
      <c r="X12" s="684"/>
      <c r="Y12" s="685"/>
      <c r="Z12" s="686">
        <v>0.4</v>
      </c>
      <c r="AA12" s="686"/>
      <c r="AB12" s="686"/>
      <c r="AC12" s="686"/>
      <c r="AD12" s="687">
        <v>94110</v>
      </c>
      <c r="AE12" s="687"/>
      <c r="AF12" s="687"/>
      <c r="AG12" s="687"/>
      <c r="AH12" s="687"/>
      <c r="AI12" s="687"/>
      <c r="AJ12" s="687"/>
      <c r="AK12" s="687"/>
      <c r="AL12" s="688">
        <v>0.9</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3344534</v>
      </c>
      <c r="BH12" s="684"/>
      <c r="BI12" s="684"/>
      <c r="BJ12" s="684"/>
      <c r="BK12" s="684"/>
      <c r="BL12" s="684"/>
      <c r="BM12" s="684"/>
      <c r="BN12" s="685"/>
      <c r="BO12" s="686">
        <v>49.2</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934741</v>
      </c>
      <c r="CS12" s="684"/>
      <c r="CT12" s="684"/>
      <c r="CU12" s="684"/>
      <c r="CV12" s="684"/>
      <c r="CW12" s="684"/>
      <c r="CX12" s="684"/>
      <c r="CY12" s="685"/>
      <c r="CZ12" s="686">
        <v>3.9</v>
      </c>
      <c r="DA12" s="686"/>
      <c r="DB12" s="686"/>
      <c r="DC12" s="686"/>
      <c r="DD12" s="692">
        <v>29801</v>
      </c>
      <c r="DE12" s="684"/>
      <c r="DF12" s="684"/>
      <c r="DG12" s="684"/>
      <c r="DH12" s="684"/>
      <c r="DI12" s="684"/>
      <c r="DJ12" s="684"/>
      <c r="DK12" s="684"/>
      <c r="DL12" s="684"/>
      <c r="DM12" s="684"/>
      <c r="DN12" s="684"/>
      <c r="DO12" s="684"/>
      <c r="DP12" s="685"/>
      <c r="DQ12" s="692">
        <v>721864</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232</v>
      </c>
      <c r="AA13" s="686"/>
      <c r="AB13" s="686"/>
      <c r="AC13" s="686"/>
      <c r="AD13" s="687" t="s">
        <v>232</v>
      </c>
      <c r="AE13" s="687"/>
      <c r="AF13" s="687"/>
      <c r="AG13" s="687"/>
      <c r="AH13" s="687"/>
      <c r="AI13" s="687"/>
      <c r="AJ13" s="687"/>
      <c r="AK13" s="687"/>
      <c r="AL13" s="688" t="s">
        <v>127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3343938</v>
      </c>
      <c r="BH13" s="684"/>
      <c r="BI13" s="684"/>
      <c r="BJ13" s="684"/>
      <c r="BK13" s="684"/>
      <c r="BL13" s="684"/>
      <c r="BM13" s="684"/>
      <c r="BN13" s="685"/>
      <c r="BO13" s="686">
        <v>49.1</v>
      </c>
      <c r="BP13" s="686"/>
      <c r="BQ13" s="686"/>
      <c r="BR13" s="686"/>
      <c r="BS13" s="692" t="s">
        <v>232</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1842432</v>
      </c>
      <c r="CS13" s="684"/>
      <c r="CT13" s="684"/>
      <c r="CU13" s="684"/>
      <c r="CV13" s="684"/>
      <c r="CW13" s="684"/>
      <c r="CX13" s="684"/>
      <c r="CY13" s="685"/>
      <c r="CZ13" s="686">
        <v>7.8</v>
      </c>
      <c r="DA13" s="686"/>
      <c r="DB13" s="686"/>
      <c r="DC13" s="686"/>
      <c r="DD13" s="692">
        <v>852860</v>
      </c>
      <c r="DE13" s="684"/>
      <c r="DF13" s="684"/>
      <c r="DG13" s="684"/>
      <c r="DH13" s="684"/>
      <c r="DI13" s="684"/>
      <c r="DJ13" s="684"/>
      <c r="DK13" s="684"/>
      <c r="DL13" s="684"/>
      <c r="DM13" s="684"/>
      <c r="DN13" s="684"/>
      <c r="DO13" s="684"/>
      <c r="DP13" s="685"/>
      <c r="DQ13" s="692">
        <v>1134593</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35983</v>
      </c>
      <c r="S14" s="684"/>
      <c r="T14" s="684"/>
      <c r="U14" s="684"/>
      <c r="V14" s="684"/>
      <c r="W14" s="684"/>
      <c r="X14" s="684"/>
      <c r="Y14" s="685"/>
      <c r="Z14" s="686">
        <v>0.1</v>
      </c>
      <c r="AA14" s="686"/>
      <c r="AB14" s="686"/>
      <c r="AC14" s="686"/>
      <c r="AD14" s="687">
        <v>35983</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142247</v>
      </c>
      <c r="BH14" s="684"/>
      <c r="BI14" s="684"/>
      <c r="BJ14" s="684"/>
      <c r="BK14" s="684"/>
      <c r="BL14" s="684"/>
      <c r="BM14" s="684"/>
      <c r="BN14" s="685"/>
      <c r="BO14" s="686">
        <v>2.1</v>
      </c>
      <c r="BP14" s="686"/>
      <c r="BQ14" s="686"/>
      <c r="BR14" s="686"/>
      <c r="BS14" s="692" t="s">
        <v>232</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900515</v>
      </c>
      <c r="CS14" s="684"/>
      <c r="CT14" s="684"/>
      <c r="CU14" s="684"/>
      <c r="CV14" s="684"/>
      <c r="CW14" s="684"/>
      <c r="CX14" s="684"/>
      <c r="CY14" s="685"/>
      <c r="CZ14" s="686">
        <v>3.8</v>
      </c>
      <c r="DA14" s="686"/>
      <c r="DB14" s="686"/>
      <c r="DC14" s="686"/>
      <c r="DD14" s="692">
        <v>6062</v>
      </c>
      <c r="DE14" s="684"/>
      <c r="DF14" s="684"/>
      <c r="DG14" s="684"/>
      <c r="DH14" s="684"/>
      <c r="DI14" s="684"/>
      <c r="DJ14" s="684"/>
      <c r="DK14" s="684"/>
      <c r="DL14" s="684"/>
      <c r="DM14" s="684"/>
      <c r="DN14" s="684"/>
      <c r="DO14" s="684"/>
      <c r="DP14" s="685"/>
      <c r="DQ14" s="692">
        <v>873207</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232</v>
      </c>
      <c r="AA15" s="686"/>
      <c r="AB15" s="686"/>
      <c r="AC15" s="686"/>
      <c r="AD15" s="687" t="s">
        <v>136</v>
      </c>
      <c r="AE15" s="687"/>
      <c r="AF15" s="687"/>
      <c r="AG15" s="687"/>
      <c r="AH15" s="687"/>
      <c r="AI15" s="687"/>
      <c r="AJ15" s="687"/>
      <c r="AK15" s="687"/>
      <c r="AL15" s="688" t="s">
        <v>127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337540</v>
      </c>
      <c r="BH15" s="684"/>
      <c r="BI15" s="684"/>
      <c r="BJ15" s="684"/>
      <c r="BK15" s="684"/>
      <c r="BL15" s="684"/>
      <c r="BM15" s="684"/>
      <c r="BN15" s="685"/>
      <c r="BO15" s="686">
        <v>5</v>
      </c>
      <c r="BP15" s="686"/>
      <c r="BQ15" s="686"/>
      <c r="BR15" s="686"/>
      <c r="BS15" s="692" t="s">
        <v>236</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2253957</v>
      </c>
      <c r="CS15" s="684"/>
      <c r="CT15" s="684"/>
      <c r="CU15" s="684"/>
      <c r="CV15" s="684"/>
      <c r="CW15" s="684"/>
      <c r="CX15" s="684"/>
      <c r="CY15" s="685"/>
      <c r="CZ15" s="686">
        <v>9.5</v>
      </c>
      <c r="DA15" s="686"/>
      <c r="DB15" s="686"/>
      <c r="DC15" s="686"/>
      <c r="DD15" s="692">
        <v>546380</v>
      </c>
      <c r="DE15" s="684"/>
      <c r="DF15" s="684"/>
      <c r="DG15" s="684"/>
      <c r="DH15" s="684"/>
      <c r="DI15" s="684"/>
      <c r="DJ15" s="684"/>
      <c r="DK15" s="684"/>
      <c r="DL15" s="684"/>
      <c r="DM15" s="684"/>
      <c r="DN15" s="684"/>
      <c r="DO15" s="684"/>
      <c r="DP15" s="685"/>
      <c r="DQ15" s="692">
        <v>1480099</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10307</v>
      </c>
      <c r="S16" s="684"/>
      <c r="T16" s="684"/>
      <c r="U16" s="684"/>
      <c r="V16" s="684"/>
      <c r="W16" s="684"/>
      <c r="X16" s="684"/>
      <c r="Y16" s="685"/>
      <c r="Z16" s="686">
        <v>0</v>
      </c>
      <c r="AA16" s="686"/>
      <c r="AB16" s="686"/>
      <c r="AC16" s="686"/>
      <c r="AD16" s="687">
        <v>10307</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225120</v>
      </c>
      <c r="CS16" s="684"/>
      <c r="CT16" s="684"/>
      <c r="CU16" s="684"/>
      <c r="CV16" s="684"/>
      <c r="CW16" s="684"/>
      <c r="CX16" s="684"/>
      <c r="CY16" s="685"/>
      <c r="CZ16" s="686">
        <v>1</v>
      </c>
      <c r="DA16" s="686"/>
      <c r="DB16" s="686"/>
      <c r="DC16" s="686"/>
      <c r="DD16" s="692" t="s">
        <v>136</v>
      </c>
      <c r="DE16" s="684"/>
      <c r="DF16" s="684"/>
      <c r="DG16" s="684"/>
      <c r="DH16" s="684"/>
      <c r="DI16" s="684"/>
      <c r="DJ16" s="684"/>
      <c r="DK16" s="684"/>
      <c r="DL16" s="684"/>
      <c r="DM16" s="684"/>
      <c r="DN16" s="684"/>
      <c r="DO16" s="684"/>
      <c r="DP16" s="685"/>
      <c r="DQ16" s="692">
        <v>35653</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150727</v>
      </c>
      <c r="S17" s="684"/>
      <c r="T17" s="684"/>
      <c r="U17" s="684"/>
      <c r="V17" s="684"/>
      <c r="W17" s="684"/>
      <c r="X17" s="684"/>
      <c r="Y17" s="685"/>
      <c r="Z17" s="686">
        <v>0.6</v>
      </c>
      <c r="AA17" s="686"/>
      <c r="AB17" s="686"/>
      <c r="AC17" s="686"/>
      <c r="AD17" s="687">
        <v>150727</v>
      </c>
      <c r="AE17" s="687"/>
      <c r="AF17" s="687"/>
      <c r="AG17" s="687"/>
      <c r="AH17" s="687"/>
      <c r="AI17" s="687"/>
      <c r="AJ17" s="687"/>
      <c r="AK17" s="687"/>
      <c r="AL17" s="688">
        <v>1.4</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232</v>
      </c>
      <c r="BP17" s="686"/>
      <c r="BQ17" s="686"/>
      <c r="BR17" s="686"/>
      <c r="BS17" s="692" t="s">
        <v>232</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1705738</v>
      </c>
      <c r="CS17" s="684"/>
      <c r="CT17" s="684"/>
      <c r="CU17" s="684"/>
      <c r="CV17" s="684"/>
      <c r="CW17" s="684"/>
      <c r="CX17" s="684"/>
      <c r="CY17" s="685"/>
      <c r="CZ17" s="686">
        <v>7.2</v>
      </c>
      <c r="DA17" s="686"/>
      <c r="DB17" s="686"/>
      <c r="DC17" s="686"/>
      <c r="DD17" s="692" t="s">
        <v>232</v>
      </c>
      <c r="DE17" s="684"/>
      <c r="DF17" s="684"/>
      <c r="DG17" s="684"/>
      <c r="DH17" s="684"/>
      <c r="DI17" s="684"/>
      <c r="DJ17" s="684"/>
      <c r="DK17" s="684"/>
      <c r="DL17" s="684"/>
      <c r="DM17" s="684"/>
      <c r="DN17" s="684"/>
      <c r="DO17" s="684"/>
      <c r="DP17" s="685"/>
      <c r="DQ17" s="692">
        <v>1680738</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50565</v>
      </c>
      <c r="S18" s="684"/>
      <c r="T18" s="684"/>
      <c r="U18" s="684"/>
      <c r="V18" s="684"/>
      <c r="W18" s="684"/>
      <c r="X18" s="684"/>
      <c r="Y18" s="685"/>
      <c r="Z18" s="686">
        <v>0.2</v>
      </c>
      <c r="AA18" s="686"/>
      <c r="AB18" s="686"/>
      <c r="AC18" s="686"/>
      <c r="AD18" s="687">
        <v>50565</v>
      </c>
      <c r="AE18" s="687"/>
      <c r="AF18" s="687"/>
      <c r="AG18" s="687"/>
      <c r="AH18" s="687"/>
      <c r="AI18" s="687"/>
      <c r="AJ18" s="687"/>
      <c r="AK18" s="687"/>
      <c r="AL18" s="688">
        <v>0.5</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136</v>
      </c>
      <c r="BP18" s="686"/>
      <c r="BQ18" s="686"/>
      <c r="BR18" s="686"/>
      <c r="BS18" s="692" t="s">
        <v>232</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136</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5611</v>
      </c>
      <c r="S19" s="684"/>
      <c r="T19" s="684"/>
      <c r="U19" s="684"/>
      <c r="V19" s="684"/>
      <c r="W19" s="684"/>
      <c r="X19" s="684"/>
      <c r="Y19" s="685"/>
      <c r="Z19" s="686">
        <v>0</v>
      </c>
      <c r="AA19" s="686"/>
      <c r="AB19" s="686"/>
      <c r="AC19" s="686"/>
      <c r="AD19" s="687">
        <v>5611</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92035</v>
      </c>
      <c r="BH19" s="684"/>
      <c r="BI19" s="684"/>
      <c r="BJ19" s="684"/>
      <c r="BK19" s="684"/>
      <c r="BL19" s="684"/>
      <c r="BM19" s="684"/>
      <c r="BN19" s="685"/>
      <c r="BO19" s="686">
        <v>1.4</v>
      </c>
      <c r="BP19" s="686"/>
      <c r="BQ19" s="686"/>
      <c r="BR19" s="686"/>
      <c r="BS19" s="692" t="s">
        <v>136</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136</v>
      </c>
      <c r="DA19" s="686"/>
      <c r="DB19" s="686"/>
      <c r="DC19" s="686"/>
      <c r="DD19" s="692" t="s">
        <v>232</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1405</v>
      </c>
      <c r="S20" s="684"/>
      <c r="T20" s="684"/>
      <c r="U20" s="684"/>
      <c r="V20" s="684"/>
      <c r="W20" s="684"/>
      <c r="X20" s="684"/>
      <c r="Y20" s="685"/>
      <c r="Z20" s="686">
        <v>0</v>
      </c>
      <c r="AA20" s="686"/>
      <c r="AB20" s="686"/>
      <c r="AC20" s="686"/>
      <c r="AD20" s="687">
        <v>1405</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92035</v>
      </c>
      <c r="BH20" s="684"/>
      <c r="BI20" s="684"/>
      <c r="BJ20" s="684"/>
      <c r="BK20" s="684"/>
      <c r="BL20" s="684"/>
      <c r="BM20" s="684"/>
      <c r="BN20" s="685"/>
      <c r="BO20" s="686">
        <v>1.4</v>
      </c>
      <c r="BP20" s="686"/>
      <c r="BQ20" s="686"/>
      <c r="BR20" s="686"/>
      <c r="BS20" s="692" t="s">
        <v>136</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23692831</v>
      </c>
      <c r="CS20" s="684"/>
      <c r="CT20" s="684"/>
      <c r="CU20" s="684"/>
      <c r="CV20" s="684"/>
      <c r="CW20" s="684"/>
      <c r="CX20" s="684"/>
      <c r="CY20" s="685"/>
      <c r="CZ20" s="686">
        <v>100</v>
      </c>
      <c r="DA20" s="686"/>
      <c r="DB20" s="686"/>
      <c r="DC20" s="686"/>
      <c r="DD20" s="692">
        <v>3192544</v>
      </c>
      <c r="DE20" s="684"/>
      <c r="DF20" s="684"/>
      <c r="DG20" s="684"/>
      <c r="DH20" s="684"/>
      <c r="DI20" s="684"/>
      <c r="DJ20" s="684"/>
      <c r="DK20" s="684"/>
      <c r="DL20" s="684"/>
      <c r="DM20" s="684"/>
      <c r="DN20" s="684"/>
      <c r="DO20" s="684"/>
      <c r="DP20" s="685"/>
      <c r="DQ20" s="692">
        <v>13499376</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93146</v>
      </c>
      <c r="S21" s="684"/>
      <c r="T21" s="684"/>
      <c r="U21" s="684"/>
      <c r="V21" s="684"/>
      <c r="W21" s="684"/>
      <c r="X21" s="684"/>
      <c r="Y21" s="685"/>
      <c r="Z21" s="686">
        <v>0.4</v>
      </c>
      <c r="AA21" s="686"/>
      <c r="AB21" s="686"/>
      <c r="AC21" s="686"/>
      <c r="AD21" s="687">
        <v>93146</v>
      </c>
      <c r="AE21" s="687"/>
      <c r="AF21" s="687"/>
      <c r="AG21" s="687"/>
      <c r="AH21" s="687"/>
      <c r="AI21" s="687"/>
      <c r="AJ21" s="687"/>
      <c r="AK21" s="687"/>
      <c r="AL21" s="688">
        <v>0.8</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92035</v>
      </c>
      <c r="BH21" s="684"/>
      <c r="BI21" s="684"/>
      <c r="BJ21" s="684"/>
      <c r="BK21" s="684"/>
      <c r="BL21" s="684"/>
      <c r="BM21" s="684"/>
      <c r="BN21" s="685"/>
      <c r="BO21" s="686">
        <v>1.4</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3233412</v>
      </c>
      <c r="S22" s="684"/>
      <c r="T22" s="684"/>
      <c r="U22" s="684"/>
      <c r="V22" s="684"/>
      <c r="W22" s="684"/>
      <c r="X22" s="684"/>
      <c r="Y22" s="685"/>
      <c r="Z22" s="686">
        <v>13.2</v>
      </c>
      <c r="AA22" s="686"/>
      <c r="AB22" s="686"/>
      <c r="AC22" s="686"/>
      <c r="AD22" s="687">
        <v>2805325</v>
      </c>
      <c r="AE22" s="687"/>
      <c r="AF22" s="687"/>
      <c r="AG22" s="687"/>
      <c r="AH22" s="687"/>
      <c r="AI22" s="687"/>
      <c r="AJ22" s="687"/>
      <c r="AK22" s="687"/>
      <c r="AL22" s="688">
        <v>25.4</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136</v>
      </c>
      <c r="BP22" s="686"/>
      <c r="BQ22" s="686"/>
      <c r="BR22" s="686"/>
      <c r="BS22" s="692" t="s">
        <v>127</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2805325</v>
      </c>
      <c r="S23" s="684"/>
      <c r="T23" s="684"/>
      <c r="U23" s="684"/>
      <c r="V23" s="684"/>
      <c r="W23" s="684"/>
      <c r="X23" s="684"/>
      <c r="Y23" s="685"/>
      <c r="Z23" s="686">
        <v>11.4</v>
      </c>
      <c r="AA23" s="686"/>
      <c r="AB23" s="686"/>
      <c r="AC23" s="686"/>
      <c r="AD23" s="687">
        <v>2805325</v>
      </c>
      <c r="AE23" s="687"/>
      <c r="AF23" s="687"/>
      <c r="AG23" s="687"/>
      <c r="AH23" s="687"/>
      <c r="AI23" s="687"/>
      <c r="AJ23" s="687"/>
      <c r="AK23" s="687"/>
      <c r="AL23" s="688">
        <v>25.4</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232</v>
      </c>
      <c r="BP23" s="686"/>
      <c r="BQ23" s="686"/>
      <c r="BR23" s="686"/>
      <c r="BS23" s="692" t="s">
        <v>232</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428087</v>
      </c>
      <c r="S24" s="684"/>
      <c r="T24" s="684"/>
      <c r="U24" s="684"/>
      <c r="V24" s="684"/>
      <c r="W24" s="684"/>
      <c r="X24" s="684"/>
      <c r="Y24" s="685"/>
      <c r="Z24" s="686">
        <v>1.7</v>
      </c>
      <c r="AA24" s="686"/>
      <c r="AB24" s="686"/>
      <c r="AC24" s="686"/>
      <c r="AD24" s="687" t="s">
        <v>127</v>
      </c>
      <c r="AE24" s="687"/>
      <c r="AF24" s="687"/>
      <c r="AG24" s="687"/>
      <c r="AH24" s="687"/>
      <c r="AI24" s="687"/>
      <c r="AJ24" s="687"/>
      <c r="AK24" s="687"/>
      <c r="AL24" s="688" t="s">
        <v>232</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232</v>
      </c>
      <c r="BP24" s="686"/>
      <c r="BQ24" s="686"/>
      <c r="BR24" s="686"/>
      <c r="BS24" s="692" t="s">
        <v>232</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8374907</v>
      </c>
      <c r="CS24" s="673"/>
      <c r="CT24" s="673"/>
      <c r="CU24" s="673"/>
      <c r="CV24" s="673"/>
      <c r="CW24" s="673"/>
      <c r="CX24" s="673"/>
      <c r="CY24" s="674"/>
      <c r="CZ24" s="677">
        <v>35.299999999999997</v>
      </c>
      <c r="DA24" s="678"/>
      <c r="DB24" s="678"/>
      <c r="DC24" s="697"/>
      <c r="DD24" s="722">
        <v>5313983</v>
      </c>
      <c r="DE24" s="673"/>
      <c r="DF24" s="673"/>
      <c r="DG24" s="673"/>
      <c r="DH24" s="673"/>
      <c r="DI24" s="673"/>
      <c r="DJ24" s="673"/>
      <c r="DK24" s="674"/>
      <c r="DL24" s="722">
        <v>5209862</v>
      </c>
      <c r="DM24" s="673"/>
      <c r="DN24" s="673"/>
      <c r="DO24" s="673"/>
      <c r="DP24" s="673"/>
      <c r="DQ24" s="673"/>
      <c r="DR24" s="673"/>
      <c r="DS24" s="673"/>
      <c r="DT24" s="673"/>
      <c r="DU24" s="673"/>
      <c r="DV24" s="674"/>
      <c r="DW24" s="677">
        <v>44.5</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232</v>
      </c>
      <c r="S25" s="684"/>
      <c r="T25" s="684"/>
      <c r="U25" s="684"/>
      <c r="V25" s="684"/>
      <c r="W25" s="684"/>
      <c r="X25" s="684"/>
      <c r="Y25" s="685"/>
      <c r="Z25" s="686" t="s">
        <v>136</v>
      </c>
      <c r="AA25" s="686"/>
      <c r="AB25" s="686"/>
      <c r="AC25" s="686"/>
      <c r="AD25" s="687" t="s">
        <v>136</v>
      </c>
      <c r="AE25" s="687"/>
      <c r="AF25" s="687"/>
      <c r="AG25" s="687"/>
      <c r="AH25" s="687"/>
      <c r="AI25" s="687"/>
      <c r="AJ25" s="687"/>
      <c r="AK25" s="687"/>
      <c r="AL25" s="688" t="s">
        <v>136</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136</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2836530</v>
      </c>
      <c r="CS25" s="719"/>
      <c r="CT25" s="719"/>
      <c r="CU25" s="719"/>
      <c r="CV25" s="719"/>
      <c r="CW25" s="719"/>
      <c r="CX25" s="719"/>
      <c r="CY25" s="720"/>
      <c r="CZ25" s="688">
        <v>12</v>
      </c>
      <c r="DA25" s="717"/>
      <c r="DB25" s="717"/>
      <c r="DC25" s="721"/>
      <c r="DD25" s="692">
        <v>2517474</v>
      </c>
      <c r="DE25" s="719"/>
      <c r="DF25" s="719"/>
      <c r="DG25" s="719"/>
      <c r="DH25" s="719"/>
      <c r="DI25" s="719"/>
      <c r="DJ25" s="719"/>
      <c r="DK25" s="720"/>
      <c r="DL25" s="692">
        <v>2419006</v>
      </c>
      <c r="DM25" s="719"/>
      <c r="DN25" s="719"/>
      <c r="DO25" s="719"/>
      <c r="DP25" s="719"/>
      <c r="DQ25" s="719"/>
      <c r="DR25" s="719"/>
      <c r="DS25" s="719"/>
      <c r="DT25" s="719"/>
      <c r="DU25" s="719"/>
      <c r="DV25" s="720"/>
      <c r="DW25" s="688">
        <v>20.7</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11416381</v>
      </c>
      <c r="S26" s="684"/>
      <c r="T26" s="684"/>
      <c r="U26" s="684"/>
      <c r="V26" s="684"/>
      <c r="W26" s="684"/>
      <c r="X26" s="684"/>
      <c r="Y26" s="685"/>
      <c r="Z26" s="686">
        <v>46.4</v>
      </c>
      <c r="AA26" s="686"/>
      <c r="AB26" s="686"/>
      <c r="AC26" s="686"/>
      <c r="AD26" s="687">
        <v>10988294</v>
      </c>
      <c r="AE26" s="687"/>
      <c r="AF26" s="687"/>
      <c r="AG26" s="687"/>
      <c r="AH26" s="687"/>
      <c r="AI26" s="687"/>
      <c r="AJ26" s="687"/>
      <c r="AK26" s="687"/>
      <c r="AL26" s="688">
        <v>99.3</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136</v>
      </c>
      <c r="BH26" s="684"/>
      <c r="BI26" s="684"/>
      <c r="BJ26" s="684"/>
      <c r="BK26" s="684"/>
      <c r="BL26" s="684"/>
      <c r="BM26" s="684"/>
      <c r="BN26" s="685"/>
      <c r="BO26" s="686" t="s">
        <v>232</v>
      </c>
      <c r="BP26" s="686"/>
      <c r="BQ26" s="686"/>
      <c r="BR26" s="686"/>
      <c r="BS26" s="692" t="s">
        <v>136</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2009378</v>
      </c>
      <c r="CS26" s="684"/>
      <c r="CT26" s="684"/>
      <c r="CU26" s="684"/>
      <c r="CV26" s="684"/>
      <c r="CW26" s="684"/>
      <c r="CX26" s="684"/>
      <c r="CY26" s="685"/>
      <c r="CZ26" s="688">
        <v>8.5</v>
      </c>
      <c r="DA26" s="717"/>
      <c r="DB26" s="717"/>
      <c r="DC26" s="721"/>
      <c r="DD26" s="692">
        <v>1698530</v>
      </c>
      <c r="DE26" s="684"/>
      <c r="DF26" s="684"/>
      <c r="DG26" s="684"/>
      <c r="DH26" s="684"/>
      <c r="DI26" s="684"/>
      <c r="DJ26" s="684"/>
      <c r="DK26" s="685"/>
      <c r="DL26" s="692" t="s">
        <v>136</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10145</v>
      </c>
      <c r="S27" s="684"/>
      <c r="T27" s="684"/>
      <c r="U27" s="684"/>
      <c r="V27" s="684"/>
      <c r="W27" s="684"/>
      <c r="X27" s="684"/>
      <c r="Y27" s="685"/>
      <c r="Z27" s="686">
        <v>0</v>
      </c>
      <c r="AA27" s="686"/>
      <c r="AB27" s="686"/>
      <c r="AC27" s="686"/>
      <c r="AD27" s="687">
        <v>10145</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6803972</v>
      </c>
      <c r="BH27" s="684"/>
      <c r="BI27" s="684"/>
      <c r="BJ27" s="684"/>
      <c r="BK27" s="684"/>
      <c r="BL27" s="684"/>
      <c r="BM27" s="684"/>
      <c r="BN27" s="685"/>
      <c r="BO27" s="686">
        <v>100</v>
      </c>
      <c r="BP27" s="686"/>
      <c r="BQ27" s="686"/>
      <c r="BR27" s="686"/>
      <c r="BS27" s="692" t="s">
        <v>136</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3832639</v>
      </c>
      <c r="CS27" s="719"/>
      <c r="CT27" s="719"/>
      <c r="CU27" s="719"/>
      <c r="CV27" s="719"/>
      <c r="CW27" s="719"/>
      <c r="CX27" s="719"/>
      <c r="CY27" s="720"/>
      <c r="CZ27" s="688">
        <v>16.2</v>
      </c>
      <c r="DA27" s="717"/>
      <c r="DB27" s="717"/>
      <c r="DC27" s="721"/>
      <c r="DD27" s="692">
        <v>1115771</v>
      </c>
      <c r="DE27" s="719"/>
      <c r="DF27" s="719"/>
      <c r="DG27" s="719"/>
      <c r="DH27" s="719"/>
      <c r="DI27" s="719"/>
      <c r="DJ27" s="719"/>
      <c r="DK27" s="720"/>
      <c r="DL27" s="692">
        <v>1110118</v>
      </c>
      <c r="DM27" s="719"/>
      <c r="DN27" s="719"/>
      <c r="DO27" s="719"/>
      <c r="DP27" s="719"/>
      <c r="DQ27" s="719"/>
      <c r="DR27" s="719"/>
      <c r="DS27" s="719"/>
      <c r="DT27" s="719"/>
      <c r="DU27" s="719"/>
      <c r="DV27" s="720"/>
      <c r="DW27" s="688">
        <v>9.5</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338515</v>
      </c>
      <c r="S28" s="684"/>
      <c r="T28" s="684"/>
      <c r="U28" s="684"/>
      <c r="V28" s="684"/>
      <c r="W28" s="684"/>
      <c r="X28" s="684"/>
      <c r="Y28" s="685"/>
      <c r="Z28" s="686">
        <v>1.4</v>
      </c>
      <c r="AA28" s="686"/>
      <c r="AB28" s="686"/>
      <c r="AC28" s="686"/>
      <c r="AD28" s="687" t="s">
        <v>136</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1705738</v>
      </c>
      <c r="CS28" s="684"/>
      <c r="CT28" s="684"/>
      <c r="CU28" s="684"/>
      <c r="CV28" s="684"/>
      <c r="CW28" s="684"/>
      <c r="CX28" s="684"/>
      <c r="CY28" s="685"/>
      <c r="CZ28" s="688">
        <v>7.2</v>
      </c>
      <c r="DA28" s="717"/>
      <c r="DB28" s="717"/>
      <c r="DC28" s="721"/>
      <c r="DD28" s="692">
        <v>1680738</v>
      </c>
      <c r="DE28" s="684"/>
      <c r="DF28" s="684"/>
      <c r="DG28" s="684"/>
      <c r="DH28" s="684"/>
      <c r="DI28" s="684"/>
      <c r="DJ28" s="684"/>
      <c r="DK28" s="685"/>
      <c r="DL28" s="692">
        <v>1680738</v>
      </c>
      <c r="DM28" s="684"/>
      <c r="DN28" s="684"/>
      <c r="DO28" s="684"/>
      <c r="DP28" s="684"/>
      <c r="DQ28" s="684"/>
      <c r="DR28" s="684"/>
      <c r="DS28" s="684"/>
      <c r="DT28" s="684"/>
      <c r="DU28" s="684"/>
      <c r="DV28" s="685"/>
      <c r="DW28" s="688">
        <v>14.3</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256043</v>
      </c>
      <c r="S29" s="684"/>
      <c r="T29" s="684"/>
      <c r="U29" s="684"/>
      <c r="V29" s="684"/>
      <c r="W29" s="684"/>
      <c r="X29" s="684"/>
      <c r="Y29" s="685"/>
      <c r="Z29" s="686">
        <v>1</v>
      </c>
      <c r="AA29" s="686"/>
      <c r="AB29" s="686"/>
      <c r="AC29" s="686"/>
      <c r="AD29" s="687" t="s">
        <v>232</v>
      </c>
      <c r="AE29" s="687"/>
      <c r="AF29" s="687"/>
      <c r="AG29" s="687"/>
      <c r="AH29" s="687"/>
      <c r="AI29" s="687"/>
      <c r="AJ29" s="687"/>
      <c r="AK29" s="687"/>
      <c r="AL29" s="688" t="s">
        <v>232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1705738</v>
      </c>
      <c r="CS29" s="719"/>
      <c r="CT29" s="719"/>
      <c r="CU29" s="719"/>
      <c r="CV29" s="719"/>
      <c r="CW29" s="719"/>
      <c r="CX29" s="719"/>
      <c r="CY29" s="720"/>
      <c r="CZ29" s="688">
        <v>7.2</v>
      </c>
      <c r="DA29" s="717"/>
      <c r="DB29" s="717"/>
      <c r="DC29" s="721"/>
      <c r="DD29" s="692">
        <v>1680738</v>
      </c>
      <c r="DE29" s="719"/>
      <c r="DF29" s="719"/>
      <c r="DG29" s="719"/>
      <c r="DH29" s="719"/>
      <c r="DI29" s="719"/>
      <c r="DJ29" s="719"/>
      <c r="DK29" s="720"/>
      <c r="DL29" s="692">
        <v>1680738</v>
      </c>
      <c r="DM29" s="719"/>
      <c r="DN29" s="719"/>
      <c r="DO29" s="719"/>
      <c r="DP29" s="719"/>
      <c r="DQ29" s="719"/>
      <c r="DR29" s="719"/>
      <c r="DS29" s="719"/>
      <c r="DT29" s="719"/>
      <c r="DU29" s="719"/>
      <c r="DV29" s="720"/>
      <c r="DW29" s="688">
        <v>14.3</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65241</v>
      </c>
      <c r="S30" s="684"/>
      <c r="T30" s="684"/>
      <c r="U30" s="684"/>
      <c r="V30" s="684"/>
      <c r="W30" s="684"/>
      <c r="X30" s="684"/>
      <c r="Y30" s="685"/>
      <c r="Z30" s="686">
        <v>0.3</v>
      </c>
      <c r="AA30" s="686"/>
      <c r="AB30" s="686"/>
      <c r="AC30" s="686"/>
      <c r="AD30" s="687" t="s">
        <v>232</v>
      </c>
      <c r="AE30" s="687"/>
      <c r="AF30" s="687"/>
      <c r="AG30" s="687"/>
      <c r="AH30" s="687"/>
      <c r="AI30" s="687"/>
      <c r="AJ30" s="687"/>
      <c r="AK30" s="687"/>
      <c r="AL30" s="688" t="s">
        <v>127</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1587730</v>
      </c>
      <c r="CS30" s="684"/>
      <c r="CT30" s="684"/>
      <c r="CU30" s="684"/>
      <c r="CV30" s="684"/>
      <c r="CW30" s="684"/>
      <c r="CX30" s="684"/>
      <c r="CY30" s="685"/>
      <c r="CZ30" s="688">
        <v>6.7</v>
      </c>
      <c r="DA30" s="717"/>
      <c r="DB30" s="717"/>
      <c r="DC30" s="721"/>
      <c r="DD30" s="692">
        <v>1562730</v>
      </c>
      <c r="DE30" s="684"/>
      <c r="DF30" s="684"/>
      <c r="DG30" s="684"/>
      <c r="DH30" s="684"/>
      <c r="DI30" s="684"/>
      <c r="DJ30" s="684"/>
      <c r="DK30" s="685"/>
      <c r="DL30" s="692">
        <v>1562730</v>
      </c>
      <c r="DM30" s="684"/>
      <c r="DN30" s="684"/>
      <c r="DO30" s="684"/>
      <c r="DP30" s="684"/>
      <c r="DQ30" s="684"/>
      <c r="DR30" s="684"/>
      <c r="DS30" s="684"/>
      <c r="DT30" s="684"/>
      <c r="DU30" s="684"/>
      <c r="DV30" s="685"/>
      <c r="DW30" s="688">
        <v>13.3</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2587438</v>
      </c>
      <c r="S31" s="684"/>
      <c r="T31" s="684"/>
      <c r="U31" s="684"/>
      <c r="V31" s="684"/>
      <c r="W31" s="684"/>
      <c r="X31" s="684"/>
      <c r="Y31" s="685"/>
      <c r="Z31" s="686">
        <v>10.5</v>
      </c>
      <c r="AA31" s="686"/>
      <c r="AB31" s="686"/>
      <c r="AC31" s="686"/>
      <c r="AD31" s="687" t="s">
        <v>127</v>
      </c>
      <c r="AE31" s="687"/>
      <c r="AF31" s="687"/>
      <c r="AG31" s="687"/>
      <c r="AH31" s="687"/>
      <c r="AI31" s="687"/>
      <c r="AJ31" s="687"/>
      <c r="AK31" s="687"/>
      <c r="AL31" s="688" t="s">
        <v>136</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98.6</v>
      </c>
      <c r="BH31" s="738"/>
      <c r="BI31" s="738"/>
      <c r="BJ31" s="738"/>
      <c r="BK31" s="738"/>
      <c r="BL31" s="738"/>
      <c r="BM31" s="678">
        <v>96.1</v>
      </c>
      <c r="BN31" s="738"/>
      <c r="BO31" s="738"/>
      <c r="BP31" s="738"/>
      <c r="BQ31" s="739"/>
      <c r="BR31" s="751">
        <v>98.7</v>
      </c>
      <c r="BS31" s="738"/>
      <c r="BT31" s="738"/>
      <c r="BU31" s="738"/>
      <c r="BV31" s="738"/>
      <c r="BW31" s="738"/>
      <c r="BX31" s="678">
        <v>95.5</v>
      </c>
      <c r="BY31" s="738"/>
      <c r="BZ31" s="738"/>
      <c r="CA31" s="738"/>
      <c r="CB31" s="739"/>
      <c r="CD31" s="725"/>
      <c r="CE31" s="726"/>
      <c r="CF31" s="698" t="s">
        <v>310</v>
      </c>
      <c r="CG31" s="699"/>
      <c r="CH31" s="699"/>
      <c r="CI31" s="699"/>
      <c r="CJ31" s="699"/>
      <c r="CK31" s="699"/>
      <c r="CL31" s="699"/>
      <c r="CM31" s="699"/>
      <c r="CN31" s="699"/>
      <c r="CO31" s="699"/>
      <c r="CP31" s="699"/>
      <c r="CQ31" s="700"/>
      <c r="CR31" s="683">
        <v>118008</v>
      </c>
      <c r="CS31" s="719"/>
      <c r="CT31" s="719"/>
      <c r="CU31" s="719"/>
      <c r="CV31" s="719"/>
      <c r="CW31" s="719"/>
      <c r="CX31" s="719"/>
      <c r="CY31" s="720"/>
      <c r="CZ31" s="688">
        <v>0.5</v>
      </c>
      <c r="DA31" s="717"/>
      <c r="DB31" s="717"/>
      <c r="DC31" s="721"/>
      <c r="DD31" s="692">
        <v>118008</v>
      </c>
      <c r="DE31" s="719"/>
      <c r="DF31" s="719"/>
      <c r="DG31" s="719"/>
      <c r="DH31" s="719"/>
      <c r="DI31" s="719"/>
      <c r="DJ31" s="719"/>
      <c r="DK31" s="720"/>
      <c r="DL31" s="692">
        <v>118008</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136</v>
      </c>
      <c r="S32" s="684"/>
      <c r="T32" s="684"/>
      <c r="U32" s="684"/>
      <c r="V32" s="684"/>
      <c r="W32" s="684"/>
      <c r="X32" s="684"/>
      <c r="Y32" s="685"/>
      <c r="Z32" s="686" t="s">
        <v>136</v>
      </c>
      <c r="AA32" s="686"/>
      <c r="AB32" s="686"/>
      <c r="AC32" s="686"/>
      <c r="AD32" s="687" t="s">
        <v>232</v>
      </c>
      <c r="AE32" s="687"/>
      <c r="AF32" s="687"/>
      <c r="AG32" s="687"/>
      <c r="AH32" s="687"/>
      <c r="AI32" s="687"/>
      <c r="AJ32" s="687"/>
      <c r="AK32" s="687"/>
      <c r="AL32" s="688" t="s">
        <v>136</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98.7</v>
      </c>
      <c r="BH32" s="719"/>
      <c r="BI32" s="719"/>
      <c r="BJ32" s="719"/>
      <c r="BK32" s="719"/>
      <c r="BL32" s="719"/>
      <c r="BM32" s="689">
        <v>96.1</v>
      </c>
      <c r="BN32" s="749"/>
      <c r="BO32" s="749"/>
      <c r="BP32" s="749"/>
      <c r="BQ32" s="750"/>
      <c r="BR32" s="752">
        <v>98.8</v>
      </c>
      <c r="BS32" s="719"/>
      <c r="BT32" s="719"/>
      <c r="BU32" s="719"/>
      <c r="BV32" s="719"/>
      <c r="BW32" s="719"/>
      <c r="BX32" s="689">
        <v>95.7</v>
      </c>
      <c r="BY32" s="749"/>
      <c r="BZ32" s="749"/>
      <c r="CA32" s="749"/>
      <c r="CB32" s="750"/>
      <c r="CD32" s="727"/>
      <c r="CE32" s="728"/>
      <c r="CF32" s="698" t="s">
        <v>314</v>
      </c>
      <c r="CG32" s="699"/>
      <c r="CH32" s="699"/>
      <c r="CI32" s="699"/>
      <c r="CJ32" s="699"/>
      <c r="CK32" s="699"/>
      <c r="CL32" s="699"/>
      <c r="CM32" s="699"/>
      <c r="CN32" s="699"/>
      <c r="CO32" s="699"/>
      <c r="CP32" s="699"/>
      <c r="CQ32" s="700"/>
      <c r="CR32" s="683" t="s">
        <v>232</v>
      </c>
      <c r="CS32" s="684"/>
      <c r="CT32" s="684"/>
      <c r="CU32" s="684"/>
      <c r="CV32" s="684"/>
      <c r="CW32" s="684"/>
      <c r="CX32" s="684"/>
      <c r="CY32" s="685"/>
      <c r="CZ32" s="688" t="s">
        <v>232</v>
      </c>
      <c r="DA32" s="717"/>
      <c r="DB32" s="717"/>
      <c r="DC32" s="721"/>
      <c r="DD32" s="692" t="s">
        <v>136</v>
      </c>
      <c r="DE32" s="684"/>
      <c r="DF32" s="684"/>
      <c r="DG32" s="684"/>
      <c r="DH32" s="684"/>
      <c r="DI32" s="684"/>
      <c r="DJ32" s="684"/>
      <c r="DK32" s="685"/>
      <c r="DL32" s="692" t="s">
        <v>136</v>
      </c>
      <c r="DM32" s="684"/>
      <c r="DN32" s="684"/>
      <c r="DO32" s="684"/>
      <c r="DP32" s="684"/>
      <c r="DQ32" s="684"/>
      <c r="DR32" s="684"/>
      <c r="DS32" s="684"/>
      <c r="DT32" s="684"/>
      <c r="DU32" s="684"/>
      <c r="DV32" s="685"/>
      <c r="DW32" s="688" t="s">
        <v>232</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1308334</v>
      </c>
      <c r="S33" s="684"/>
      <c r="T33" s="684"/>
      <c r="U33" s="684"/>
      <c r="V33" s="684"/>
      <c r="W33" s="684"/>
      <c r="X33" s="684"/>
      <c r="Y33" s="685"/>
      <c r="Z33" s="686">
        <v>5.3</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98.4</v>
      </c>
      <c r="BH33" s="754"/>
      <c r="BI33" s="754"/>
      <c r="BJ33" s="754"/>
      <c r="BK33" s="754"/>
      <c r="BL33" s="754"/>
      <c r="BM33" s="755">
        <v>95.6</v>
      </c>
      <c r="BN33" s="754"/>
      <c r="BO33" s="754"/>
      <c r="BP33" s="754"/>
      <c r="BQ33" s="756"/>
      <c r="BR33" s="753">
        <v>98.4</v>
      </c>
      <c r="BS33" s="754"/>
      <c r="BT33" s="754"/>
      <c r="BU33" s="754"/>
      <c r="BV33" s="754"/>
      <c r="BW33" s="754"/>
      <c r="BX33" s="755">
        <v>94.8</v>
      </c>
      <c r="BY33" s="754"/>
      <c r="BZ33" s="754"/>
      <c r="CA33" s="754"/>
      <c r="CB33" s="756"/>
      <c r="CD33" s="698" t="s">
        <v>317</v>
      </c>
      <c r="CE33" s="699"/>
      <c r="CF33" s="699"/>
      <c r="CG33" s="699"/>
      <c r="CH33" s="699"/>
      <c r="CI33" s="699"/>
      <c r="CJ33" s="699"/>
      <c r="CK33" s="699"/>
      <c r="CL33" s="699"/>
      <c r="CM33" s="699"/>
      <c r="CN33" s="699"/>
      <c r="CO33" s="699"/>
      <c r="CP33" s="699"/>
      <c r="CQ33" s="700"/>
      <c r="CR33" s="683">
        <v>11900260</v>
      </c>
      <c r="CS33" s="719"/>
      <c r="CT33" s="719"/>
      <c r="CU33" s="719"/>
      <c r="CV33" s="719"/>
      <c r="CW33" s="719"/>
      <c r="CX33" s="719"/>
      <c r="CY33" s="720"/>
      <c r="CZ33" s="688">
        <v>50.2</v>
      </c>
      <c r="DA33" s="717"/>
      <c r="DB33" s="717"/>
      <c r="DC33" s="721"/>
      <c r="DD33" s="692">
        <v>7449950</v>
      </c>
      <c r="DE33" s="719"/>
      <c r="DF33" s="719"/>
      <c r="DG33" s="719"/>
      <c r="DH33" s="719"/>
      <c r="DI33" s="719"/>
      <c r="DJ33" s="719"/>
      <c r="DK33" s="720"/>
      <c r="DL33" s="692">
        <v>4930991</v>
      </c>
      <c r="DM33" s="719"/>
      <c r="DN33" s="719"/>
      <c r="DO33" s="719"/>
      <c r="DP33" s="719"/>
      <c r="DQ33" s="719"/>
      <c r="DR33" s="719"/>
      <c r="DS33" s="719"/>
      <c r="DT33" s="719"/>
      <c r="DU33" s="719"/>
      <c r="DV33" s="720"/>
      <c r="DW33" s="688">
        <v>42.1</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407331</v>
      </c>
      <c r="S34" s="684"/>
      <c r="T34" s="684"/>
      <c r="U34" s="684"/>
      <c r="V34" s="684"/>
      <c r="W34" s="684"/>
      <c r="X34" s="684"/>
      <c r="Y34" s="685"/>
      <c r="Z34" s="686">
        <v>1.7</v>
      </c>
      <c r="AA34" s="686"/>
      <c r="AB34" s="686"/>
      <c r="AC34" s="686"/>
      <c r="AD34" s="687" t="s">
        <v>236</v>
      </c>
      <c r="AE34" s="687"/>
      <c r="AF34" s="687"/>
      <c r="AG34" s="687"/>
      <c r="AH34" s="687"/>
      <c r="AI34" s="687"/>
      <c r="AJ34" s="687"/>
      <c r="AK34" s="687"/>
      <c r="AL34" s="688" t="s">
        <v>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3471735</v>
      </c>
      <c r="CS34" s="684"/>
      <c r="CT34" s="684"/>
      <c r="CU34" s="684"/>
      <c r="CV34" s="684"/>
      <c r="CW34" s="684"/>
      <c r="CX34" s="684"/>
      <c r="CY34" s="685"/>
      <c r="CZ34" s="688">
        <v>14.7</v>
      </c>
      <c r="DA34" s="717"/>
      <c r="DB34" s="717"/>
      <c r="DC34" s="721"/>
      <c r="DD34" s="692">
        <v>2776105</v>
      </c>
      <c r="DE34" s="684"/>
      <c r="DF34" s="684"/>
      <c r="DG34" s="684"/>
      <c r="DH34" s="684"/>
      <c r="DI34" s="684"/>
      <c r="DJ34" s="684"/>
      <c r="DK34" s="685"/>
      <c r="DL34" s="692">
        <v>2114883</v>
      </c>
      <c r="DM34" s="684"/>
      <c r="DN34" s="684"/>
      <c r="DO34" s="684"/>
      <c r="DP34" s="684"/>
      <c r="DQ34" s="684"/>
      <c r="DR34" s="684"/>
      <c r="DS34" s="684"/>
      <c r="DT34" s="684"/>
      <c r="DU34" s="684"/>
      <c r="DV34" s="685"/>
      <c r="DW34" s="688">
        <v>18.100000000000001</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387061</v>
      </c>
      <c r="S35" s="684"/>
      <c r="T35" s="684"/>
      <c r="U35" s="684"/>
      <c r="V35" s="684"/>
      <c r="W35" s="684"/>
      <c r="X35" s="684"/>
      <c r="Y35" s="685"/>
      <c r="Z35" s="686">
        <v>1.6</v>
      </c>
      <c r="AA35" s="686"/>
      <c r="AB35" s="686"/>
      <c r="AC35" s="686"/>
      <c r="AD35" s="687" t="s">
        <v>232</v>
      </c>
      <c r="AE35" s="687"/>
      <c r="AF35" s="687"/>
      <c r="AG35" s="687"/>
      <c r="AH35" s="687"/>
      <c r="AI35" s="687"/>
      <c r="AJ35" s="687"/>
      <c r="AK35" s="687"/>
      <c r="AL35" s="688" t="s">
        <v>136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161575</v>
      </c>
      <c r="CS35" s="719"/>
      <c r="CT35" s="719"/>
      <c r="CU35" s="719"/>
      <c r="CV35" s="719"/>
      <c r="CW35" s="719"/>
      <c r="CX35" s="719"/>
      <c r="CY35" s="720"/>
      <c r="CZ35" s="688">
        <v>0.7</v>
      </c>
      <c r="DA35" s="717"/>
      <c r="DB35" s="717"/>
      <c r="DC35" s="721"/>
      <c r="DD35" s="692">
        <v>138769</v>
      </c>
      <c r="DE35" s="719"/>
      <c r="DF35" s="719"/>
      <c r="DG35" s="719"/>
      <c r="DH35" s="719"/>
      <c r="DI35" s="719"/>
      <c r="DJ35" s="719"/>
      <c r="DK35" s="720"/>
      <c r="DL35" s="692">
        <v>136654</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1592428</v>
      </c>
      <c r="S36" s="684"/>
      <c r="T36" s="684"/>
      <c r="U36" s="684"/>
      <c r="V36" s="684"/>
      <c r="W36" s="684"/>
      <c r="X36" s="684"/>
      <c r="Y36" s="685"/>
      <c r="Z36" s="686">
        <v>6.5</v>
      </c>
      <c r="AA36" s="686"/>
      <c r="AB36" s="686"/>
      <c r="AC36" s="686"/>
      <c r="AD36" s="687" t="s">
        <v>232</v>
      </c>
      <c r="AE36" s="687"/>
      <c r="AF36" s="687"/>
      <c r="AG36" s="687"/>
      <c r="AH36" s="687"/>
      <c r="AI36" s="687"/>
      <c r="AJ36" s="687"/>
      <c r="AK36" s="687"/>
      <c r="AL36" s="688" t="s">
        <v>136</v>
      </c>
      <c r="AM36" s="689"/>
      <c r="AN36" s="689"/>
      <c r="AO36" s="690"/>
      <c r="AP36" s="235"/>
      <c r="AQ36" s="757" t="s">
        <v>325</v>
      </c>
      <c r="AR36" s="758"/>
      <c r="AS36" s="758"/>
      <c r="AT36" s="758"/>
      <c r="AU36" s="758"/>
      <c r="AV36" s="758"/>
      <c r="AW36" s="758"/>
      <c r="AX36" s="758"/>
      <c r="AY36" s="759"/>
      <c r="AZ36" s="672">
        <v>2331805</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25187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2848721</v>
      </c>
      <c r="CS36" s="684"/>
      <c r="CT36" s="684"/>
      <c r="CU36" s="684"/>
      <c r="CV36" s="684"/>
      <c r="CW36" s="684"/>
      <c r="CX36" s="684"/>
      <c r="CY36" s="685"/>
      <c r="CZ36" s="688">
        <v>12</v>
      </c>
      <c r="DA36" s="717"/>
      <c r="DB36" s="717"/>
      <c r="DC36" s="721"/>
      <c r="DD36" s="692">
        <v>2237835</v>
      </c>
      <c r="DE36" s="684"/>
      <c r="DF36" s="684"/>
      <c r="DG36" s="684"/>
      <c r="DH36" s="684"/>
      <c r="DI36" s="684"/>
      <c r="DJ36" s="684"/>
      <c r="DK36" s="685"/>
      <c r="DL36" s="692">
        <v>1330487</v>
      </c>
      <c r="DM36" s="684"/>
      <c r="DN36" s="684"/>
      <c r="DO36" s="684"/>
      <c r="DP36" s="684"/>
      <c r="DQ36" s="684"/>
      <c r="DR36" s="684"/>
      <c r="DS36" s="684"/>
      <c r="DT36" s="684"/>
      <c r="DU36" s="684"/>
      <c r="DV36" s="685"/>
      <c r="DW36" s="688">
        <v>11.4</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741855</v>
      </c>
      <c r="S37" s="684"/>
      <c r="T37" s="684"/>
      <c r="U37" s="684"/>
      <c r="V37" s="684"/>
      <c r="W37" s="684"/>
      <c r="X37" s="684"/>
      <c r="Y37" s="685"/>
      <c r="Z37" s="686">
        <v>3</v>
      </c>
      <c r="AA37" s="686"/>
      <c r="AB37" s="686"/>
      <c r="AC37" s="686"/>
      <c r="AD37" s="687" t="s">
        <v>232</v>
      </c>
      <c r="AE37" s="687"/>
      <c r="AF37" s="687"/>
      <c r="AG37" s="687"/>
      <c r="AH37" s="687"/>
      <c r="AI37" s="687"/>
      <c r="AJ37" s="687"/>
      <c r="AK37" s="687"/>
      <c r="AL37" s="688" t="s">
        <v>136</v>
      </c>
      <c r="AM37" s="689"/>
      <c r="AN37" s="689"/>
      <c r="AO37" s="690"/>
      <c r="AQ37" s="761" t="s">
        <v>329</v>
      </c>
      <c r="AR37" s="762"/>
      <c r="AS37" s="762"/>
      <c r="AT37" s="762"/>
      <c r="AU37" s="762"/>
      <c r="AV37" s="762"/>
      <c r="AW37" s="762"/>
      <c r="AX37" s="762"/>
      <c r="AY37" s="763"/>
      <c r="AZ37" s="683">
        <v>665275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-1680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849486</v>
      </c>
      <c r="CS37" s="719"/>
      <c r="CT37" s="719"/>
      <c r="CU37" s="719"/>
      <c r="CV37" s="719"/>
      <c r="CW37" s="719"/>
      <c r="CX37" s="719"/>
      <c r="CY37" s="720"/>
      <c r="CZ37" s="688">
        <v>3.6</v>
      </c>
      <c r="DA37" s="717"/>
      <c r="DB37" s="717"/>
      <c r="DC37" s="721"/>
      <c r="DD37" s="692">
        <v>745286</v>
      </c>
      <c r="DE37" s="719"/>
      <c r="DF37" s="719"/>
      <c r="DG37" s="719"/>
      <c r="DH37" s="719"/>
      <c r="DI37" s="719"/>
      <c r="DJ37" s="719"/>
      <c r="DK37" s="720"/>
      <c r="DL37" s="692">
        <v>681157</v>
      </c>
      <c r="DM37" s="719"/>
      <c r="DN37" s="719"/>
      <c r="DO37" s="719"/>
      <c r="DP37" s="719"/>
      <c r="DQ37" s="719"/>
      <c r="DR37" s="719"/>
      <c r="DS37" s="719"/>
      <c r="DT37" s="719"/>
      <c r="DU37" s="719"/>
      <c r="DV37" s="720"/>
      <c r="DW37" s="688">
        <v>5.8</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261730</v>
      </c>
      <c r="S38" s="684"/>
      <c r="T38" s="684"/>
      <c r="U38" s="684"/>
      <c r="V38" s="684"/>
      <c r="W38" s="684"/>
      <c r="X38" s="684"/>
      <c r="Y38" s="685"/>
      <c r="Z38" s="686">
        <v>1.1000000000000001</v>
      </c>
      <c r="AA38" s="686"/>
      <c r="AB38" s="686"/>
      <c r="AC38" s="686"/>
      <c r="AD38" s="687">
        <v>61944</v>
      </c>
      <c r="AE38" s="687"/>
      <c r="AF38" s="687"/>
      <c r="AG38" s="687"/>
      <c r="AH38" s="687"/>
      <c r="AI38" s="687"/>
      <c r="AJ38" s="687"/>
      <c r="AK38" s="687"/>
      <c r="AL38" s="688">
        <v>0.6</v>
      </c>
      <c r="AM38" s="689"/>
      <c r="AN38" s="689"/>
      <c r="AO38" s="690"/>
      <c r="AQ38" s="761" t="s">
        <v>333</v>
      </c>
      <c r="AR38" s="762"/>
      <c r="AS38" s="762"/>
      <c r="AT38" s="762"/>
      <c r="AU38" s="762"/>
      <c r="AV38" s="762"/>
      <c r="AW38" s="762"/>
      <c r="AX38" s="762"/>
      <c r="AY38" s="763"/>
      <c r="AZ38" s="683">
        <v>47839</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7745</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2326716</v>
      </c>
      <c r="CS38" s="684"/>
      <c r="CT38" s="684"/>
      <c r="CU38" s="684"/>
      <c r="CV38" s="684"/>
      <c r="CW38" s="684"/>
      <c r="CX38" s="684"/>
      <c r="CY38" s="685"/>
      <c r="CZ38" s="688">
        <v>9.8000000000000007</v>
      </c>
      <c r="DA38" s="717"/>
      <c r="DB38" s="717"/>
      <c r="DC38" s="721"/>
      <c r="DD38" s="692">
        <v>2028891</v>
      </c>
      <c r="DE38" s="684"/>
      <c r="DF38" s="684"/>
      <c r="DG38" s="684"/>
      <c r="DH38" s="684"/>
      <c r="DI38" s="684"/>
      <c r="DJ38" s="684"/>
      <c r="DK38" s="685"/>
      <c r="DL38" s="692">
        <v>1348967</v>
      </c>
      <c r="DM38" s="684"/>
      <c r="DN38" s="684"/>
      <c r="DO38" s="684"/>
      <c r="DP38" s="684"/>
      <c r="DQ38" s="684"/>
      <c r="DR38" s="684"/>
      <c r="DS38" s="684"/>
      <c r="DT38" s="684"/>
      <c r="DU38" s="684"/>
      <c r="DV38" s="685"/>
      <c r="DW38" s="688">
        <v>11.5</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5208330</v>
      </c>
      <c r="S39" s="684"/>
      <c r="T39" s="684"/>
      <c r="U39" s="684"/>
      <c r="V39" s="684"/>
      <c r="W39" s="684"/>
      <c r="X39" s="684"/>
      <c r="Y39" s="685"/>
      <c r="Z39" s="686">
        <v>21.2</v>
      </c>
      <c r="AA39" s="686"/>
      <c r="AB39" s="686"/>
      <c r="AC39" s="686"/>
      <c r="AD39" s="687" t="s">
        <v>236</v>
      </c>
      <c r="AE39" s="687"/>
      <c r="AF39" s="687"/>
      <c r="AG39" s="687"/>
      <c r="AH39" s="687"/>
      <c r="AI39" s="687"/>
      <c r="AJ39" s="687"/>
      <c r="AK39" s="687"/>
      <c r="AL39" s="688" t="s">
        <v>136</v>
      </c>
      <c r="AM39" s="689"/>
      <c r="AN39" s="689"/>
      <c r="AO39" s="690"/>
      <c r="AQ39" s="761" t="s">
        <v>337</v>
      </c>
      <c r="AR39" s="762"/>
      <c r="AS39" s="762"/>
      <c r="AT39" s="762"/>
      <c r="AU39" s="762"/>
      <c r="AV39" s="762"/>
      <c r="AW39" s="762"/>
      <c r="AX39" s="762"/>
      <c r="AY39" s="763"/>
      <c r="AZ39" s="683">
        <v>5089</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12300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3084183</v>
      </c>
      <c r="CS39" s="719"/>
      <c r="CT39" s="719"/>
      <c r="CU39" s="719"/>
      <c r="CV39" s="719"/>
      <c r="CW39" s="719"/>
      <c r="CX39" s="719"/>
      <c r="CY39" s="720"/>
      <c r="CZ39" s="688">
        <v>13</v>
      </c>
      <c r="DA39" s="717"/>
      <c r="DB39" s="717"/>
      <c r="DC39" s="721"/>
      <c r="DD39" s="692">
        <v>268350</v>
      </c>
      <c r="DE39" s="719"/>
      <c r="DF39" s="719"/>
      <c r="DG39" s="719"/>
      <c r="DH39" s="719"/>
      <c r="DI39" s="719"/>
      <c r="DJ39" s="719"/>
      <c r="DK39" s="720"/>
      <c r="DL39" s="692" t="s">
        <v>127</v>
      </c>
      <c r="DM39" s="719"/>
      <c r="DN39" s="719"/>
      <c r="DO39" s="719"/>
      <c r="DP39" s="719"/>
      <c r="DQ39" s="719"/>
      <c r="DR39" s="719"/>
      <c r="DS39" s="719"/>
      <c r="DT39" s="719"/>
      <c r="DU39" s="719"/>
      <c r="DV39" s="720"/>
      <c r="DW39" s="688" t="s">
        <v>232</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136</v>
      </c>
      <c r="S40" s="684"/>
      <c r="T40" s="684"/>
      <c r="U40" s="684"/>
      <c r="V40" s="684"/>
      <c r="W40" s="684"/>
      <c r="X40" s="684"/>
      <c r="Y40" s="685"/>
      <c r="Z40" s="686" t="s">
        <v>232</v>
      </c>
      <c r="AA40" s="686"/>
      <c r="AB40" s="686"/>
      <c r="AC40" s="686"/>
      <c r="AD40" s="687" t="s">
        <v>232</v>
      </c>
      <c r="AE40" s="687"/>
      <c r="AF40" s="687"/>
      <c r="AG40" s="687"/>
      <c r="AH40" s="687"/>
      <c r="AI40" s="687"/>
      <c r="AJ40" s="687"/>
      <c r="AK40" s="687"/>
      <c r="AL40" s="688" t="s">
        <v>232</v>
      </c>
      <c r="AM40" s="689"/>
      <c r="AN40" s="689"/>
      <c r="AO40" s="690"/>
      <c r="AQ40" s="761" t="s">
        <v>341</v>
      </c>
      <c r="AR40" s="762"/>
      <c r="AS40" s="762"/>
      <c r="AT40" s="762"/>
      <c r="AU40" s="762"/>
      <c r="AV40" s="762"/>
      <c r="AW40" s="762"/>
      <c r="AX40" s="762"/>
      <c r="AY40" s="763"/>
      <c r="AZ40" s="683" t="s">
        <v>232</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99</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7330</v>
      </c>
      <c r="CS40" s="684"/>
      <c r="CT40" s="684"/>
      <c r="CU40" s="684"/>
      <c r="CV40" s="684"/>
      <c r="CW40" s="684"/>
      <c r="CX40" s="684"/>
      <c r="CY40" s="685"/>
      <c r="CZ40" s="688">
        <v>0</v>
      </c>
      <c r="DA40" s="717"/>
      <c r="DB40" s="717"/>
      <c r="DC40" s="721"/>
      <c r="DD40" s="692" t="s">
        <v>136</v>
      </c>
      <c r="DE40" s="684"/>
      <c r="DF40" s="684"/>
      <c r="DG40" s="684"/>
      <c r="DH40" s="684"/>
      <c r="DI40" s="684"/>
      <c r="DJ40" s="684"/>
      <c r="DK40" s="685"/>
      <c r="DL40" s="692" t="s">
        <v>136</v>
      </c>
      <c r="DM40" s="684"/>
      <c r="DN40" s="684"/>
      <c r="DO40" s="684"/>
      <c r="DP40" s="684"/>
      <c r="DQ40" s="684"/>
      <c r="DR40" s="684"/>
      <c r="DS40" s="684"/>
      <c r="DT40" s="684"/>
      <c r="DU40" s="684"/>
      <c r="DV40" s="685"/>
      <c r="DW40" s="688" t="s">
        <v>232</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652200</v>
      </c>
      <c r="S41" s="684"/>
      <c r="T41" s="684"/>
      <c r="U41" s="684"/>
      <c r="V41" s="684"/>
      <c r="W41" s="684"/>
      <c r="X41" s="684"/>
      <c r="Y41" s="685"/>
      <c r="Z41" s="686">
        <v>2.7</v>
      </c>
      <c r="AA41" s="686"/>
      <c r="AB41" s="686"/>
      <c r="AC41" s="686"/>
      <c r="AD41" s="687" t="s">
        <v>136</v>
      </c>
      <c r="AE41" s="687"/>
      <c r="AF41" s="687"/>
      <c r="AG41" s="687"/>
      <c r="AH41" s="687"/>
      <c r="AI41" s="687"/>
      <c r="AJ41" s="687"/>
      <c r="AK41" s="687"/>
      <c r="AL41" s="688" t="s">
        <v>136</v>
      </c>
      <c r="AM41" s="689"/>
      <c r="AN41" s="689"/>
      <c r="AO41" s="690"/>
      <c r="AQ41" s="761" t="s">
        <v>346</v>
      </c>
      <c r="AR41" s="762"/>
      <c r="AS41" s="762"/>
      <c r="AT41" s="762"/>
      <c r="AU41" s="762"/>
      <c r="AV41" s="762"/>
      <c r="AW41" s="762"/>
      <c r="AX41" s="762"/>
      <c r="AY41" s="763"/>
      <c r="AZ41" s="683">
        <v>402724</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136</v>
      </c>
      <c r="CS41" s="719"/>
      <c r="CT41" s="719"/>
      <c r="CU41" s="719"/>
      <c r="CV41" s="719"/>
      <c r="CW41" s="719"/>
      <c r="CX41" s="719"/>
      <c r="CY41" s="720"/>
      <c r="CZ41" s="688" t="s">
        <v>127</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24580832</v>
      </c>
      <c r="S42" s="769"/>
      <c r="T42" s="769"/>
      <c r="U42" s="769"/>
      <c r="V42" s="769"/>
      <c r="W42" s="769"/>
      <c r="X42" s="769"/>
      <c r="Y42" s="777"/>
      <c r="Z42" s="778">
        <v>100</v>
      </c>
      <c r="AA42" s="778"/>
      <c r="AB42" s="778"/>
      <c r="AC42" s="778"/>
      <c r="AD42" s="779">
        <v>11060383</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1210878</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322</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3417664</v>
      </c>
      <c r="CS42" s="684"/>
      <c r="CT42" s="684"/>
      <c r="CU42" s="684"/>
      <c r="CV42" s="684"/>
      <c r="CW42" s="684"/>
      <c r="CX42" s="684"/>
      <c r="CY42" s="685"/>
      <c r="CZ42" s="688">
        <v>14.4</v>
      </c>
      <c r="DA42" s="689"/>
      <c r="DB42" s="689"/>
      <c r="DC42" s="701"/>
      <c r="DD42" s="692">
        <v>735443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61500</v>
      </c>
      <c r="CS43" s="719"/>
      <c r="CT43" s="719"/>
      <c r="CU43" s="719"/>
      <c r="CV43" s="719"/>
      <c r="CW43" s="719"/>
      <c r="CX43" s="719"/>
      <c r="CY43" s="720"/>
      <c r="CZ43" s="688">
        <v>0.3</v>
      </c>
      <c r="DA43" s="717"/>
      <c r="DB43" s="717"/>
      <c r="DC43" s="721"/>
      <c r="DD43" s="692">
        <v>61500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3192544</v>
      </c>
      <c r="CS44" s="684"/>
      <c r="CT44" s="684"/>
      <c r="CU44" s="684"/>
      <c r="CV44" s="684"/>
      <c r="CW44" s="684"/>
      <c r="CX44" s="684"/>
      <c r="CY44" s="685"/>
      <c r="CZ44" s="688">
        <v>13.5</v>
      </c>
      <c r="DA44" s="689"/>
      <c r="DB44" s="689"/>
      <c r="DC44" s="701"/>
      <c r="DD44" s="692">
        <v>699790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622266</v>
      </c>
      <c r="CS45" s="719"/>
      <c r="CT45" s="719"/>
      <c r="CU45" s="719"/>
      <c r="CV45" s="719"/>
      <c r="CW45" s="719"/>
      <c r="CX45" s="719"/>
      <c r="CY45" s="720"/>
      <c r="CZ45" s="688">
        <v>2.6</v>
      </c>
      <c r="DA45" s="717"/>
      <c r="DB45" s="717"/>
      <c r="DC45" s="721"/>
      <c r="DD45" s="692">
        <v>75268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2294944</v>
      </c>
      <c r="CS46" s="684"/>
      <c r="CT46" s="684"/>
      <c r="CU46" s="684"/>
      <c r="CV46" s="684"/>
      <c r="CW46" s="684"/>
      <c r="CX46" s="684"/>
      <c r="CY46" s="685"/>
      <c r="CZ46" s="688">
        <v>9.6999999999999993</v>
      </c>
      <c r="DA46" s="689"/>
      <c r="DB46" s="689"/>
      <c r="DC46" s="701"/>
      <c r="DD46" s="692">
        <v>556488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225120</v>
      </c>
      <c r="CS47" s="719"/>
      <c r="CT47" s="719"/>
      <c r="CU47" s="719"/>
      <c r="CV47" s="719"/>
      <c r="CW47" s="719"/>
      <c r="CX47" s="719"/>
      <c r="CY47" s="720"/>
      <c r="CZ47" s="688">
        <v>1</v>
      </c>
      <c r="DA47" s="717"/>
      <c r="DB47" s="717"/>
      <c r="DC47" s="721"/>
      <c r="DD47" s="692">
        <v>35653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136</v>
      </c>
      <c r="CS48" s="684"/>
      <c r="CT48" s="684"/>
      <c r="CU48" s="684"/>
      <c r="CV48" s="684"/>
      <c r="CW48" s="684"/>
      <c r="CX48" s="684"/>
      <c r="CY48" s="685"/>
      <c r="CZ48" s="688" t="s">
        <v>136</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23692831</v>
      </c>
      <c r="CS49" s="754"/>
      <c r="CT49" s="754"/>
      <c r="CU49" s="754"/>
      <c r="CV49" s="754"/>
      <c r="CW49" s="754"/>
      <c r="CX49" s="754"/>
      <c r="CY49" s="785"/>
      <c r="CZ49" s="780">
        <v>100</v>
      </c>
      <c r="DA49" s="786"/>
      <c r="DB49" s="786"/>
      <c r="DC49" s="787"/>
      <c r="DD49" s="788">
        <v>13499376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eRa6NpaurgDWQ1hrUSbZ+LEwLfY+LbAo5Ed1Oh95qzeN3KhMpv3/JrEa+fzHdkCP32IVlmJUJnajwajeRk9aA==" saltValue="CXS4G5FcpFXJokn7NfMSk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24581</v>
      </c>
      <c r="R7" s="819"/>
      <c r="S7" s="819"/>
      <c r="T7" s="819"/>
      <c r="U7" s="819"/>
      <c r="V7" s="819">
        <v>23695</v>
      </c>
      <c r="W7" s="819"/>
      <c r="X7" s="819"/>
      <c r="Y7" s="819"/>
      <c r="Z7" s="819"/>
      <c r="AA7" s="819">
        <v>886</v>
      </c>
      <c r="AB7" s="819"/>
      <c r="AC7" s="819"/>
      <c r="AD7" s="819"/>
      <c r="AE7" s="820"/>
      <c r="AF7" s="821">
        <v>722</v>
      </c>
      <c r="AG7" s="822"/>
      <c r="AH7" s="822"/>
      <c r="AI7" s="822"/>
      <c r="AJ7" s="823"/>
      <c r="AK7" s="858">
        <v>123</v>
      </c>
      <c r="AL7" s="859"/>
      <c r="AM7" s="859"/>
      <c r="AN7" s="859"/>
      <c r="AO7" s="859"/>
      <c r="AP7" s="859">
        <v>21936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0</v>
      </c>
      <c r="CI7" s="856"/>
      <c r="CJ7" s="856"/>
      <c r="CK7" s="856"/>
      <c r="CL7" s="857"/>
      <c r="CM7" s="855">
        <v>9</v>
      </c>
      <c r="CN7" s="856"/>
      <c r="CO7" s="856"/>
      <c r="CP7" s="856"/>
      <c r="CQ7" s="857"/>
      <c r="CR7" s="855">
        <v>9</v>
      </c>
      <c r="CS7" s="856"/>
      <c r="CT7" s="856"/>
      <c r="CU7" s="856"/>
      <c r="CV7" s="857"/>
      <c r="CW7" s="855" t="s">
        <v>586</v>
      </c>
      <c r="CX7" s="856"/>
      <c r="CY7" s="856"/>
      <c r="CZ7" s="856"/>
      <c r="DA7" s="857"/>
      <c r="DB7" s="855" t="s">
        <v>586</v>
      </c>
      <c r="DC7" s="856"/>
      <c r="DD7" s="856"/>
      <c r="DE7" s="856"/>
      <c r="DF7" s="857"/>
      <c r="DG7" s="855" t="s">
        <v>586</v>
      </c>
      <c r="DH7" s="856"/>
      <c r="DI7" s="856"/>
      <c r="DJ7" s="856"/>
      <c r="DK7" s="857"/>
      <c r="DL7" s="855" t="s">
        <v>586</v>
      </c>
      <c r="DM7" s="856"/>
      <c r="DN7" s="856"/>
      <c r="DO7" s="856"/>
      <c r="DP7" s="857"/>
      <c r="DQ7" s="855" t="s">
        <v>586</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17</v>
      </c>
      <c r="R8" s="843"/>
      <c r="S8" s="843"/>
      <c r="T8" s="843"/>
      <c r="U8" s="843"/>
      <c r="V8" s="843">
        <v>15</v>
      </c>
      <c r="W8" s="843"/>
      <c r="X8" s="843"/>
      <c r="Y8" s="843"/>
      <c r="Z8" s="843"/>
      <c r="AA8" s="843">
        <v>2</v>
      </c>
      <c r="AB8" s="843"/>
      <c r="AC8" s="843"/>
      <c r="AD8" s="843"/>
      <c r="AE8" s="844"/>
      <c r="AF8" s="845">
        <v>2</v>
      </c>
      <c r="AG8" s="846"/>
      <c r="AH8" s="846"/>
      <c r="AI8" s="846"/>
      <c r="AJ8" s="847"/>
      <c r="AK8" s="848">
        <v>15</v>
      </c>
      <c r="AL8" s="849"/>
      <c r="AM8" s="849"/>
      <c r="AN8" s="849"/>
      <c r="AO8" s="849"/>
      <c r="AP8" s="849" t="s">
        <v>585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582</v>
      </c>
      <c r="BT8" s="853"/>
      <c r="BU8" s="853"/>
      <c r="BV8" s="853"/>
      <c r="BW8" s="853"/>
      <c r="BX8" s="853"/>
      <c r="BY8" s="853"/>
      <c r="BZ8" s="853"/>
      <c r="CA8" s="853"/>
      <c r="CB8" s="853"/>
      <c r="CC8" s="853"/>
      <c r="CD8" s="853"/>
      <c r="CE8" s="853"/>
      <c r="CF8" s="853"/>
      <c r="CG8" s="854"/>
      <c r="CH8" s="865">
        <v>0</v>
      </c>
      <c r="CI8" s="866"/>
      <c r="CJ8" s="866"/>
      <c r="CK8" s="866"/>
      <c r="CL8" s="867"/>
      <c r="CM8" s="865">
        <v>40</v>
      </c>
      <c r="CN8" s="866"/>
      <c r="CO8" s="866"/>
      <c r="CP8" s="866"/>
      <c r="CQ8" s="867"/>
      <c r="CR8" s="865">
        <v>20</v>
      </c>
      <c r="CS8" s="866"/>
      <c r="CT8" s="866"/>
      <c r="CU8" s="866"/>
      <c r="CV8" s="867"/>
      <c r="CW8" s="865" t="s">
        <v>586</v>
      </c>
      <c r="CX8" s="866"/>
      <c r="CY8" s="866"/>
      <c r="CZ8" s="866"/>
      <c r="DA8" s="867"/>
      <c r="DB8" s="865" t="s">
        <v>586</v>
      </c>
      <c r="DC8" s="866"/>
      <c r="DD8" s="866"/>
      <c r="DE8" s="866"/>
      <c r="DF8" s="867"/>
      <c r="DG8" s="865" t="s">
        <v>586</v>
      </c>
      <c r="DH8" s="866"/>
      <c r="DI8" s="866"/>
      <c r="DJ8" s="866"/>
      <c r="DK8" s="867"/>
      <c r="DL8" s="865" t="s">
        <v>586</v>
      </c>
      <c r="DM8" s="866"/>
      <c r="DN8" s="866"/>
      <c r="DO8" s="866"/>
      <c r="DP8" s="867"/>
      <c r="DQ8" s="865" t="s">
        <v>586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583</v>
      </c>
      <c r="BT9" s="853"/>
      <c r="BU9" s="853"/>
      <c r="BV9" s="853"/>
      <c r="BW9" s="853"/>
      <c r="BX9" s="853"/>
      <c r="BY9" s="853"/>
      <c r="BZ9" s="853"/>
      <c r="CA9" s="853"/>
      <c r="CB9" s="853"/>
      <c r="CC9" s="853"/>
      <c r="CD9" s="853"/>
      <c r="CE9" s="853"/>
      <c r="CF9" s="853"/>
      <c r="CG9" s="854"/>
      <c r="CH9" s="865">
        <v>-170</v>
      </c>
      <c r="CI9" s="866"/>
      <c r="CJ9" s="866"/>
      <c r="CK9" s="866"/>
      <c r="CL9" s="867"/>
      <c r="CM9" s="865">
        <v>1979</v>
      </c>
      <c r="CN9" s="866"/>
      <c r="CO9" s="866"/>
      <c r="CP9" s="866"/>
      <c r="CQ9" s="867"/>
      <c r="CR9" s="865">
        <v>837</v>
      </c>
      <c r="CS9" s="866"/>
      <c r="CT9" s="866"/>
      <c r="CU9" s="866"/>
      <c r="CV9" s="867"/>
      <c r="CW9" s="865">
        <v>4</v>
      </c>
      <c r="CX9" s="866"/>
      <c r="CY9" s="866"/>
      <c r="CZ9" s="866"/>
      <c r="DA9" s="867"/>
      <c r="DB9" s="865" t="s">
        <v>586</v>
      </c>
      <c r="DC9" s="866"/>
      <c r="DD9" s="866"/>
      <c r="DE9" s="866"/>
      <c r="DF9" s="867"/>
      <c r="DG9" s="865" t="s">
        <v>586</v>
      </c>
      <c r="DH9" s="866"/>
      <c r="DI9" s="866"/>
      <c r="DJ9" s="866"/>
      <c r="DK9" s="867"/>
      <c r="DL9" s="865" t="s">
        <v>586</v>
      </c>
      <c r="DM9" s="866"/>
      <c r="DN9" s="866"/>
      <c r="DO9" s="866"/>
      <c r="DP9" s="867"/>
      <c r="DQ9" s="865" t="s">
        <v>586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584</v>
      </c>
      <c r="BT10" s="853"/>
      <c r="BU10" s="853"/>
      <c r="BV10" s="853"/>
      <c r="BW10" s="853"/>
      <c r="BX10" s="853"/>
      <c r="BY10" s="853"/>
      <c r="BZ10" s="853"/>
      <c r="CA10" s="853"/>
      <c r="CB10" s="853"/>
      <c r="CC10" s="853"/>
      <c r="CD10" s="853"/>
      <c r="CE10" s="853"/>
      <c r="CF10" s="853"/>
      <c r="CG10" s="854"/>
      <c r="CH10" s="865">
        <v>5</v>
      </c>
      <c r="CI10" s="866"/>
      <c r="CJ10" s="866"/>
      <c r="CK10" s="866"/>
      <c r="CL10" s="867"/>
      <c r="CM10" s="865">
        <v>14</v>
      </c>
      <c r="CN10" s="866"/>
      <c r="CO10" s="866"/>
      <c r="CP10" s="866"/>
      <c r="CQ10" s="867"/>
      <c r="CR10" s="865">
        <v>14</v>
      </c>
      <c r="CS10" s="866"/>
      <c r="CT10" s="866"/>
      <c r="CU10" s="866"/>
      <c r="CV10" s="867"/>
      <c r="CW10" s="865" t="s">
        <v>586</v>
      </c>
      <c r="CX10" s="866"/>
      <c r="CY10" s="866"/>
      <c r="CZ10" s="866"/>
      <c r="DA10" s="867"/>
      <c r="DB10" s="865" t="s">
        <v>586</v>
      </c>
      <c r="DC10" s="866"/>
      <c r="DD10" s="866"/>
      <c r="DE10" s="866"/>
      <c r="DF10" s="867"/>
      <c r="DG10" s="865" t="s">
        <v>586</v>
      </c>
      <c r="DH10" s="866"/>
      <c r="DI10" s="866"/>
      <c r="DJ10" s="866"/>
      <c r="DK10" s="867"/>
      <c r="DL10" s="865" t="s">
        <v>586</v>
      </c>
      <c r="DM10" s="866"/>
      <c r="DN10" s="866"/>
      <c r="DO10" s="866"/>
      <c r="DP10" s="867"/>
      <c r="DQ10" s="865" t="s">
        <v>586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24598</v>
      </c>
      <c r="R23" s="878"/>
      <c r="S23" s="878"/>
      <c r="T23" s="878"/>
      <c r="U23" s="878"/>
      <c r="V23" s="878">
        <v>23710</v>
      </c>
      <c r="W23" s="878"/>
      <c r="X23" s="878"/>
      <c r="Y23" s="878"/>
      <c r="Z23" s="878"/>
      <c r="AA23" s="878">
        <v>888</v>
      </c>
      <c r="AB23" s="878"/>
      <c r="AC23" s="878"/>
      <c r="AD23" s="878"/>
      <c r="AE23" s="879"/>
      <c r="AF23" s="880">
        <v>725</v>
      </c>
      <c r="AG23" s="878"/>
      <c r="AH23" s="878"/>
      <c r="AI23" s="878"/>
      <c r="AJ23" s="881"/>
      <c r="AK23" s="882"/>
      <c r="AL23" s="883"/>
      <c r="AM23" s="883"/>
      <c r="AN23" s="883"/>
      <c r="AO23" s="883"/>
      <c r="AP23" s="878">
        <v>21936</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5965</v>
      </c>
      <c r="R28" s="907"/>
      <c r="S28" s="907"/>
      <c r="T28" s="907"/>
      <c r="U28" s="907"/>
      <c r="V28" s="907">
        <v>5940</v>
      </c>
      <c r="W28" s="907"/>
      <c r="X28" s="907"/>
      <c r="Y28" s="907"/>
      <c r="Z28" s="907"/>
      <c r="AA28" s="907">
        <v>25</v>
      </c>
      <c r="AB28" s="907"/>
      <c r="AC28" s="907"/>
      <c r="AD28" s="907"/>
      <c r="AE28" s="908"/>
      <c r="AF28" s="909">
        <v>25</v>
      </c>
      <c r="AG28" s="907"/>
      <c r="AH28" s="907"/>
      <c r="AI28" s="907"/>
      <c r="AJ28" s="910"/>
      <c r="AK28" s="911">
        <v>403</v>
      </c>
      <c r="AL28" s="902"/>
      <c r="AM28" s="902"/>
      <c r="AN28" s="902"/>
      <c r="AO28" s="902"/>
      <c r="AP28" s="902" t="s">
        <v>585</v>
      </c>
      <c r="AQ28" s="902"/>
      <c r="AR28" s="902"/>
      <c r="AS28" s="902"/>
      <c r="AT28" s="902"/>
      <c r="AU28" s="902" t="s">
        <v>585</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4207</v>
      </c>
      <c r="R29" s="843"/>
      <c r="S29" s="843"/>
      <c r="T29" s="843"/>
      <c r="U29" s="843"/>
      <c r="V29" s="843">
        <v>4077</v>
      </c>
      <c r="W29" s="843"/>
      <c r="X29" s="843"/>
      <c r="Y29" s="843"/>
      <c r="Z29" s="843"/>
      <c r="AA29" s="843">
        <v>130</v>
      </c>
      <c r="AB29" s="843"/>
      <c r="AC29" s="843"/>
      <c r="AD29" s="843"/>
      <c r="AE29" s="844"/>
      <c r="AF29" s="845">
        <v>130</v>
      </c>
      <c r="AG29" s="846"/>
      <c r="AH29" s="846"/>
      <c r="AI29" s="846"/>
      <c r="AJ29" s="847"/>
      <c r="AK29" s="914">
        <v>570</v>
      </c>
      <c r="AL29" s="915"/>
      <c r="AM29" s="915"/>
      <c r="AN29" s="915"/>
      <c r="AO29" s="915"/>
      <c r="AP29" s="915" t="s">
        <v>585</v>
      </c>
      <c r="AQ29" s="915"/>
      <c r="AR29" s="915"/>
      <c r="AS29" s="915"/>
      <c r="AT29" s="915"/>
      <c r="AU29" s="915" t="s">
        <v>585</v>
      </c>
      <c r="AV29" s="915"/>
      <c r="AW29" s="915"/>
      <c r="AX29" s="915"/>
      <c r="AY29" s="915"/>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595</v>
      </c>
      <c r="R30" s="843"/>
      <c r="S30" s="843"/>
      <c r="T30" s="843"/>
      <c r="U30" s="843"/>
      <c r="V30" s="843">
        <v>595</v>
      </c>
      <c r="W30" s="843"/>
      <c r="X30" s="843"/>
      <c r="Y30" s="843"/>
      <c r="Z30" s="843"/>
      <c r="AA30" s="843">
        <v>0</v>
      </c>
      <c r="AB30" s="843"/>
      <c r="AC30" s="843"/>
      <c r="AD30" s="843"/>
      <c r="AE30" s="844"/>
      <c r="AF30" s="845">
        <v>0</v>
      </c>
      <c r="AG30" s="846"/>
      <c r="AH30" s="846"/>
      <c r="AI30" s="846"/>
      <c r="AJ30" s="847"/>
      <c r="AK30" s="914">
        <v>110</v>
      </c>
      <c r="AL30" s="915"/>
      <c r="AM30" s="915"/>
      <c r="AN30" s="915"/>
      <c r="AO30" s="915"/>
      <c r="AP30" s="915" t="s">
        <v>585</v>
      </c>
      <c r="AQ30" s="915"/>
      <c r="AR30" s="915"/>
      <c r="AS30" s="915"/>
      <c r="AT30" s="915"/>
      <c r="AU30" s="915" t="s">
        <v>585</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938</v>
      </c>
      <c r="R31" s="843"/>
      <c r="S31" s="843"/>
      <c r="T31" s="843"/>
      <c r="U31" s="843"/>
      <c r="V31" s="843">
        <v>150</v>
      </c>
      <c r="W31" s="843"/>
      <c r="X31" s="843"/>
      <c r="Y31" s="843"/>
      <c r="Z31" s="843"/>
      <c r="AA31" s="843">
        <v>788</v>
      </c>
      <c r="AB31" s="843"/>
      <c r="AC31" s="843"/>
      <c r="AD31" s="843"/>
      <c r="AE31" s="844"/>
      <c r="AF31" s="845">
        <v>800</v>
      </c>
      <c r="AG31" s="846"/>
      <c r="AH31" s="846"/>
      <c r="AI31" s="846"/>
      <c r="AJ31" s="847"/>
      <c r="AK31" s="914">
        <v>4</v>
      </c>
      <c r="AL31" s="915"/>
      <c r="AM31" s="915"/>
      <c r="AN31" s="915"/>
      <c r="AO31" s="915"/>
      <c r="AP31" s="915">
        <v>770</v>
      </c>
      <c r="AQ31" s="915"/>
      <c r="AR31" s="915"/>
      <c r="AS31" s="915"/>
      <c r="AT31" s="915"/>
      <c r="AU31" s="915">
        <v>4</v>
      </c>
      <c r="AV31" s="915"/>
      <c r="AW31" s="915"/>
      <c r="AX31" s="915"/>
      <c r="AY31" s="915"/>
      <c r="AZ31" s="916" t="s">
        <v>586</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140</v>
      </c>
      <c r="R32" s="843"/>
      <c r="S32" s="843"/>
      <c r="T32" s="843"/>
      <c r="U32" s="843"/>
      <c r="V32" s="843">
        <v>123</v>
      </c>
      <c r="W32" s="843"/>
      <c r="X32" s="843"/>
      <c r="Y32" s="843"/>
      <c r="Z32" s="843"/>
      <c r="AA32" s="843">
        <v>17</v>
      </c>
      <c r="AB32" s="843"/>
      <c r="AC32" s="843"/>
      <c r="AD32" s="843"/>
      <c r="AE32" s="844"/>
      <c r="AF32" s="845">
        <v>150</v>
      </c>
      <c r="AG32" s="846"/>
      <c r="AH32" s="846"/>
      <c r="AI32" s="846"/>
      <c r="AJ32" s="847"/>
      <c r="AK32" s="914">
        <v>48</v>
      </c>
      <c r="AL32" s="915"/>
      <c r="AM32" s="915"/>
      <c r="AN32" s="915"/>
      <c r="AO32" s="915"/>
      <c r="AP32" s="915">
        <v>474</v>
      </c>
      <c r="AQ32" s="915"/>
      <c r="AR32" s="915"/>
      <c r="AS32" s="915"/>
      <c r="AT32" s="915"/>
      <c r="AU32" s="915">
        <v>320</v>
      </c>
      <c r="AV32" s="915"/>
      <c r="AW32" s="915"/>
      <c r="AX32" s="915"/>
      <c r="AY32" s="915"/>
      <c r="AZ32" s="916" t="s">
        <v>586</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1420</v>
      </c>
      <c r="R33" s="843"/>
      <c r="S33" s="843"/>
      <c r="T33" s="843"/>
      <c r="U33" s="843"/>
      <c r="V33" s="843">
        <v>1378</v>
      </c>
      <c r="W33" s="843"/>
      <c r="X33" s="843"/>
      <c r="Y33" s="843"/>
      <c r="Z33" s="843"/>
      <c r="AA33" s="843">
        <v>42</v>
      </c>
      <c r="AB33" s="843"/>
      <c r="AC33" s="843"/>
      <c r="AD33" s="843"/>
      <c r="AE33" s="844"/>
      <c r="AF33" s="845">
        <v>42</v>
      </c>
      <c r="AG33" s="846"/>
      <c r="AH33" s="846"/>
      <c r="AI33" s="846"/>
      <c r="AJ33" s="847"/>
      <c r="AK33" s="914">
        <v>665</v>
      </c>
      <c r="AL33" s="915"/>
      <c r="AM33" s="915"/>
      <c r="AN33" s="915"/>
      <c r="AO33" s="915"/>
      <c r="AP33" s="915">
        <v>3385</v>
      </c>
      <c r="AQ33" s="915"/>
      <c r="AR33" s="915"/>
      <c r="AS33" s="915"/>
      <c r="AT33" s="915"/>
      <c r="AU33" s="915">
        <v>2576</v>
      </c>
      <c r="AV33" s="915"/>
      <c r="AW33" s="915"/>
      <c r="AX33" s="915"/>
      <c r="AY33" s="915"/>
      <c r="AZ33" s="916" t="s">
        <v>586</v>
      </c>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1147</v>
      </c>
      <c r="AG63" s="926"/>
      <c r="AH63" s="926"/>
      <c r="AI63" s="926"/>
      <c r="AJ63" s="927"/>
      <c r="AK63" s="928"/>
      <c r="AL63" s="923"/>
      <c r="AM63" s="923"/>
      <c r="AN63" s="923"/>
      <c r="AO63" s="923"/>
      <c r="AP63" s="926">
        <v>4629</v>
      </c>
      <c r="AQ63" s="926"/>
      <c r="AR63" s="926"/>
      <c r="AS63" s="926"/>
      <c r="AT63" s="926"/>
      <c r="AU63" s="926">
        <v>2900</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396</v>
      </c>
      <c r="AL66" s="825"/>
      <c r="AM66" s="825"/>
      <c r="AN66" s="825"/>
      <c r="AO66" s="826"/>
      <c r="AP66" s="801" t="s">
        <v>417</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6314</v>
      </c>
      <c r="R68" s="950"/>
      <c r="S68" s="950"/>
      <c r="T68" s="950"/>
      <c r="U68" s="950"/>
      <c r="V68" s="950">
        <v>6246</v>
      </c>
      <c r="W68" s="950"/>
      <c r="X68" s="950"/>
      <c r="Y68" s="950"/>
      <c r="Z68" s="950"/>
      <c r="AA68" s="950">
        <v>68</v>
      </c>
      <c r="AB68" s="950"/>
      <c r="AC68" s="950"/>
      <c r="AD68" s="950"/>
      <c r="AE68" s="950"/>
      <c r="AF68" s="950">
        <v>68</v>
      </c>
      <c r="AG68" s="950"/>
      <c r="AH68" s="950"/>
      <c r="AI68" s="950"/>
      <c r="AJ68" s="950"/>
      <c r="AK68" s="950">
        <v>49</v>
      </c>
      <c r="AL68" s="950"/>
      <c r="AM68" s="950"/>
      <c r="AN68" s="950"/>
      <c r="AO68" s="950"/>
      <c r="AP68" s="950">
        <v>1759</v>
      </c>
      <c r="AQ68" s="950"/>
      <c r="AR68" s="950"/>
      <c r="AS68" s="950"/>
      <c r="AT68" s="950"/>
      <c r="AU68" s="950" t="s">
        <v>586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312</v>
      </c>
      <c r="R69" s="915"/>
      <c r="S69" s="915"/>
      <c r="T69" s="915"/>
      <c r="U69" s="915"/>
      <c r="V69" s="915">
        <v>269</v>
      </c>
      <c r="W69" s="915"/>
      <c r="X69" s="915"/>
      <c r="Y69" s="915"/>
      <c r="Z69" s="915"/>
      <c r="AA69" s="915">
        <v>42</v>
      </c>
      <c r="AB69" s="915"/>
      <c r="AC69" s="915"/>
      <c r="AD69" s="915"/>
      <c r="AE69" s="915"/>
      <c r="AF69" s="915">
        <v>42</v>
      </c>
      <c r="AG69" s="915"/>
      <c r="AH69" s="915"/>
      <c r="AI69" s="915"/>
      <c r="AJ69" s="915"/>
      <c r="AK69" s="915" t="s">
        <v>586</v>
      </c>
      <c r="AL69" s="915"/>
      <c r="AM69" s="915"/>
      <c r="AN69" s="915"/>
      <c r="AO69" s="915"/>
      <c r="AP69" s="915">
        <v>23</v>
      </c>
      <c r="AQ69" s="915"/>
      <c r="AR69" s="915"/>
      <c r="AS69" s="915"/>
      <c r="AT69" s="915"/>
      <c r="AU69" s="915" t="s">
        <v>586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4579</v>
      </c>
      <c r="R70" s="915"/>
      <c r="S70" s="915"/>
      <c r="T70" s="915"/>
      <c r="U70" s="915"/>
      <c r="V70" s="915">
        <v>4211</v>
      </c>
      <c r="W70" s="915"/>
      <c r="X70" s="915"/>
      <c r="Y70" s="915"/>
      <c r="Z70" s="915"/>
      <c r="AA70" s="915">
        <v>368</v>
      </c>
      <c r="AB70" s="915"/>
      <c r="AC70" s="915"/>
      <c r="AD70" s="915"/>
      <c r="AE70" s="915"/>
      <c r="AF70" s="915">
        <v>368</v>
      </c>
      <c r="AG70" s="915"/>
      <c r="AH70" s="915"/>
      <c r="AI70" s="915"/>
      <c r="AJ70" s="915"/>
      <c r="AK70" s="915" t="s">
        <v>586</v>
      </c>
      <c r="AL70" s="915"/>
      <c r="AM70" s="915"/>
      <c r="AN70" s="915"/>
      <c r="AO70" s="915"/>
      <c r="AP70" s="915" t="s">
        <v>586</v>
      </c>
      <c r="AQ70" s="915"/>
      <c r="AR70" s="915"/>
      <c r="AS70" s="915"/>
      <c r="AT70" s="915"/>
      <c r="AU70" s="915" t="s">
        <v>586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577</v>
      </c>
      <c r="C71" s="958"/>
      <c r="D71" s="958"/>
      <c r="E71" s="958"/>
      <c r="F71" s="958"/>
      <c r="G71" s="958"/>
      <c r="H71" s="958"/>
      <c r="I71" s="958"/>
      <c r="J71" s="958"/>
      <c r="K71" s="958"/>
      <c r="L71" s="958"/>
      <c r="M71" s="958"/>
      <c r="N71" s="958"/>
      <c r="O71" s="958"/>
      <c r="P71" s="959"/>
      <c r="Q71" s="960">
        <v>79</v>
      </c>
      <c r="R71" s="915"/>
      <c r="S71" s="915"/>
      <c r="T71" s="915"/>
      <c r="U71" s="915"/>
      <c r="V71" s="915">
        <v>70</v>
      </c>
      <c r="W71" s="915"/>
      <c r="X71" s="915"/>
      <c r="Y71" s="915"/>
      <c r="Z71" s="915"/>
      <c r="AA71" s="915">
        <v>9</v>
      </c>
      <c r="AB71" s="915"/>
      <c r="AC71" s="915"/>
      <c r="AD71" s="915"/>
      <c r="AE71" s="915"/>
      <c r="AF71" s="915">
        <v>5</v>
      </c>
      <c r="AG71" s="915"/>
      <c r="AH71" s="915"/>
      <c r="AI71" s="915"/>
      <c r="AJ71" s="915"/>
      <c r="AK71" s="915" t="s">
        <v>586</v>
      </c>
      <c r="AL71" s="915"/>
      <c r="AM71" s="915"/>
      <c r="AN71" s="915"/>
      <c r="AO71" s="915"/>
      <c r="AP71" s="915" t="s">
        <v>586</v>
      </c>
      <c r="AQ71" s="915"/>
      <c r="AR71" s="915"/>
      <c r="AS71" s="915"/>
      <c r="AT71" s="915"/>
      <c r="AU71" s="915" t="s">
        <v>586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578</v>
      </c>
      <c r="C72" s="958"/>
      <c r="D72" s="958"/>
      <c r="E72" s="958"/>
      <c r="F72" s="958"/>
      <c r="G72" s="958"/>
      <c r="H72" s="958"/>
      <c r="I72" s="958"/>
      <c r="J72" s="958"/>
      <c r="K72" s="958"/>
      <c r="L72" s="958"/>
      <c r="M72" s="958"/>
      <c r="N72" s="958"/>
      <c r="O72" s="958"/>
      <c r="P72" s="959"/>
      <c r="Q72" s="960">
        <v>1154</v>
      </c>
      <c r="R72" s="915"/>
      <c r="S72" s="915"/>
      <c r="T72" s="915"/>
      <c r="U72" s="915"/>
      <c r="V72" s="915">
        <v>1146</v>
      </c>
      <c r="W72" s="915"/>
      <c r="X72" s="915"/>
      <c r="Y72" s="915"/>
      <c r="Z72" s="915"/>
      <c r="AA72" s="915">
        <v>8</v>
      </c>
      <c r="AB72" s="915"/>
      <c r="AC72" s="915"/>
      <c r="AD72" s="915"/>
      <c r="AE72" s="915"/>
      <c r="AF72" s="915">
        <v>8</v>
      </c>
      <c r="AG72" s="915"/>
      <c r="AH72" s="915"/>
      <c r="AI72" s="915"/>
      <c r="AJ72" s="915"/>
      <c r="AK72" s="915" t="s">
        <v>586</v>
      </c>
      <c r="AL72" s="915"/>
      <c r="AM72" s="915"/>
      <c r="AN72" s="915"/>
      <c r="AO72" s="915"/>
      <c r="AP72" s="915" t="s">
        <v>586</v>
      </c>
      <c r="AQ72" s="915"/>
      <c r="AR72" s="915"/>
      <c r="AS72" s="915"/>
      <c r="AT72" s="915"/>
      <c r="AU72" s="915" t="s">
        <v>586</v>
      </c>
      <c r="AV72" s="915"/>
      <c r="AW72" s="915"/>
      <c r="AX72" s="915"/>
      <c r="AY72" s="915"/>
      <c r="AZ72" s="961" t="s">
        <v>587</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0">
        <v>438691</v>
      </c>
      <c r="R73" s="915"/>
      <c r="S73" s="915"/>
      <c r="T73" s="915"/>
      <c r="U73" s="915"/>
      <c r="V73" s="915">
        <v>428211</v>
      </c>
      <c r="W73" s="915"/>
      <c r="X73" s="915"/>
      <c r="Y73" s="915"/>
      <c r="Z73" s="915"/>
      <c r="AA73" s="915">
        <v>10481</v>
      </c>
      <c r="AB73" s="915"/>
      <c r="AC73" s="915"/>
      <c r="AD73" s="915"/>
      <c r="AE73" s="915"/>
      <c r="AF73" s="915">
        <v>10481</v>
      </c>
      <c r="AG73" s="915"/>
      <c r="AH73" s="915"/>
      <c r="AI73" s="915"/>
      <c r="AJ73" s="915"/>
      <c r="AK73" s="915">
        <v>1023</v>
      </c>
      <c r="AL73" s="915"/>
      <c r="AM73" s="915"/>
      <c r="AN73" s="915"/>
      <c r="AO73" s="915"/>
      <c r="AP73" s="915" t="s">
        <v>586</v>
      </c>
      <c r="AQ73" s="915"/>
      <c r="AR73" s="915"/>
      <c r="AS73" s="915"/>
      <c r="AT73" s="915"/>
      <c r="AU73" s="915" t="s">
        <v>586</v>
      </c>
      <c r="AV73" s="915"/>
      <c r="AW73" s="915"/>
      <c r="AX73" s="915"/>
      <c r="AY73" s="915"/>
      <c r="AZ73" s="961" t="s">
        <v>588</v>
      </c>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579</v>
      </c>
      <c r="C74" s="958"/>
      <c r="D74" s="958"/>
      <c r="E74" s="958"/>
      <c r="F74" s="958"/>
      <c r="G74" s="958"/>
      <c r="H74" s="958"/>
      <c r="I74" s="958"/>
      <c r="J74" s="958"/>
      <c r="K74" s="958"/>
      <c r="L74" s="958"/>
      <c r="M74" s="958"/>
      <c r="N74" s="958"/>
      <c r="O74" s="958"/>
      <c r="P74" s="959"/>
      <c r="Q74" s="960">
        <v>316</v>
      </c>
      <c r="R74" s="915"/>
      <c r="S74" s="915"/>
      <c r="T74" s="915"/>
      <c r="U74" s="915"/>
      <c r="V74" s="915">
        <v>304</v>
      </c>
      <c r="W74" s="915"/>
      <c r="X74" s="915"/>
      <c r="Y74" s="915"/>
      <c r="Z74" s="915"/>
      <c r="AA74" s="915">
        <v>12</v>
      </c>
      <c r="AB74" s="915"/>
      <c r="AC74" s="915"/>
      <c r="AD74" s="915"/>
      <c r="AE74" s="915"/>
      <c r="AF74" s="915">
        <v>12</v>
      </c>
      <c r="AG74" s="915"/>
      <c r="AH74" s="915"/>
      <c r="AI74" s="915"/>
      <c r="AJ74" s="915"/>
      <c r="AK74" s="915">
        <v>6</v>
      </c>
      <c r="AL74" s="915"/>
      <c r="AM74" s="915"/>
      <c r="AN74" s="915"/>
      <c r="AO74" s="915"/>
      <c r="AP74" s="915" t="s">
        <v>586</v>
      </c>
      <c r="AQ74" s="915"/>
      <c r="AR74" s="915"/>
      <c r="AS74" s="915"/>
      <c r="AT74" s="915"/>
      <c r="AU74" s="915" t="s">
        <v>586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580</v>
      </c>
      <c r="C75" s="958"/>
      <c r="D75" s="958"/>
      <c r="E75" s="958"/>
      <c r="F75" s="958"/>
      <c r="G75" s="958"/>
      <c r="H75" s="958"/>
      <c r="I75" s="958"/>
      <c r="J75" s="958"/>
      <c r="K75" s="958"/>
      <c r="L75" s="958"/>
      <c r="M75" s="958"/>
      <c r="N75" s="958"/>
      <c r="O75" s="958"/>
      <c r="P75" s="959"/>
      <c r="Q75" s="963">
        <v>277</v>
      </c>
      <c r="R75" s="964"/>
      <c r="S75" s="964"/>
      <c r="T75" s="964"/>
      <c r="U75" s="914"/>
      <c r="V75" s="965">
        <v>86</v>
      </c>
      <c r="W75" s="964"/>
      <c r="X75" s="964"/>
      <c r="Y75" s="964"/>
      <c r="Z75" s="914"/>
      <c r="AA75" s="965">
        <v>191</v>
      </c>
      <c r="AB75" s="964"/>
      <c r="AC75" s="964"/>
      <c r="AD75" s="964"/>
      <c r="AE75" s="914"/>
      <c r="AF75" s="965">
        <v>10</v>
      </c>
      <c r="AG75" s="964"/>
      <c r="AH75" s="964"/>
      <c r="AI75" s="964"/>
      <c r="AJ75" s="914"/>
      <c r="AK75" s="965" t="s">
        <v>586</v>
      </c>
      <c r="AL75" s="964"/>
      <c r="AM75" s="964"/>
      <c r="AN75" s="964"/>
      <c r="AO75" s="914"/>
      <c r="AP75" s="965" t="s">
        <v>586</v>
      </c>
      <c r="AQ75" s="964"/>
      <c r="AR75" s="964"/>
      <c r="AS75" s="964"/>
      <c r="AT75" s="914"/>
      <c r="AU75" s="965" t="s">
        <v>586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10994</v>
      </c>
      <c r="AG88" s="926"/>
      <c r="AH88" s="926"/>
      <c r="AI88" s="926"/>
      <c r="AJ88" s="926"/>
      <c r="AK88" s="923"/>
      <c r="AL88" s="923"/>
      <c r="AM88" s="923"/>
      <c r="AN88" s="923"/>
      <c r="AO88" s="923"/>
      <c r="AP88" s="926">
        <v>1782</v>
      </c>
      <c r="AQ88" s="926"/>
      <c r="AR88" s="926"/>
      <c r="AS88" s="926"/>
      <c r="AT88" s="926"/>
      <c r="AU88" s="926" t="s">
        <v>586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880</v>
      </c>
      <c r="CS102" s="934"/>
      <c r="CT102" s="934"/>
      <c r="CU102" s="934"/>
      <c r="CV102" s="977"/>
      <c r="CW102" s="976">
        <v>4</v>
      </c>
      <c r="CX102" s="934"/>
      <c r="CY102" s="934"/>
      <c r="CZ102" s="934"/>
      <c r="DA102" s="977"/>
      <c r="DB102" s="976" t="s">
        <v>589</v>
      </c>
      <c r="DC102" s="934"/>
      <c r="DD102" s="934"/>
      <c r="DE102" s="934"/>
      <c r="DF102" s="977"/>
      <c r="DG102" s="976" t="s">
        <v>589</v>
      </c>
      <c r="DH102" s="934"/>
      <c r="DI102" s="934"/>
      <c r="DJ102" s="934"/>
      <c r="DK102" s="977"/>
      <c r="DL102" s="976" t="s">
        <v>589</v>
      </c>
      <c r="DM102" s="934"/>
      <c r="DN102" s="934"/>
      <c r="DO102" s="934"/>
      <c r="DP102" s="977"/>
      <c r="DQ102" s="976" t="s">
        <v>589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1751134</v>
      </c>
      <c r="AB110" s="986"/>
      <c r="AC110" s="986"/>
      <c r="AD110" s="986"/>
      <c r="AE110" s="987"/>
      <c r="AF110" s="988">
        <v>1713022</v>
      </c>
      <c r="AG110" s="986"/>
      <c r="AH110" s="986"/>
      <c r="AI110" s="986"/>
      <c r="AJ110" s="987"/>
      <c r="AK110" s="988">
        <v>1705738</v>
      </c>
      <c r="AL110" s="986"/>
      <c r="AM110" s="986"/>
      <c r="AN110" s="986"/>
      <c r="AO110" s="987"/>
      <c r="AP110" s="989">
        <v>16.600000000000001</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18423693</v>
      </c>
      <c r="BR110" s="1021"/>
      <c r="BS110" s="1021"/>
      <c r="BT110" s="1021"/>
      <c r="BU110" s="1021"/>
      <c r="BV110" s="1021">
        <v>18314754</v>
      </c>
      <c r="BW110" s="1021"/>
      <c r="BX110" s="1021"/>
      <c r="BY110" s="1021"/>
      <c r="BZ110" s="1021"/>
      <c r="CA110" s="1021">
        <v>21935354</v>
      </c>
      <c r="CB110" s="1021"/>
      <c r="CC110" s="1021"/>
      <c r="CD110" s="1021"/>
      <c r="CE110" s="1021"/>
      <c r="CF110" s="1035">
        <v>214</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127</v>
      </c>
      <c r="DM110" s="1021"/>
      <c r="DN110" s="1021"/>
      <c r="DO110" s="1021"/>
      <c r="DP110" s="1021"/>
      <c r="DQ110" s="1021" t="s">
        <v>127</v>
      </c>
      <c r="DR110" s="1021"/>
      <c r="DS110" s="1021"/>
      <c r="DT110" s="1021"/>
      <c r="DU110" s="1021"/>
      <c r="DV110" s="1022" t="s">
        <v>127</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127</v>
      </c>
      <c r="AL111" s="1028"/>
      <c r="AM111" s="1028"/>
      <c r="AN111" s="1028"/>
      <c r="AO111" s="1029"/>
      <c r="AP111" s="1031" t="s">
        <v>127</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2050</v>
      </c>
      <c r="BR111" s="1014"/>
      <c r="BS111" s="1014"/>
      <c r="BT111" s="1014"/>
      <c r="BU111" s="1014"/>
      <c r="BV111" s="1014">
        <v>1015</v>
      </c>
      <c r="BW111" s="1014"/>
      <c r="BX111" s="1014"/>
      <c r="BY111" s="1014"/>
      <c r="BZ111" s="1014"/>
      <c r="CA111" s="1014" t="s">
        <v>127</v>
      </c>
      <c r="CB111" s="1014"/>
      <c r="CC111" s="1014"/>
      <c r="CD111" s="1014"/>
      <c r="CE111" s="1014"/>
      <c r="CF111" s="1008" t="s">
        <v>437</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127</v>
      </c>
      <c r="DM111" s="1014"/>
      <c r="DN111" s="1014"/>
      <c r="DO111" s="1014"/>
      <c r="DP111" s="1014"/>
      <c r="DQ111" s="1014" t="s">
        <v>127</v>
      </c>
      <c r="DR111" s="1014"/>
      <c r="DS111" s="1014"/>
      <c r="DT111" s="1014"/>
      <c r="DU111" s="1014"/>
      <c r="DV111" s="1015" t="s">
        <v>127</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3248948</v>
      </c>
      <c r="BR112" s="1014"/>
      <c r="BS112" s="1014"/>
      <c r="BT112" s="1014"/>
      <c r="BU112" s="1014"/>
      <c r="BV112" s="1014">
        <v>3140281</v>
      </c>
      <c r="BW112" s="1014"/>
      <c r="BX112" s="1014"/>
      <c r="BY112" s="1014"/>
      <c r="BZ112" s="1014"/>
      <c r="CA112" s="1014">
        <v>2900239</v>
      </c>
      <c r="CB112" s="1014"/>
      <c r="CC112" s="1014"/>
      <c r="CD112" s="1014"/>
      <c r="CE112" s="1014"/>
      <c r="CF112" s="1008">
        <v>28.3</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127</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322521</v>
      </c>
      <c r="AB113" s="1028"/>
      <c r="AC113" s="1028"/>
      <c r="AD113" s="1028"/>
      <c r="AE113" s="1029"/>
      <c r="AF113" s="1030">
        <v>373484</v>
      </c>
      <c r="AG113" s="1028"/>
      <c r="AH113" s="1028"/>
      <c r="AI113" s="1028"/>
      <c r="AJ113" s="1029"/>
      <c r="AK113" s="1030">
        <v>358054</v>
      </c>
      <c r="AL113" s="1028"/>
      <c r="AM113" s="1028"/>
      <c r="AN113" s="1028"/>
      <c r="AO113" s="1029"/>
      <c r="AP113" s="1031">
        <v>3.5</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524790</v>
      </c>
      <c r="BR113" s="1014"/>
      <c r="BS113" s="1014"/>
      <c r="BT113" s="1014"/>
      <c r="BU113" s="1014"/>
      <c r="BV113" s="1014">
        <v>516709</v>
      </c>
      <c r="BW113" s="1014"/>
      <c r="BX113" s="1014"/>
      <c r="BY113" s="1014"/>
      <c r="BZ113" s="1014"/>
      <c r="CA113" s="1014">
        <v>486703</v>
      </c>
      <c r="CB113" s="1014"/>
      <c r="CC113" s="1014"/>
      <c r="CD113" s="1014"/>
      <c r="CE113" s="1014"/>
      <c r="CF113" s="1008">
        <v>4.7</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127</v>
      </c>
      <c r="DR113" s="1053"/>
      <c r="DS113" s="1053"/>
      <c r="DT113" s="1053"/>
      <c r="DU113" s="1054"/>
      <c r="DV113" s="1056" t="s">
        <v>446</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13678</v>
      </c>
      <c r="AB114" s="1053"/>
      <c r="AC114" s="1053"/>
      <c r="AD114" s="1053"/>
      <c r="AE114" s="1054"/>
      <c r="AF114" s="1055">
        <v>18938</v>
      </c>
      <c r="AG114" s="1053"/>
      <c r="AH114" s="1053"/>
      <c r="AI114" s="1053"/>
      <c r="AJ114" s="1054"/>
      <c r="AK114" s="1055">
        <v>20516</v>
      </c>
      <c r="AL114" s="1053"/>
      <c r="AM114" s="1053"/>
      <c r="AN114" s="1053"/>
      <c r="AO114" s="1054"/>
      <c r="AP114" s="1056">
        <v>0.2</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2816268</v>
      </c>
      <c r="BR114" s="1014"/>
      <c r="BS114" s="1014"/>
      <c r="BT114" s="1014"/>
      <c r="BU114" s="1014"/>
      <c r="BV114" s="1014">
        <v>2885002</v>
      </c>
      <c r="BW114" s="1014"/>
      <c r="BX114" s="1014"/>
      <c r="BY114" s="1014"/>
      <c r="BZ114" s="1014"/>
      <c r="CA114" s="1014">
        <v>2947399</v>
      </c>
      <c r="CB114" s="1014"/>
      <c r="CC114" s="1014"/>
      <c r="CD114" s="1014"/>
      <c r="CE114" s="1014"/>
      <c r="CF114" s="1008">
        <v>28.8</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437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2583</v>
      </c>
      <c r="AB115" s="1028"/>
      <c r="AC115" s="1028"/>
      <c r="AD115" s="1028"/>
      <c r="AE115" s="1029"/>
      <c r="AF115" s="1030">
        <v>2543</v>
      </c>
      <c r="AG115" s="1028"/>
      <c r="AH115" s="1028"/>
      <c r="AI115" s="1028"/>
      <c r="AJ115" s="1029"/>
      <c r="AK115" s="1030">
        <v>3582</v>
      </c>
      <c r="AL115" s="1028"/>
      <c r="AM115" s="1028"/>
      <c r="AN115" s="1028"/>
      <c r="AO115" s="1029"/>
      <c r="AP115" s="1031">
        <v>0</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446</v>
      </c>
      <c r="AB116" s="1053"/>
      <c r="AC116" s="1053"/>
      <c r="AD116" s="1053"/>
      <c r="AE116" s="1054"/>
      <c r="AF116" s="1055" t="s">
        <v>127</v>
      </c>
      <c r="AG116" s="1053"/>
      <c r="AH116" s="1053"/>
      <c r="AI116" s="1053"/>
      <c r="AJ116" s="1054"/>
      <c r="AK116" s="1055" t="s">
        <v>127</v>
      </c>
      <c r="AL116" s="1053"/>
      <c r="AM116" s="1053"/>
      <c r="AN116" s="1053"/>
      <c r="AO116" s="1054"/>
      <c r="AP116" s="1056" t="s">
        <v>127</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2050</v>
      </c>
      <c r="DH116" s="1053"/>
      <c r="DI116" s="1053"/>
      <c r="DJ116" s="1053"/>
      <c r="DK116" s="1054"/>
      <c r="DL116" s="1055">
        <v>1015</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2089916</v>
      </c>
      <c r="AB117" s="1071"/>
      <c r="AC117" s="1071"/>
      <c r="AD117" s="1071"/>
      <c r="AE117" s="1072"/>
      <c r="AF117" s="1073">
        <v>2107987</v>
      </c>
      <c r="AG117" s="1071"/>
      <c r="AH117" s="1071"/>
      <c r="AI117" s="1071"/>
      <c r="AJ117" s="1072"/>
      <c r="AK117" s="1073">
        <v>2087890</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437</v>
      </c>
      <c r="DR118" s="1053"/>
      <c r="DS118" s="1053"/>
      <c r="DT118" s="1053"/>
      <c r="DU118" s="1054"/>
      <c r="DV118" s="1056" t="s">
        <v>127</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461</v>
      </c>
      <c r="BP119" s="1100"/>
      <c r="BQ119" s="1091">
        <v>25015749</v>
      </c>
      <c r="BR119" s="1092"/>
      <c r="BS119" s="1092"/>
      <c r="BT119" s="1092"/>
      <c r="BU119" s="1092"/>
      <c r="BV119" s="1092">
        <v>24857761</v>
      </c>
      <c r="BW119" s="1092"/>
      <c r="BX119" s="1092"/>
      <c r="BY119" s="1092"/>
      <c r="BZ119" s="1092"/>
      <c r="CA119" s="1092">
        <v>28269695</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5699817</v>
      </c>
      <c r="BR120" s="1021"/>
      <c r="BS120" s="1021"/>
      <c r="BT120" s="1021"/>
      <c r="BU120" s="1021"/>
      <c r="BV120" s="1021">
        <v>5699212</v>
      </c>
      <c r="BW120" s="1021"/>
      <c r="BX120" s="1021"/>
      <c r="BY120" s="1021"/>
      <c r="BZ120" s="1021"/>
      <c r="CA120" s="1021">
        <v>5200494</v>
      </c>
      <c r="CB120" s="1021"/>
      <c r="CC120" s="1021"/>
      <c r="CD120" s="1021"/>
      <c r="CE120" s="1021"/>
      <c r="CF120" s="1035">
        <v>50.7</v>
      </c>
      <c r="CG120" s="1036"/>
      <c r="CH120" s="1036"/>
      <c r="CI120" s="1036"/>
      <c r="CJ120" s="1036"/>
      <c r="CK120" s="1101" t="s">
        <v>465</v>
      </c>
      <c r="CL120" s="1102"/>
      <c r="CM120" s="1102"/>
      <c r="CN120" s="1102"/>
      <c r="CO120" s="1103"/>
      <c r="CP120" s="1109" t="s">
        <v>407</v>
      </c>
      <c r="CQ120" s="1110"/>
      <c r="CR120" s="1110"/>
      <c r="CS120" s="1110"/>
      <c r="CT120" s="1110"/>
      <c r="CU120" s="1110"/>
      <c r="CV120" s="1110"/>
      <c r="CW120" s="1110"/>
      <c r="CX120" s="1110"/>
      <c r="CY120" s="1110"/>
      <c r="CZ120" s="1110"/>
      <c r="DA120" s="1110"/>
      <c r="DB120" s="1110"/>
      <c r="DC120" s="1110"/>
      <c r="DD120" s="1110"/>
      <c r="DE120" s="1110"/>
      <c r="DF120" s="1111"/>
      <c r="DG120" s="1020">
        <v>2978120</v>
      </c>
      <c r="DH120" s="1021"/>
      <c r="DI120" s="1021"/>
      <c r="DJ120" s="1021"/>
      <c r="DK120" s="1021"/>
      <c r="DL120" s="1021">
        <v>2771019</v>
      </c>
      <c r="DM120" s="1021"/>
      <c r="DN120" s="1021"/>
      <c r="DO120" s="1021"/>
      <c r="DP120" s="1021"/>
      <c r="DQ120" s="1021">
        <v>2576112</v>
      </c>
      <c r="DR120" s="1021"/>
      <c r="DS120" s="1021"/>
      <c r="DT120" s="1021"/>
      <c r="DU120" s="1021"/>
      <c r="DV120" s="1022">
        <v>25.1</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170090</v>
      </c>
      <c r="BR121" s="1014"/>
      <c r="BS121" s="1014"/>
      <c r="BT121" s="1014"/>
      <c r="BU121" s="1014"/>
      <c r="BV121" s="1014">
        <v>144291</v>
      </c>
      <c r="BW121" s="1014"/>
      <c r="BX121" s="1014"/>
      <c r="BY121" s="1014"/>
      <c r="BZ121" s="1014"/>
      <c r="CA121" s="1014">
        <v>137722</v>
      </c>
      <c r="CB121" s="1014"/>
      <c r="CC121" s="1014"/>
      <c r="CD121" s="1014"/>
      <c r="CE121" s="1014"/>
      <c r="CF121" s="1008">
        <v>1.3</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265665</v>
      </c>
      <c r="DH121" s="1014"/>
      <c r="DI121" s="1014"/>
      <c r="DJ121" s="1014"/>
      <c r="DK121" s="1014"/>
      <c r="DL121" s="1014">
        <v>364342</v>
      </c>
      <c r="DM121" s="1014"/>
      <c r="DN121" s="1014"/>
      <c r="DO121" s="1014"/>
      <c r="DP121" s="1014"/>
      <c r="DQ121" s="1014">
        <v>320280</v>
      </c>
      <c r="DR121" s="1014"/>
      <c r="DS121" s="1014"/>
      <c r="DT121" s="1014"/>
      <c r="DU121" s="1014"/>
      <c r="DV121" s="1015">
        <v>3.1</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15252285</v>
      </c>
      <c r="BR122" s="1092"/>
      <c r="BS122" s="1092"/>
      <c r="BT122" s="1092"/>
      <c r="BU122" s="1092"/>
      <c r="BV122" s="1092">
        <v>15299502</v>
      </c>
      <c r="BW122" s="1092"/>
      <c r="BX122" s="1092"/>
      <c r="BY122" s="1092"/>
      <c r="BZ122" s="1092"/>
      <c r="CA122" s="1092">
        <v>17757777</v>
      </c>
      <c r="CB122" s="1092"/>
      <c r="CC122" s="1092"/>
      <c r="CD122" s="1092"/>
      <c r="CE122" s="1092"/>
      <c r="CF122" s="1112">
        <v>173.2</v>
      </c>
      <c r="CG122" s="1113"/>
      <c r="CH122" s="1113"/>
      <c r="CI122" s="1113"/>
      <c r="CJ122" s="1113"/>
      <c r="CK122" s="1104"/>
      <c r="CL122" s="1105"/>
      <c r="CM122" s="1105"/>
      <c r="CN122" s="1105"/>
      <c r="CO122" s="1106"/>
      <c r="CP122" s="1114" t="s">
        <v>403</v>
      </c>
      <c r="CQ122" s="1115"/>
      <c r="CR122" s="1115"/>
      <c r="CS122" s="1115"/>
      <c r="CT122" s="1115"/>
      <c r="CU122" s="1115"/>
      <c r="CV122" s="1115"/>
      <c r="CW122" s="1115"/>
      <c r="CX122" s="1115"/>
      <c r="CY122" s="1115"/>
      <c r="CZ122" s="1115"/>
      <c r="DA122" s="1115"/>
      <c r="DB122" s="1115"/>
      <c r="DC122" s="1115"/>
      <c r="DD122" s="1115"/>
      <c r="DE122" s="1115"/>
      <c r="DF122" s="1116"/>
      <c r="DG122" s="1013">
        <v>5163</v>
      </c>
      <c r="DH122" s="1014"/>
      <c r="DI122" s="1014"/>
      <c r="DJ122" s="1014"/>
      <c r="DK122" s="1014"/>
      <c r="DL122" s="1014">
        <v>4920</v>
      </c>
      <c r="DM122" s="1014"/>
      <c r="DN122" s="1014"/>
      <c r="DO122" s="1014"/>
      <c r="DP122" s="1014"/>
      <c r="DQ122" s="1014">
        <v>3847</v>
      </c>
      <c r="DR122" s="1014"/>
      <c r="DS122" s="1014"/>
      <c r="DT122" s="1014"/>
      <c r="DU122" s="1014"/>
      <c r="DV122" s="1015">
        <v>0</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1055</v>
      </c>
      <c r="AB123" s="1053"/>
      <c r="AC123" s="1053"/>
      <c r="AD123" s="1053"/>
      <c r="AE123" s="1054"/>
      <c r="AF123" s="1055">
        <v>1015</v>
      </c>
      <c r="AG123" s="1053"/>
      <c r="AH123" s="1053"/>
      <c r="AI123" s="1053"/>
      <c r="AJ123" s="1054"/>
      <c r="AK123" s="1055">
        <v>1015</v>
      </c>
      <c r="AL123" s="1053"/>
      <c r="AM123" s="1053"/>
      <c r="AN123" s="1053"/>
      <c r="AO123" s="1054"/>
      <c r="AP123" s="1056">
        <v>0</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469</v>
      </c>
      <c r="BP123" s="1100"/>
      <c r="BQ123" s="1159">
        <v>21122192</v>
      </c>
      <c r="BR123" s="1160"/>
      <c r="BS123" s="1160"/>
      <c r="BT123" s="1160"/>
      <c r="BU123" s="1160"/>
      <c r="BV123" s="1160">
        <v>21143005</v>
      </c>
      <c r="BW123" s="1160"/>
      <c r="BX123" s="1160"/>
      <c r="BY123" s="1160"/>
      <c r="BZ123" s="1160"/>
      <c r="CA123" s="1160">
        <v>23095993</v>
      </c>
      <c r="CB123" s="1160"/>
      <c r="CC123" s="1160"/>
      <c r="CD123" s="1160"/>
      <c r="CE123" s="1160"/>
      <c r="CF123" s="1093"/>
      <c r="CG123" s="1094"/>
      <c r="CH123" s="1094"/>
      <c r="CI123" s="1094"/>
      <c r="CJ123" s="1095"/>
      <c r="CK123" s="1104"/>
      <c r="CL123" s="1105"/>
      <c r="CM123" s="1105"/>
      <c r="CN123" s="1105"/>
      <c r="CO123" s="1106"/>
      <c r="CP123" s="1114" t="s">
        <v>401</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127</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37.700000000000003</v>
      </c>
      <c r="BR124" s="1122"/>
      <c r="BS124" s="1122"/>
      <c r="BT124" s="1122"/>
      <c r="BU124" s="1122"/>
      <c r="BV124" s="1122">
        <v>36.4</v>
      </c>
      <c r="BW124" s="1122"/>
      <c r="BX124" s="1122"/>
      <c r="BY124" s="1122"/>
      <c r="BZ124" s="1122"/>
      <c r="CA124" s="1122">
        <v>50.4</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437</v>
      </c>
      <c r="DH124" s="1078"/>
      <c r="DI124" s="1078"/>
      <c r="DJ124" s="1078"/>
      <c r="DK124" s="1079"/>
      <c r="DL124" s="1077" t="s">
        <v>437</v>
      </c>
      <c r="DM124" s="1078"/>
      <c r="DN124" s="1078"/>
      <c r="DO124" s="1078"/>
      <c r="DP124" s="1079"/>
      <c r="DQ124" s="1077" t="s">
        <v>437</v>
      </c>
      <c r="DR124" s="1078"/>
      <c r="DS124" s="1078"/>
      <c r="DT124" s="1078"/>
      <c r="DU124" s="1079"/>
      <c r="DV124" s="1080" t="s">
        <v>127</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437</v>
      </c>
      <c r="DH125" s="1021"/>
      <c r="DI125" s="1021"/>
      <c r="DJ125" s="1021"/>
      <c r="DK125" s="1021"/>
      <c r="DL125" s="1021" t="s">
        <v>127</v>
      </c>
      <c r="DM125" s="1021"/>
      <c r="DN125" s="1021"/>
      <c r="DO125" s="1021"/>
      <c r="DP125" s="1021"/>
      <c r="DQ125" s="1021" t="s">
        <v>127</v>
      </c>
      <c r="DR125" s="1021"/>
      <c r="DS125" s="1021"/>
      <c r="DT125" s="1021"/>
      <c r="DU125" s="1021"/>
      <c r="DV125" s="1022" t="s">
        <v>437</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437</v>
      </c>
      <c r="AB126" s="1053"/>
      <c r="AC126" s="1053"/>
      <c r="AD126" s="1053"/>
      <c r="AE126" s="1054"/>
      <c r="AF126" s="1055" t="s">
        <v>127</v>
      </c>
      <c r="AG126" s="1053"/>
      <c r="AH126" s="1053"/>
      <c r="AI126" s="1053"/>
      <c r="AJ126" s="1054"/>
      <c r="AK126" s="1055" t="s">
        <v>437</v>
      </c>
      <c r="AL126" s="1053"/>
      <c r="AM126" s="1053"/>
      <c r="AN126" s="1053"/>
      <c r="AO126" s="1054"/>
      <c r="AP126" s="1056" t="s">
        <v>437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437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1528</v>
      </c>
      <c r="AB127" s="1053"/>
      <c r="AC127" s="1053"/>
      <c r="AD127" s="1053"/>
      <c r="AE127" s="1054"/>
      <c r="AF127" s="1055">
        <v>1528</v>
      </c>
      <c r="AG127" s="1053"/>
      <c r="AH127" s="1053"/>
      <c r="AI127" s="1053"/>
      <c r="AJ127" s="1054"/>
      <c r="AK127" s="1055">
        <v>2567</v>
      </c>
      <c r="AL127" s="1053"/>
      <c r="AM127" s="1053"/>
      <c r="AN127" s="1053"/>
      <c r="AO127" s="1054"/>
      <c r="AP127" s="1056">
        <v>0</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21740</v>
      </c>
      <c r="AB128" s="1142"/>
      <c r="AC128" s="1142"/>
      <c r="AD128" s="1142"/>
      <c r="AE128" s="1143"/>
      <c r="AF128" s="1144">
        <v>34333</v>
      </c>
      <c r="AG128" s="1142"/>
      <c r="AH128" s="1142"/>
      <c r="AI128" s="1142"/>
      <c r="AJ128" s="1143"/>
      <c r="AK128" s="1144">
        <v>21745</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127</v>
      </c>
      <c r="BG128" s="1149"/>
      <c r="BH128" s="1149"/>
      <c r="BI128" s="1149"/>
      <c r="BJ128" s="1149"/>
      <c r="BK128" s="1149"/>
      <c r="BL128" s="1150"/>
      <c r="BM128" s="1148">
        <v>13.1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437</v>
      </c>
      <c r="DR128" s="1134"/>
      <c r="DS128" s="1134"/>
      <c r="DT128" s="1134"/>
      <c r="DU128" s="1134"/>
      <c r="DV128" s="1135" t="s">
        <v>437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11676712</v>
      </c>
      <c r="AB129" s="1053"/>
      <c r="AC129" s="1053"/>
      <c r="AD129" s="1053"/>
      <c r="AE129" s="1054"/>
      <c r="AF129" s="1055">
        <v>11549402</v>
      </c>
      <c r="AG129" s="1053"/>
      <c r="AH129" s="1053"/>
      <c r="AI129" s="1053"/>
      <c r="AJ129" s="1054"/>
      <c r="AK129" s="1055">
        <v>11590097</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127</v>
      </c>
      <c r="BG129" s="1163"/>
      <c r="BH129" s="1163"/>
      <c r="BI129" s="1163"/>
      <c r="BJ129" s="1163"/>
      <c r="BK129" s="1163"/>
      <c r="BL129" s="1164"/>
      <c r="BM129" s="1162">
        <v>18.100000000000001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1356785</v>
      </c>
      <c r="AB130" s="1053"/>
      <c r="AC130" s="1053"/>
      <c r="AD130" s="1053"/>
      <c r="AE130" s="1054"/>
      <c r="AF130" s="1055">
        <v>1351685</v>
      </c>
      <c r="AG130" s="1053"/>
      <c r="AH130" s="1053"/>
      <c r="AI130" s="1053"/>
      <c r="AJ130" s="1054"/>
      <c r="AK130" s="1055">
        <v>1338656</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10319927</v>
      </c>
      <c r="AB131" s="1078"/>
      <c r="AC131" s="1078"/>
      <c r="AD131" s="1078"/>
      <c r="AE131" s="1079"/>
      <c r="AF131" s="1077">
        <v>10197717</v>
      </c>
      <c r="AG131" s="1078"/>
      <c r="AH131" s="1078"/>
      <c r="AI131" s="1078"/>
      <c r="AJ131" s="1079"/>
      <c r="AK131" s="1077">
        <v>10251441</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v>50.4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6.893372405</v>
      </c>
      <c r="AB132" s="1194"/>
      <c r="AC132" s="1194"/>
      <c r="AD132" s="1194"/>
      <c r="AE132" s="1195"/>
      <c r="AF132" s="1196">
        <v>7.0797120570000001</v>
      </c>
      <c r="AG132" s="1194"/>
      <c r="AH132" s="1194"/>
      <c r="AI132" s="1194"/>
      <c r="AJ132" s="1195"/>
      <c r="AK132" s="1196">
        <v>7.096456001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7.7</v>
      </c>
      <c r="AB133" s="1177"/>
      <c r="AC133" s="1177"/>
      <c r="AD133" s="1177"/>
      <c r="AE133" s="1178"/>
      <c r="AF133" s="1176">
        <v>7.2</v>
      </c>
      <c r="AG133" s="1177"/>
      <c r="AH133" s="1177"/>
      <c r="AI133" s="1177"/>
      <c r="AJ133" s="1178"/>
      <c r="AK133" s="1176">
        <v>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K1dzR4xSkBgKeU65oUsazd+bos+2nrRR8hYiotin045jIh/6U9E1U09q+98ctwnLhpN8+WWFqs/My9QKiHOFQ==" saltValue="GQNCcsFrDfeP29K5Fp5H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FBDpOeEht13EV3kuzIfYgXkP0ytpph5N5iliAm63s45AtbT1pGdh4ZWaIzF6s93ljafVhVqLg5eeDeM2fc4kg==" saltValue="AtVotr9ze6US8qytVzdy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AyfBROn+OUHcRHxIjk4vKUOMvFwSuSYzrySoS3b3Mtc58nyYPW69Xdupqqq77sDVFMVKVSXeBwHlRT+l5AXxw==" saltValue="tb7P3E1VzFxYJEbzv07jMg=="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2836530</v>
      </c>
      <c r="AP9" s="313">
        <v>58514</v>
      </c>
      <c r="AQ9" s="314">
        <v>85177</v>
      </c>
      <c r="AR9" s="315">
        <v>-31.3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468043</v>
      </c>
      <c r="AP10" s="316">
        <v>9655</v>
      </c>
      <c r="AQ10" s="317">
        <v>6907</v>
      </c>
      <c r="AR10" s="318">
        <v>39.799999999999997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556602</v>
      </c>
      <c r="AP11" s="316">
        <v>11482</v>
      </c>
      <c r="AQ11" s="317">
        <v>10862</v>
      </c>
      <c r="AR11" s="318">
        <v>5.7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1188</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v>0</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154213</v>
      </c>
      <c r="AP14" s="316">
        <v>3181</v>
      </c>
      <c r="AQ14" s="317">
        <v>3894</v>
      </c>
      <c r="AR14" s="318">
        <v>-18.3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61500</v>
      </c>
      <c r="AP15" s="316">
        <v>1269</v>
      </c>
      <c r="AQ15" s="317">
        <v>2213</v>
      </c>
      <c r="AR15" s="318">
        <v>-42.7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-201874</v>
      </c>
      <c r="AP16" s="316">
        <v>-4164</v>
      </c>
      <c r="AQ16" s="317">
        <v>-7350</v>
      </c>
      <c r="AR16" s="318">
        <v>-43.3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3875014</v>
      </c>
      <c r="AP17" s="316">
        <v>79937</v>
      </c>
      <c r="AQ17" s="317">
        <v>102890</v>
      </c>
      <c r="AR17" s="318">
        <v>-22.3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7.53</v>
      </c>
      <c r="AP21" s="329">
        <v>9.36</v>
      </c>
      <c r="AQ21" s="330">
        <v>-1.83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97.9</v>
      </c>
      <c r="AP22" s="334">
        <v>97.4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1705738</v>
      </c>
      <c r="AP32" s="343">
        <v>35187</v>
      </c>
      <c r="AQ32" s="344">
        <v>58829</v>
      </c>
      <c r="AR32" s="345">
        <v>-40.200000000000003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358054</v>
      </c>
      <c r="AP35" s="343">
        <v>7386</v>
      </c>
      <c r="AQ35" s="344">
        <v>16408</v>
      </c>
      <c r="AR35" s="345">
        <v>-55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20516</v>
      </c>
      <c r="AP36" s="343">
        <v>423</v>
      </c>
      <c r="AQ36" s="344">
        <v>2516</v>
      </c>
      <c r="AR36" s="345">
        <v>-83.2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3582</v>
      </c>
      <c r="AP37" s="343">
        <v>74</v>
      </c>
      <c r="AQ37" s="344">
        <v>345</v>
      </c>
      <c r="AR37" s="345">
        <v>-78.599999999999994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2</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-21745</v>
      </c>
      <c r="AP39" s="343">
        <v>-449</v>
      </c>
      <c r="AQ39" s="344">
        <v>-6030</v>
      </c>
      <c r="AR39" s="345">
        <v>-92.6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-1338656</v>
      </c>
      <c r="AP40" s="343">
        <v>-27615</v>
      </c>
      <c r="AQ40" s="344">
        <v>-49894</v>
      </c>
      <c r="AR40" s="345">
        <v>-44.7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727489</v>
      </c>
      <c r="AP41" s="343">
        <v>15007</v>
      </c>
      <c r="AQ41" s="344">
        <v>22182</v>
      </c>
      <c r="AR41" s="345">
        <v>-32.299999999999997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1997489</v>
      </c>
      <c r="AN51" s="365">
        <v>40087</v>
      </c>
      <c r="AO51" s="366">
        <v>-0.9</v>
      </c>
      <c r="AP51" s="367">
        <v>63727</v>
      </c>
      <c r="AQ51" s="368">
        <v>-40.200000000000003</v>
      </c>
      <c r="AR51" s="369">
        <v>39.299999999999997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1452507</v>
      </c>
      <c r="AN52" s="373">
        <v>29150</v>
      </c>
      <c r="AO52" s="374">
        <v>-14.5</v>
      </c>
      <c r="AP52" s="375">
        <v>34577</v>
      </c>
      <c r="AQ52" s="376">
        <v>-24.1</v>
      </c>
      <c r="AR52" s="377">
        <v>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2143037</v>
      </c>
      <c r="AN53" s="365">
        <v>43295</v>
      </c>
      <c r="AO53" s="366">
        <v>8</v>
      </c>
      <c r="AP53" s="367">
        <v>66954</v>
      </c>
      <c r="AQ53" s="368">
        <v>5.0999999999999996</v>
      </c>
      <c r="AR53" s="369">
        <v>2.9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1522130</v>
      </c>
      <c r="AN54" s="373">
        <v>30751</v>
      </c>
      <c r="AO54" s="374">
        <v>5.5</v>
      </c>
      <c r="AP54" s="375">
        <v>37305</v>
      </c>
      <c r="AQ54" s="376">
        <v>7.9</v>
      </c>
      <c r="AR54" s="377">
        <v>-2.4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1670398</v>
      </c>
      <c r="AN55" s="365">
        <v>33951</v>
      </c>
      <c r="AO55" s="366">
        <v>-21.6</v>
      </c>
      <c r="AP55" s="367">
        <v>72656</v>
      </c>
      <c r="AQ55" s="368">
        <v>8.5</v>
      </c>
      <c r="AR55" s="369">
        <v>-30.1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1331265</v>
      </c>
      <c r="AN56" s="373">
        <v>27058</v>
      </c>
      <c r="AO56" s="374">
        <v>-12</v>
      </c>
      <c r="AP56" s="375">
        <v>36448</v>
      </c>
      <c r="AQ56" s="376">
        <v>-2.2999999999999998</v>
      </c>
      <c r="AR56" s="377">
        <v>-9.6999999999999993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1929834</v>
      </c>
      <c r="AN57" s="365">
        <v>39497</v>
      </c>
      <c r="AO57" s="366">
        <v>16.3</v>
      </c>
      <c r="AP57" s="367">
        <v>65080</v>
      </c>
      <c r="AQ57" s="368">
        <v>-10.4</v>
      </c>
      <c r="AR57" s="369">
        <v>26.7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1134330</v>
      </c>
      <c r="AN58" s="373">
        <v>23216</v>
      </c>
      <c r="AO58" s="374">
        <v>-14.2</v>
      </c>
      <c r="AP58" s="375">
        <v>38201</v>
      </c>
      <c r="AQ58" s="376">
        <v>4.8</v>
      </c>
      <c r="AR58" s="377">
        <v>-19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3192544</v>
      </c>
      <c r="AN59" s="365">
        <v>65858</v>
      </c>
      <c r="AO59" s="366">
        <v>66.7</v>
      </c>
      <c r="AP59" s="367">
        <v>79288</v>
      </c>
      <c r="AQ59" s="368">
        <v>21.8</v>
      </c>
      <c r="AR59" s="369">
        <v>44.9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2294944</v>
      </c>
      <c r="AN60" s="373">
        <v>47342</v>
      </c>
      <c r="AO60" s="374">
        <v>103.9</v>
      </c>
      <c r="AP60" s="375">
        <v>41870</v>
      </c>
      <c r="AQ60" s="376">
        <v>9.6</v>
      </c>
      <c r="AR60" s="377">
        <v>94.3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2186660</v>
      </c>
      <c r="AN61" s="380">
        <v>44538</v>
      </c>
      <c r="AO61" s="381">
        <v>13.7</v>
      </c>
      <c r="AP61" s="382">
        <v>69541</v>
      </c>
      <c r="AQ61" s="383">
        <v>-3</v>
      </c>
      <c r="AR61" s="369">
        <v>16.7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1547035</v>
      </c>
      <c r="AN62" s="373">
        <v>31503</v>
      </c>
      <c r="AO62" s="374">
        <v>13.7</v>
      </c>
      <c r="AP62" s="375">
        <v>37680</v>
      </c>
      <c r="AQ62" s="376">
        <v>-0.8</v>
      </c>
      <c r="AR62" s="377">
        <v>14.5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TrGo2qrFan4v40GseQBOk7BjklOPJpLyVU85kkrqtchpmSKIfeKLFr6pcQB1PiPmagWBxwkKVmvdT1+ZLbQnA==" saltValue="r8tecQc3R8qjcJGg5fBs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5sEF8zTz1HD6RgJnOFymLNGC6SB4qL4Zaj2Q5Q9f4C5JFejit7mVy5O1mApdFwEIvYnWpJY+9O53+53+/vRdEg==" saltValue="mhsV8PRsm2FVqWhu6u5a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cI4joIMbpCuf9poQTxW5UoQJsLf7nrocS/7mZ76wIP8q+N40K7VF1HAFsHPqOTd8Do2BczKydoUrgMseD3LRbg==" saltValue="LUxgLD2lI8GYh8CWb7dk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26.04</v>
      </c>
      <c r="G47" s="12">
        <v>34.450000000000003</v>
      </c>
      <c r="H47" s="12">
        <v>29.2</v>
      </c>
      <c r="I47" s="12">
        <v>28.08</v>
      </c>
      <c r="J47" s="13">
        <v>21.52</v>
      </c>
    </row>
    <row r="48" spans="2:10" ht="57.75" customHeight="1" x14ac:dyDescent="0.15">
      <c r="B48" s="14"/>
      <c r="C48" s="1238" t="s">
        <v>4</v>
      </c>
      <c r="D48" s="1238"/>
      <c r="E48" s="1239"/>
      <c r="F48" s="15">
        <v>3.28</v>
      </c>
      <c r="G48" s="16">
        <v>3.64</v>
      </c>
      <c r="H48" s="16">
        <v>5.09</v>
      </c>
      <c r="I48" s="16">
        <v>5.96</v>
      </c>
      <c r="J48" s="17">
        <v>6.25</v>
      </c>
    </row>
    <row r="49" spans="2:10" ht="57.75" customHeight="1" thickBot="1" x14ac:dyDescent="0.2">
      <c r="B49" s="18"/>
      <c r="C49" s="1240" t="s">
        <v>5</v>
      </c>
      <c r="D49" s="1240"/>
      <c r="E49" s="1241"/>
      <c r="F49" s="19" t="s">
        <v>554</v>
      </c>
      <c r="G49" s="20">
        <v>7.49</v>
      </c>
      <c r="H49" s="20" t="s">
        <v>555</v>
      </c>
      <c r="I49" s="20" t="s">
        <v>556</v>
      </c>
      <c r="J49" s="21" t="s">
        <v>557</v>
      </c>
    </row>
    <row r="50" spans="2:10" ht="13.5" customHeight="1" x14ac:dyDescent="0.15"/>
  </sheetData>
  <sheetProtection algorithmName="SHA-512" hashValue="S/iI5wRwghYWWZgwvsmRyR0si2UIGuOSA0bB/FphLoTETjPLzFcXOHPpS7OpRGiaVzSGJd+/cu9NT9zTLbS7Tg==" saltValue="ix1UxjUjifiIcdnEdwCM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2021-10-20T06:58:38Z</cp:lastPrinted>
  <dcterms:created xsi:type="dcterms:W3CDTF">2021-02-05T02:53:16Z</dcterms:created>
  <dcterms:modified xsi:type="dcterms:W3CDTF">2021-10-20T06:58:43Z</dcterms:modified>
  <cp:category/>
</cp:coreProperties>
</file>