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75" windowWidth="15360" windowHeight="75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<sst xmlns="http://schemas.openxmlformats.org/spreadsheetml/2006/main" count="1147" uniqueCount="619">
  <si>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</si>
  <si>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</si>
  <si>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</si>
  <si>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</si>
  <si>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</si>
  <si>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</si>
  <si>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</si>
  <si>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</si>
  <si>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</si>
  <si>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</si>
  <si>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</si>
  <si>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</si>
  <si>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</si>
  <si>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</si>
  <si>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</si>
  <si>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</si>
  <si>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</si>
  <si>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</si>
  <si>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</si>
  <si>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</si>
  <si>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</si>
  <si>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</si>
  <si>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</si>
  <si>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</si>
  <si>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</si>
  <si>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</si>
  <si>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</si>
  <si>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</si>
  <si>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</si>
  <si>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</si>
  <si>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</si>
  <si>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</si>
  <si>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</si>
  <si>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</si>
  <si>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</si>
  <si>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</si>
  <si>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</si>
  <si>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</si>
  <si>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</si>
  <si>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</si>
  <si>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</si>
  <si>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</si>
  <si>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</si>
  <si>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</si>
  <si>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</si>
  <si>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</si>
  <si>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</si>
  <si>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</si>
  <si>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</si>
  <si>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</si>
  <si>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</si>
  <si>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</si>
  <si>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</si>
  <si>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</si>
  <si>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</si>
  <si>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</si>
  <si>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</si>
  <si>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</si>
  <si>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</si>
  <si>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</si>
  <si>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</si>
  <si>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</si>
  <si>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</si>
  <si>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</si>
  <si>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</si>
  <si>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</si>
  <si>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</si>
  <si>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</si>
  <si>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</si>
  <si>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</si>
  <si>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</si>
  <si>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</si>
  <si>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</si>
  <si>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</si>
  <si>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</si>
  <si>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</si>
  <si>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</si>
  <si>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</si>
  <si>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</si>
  <si>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</si>
  <si>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</si>
  <si>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</si>
  <si>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</si>
  <si>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</si>
  <si>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</si>
  <si>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</si>
  <si>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</si>
  <si>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</si>
  <si>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</si>
  <si>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</si>
  <si>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</si>
  <si>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</si>
  <si>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</si>
  <si>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</si>
  <si>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</si>
  <si>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</si>
  <si>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</si>
  <si>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</si>
  <si>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牧之原市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</si>
  <si>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</si>
  <si>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</si>
  <si>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</si>
  <si>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</si>
  <si>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</si>
  <si>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</si>
  <si>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</si>
  <si>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</si>
  <si>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</si>
  <si>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</si>
  <si>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</si>
  <si>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</si>
  <si>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</si>
  <si>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</si>
  <si>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</si>
  <si>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</si>
  <si>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</si>
  <si>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</si>
  <si>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</si>
  <si>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</si>
  <si>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</si>
  <si>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</si>
  <si>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</si>
  <si>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</si>
  <si>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</si>
  <si>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</si>
  <si>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</si>
  <si>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</si>
  <si>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</si>
  <si>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</si>
  <si>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</si>
  <si>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</si>
  <si>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</si>
  <si>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</si>
  <si>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</si>
  <si>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</si>
  <si>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</si>
  <si>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</si>
  <si>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</si>
  <si>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</si>
  <si>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</si>
  <si>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</si>
  <si>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</si>
  <si>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</si>
  <si>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</si>
  <si>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</si>
  <si>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</si>
  <si>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</si>
  <si>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</si>
  <si>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</si>
  <si>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</si>
  <si>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</si>
  <si>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</si>
  <si>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</si>
  <si>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</si>
  <si>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</si>
  <si>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</si>
  <si>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</si>
  <si>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</si>
  <si>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</si>
  <si>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</si>
  <si>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</si>
  <si>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</si>
  <si>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</si>
  <si>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</si>
  <si>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</si>
  <si>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</si>
  <si>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</si>
  <si>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</si>
  <si>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</si>
  <si>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</si>
  <si>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</si>
  <si>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</si>
  <si>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</si>
  <si>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</si>
  <si>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</si>
  <si>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</si>
  <si>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</si>
  <si>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</si>
  <si>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</si>
  <si>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</si>
  <si>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</si>
  <si>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</si>
  <si>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</si>
  <si>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</si>
  <si>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</si>
  <si>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</si>
  <si>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</si>
  <si>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</si>
  <si>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</si>
  <si>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</si>
  <si>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</si>
  <si>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</si>
  <si>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</si>
  <si>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</si>
  <si>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</si>
  <si>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</si>
  <si>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</si>
  <si>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</si>
  <si>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</si>
  <si>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</si>
  <si>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</si>
  <si>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</si>
  <si>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</si>
  <si>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</si>
  <si>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</si>
  <si>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</si>
  <si>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</si>
  <si>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</si>
  <si>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</si>
  <si>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</si>
  <si>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静岡県牧之原市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</si>
  <si>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</si>
  <si>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</si>
  <si>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</si>
  <si>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</si>
  <si>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</si>
  <si>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</si>
  <si>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</si>
  <si>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</si>
  <si>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</si>
  <si>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</si>
  <si>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</si>
  <si>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</si>
  <si>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</si>
  <si>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</si>
  <si>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</si>
  <si>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</si>
  <si>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</si>
  <si>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</si>
  <si>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</si>
  <si>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</si>
  <si>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</si>
  <si>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</si>
  <si>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</si>
  <si>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</si>
  <si>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</si>
  <si>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</si>
  <si>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</si>
  <si>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</si>
  <si>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</si>
  <si>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</si>
  <si>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</si>
  <si>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</si>
  <si>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</si>
  <si>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</si>
  <si>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</si>
  <si>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</si>
  <si>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</si>
  <si>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</si>
  <si>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</si>
  <si>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</si>
  <si>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</si>
  <si>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</si>
  <si>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</si>
  <si>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</si>
  <si>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</si>
  <si>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</si>
  <si>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</si>
  <si>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</si>
  <si>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</si>
  <si>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</si>
  <si>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</si>
  <si>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</si>
  <si>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</si>
  <si>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</si>
  <si>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</si>
  <si>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</si>
  <si>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</si>
  <si>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</si>
  <si>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</si>
  <si>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</si>
  <si>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</si>
  <si>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</si>
  <si>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</si>
  <si>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</si>
  <si>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</si>
  <si>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</si>
  <si>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</si>
  <si>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</si>
  <si>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</si>
  <si>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</si>
  <si>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</si>
  <si>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</si>
  <si>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</si>
  <si>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</si>
  <si>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</si>
  <si>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</si>
  <si>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</si>
  <si>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</si>
  <si>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</si>
  <si>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</si>
  <si>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</si>
  <si>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</si>
  <si>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</si>
  <si>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</si>
  <si>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</si>
  <si>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</si>
  <si>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</si>
  <si>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</si>
  <si>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</si>
  <si>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</si>
  <si>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</si>
  <si>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</si>
  <si>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</si>
  <si>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</si>
  <si>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</si>
  <si>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</si>
  <si>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</si>
  <si>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</si>
  <si>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</si>
  <si>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</si>
  <si>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</si>
  <si>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</si>
  <si>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</si>
  <si>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</si>
  <si>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</si>
  <si>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</si>
  <si>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</si>
  <si>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</si>
  <si>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</si>
  <si>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</si>
  <si>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</si>
  <si>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</si>
  <si>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</si>
  <si>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</si>
  <si>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</si>
  <si>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</si>
  <si>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</si>
  <si>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</si>
  <si>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</si>
  <si>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</si>
  <si>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</si>
  <si>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</si>
  <si>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</si>
  <si>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</si>
  <si>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</si>
  <si>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</si>
  <si>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</si>
  <si>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</si>
  <si>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</si>
  <si>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</si>
  <si>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</si>
  <si>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</si>
  <si>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</si>
  <si>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</si>
  <si>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</si>
  <si>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</si>
  <si>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</si>
  <si>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</si>
  <si>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</si>
  <si>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</si>
  <si>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</si>
  <si>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</si>
  <si>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</si>
  <si>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</si>
  <si>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</si>
  <si>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</si>
  <si>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</si>
  <si>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</si>
  <si>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</si>
  <si>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</si>
  <si>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</si>
  <si>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</si>
  <si>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</si>
  <si>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静岡県牧之原市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</si>
  <si>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</si>
  <si>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</si>
  <si>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</si>
  <si>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</si>
  <si>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</si>
  <si>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</si>
  <si>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</si>
  <si>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</si>
  <si>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</si>
  <si>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</si>
  <si>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</si>
  <si>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</si>
  <si>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</si>
  <si>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</si>
  <si>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</si>
  <si>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</si>
  <si>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</si>
  <si>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</si>
  <si>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</si>
  <si>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</si>
  <si>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</si>
  <si>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</si>
  <si>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</si>
  <si>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</si>
  <si>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</si>
  <si>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</si>
  <si>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</si>
  <si>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</si>
  <si>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</si>
  <si>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</si>
  <si>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</si>
  <si>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</si>
  <si>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</si>
  <si>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</si>
  <si>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</si>
  <si>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</si>
  <si>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</si>
  <si>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</si>
  <si>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</si>
  <si>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</si>
  <si>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</si>
  <si>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</si>
  <si>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</si>
  <si>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</si>
  <si>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</si>
  <si>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</si>
  <si>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</si>
  <si>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</si>
  <si>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</si>
  <si>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</si>
  <si>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</si>
  <si>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</si>
  <si>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</si>
  <si>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</si>
  <si>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</si>
  <si>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</si>
  <si>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</si>
  <si>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</si>
  <si>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</si>
  <si>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</si>
  <si>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</si>
  <si>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</si>
  <si>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</si>
  <si>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</si>
  <si>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</si>
  <si>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</si>
  <si>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</si>
  <si>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</si>
  <si>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</si>
  <si>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</si>
  <si>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</si>
  <si>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</si>
  <si>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</si>
  <si>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</si>
  <si>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</si>
  <si>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</si>
  <si>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</si>
  <si>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</si>
  <si>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</si>
  <si>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</si>
  <si>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</si>
  <si>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</si>
  <si>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</si>
  <si>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</si>
  <si>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</si>
  <si>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</si>
  <si>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</si>
  <si>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</si>
  <si>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</si>
  <si>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</si>
  <si>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</si>
  <si>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</si>
  <si>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</si>
  <si>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</si>
  <si>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</si>
  <si>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</si>
  <si>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</si>
  <si>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</si>
  <si>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</si>
  <si>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</si>
  <si>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</si>
  <si>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</si>
  <si>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</si>
  <si>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</si>
  <si>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</si>
  <si>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</si>
  <si>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</si>
  <si>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</si>
  <si>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</si>
  <si>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</si>
  <si>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</si>
  <si>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</si>
  <si>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</si>
  <si>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</si>
  <si>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</si>
  <si>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</si>
  <si>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</si>
  <si>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</si>
  <si>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</si>
  <si>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</si>
  <si>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</si>
  <si>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</si>
  <si>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</si>
  <si>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</si>
  <si>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</si>
  <si>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</si>
  <si>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</si>
  <si>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</si>
  <si>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</si>
  <si>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</si>
  <si>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</si>
  <si>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</si>
  <si>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</si>
  <si>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</si>
  <si>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</si>
  <si>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</si>
  <si>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</si>
  <si>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</si>
  <si>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</si>
  <si>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</si>
  <si>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</si>
  <si>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</si>
  <si>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</si>
  <si>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</si>
  <si>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</si>
  <si>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</si>
  <si>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</si>
  <si>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</si>
  <si>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</si>
  <si>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</si>
  <si>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</si>
  <si>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</si>
  <si>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</si>
  <si>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</si>
  <si>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</si>
  <si>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</si>
  <si>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</si>
  <si>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</si>
  <si>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</si>
  <si>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</si>
  <si>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</si>
  <si>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</si>
  <si>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</si>
  <si>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</si>
  <si>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</si>
  <si>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</si>
  <si>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</si>
  <si>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</si>
  <si>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</si>
  <si>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</si>
  <si>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</si>
  <si>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</si>
  <si>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</si>
  <si>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</si>
  <si>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</si>
  <si>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</si>
  <si>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</si>
  <si>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</si>
  <si>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</si>
  <si>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</si>
  <si>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</si>
  <si>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</si>
  <si>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</si>
  <si>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</si>
  <si>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</si>
  <si>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</si>
  <si>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5.49</t>
  </si>
  <si>
    <t>水道事業会計</t>
  </si>
  <si>
    <t>一般会計</t>
  </si>
  <si>
    <t>国民健康保険特別会計</t>
  </si>
  <si>
    <t>介護保険特別会計</t>
  </si>
  <si>
    <t>農業集落排水事業特別会計</t>
  </si>
  <si>
    <t>後期高齢者医療特別会計</t>
  </si>
  <si>
    <t>土地取得特別会計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</si>
  <si>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</si>
  <si>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</si>
  <si>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</si>
  <si>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</si>
  <si>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</si>
  <si>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</si>
  <si>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</si>
  <si>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</si>
  <si>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</si>
  <si>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</si>
  <si>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牧之原市菊川市学校組合</t>
    <rPh sb="0" eb="4">
      <t>マキノハラシ</t>
    </rPh>
    <rPh sb="4" eb="6">
      <t>キクガワ</t>
    </rPh>
    <rPh sb="6" eb="7">
      <t>シ</t>
    </rPh>
    <rPh sb="7" eb="9">
      <t>ガッコウ</t>
    </rPh>
    <rPh sb="9" eb="11">
      <t>クミアイ</t>
    </rPh>
    <phoneticPr fontId="2"/>
  </si>
  <si>
    <t>相寿園管理組合</t>
    <rPh sb="0" eb="1">
      <t>ソウ</t>
    </rPh>
    <rPh sb="1" eb="2">
      <t>ジュ</t>
    </rPh>
    <rPh sb="2" eb="3">
      <t>エン</t>
    </rPh>
    <rPh sb="3" eb="5">
      <t>カンリ</t>
    </rPh>
    <rPh sb="5" eb="7">
      <t>クミアイ</t>
    </rPh>
    <phoneticPr fontId="2"/>
  </si>
  <si>
    <t>東遠広域施設組合</t>
    <rPh sb="0" eb="2">
      <t>トウエン</t>
    </rPh>
    <rPh sb="2" eb="4">
      <t>コウイキ</t>
    </rPh>
    <rPh sb="4" eb="6">
      <t>シセツ</t>
    </rPh>
    <rPh sb="6" eb="8">
      <t>クミアイ</t>
    </rPh>
    <phoneticPr fontId="2"/>
  </si>
  <si>
    <t>静岡県市町総合事務組合</t>
    <rPh sb="0" eb="3">
      <t>シズオカケン</t>
    </rPh>
    <rPh sb="3" eb="5">
      <t>シチョウ</t>
    </rPh>
    <rPh sb="5" eb="7">
      <t>ソウゴウ</t>
    </rPh>
    <rPh sb="7" eb="9">
      <t>ジム</t>
    </rPh>
    <rPh sb="9" eb="11">
      <t>クミアイ</t>
    </rPh>
    <phoneticPr fontId="2"/>
  </si>
  <si>
    <t>牧之原市御前崎市広域施設組合</t>
    <rPh sb="0" eb="4">
      <t>マキノハラシ</t>
    </rPh>
    <rPh sb="4" eb="7">
      <t>オマエザキ</t>
    </rPh>
    <rPh sb="7" eb="8">
      <t>シ</t>
    </rPh>
    <rPh sb="8" eb="10">
      <t>コウイキ</t>
    </rPh>
    <rPh sb="10" eb="12">
      <t>シセツ</t>
    </rPh>
    <rPh sb="12" eb="14">
      <t>クミアイ</t>
    </rPh>
    <phoneticPr fontId="2"/>
  </si>
  <si>
    <t>駿遠学園管理組合</t>
    <rPh sb="0" eb="2">
      <t>スンエン</t>
    </rPh>
    <rPh sb="2" eb="4">
      <t>ガクエン</t>
    </rPh>
    <rPh sb="4" eb="6">
      <t>カンリ</t>
    </rPh>
    <rPh sb="6" eb="8">
      <t>クミアイ</t>
    </rPh>
    <phoneticPr fontId="2"/>
  </si>
  <si>
    <t>御前崎市牧之原市学校組合</t>
    <rPh sb="0" eb="3">
      <t>オマエザキ</t>
    </rPh>
    <rPh sb="3" eb="4">
      <t>シ</t>
    </rPh>
    <rPh sb="4" eb="8">
      <t>マキノハラシ</t>
    </rPh>
    <rPh sb="8" eb="10">
      <t>ガッコウ</t>
    </rPh>
    <rPh sb="10" eb="12">
      <t>クミアイ</t>
    </rPh>
    <phoneticPr fontId="2"/>
  </si>
  <si>
    <t>吉田町牧之原市広域施設組合</t>
    <rPh sb="0" eb="2">
      <t>ヨシダ</t>
    </rPh>
    <rPh sb="2" eb="3">
      <t>チョウ</t>
    </rPh>
    <rPh sb="3" eb="7">
      <t>マキノハラシ</t>
    </rPh>
    <rPh sb="7" eb="9">
      <t>コウイキ</t>
    </rPh>
    <rPh sb="9" eb="11">
      <t>シセツ</t>
    </rPh>
    <rPh sb="11" eb="13">
      <t>クミアイ</t>
    </rPh>
    <phoneticPr fontId="2"/>
  </si>
  <si>
    <t>榛原総合病院組合（普通会計分）</t>
    <rPh sb="0" eb="2">
      <t>ハイバラ</t>
    </rPh>
    <rPh sb="2" eb="4">
      <t>ソウゴウ</t>
    </rPh>
    <rPh sb="4" eb="6">
      <t>ビョウイン</t>
    </rPh>
    <rPh sb="6" eb="8">
      <t>クミアイ</t>
    </rPh>
    <rPh sb="9" eb="11">
      <t>フツウ</t>
    </rPh>
    <rPh sb="11" eb="13">
      <t>カイケイ</t>
    </rPh>
    <rPh sb="13" eb="14">
      <t>ブン</t>
    </rPh>
    <phoneticPr fontId="2"/>
  </si>
  <si>
    <t>静岡県後期高齢者医療広域連合</t>
    <rPh sb="0" eb="3">
      <t>シズオカケン</t>
    </rPh>
    <rPh sb="3" eb="5">
      <t>コウキ</t>
    </rPh>
    <rPh sb="5" eb="8">
      <t>コウレイシャ</t>
    </rPh>
    <rPh sb="8" eb="10">
      <t>イリョウ</t>
    </rPh>
    <rPh sb="10" eb="12">
      <t>コウイキ</t>
    </rPh>
    <rPh sb="12" eb="14">
      <t>レンゴウ</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</si>
  <si>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</si>
  <si>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静岡県後期高齢者医療広域連合（事業会計分）</t>
    <rPh sb="0" eb="3">
      <t>シズオカケン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</si>
  <si>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大井上水道企業団</t>
    <rPh sb="0" eb="2">
      <t>オオイ</t>
    </rPh>
    <rPh sb="2" eb="5">
      <t>ジョウスイドウ</t>
    </rPh>
    <rPh sb="5" eb="7">
      <t>キギョウ</t>
    </rPh>
    <rPh sb="7" eb="8">
      <t>ダン</t>
    </rPh>
    <phoneticPr fontId="2"/>
  </si>
  <si>
    <t>榛原総合病院組合（事業会計分）</t>
    <rPh sb="0" eb="2">
      <t>ハイバラ</t>
    </rPh>
    <rPh sb="2" eb="4">
      <t>ソウゴウ</t>
    </rPh>
    <rPh sb="4" eb="6">
      <t>ビョウイン</t>
    </rPh>
    <rPh sb="6" eb="8">
      <t>クミアイ</t>
    </rPh>
    <rPh sb="9" eb="11">
      <t>ジギョウ</t>
    </rPh>
    <rPh sb="11" eb="13">
      <t>カイケイ</t>
    </rPh>
    <rPh sb="13" eb="14">
      <t>ブン</t>
    </rPh>
    <phoneticPr fontId="2"/>
  </si>
  <si>
    <t>東遠工業用水道企業団</t>
    <rPh sb="0" eb="2">
      <t>トウエン</t>
    </rPh>
    <rPh sb="2" eb="4">
      <t>コウギョウ</t>
    </rPh>
    <rPh sb="4" eb="5">
      <t>ヨウ</t>
    </rPh>
    <rPh sb="5" eb="7">
      <t>スイドウ</t>
    </rPh>
    <rPh sb="7" eb="9">
      <t>キギョウ</t>
    </rPh>
    <rPh sb="9" eb="10">
      <t>ダン</t>
    </rPh>
    <phoneticPr fontId="2"/>
  </si>
  <si>
    <t>静岡県大井川広域水道企業団</t>
    <rPh sb="0" eb="3">
      <t>シズオカケン</t>
    </rPh>
    <rPh sb="3" eb="6">
      <t>オオイガワ</t>
    </rPh>
    <rPh sb="6" eb="8">
      <t>コウイキ</t>
    </rPh>
    <rPh sb="8" eb="10">
      <t>スイドウ</t>
    </rPh>
    <rPh sb="10" eb="12">
      <t>キギョウ</t>
    </rPh>
    <rPh sb="12" eb="13">
      <t>ダン</t>
    </rPh>
    <phoneticPr fontId="2"/>
  </si>
  <si>
    <t>-</t>
    <phoneticPr fontId="2"/>
  </si>
  <si>
    <t>-</t>
    <phoneticPr fontId="2"/>
  </si>
  <si>
    <t>-</t>
    <phoneticPr fontId="2"/>
  </si>
  <si>
    <t>-</t>
    <phoneticPr fontId="2"/>
  </si>
  <si>
    <t>-</t>
    <phoneticPr fontId="2"/>
  </si>
  <si>
    <t>-</t>
    <phoneticPr fontId="2"/>
  </si>
  <si>
    <t>山崎こども教育振興財団</t>
    <rPh sb="0" eb="2">
      <t>ヤマザキ</t>
    </rPh>
    <rPh sb="5" eb="7">
      <t>キョウイク</t>
    </rPh>
    <rPh sb="7" eb="9">
      <t>シンコウ</t>
    </rPh>
    <rPh sb="9" eb="11">
      <t>ザイダン</t>
    </rPh>
    <phoneticPr fontId="2"/>
  </si>
  <si>
    <t>-</t>
    <phoneticPr fontId="2"/>
  </si>
  <si>
    <t>地域振興基金</t>
    <rPh sb="0" eb="2">
      <t>チイキ</t>
    </rPh>
    <rPh sb="2" eb="4">
      <t>シンコウ</t>
    </rPh>
    <rPh sb="4" eb="6">
      <t>キキン</t>
    </rPh>
    <phoneticPr fontId="5"/>
  </si>
  <si>
    <t>さがら子生れ温泉会館維持基金</t>
    <rPh sb="3" eb="4">
      <t>コ</t>
    </rPh>
    <rPh sb="4" eb="5">
      <t>ウマ</t>
    </rPh>
    <rPh sb="6" eb="8">
      <t>オンセン</t>
    </rPh>
    <rPh sb="8" eb="10">
      <t>カイカン</t>
    </rPh>
    <rPh sb="10" eb="12">
      <t>イジ</t>
    </rPh>
    <rPh sb="12" eb="14">
      <t>キキン</t>
    </rPh>
    <phoneticPr fontId="5"/>
  </si>
  <si>
    <t>地域福祉基金</t>
    <rPh sb="0" eb="2">
      <t>チイキ</t>
    </rPh>
    <rPh sb="2" eb="4">
      <t>フクシ</t>
    </rPh>
    <rPh sb="4" eb="6">
      <t>キキン</t>
    </rPh>
    <phoneticPr fontId="5"/>
  </si>
  <si>
    <t>公共用施設維持基金</t>
    <rPh sb="0" eb="3">
      <t>コウキョウヨウ</t>
    </rPh>
    <rPh sb="3" eb="5">
      <t>シセツ</t>
    </rPh>
    <rPh sb="5" eb="7">
      <t>イジ</t>
    </rPh>
    <rPh sb="7" eb="9">
      <t>キキン</t>
    </rPh>
    <phoneticPr fontId="5"/>
  </si>
  <si>
    <t>地頭方海浜公園周辺整備利活用基金</t>
    <rPh sb="0" eb="3">
      <t>ジトウガタ</t>
    </rPh>
    <rPh sb="3" eb="5">
      <t>カイヒン</t>
    </rPh>
    <rPh sb="5" eb="7">
      <t>コウエン</t>
    </rPh>
    <rPh sb="7" eb="9">
      <t>シュウヘン</t>
    </rPh>
    <rPh sb="9" eb="11">
      <t>セイビ</t>
    </rPh>
    <rPh sb="11" eb="14">
      <t>リカツヨウ</t>
    </rPh>
    <rPh sb="14" eb="16">
      <t>キキン</t>
    </rPh>
    <phoneticPr fontId="5"/>
  </si>
  <si>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</si>
  <si>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</si>
  <si>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</si>
  <si>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</si>
  <si>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</si>
  <si>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</si>
  <si>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</si>
  <si>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</si>
  <si>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</si>
  <si>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</si>
  <si>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</si>
  <si>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</si>
  <si>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</si>
  <si>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</si>
  <si>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</si>
  <si>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</si>
  <si>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</si>
  <si>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</si>
  <si>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</si>
  <si>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及び実質公債費比率ともに類似団体平均を下回った。主な要因として、将来負担比率は合併特例債等の交付税措置の高い起債の借入れの実施が挙げられ、実質公債費比率は、標準税収入額等の増加や牧之原畑地帯総合整備事業に係る債務負担行為の減少が挙げられる。
　今後は、公共施設等総合管理計画に基づく公共施設等の老朽化対策や集約化・複合化への取組により、地方債の残高や償還額の増加が見込まれ、将来負担比率及び実質公債費比率ともに上昇していくことが考えられるため、計画的な事業の実施に努める。</t>
    <rPh sb="1" eb="3">
      <t>ショウライ</t>
    </rPh>
    <rPh sb="3" eb="5">
      <t>フタン</t>
    </rPh>
    <rPh sb="5" eb="7">
      <t>ヒリツ</t>
    </rPh>
    <rPh sb="7" eb="8">
      <t>オヨ</t>
    </rPh>
    <rPh sb="9" eb="11">
      <t>ジッシツ</t>
    </rPh>
    <rPh sb="11" eb="14">
      <t>コウサイヒ</t>
    </rPh>
    <rPh sb="14" eb="16">
      <t>ヒリツ</t>
    </rPh>
    <rPh sb="19" eb="21">
      <t>ルイジ</t>
    </rPh>
    <rPh sb="21" eb="23">
      <t>ダンタイ</t>
    </rPh>
    <rPh sb="23" eb="25">
      <t>ヘイキン</t>
    </rPh>
    <rPh sb="26" eb="28">
      <t>シタマワ</t>
    </rPh>
    <rPh sb="31" eb="32">
      <t>オモ</t>
    </rPh>
    <rPh sb="33" eb="35">
      <t>ヨウイン</t>
    </rPh>
    <rPh sb="39" eb="41">
      <t>ショウライ</t>
    </rPh>
    <rPh sb="41" eb="43">
      <t>フタン</t>
    </rPh>
    <rPh sb="43" eb="45">
      <t>ヒリツ</t>
    </rPh>
    <rPh sb="46" eb="48">
      <t>ガッペイ</t>
    </rPh>
    <rPh sb="48" eb="50">
      <t>トクレイ</t>
    </rPh>
    <rPh sb="50" eb="51">
      <t>サイ</t>
    </rPh>
    <rPh sb="51" eb="52">
      <t>トウ</t>
    </rPh>
    <rPh sb="53" eb="56">
      <t>コウフゼイ</t>
    </rPh>
    <rPh sb="56" eb="58">
      <t>ソチ</t>
    </rPh>
    <rPh sb="59" eb="60">
      <t>タカ</t>
    </rPh>
    <rPh sb="61" eb="63">
      <t>キサイ</t>
    </rPh>
    <rPh sb="64" eb="66">
      <t>カリイ</t>
    </rPh>
    <rPh sb="68" eb="70">
      <t>ジッシ</t>
    </rPh>
    <rPh sb="76" eb="78">
      <t>ジッシツ</t>
    </rPh>
    <rPh sb="78" eb="81">
      <t>コウサイヒ</t>
    </rPh>
    <rPh sb="129" eb="131">
      <t>コンゴ</t>
    </rPh>
    <rPh sb="133" eb="135">
      <t>コウキョウ</t>
    </rPh>
    <rPh sb="135" eb="137">
      <t>シセツ</t>
    </rPh>
    <rPh sb="137" eb="138">
      <t>トウ</t>
    </rPh>
    <rPh sb="138" eb="140">
      <t>ソウゴウ</t>
    </rPh>
    <rPh sb="140" eb="142">
      <t>カンリ</t>
    </rPh>
    <rPh sb="142" eb="144">
      <t>ケイカク</t>
    </rPh>
    <rPh sb="145" eb="146">
      <t>モト</t>
    </rPh>
    <rPh sb="148" eb="150">
      <t>コウキョウ</t>
    </rPh>
    <rPh sb="150" eb="152">
      <t>シセツ</t>
    </rPh>
    <rPh sb="152" eb="153">
      <t>トウ</t>
    </rPh>
    <rPh sb="154" eb="157">
      <t>ロウキュウカ</t>
    </rPh>
    <rPh sb="157" eb="159">
      <t>タイサク</t>
    </rPh>
    <rPh sb="160" eb="163">
      <t>シュウヤクカ</t>
    </rPh>
    <rPh sb="164" eb="167">
      <t>フクゴウカ</t>
    </rPh>
    <rPh sb="169" eb="171">
      <t>トリクミ</t>
    </rPh>
    <rPh sb="175" eb="177">
      <t>チホウ</t>
    </rPh>
    <rPh sb="177" eb="178">
      <t>サイ</t>
    </rPh>
    <rPh sb="179" eb="181">
      <t>ザンダカ</t>
    </rPh>
    <rPh sb="182" eb="184">
      <t>ショウカン</t>
    </rPh>
    <rPh sb="184" eb="185">
      <t>ガク</t>
    </rPh>
    <rPh sb="186" eb="188">
      <t>ゾウカ</t>
    </rPh>
    <rPh sb="189" eb="191">
      <t>ミコ</t>
    </rPh>
    <rPh sb="194" eb="196">
      <t>ショウライ</t>
    </rPh>
    <rPh sb="196" eb="198">
      <t>フタン</t>
    </rPh>
    <rPh sb="198" eb="200">
      <t>ヒリツ</t>
    </rPh>
    <rPh sb="200" eb="201">
      <t>オヨ</t>
    </rPh>
    <rPh sb="202" eb="204">
      <t>ジッシツ</t>
    </rPh>
    <rPh sb="204" eb="207">
      <t>コウサイヒ</t>
    </rPh>
    <rPh sb="207" eb="209">
      <t>ヒリツ</t>
    </rPh>
    <rPh sb="212" eb="214">
      <t>ジョウショウ</t>
    </rPh>
    <rPh sb="221" eb="222">
      <t>カンガ</t>
    </rPh>
    <rPh sb="229" eb="232">
      <t>ケイカクテキ</t>
    </rPh>
    <rPh sb="233" eb="235">
      <t>ジギョウ</t>
    </rPh>
    <rPh sb="236" eb="238">
      <t>ジッシ</t>
    </rPh>
    <rPh sb="239" eb="240">
      <t>ツト</t>
    </rPh>
    <phoneticPr fontId="5"/>
  </si>
  <si>
    <t>　将来負担比率は、合併特例債等の交付税算入率の高い起債の借入れの実施により、類似団体平均を下回っている。一方、有形固定資産減価償却率も類似団体平均は下回るものの、学校施設や公民館などの一部施設の老朽化が進んでいる。
　今後は、公共施設等総合管理計画に基づく公共施設等の老朽化対策や集約化・複合化への取組により、地方債の残高や償還額の増加が見込まれ、将来負担比率が上昇していくことが考えられるため、計画的な事業の実施に努める。
　</t>
    <rPh sb="1" eb="3">
      <t>ショウライ</t>
    </rPh>
    <rPh sb="3" eb="5">
      <t>フタン</t>
    </rPh>
    <rPh sb="5" eb="7">
      <t>ヒリツ</t>
    </rPh>
    <rPh sb="9" eb="11">
      <t>ガッペイ</t>
    </rPh>
    <rPh sb="11" eb="13">
      <t>トクレイ</t>
    </rPh>
    <rPh sb="13" eb="14">
      <t>サイ</t>
    </rPh>
    <rPh sb="14" eb="15">
      <t>トウ</t>
    </rPh>
    <rPh sb="16" eb="19">
      <t>コウフゼイ</t>
    </rPh>
    <rPh sb="19" eb="21">
      <t>サンニュウ</t>
    </rPh>
    <rPh sb="21" eb="22">
      <t>リツ</t>
    </rPh>
    <rPh sb="23" eb="24">
      <t>タカ</t>
    </rPh>
    <rPh sb="25" eb="27">
      <t>キサイ</t>
    </rPh>
    <rPh sb="28" eb="30">
      <t>カリイ</t>
    </rPh>
    <rPh sb="32" eb="34">
      <t>ジッシ</t>
    </rPh>
    <rPh sb="38" eb="40">
      <t>ルイジ</t>
    </rPh>
    <rPh sb="40" eb="42">
      <t>ダンタイ</t>
    </rPh>
    <rPh sb="42" eb="44">
      <t>ヘイキン</t>
    </rPh>
    <rPh sb="45" eb="47">
      <t>シタマワ</t>
    </rPh>
    <rPh sb="52" eb="54">
      <t>イッポウ</t>
    </rPh>
    <rPh sb="55" eb="57">
      <t>ユウケイ</t>
    </rPh>
    <rPh sb="57" eb="59">
      <t>コテイ</t>
    </rPh>
    <rPh sb="59" eb="61">
      <t>シサン</t>
    </rPh>
    <rPh sb="61" eb="63">
      <t>ゲンカ</t>
    </rPh>
    <rPh sb="63" eb="65">
      <t>ショウキャク</t>
    </rPh>
    <rPh sb="65" eb="66">
      <t>リツ</t>
    </rPh>
    <rPh sb="67" eb="69">
      <t>ルイジ</t>
    </rPh>
    <rPh sb="69" eb="71">
      <t>ダンタイ</t>
    </rPh>
    <rPh sb="71" eb="73">
      <t>ヘイキン</t>
    </rPh>
    <rPh sb="74" eb="76">
      <t>シタマワ</t>
    </rPh>
    <rPh sb="81" eb="83">
      <t>ガッコウ</t>
    </rPh>
    <rPh sb="83" eb="85">
      <t>シセツ</t>
    </rPh>
    <rPh sb="86" eb="89">
      <t>コウミンカン</t>
    </rPh>
    <rPh sb="92" eb="94">
      <t>イチブ</t>
    </rPh>
    <rPh sb="94" eb="96">
      <t>シセツ</t>
    </rPh>
    <rPh sb="97" eb="100">
      <t>ロウキュウカ</t>
    </rPh>
    <rPh sb="101" eb="102">
      <t>スス</t>
    </rPh>
    <rPh sb="174" eb="176">
      <t>ショウライ</t>
    </rPh>
    <rPh sb="176" eb="178">
      <t>フタン</t>
    </rPh>
    <rPh sb="178" eb="180">
      <t>ヒリツ</t>
    </rPh>
    <rPh sb="181" eb="183">
      <t>ジョウショウ</t>
    </rPh>
    <rPh sb="190" eb="191">
      <t>カンガ</t>
    </rPh>
    <rPh sb="198" eb="201">
      <t>ケイカクテキ</t>
    </rPh>
    <rPh sb="202" eb="204">
      <t>ジギョウ</t>
    </rPh>
    <rPh sb="205" eb="207">
      <t>ジッシ</t>
    </rPh>
    <rPh sb="208" eb="20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</si>
</sst>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xmlns:c16r2="http://schemas.microsoft.com/office/drawing/2015/06/chart">
            <c:ext xmlns:c16="http://schemas.microsoft.com/office/drawing/2014/chart" uri="{C3380CC4-5D6E-409C-BE32-E72D297353CC}">
              <c16:uniqueId val="{00000000-3414-4B76-86F8-E6A8836137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105385</c:v>
                </c:pt>
                <c:pt idx="1">
                  <c:v>92876</c:v>
                </c:pt>
                <c:pt idx="2">
                  <c:v>62519</c:v>
                </c:pt>
                <c:pt idx="3">
                  <c:v>88350</c:v>
                </c:pt>
                <c:pt idx="4">
                  <c:v>83506</c:v>
                </c:pt>
              </c:numCache>
            </c:numRef>
          </c:val>
          <c:smooth val="0"/>
          <c:extLst xmlns:c16r2="http://schemas.microsoft.com/office/drawing/2015/06/chart">
            <c:ext xmlns:c16="http://schemas.microsoft.com/office/drawing/2014/chart" uri="{C3380CC4-5D6E-409C-BE32-E72D297353CC}">
              <c16:uniqueId val="{00000001-3414-4B76-86F8-E6A8836137FE}"/>
            </c:ext>
          </c:extLst>
        </c:ser>
        <c:dLbls>
          <c:showLegendKey val="0"/>
          <c:showVal val="0"/>
          <c:showCatName val="0"/>
          <c:showSerName val="0"/>
          <c:showPercent val="0"/>
          <c:showBubbleSize val="0"/>
        </c:dLbls>
        <c:marker val="1"/>
        <c:smooth val="0"/>
        <c:axId val="36604928"/>
        <c:axId val="36615296"/>
      </c:lineChart>
      <c:catAx>
        <c:axId val="36604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15296"/>
        <c:crosses val="autoZero"/>
        <c:auto val="1"/>
        <c:lblAlgn val="ctr"/>
        <c:lblOffset val="100"/>
        <c:tickLblSkip val="1"/>
        <c:tickMarkSkip val="1"/>
        <c:noMultiLvlLbl val="0"/>
      </c:catAx>
      <c:valAx>
        <c:axId val="366152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604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6.12</c:v>
                </c:pt>
                <c:pt idx="1">
                  <c:v>7.04</c:v>
                </c:pt>
                <c:pt idx="2">
                  <c:v>7.33</c:v>
                </c:pt>
                <c:pt idx="3">
                  <c:v>7.88</c:v>
                </c:pt>
                <c:pt idx="4">
                  <c:v>4.6900000000000004</c:v>
                </c:pt>
              </c:numCache>
            </c:numRef>
          </c:val>
          <c:extLst xmlns:c16r2="http://schemas.microsoft.com/office/drawing/2015/06/chart">
            <c:ext xmlns:c16="http://schemas.microsoft.com/office/drawing/2014/chart" uri="{C3380CC4-5D6E-409C-BE32-E72D297353CC}">
              <c16:uniqueId val="{00000000-3AAA-42C1-BD12-4181707BAD3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25.4</c:v>
                </c:pt>
                <c:pt idx="1">
                  <c:v>26.11</c:v>
                </c:pt>
                <c:pt idx="2">
                  <c:v>26.51</c:v>
                </c:pt>
                <c:pt idx="3">
                  <c:v>26.26</c:v>
                </c:pt>
                <c:pt idx="4">
                  <c:v>23.53</c:v>
                </c:pt>
              </c:numCache>
            </c:numRef>
          </c:val>
          <c:extLst xmlns:c16r2="http://schemas.microsoft.com/office/drawing/2015/06/chart">
            <c:ext xmlns:c16="http://schemas.microsoft.com/office/drawing/2014/chart" uri="{C3380CC4-5D6E-409C-BE32-E72D297353CC}">
              <c16:uniqueId val="{00000001-3AAA-42C1-BD12-4181707BAD3C}"/>
            </c:ext>
          </c:extLst>
        </c:ser>
        <c:dLbls>
          <c:showLegendKey val="0"/>
          <c:showVal val="0"/>
          <c:showCatName val="0"/>
          <c:showSerName val="0"/>
          <c:showPercent val="0"/>
          <c:showBubbleSize val="0"/>
        </c:dLbls>
        <c:gapWidth val="250"/>
        <c:overlap val="100"/>
        <c:axId val="146563840"/>
        <c:axId val="14656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0.97</c:v>
                </c:pt>
                <c:pt idx="1">
                  <c:v>0.77</c:v>
                </c:pt>
                <c:pt idx="2">
                  <c:v>0.21</c:v>
                </c:pt>
                <c:pt idx="3">
                  <c:v>0.8</c:v>
                </c:pt>
                <c:pt idx="4">
                  <c:v>-5.49</c:v>
                </c:pt>
              </c:numCache>
            </c:numRef>
          </c:val>
          <c:smooth val="0"/>
          <c:extLst xmlns:c16r2="http://schemas.microsoft.com/office/drawing/2015/06/chart">
            <c:ext xmlns:c16="http://schemas.microsoft.com/office/drawing/2014/chart" uri="{C3380CC4-5D6E-409C-BE32-E72D297353CC}">
              <c16:uniqueId val="{00000002-3AAA-42C1-BD12-4181707BAD3C}"/>
            </c:ext>
          </c:extLst>
        </c:ser>
        <c:dLbls>
          <c:showLegendKey val="0"/>
          <c:showVal val="0"/>
          <c:showCatName val="0"/>
          <c:showSerName val="0"/>
          <c:showPercent val="0"/>
          <c:showBubbleSize val="0"/>
        </c:dLbls>
        <c:marker val="1"/>
        <c:smooth val="0"/>
        <c:axId val="146563840"/>
        <c:axId val="146565760"/>
      </c:lineChart>
      <c:catAx>
        <c:axId val="14656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6565760"/>
        <c:crosses val="autoZero"/>
        <c:auto val="1"/>
        <c:lblAlgn val="ctr"/>
        <c:lblOffset val="100"/>
        <c:tickLblSkip val="1"/>
        <c:tickMarkSkip val="1"/>
        <c:noMultiLvlLbl val="0"/>
      </c:catAx>
      <c:valAx>
        <c:axId val="14656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56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511-4640-B6A7-0E45AA9311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511-4640-B6A7-0E45AA93111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511-4640-B6A7-0E45AA931119}"/>
            </c:ext>
          </c:extLst>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511-4640-B6A7-0E45AA93111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511-4640-B6A7-0E45AA931119}"/>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7511-4640-B6A7-0E45AA93111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1.38</c:v>
                </c:pt>
                <c:pt idx="2">
                  <c:v>#N/A</c:v>
                </c:pt>
                <c:pt idx="3">
                  <c:v>1.18</c:v>
                </c:pt>
                <c:pt idx="4">
                  <c:v>#N/A</c:v>
                </c:pt>
                <c:pt idx="5">
                  <c:v>1.36</c:v>
                </c:pt>
                <c:pt idx="6">
                  <c:v>#N/A</c:v>
                </c:pt>
                <c:pt idx="7">
                  <c:v>1.31</c:v>
                </c:pt>
                <c:pt idx="8">
                  <c:v>#N/A</c:v>
                </c:pt>
                <c:pt idx="9">
                  <c:v>0.7</c:v>
                </c:pt>
              </c:numCache>
            </c:numRef>
          </c:val>
          <c:extLst xmlns:c16r2="http://schemas.microsoft.com/office/drawing/2015/06/chart">
            <c:ext xmlns:c16="http://schemas.microsoft.com/office/drawing/2014/chart" uri="{C3380CC4-5D6E-409C-BE32-E72D297353CC}">
              <c16:uniqueId val="{00000006-7511-4640-B6A7-0E45AA93111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2.89</c:v>
                </c:pt>
                <c:pt idx="2">
                  <c:v>#N/A</c:v>
                </c:pt>
                <c:pt idx="3">
                  <c:v>3.48</c:v>
                </c:pt>
                <c:pt idx="4">
                  <c:v>#N/A</c:v>
                </c:pt>
                <c:pt idx="5">
                  <c:v>3.44</c:v>
                </c:pt>
                <c:pt idx="6">
                  <c:v>#N/A</c:v>
                </c:pt>
                <c:pt idx="7">
                  <c:v>1.79</c:v>
                </c:pt>
                <c:pt idx="8">
                  <c:v>#N/A</c:v>
                </c:pt>
                <c:pt idx="9">
                  <c:v>2.13</c:v>
                </c:pt>
              </c:numCache>
            </c:numRef>
          </c:val>
          <c:extLst xmlns:c16r2="http://schemas.microsoft.com/office/drawing/2015/06/chart">
            <c:ext xmlns:c16="http://schemas.microsoft.com/office/drawing/2014/chart" uri="{C3380CC4-5D6E-409C-BE32-E72D297353CC}">
              <c16:uniqueId val="{00000007-7511-4640-B6A7-0E45AA9311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6.11</c:v>
                </c:pt>
                <c:pt idx="2">
                  <c:v>#N/A</c:v>
                </c:pt>
                <c:pt idx="3">
                  <c:v>7.03</c:v>
                </c:pt>
                <c:pt idx="4">
                  <c:v>#N/A</c:v>
                </c:pt>
                <c:pt idx="5">
                  <c:v>7.32</c:v>
                </c:pt>
                <c:pt idx="6">
                  <c:v>#N/A</c:v>
                </c:pt>
                <c:pt idx="7">
                  <c:v>7.88</c:v>
                </c:pt>
                <c:pt idx="8">
                  <c:v>#N/A</c:v>
                </c:pt>
                <c:pt idx="9">
                  <c:v>4.68</c:v>
                </c:pt>
              </c:numCache>
            </c:numRef>
          </c:val>
          <c:extLst xmlns:c16r2="http://schemas.microsoft.com/office/drawing/2015/06/chart">
            <c:ext xmlns:c16="http://schemas.microsoft.com/office/drawing/2014/chart" uri="{C3380CC4-5D6E-409C-BE32-E72D297353CC}">
              <c16:uniqueId val="{00000008-7511-4640-B6A7-0E45AA93111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5.01</c:v>
                </c:pt>
                <c:pt idx="2">
                  <c:v>#N/A</c:v>
                </c:pt>
                <c:pt idx="3">
                  <c:v>5.65</c:v>
                </c:pt>
                <c:pt idx="4">
                  <c:v>#N/A</c:v>
                </c:pt>
                <c:pt idx="5">
                  <c:v>5.96</c:v>
                </c:pt>
                <c:pt idx="6">
                  <c:v>#N/A</c:v>
                </c:pt>
                <c:pt idx="7">
                  <c:v>6.59</c:v>
                </c:pt>
                <c:pt idx="8">
                  <c:v>#N/A</c:v>
                </c:pt>
                <c:pt idx="9">
                  <c:v>7.12</c:v>
                </c:pt>
              </c:numCache>
            </c:numRef>
          </c:val>
          <c:extLst xmlns:c16r2="http://schemas.microsoft.com/office/drawing/2015/06/chart">
            <c:ext xmlns:c16="http://schemas.microsoft.com/office/drawing/2014/chart" uri="{C3380CC4-5D6E-409C-BE32-E72D297353CC}">
              <c16:uniqueId val="{00000009-7511-4640-B6A7-0E45AA931119}"/>
            </c:ext>
          </c:extLst>
        </c:ser>
        <c:dLbls>
          <c:showLegendKey val="0"/>
          <c:showVal val="0"/>
          <c:showCatName val="0"/>
          <c:showSerName val="0"/>
          <c:showPercent val="0"/>
          <c:showBubbleSize val="0"/>
        </c:dLbls>
        <c:gapWidth val="150"/>
        <c:overlap val="100"/>
        <c:axId val="146688640"/>
        <c:axId val="146694528"/>
      </c:barChart>
      <c:catAx>
        <c:axId val="14668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694528"/>
        <c:crosses val="autoZero"/>
        <c:auto val="1"/>
        <c:lblAlgn val="ctr"/>
        <c:lblOffset val="100"/>
        <c:tickLblSkip val="1"/>
        <c:tickMarkSkip val="1"/>
        <c:noMultiLvlLbl val="0"/>
      </c:catAx>
      <c:valAx>
        <c:axId val="146694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688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1726</c:v>
                </c:pt>
                <c:pt idx="5">
                  <c:v>1759</c:v>
                </c:pt>
                <c:pt idx="8">
                  <c:v>1787</c:v>
                </c:pt>
                <c:pt idx="11">
                  <c:v>1875</c:v>
                </c:pt>
                <c:pt idx="14">
                  <c:v>1995</c:v>
                </c:pt>
              </c:numCache>
            </c:numRef>
          </c:val>
          <c:extLst xmlns:c16r2="http://schemas.microsoft.com/office/drawing/2015/06/chart">
            <c:ext xmlns:c16="http://schemas.microsoft.com/office/drawing/2014/chart" uri="{C3380CC4-5D6E-409C-BE32-E72D297353CC}">
              <c16:uniqueId val="{00000000-EBAF-4A4B-9E4D-E5D7861DB2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BAF-4A4B-9E4D-E5D7861DB2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218</c:v>
                </c:pt>
                <c:pt idx="3">
                  <c:v>203</c:v>
                </c:pt>
                <c:pt idx="6">
                  <c:v>182</c:v>
                </c:pt>
                <c:pt idx="9">
                  <c:v>166</c:v>
                </c:pt>
                <c:pt idx="12">
                  <c:v>114</c:v>
                </c:pt>
              </c:numCache>
            </c:numRef>
          </c:val>
          <c:extLst xmlns:c16r2="http://schemas.microsoft.com/office/drawing/2015/06/chart">
            <c:ext xmlns:c16="http://schemas.microsoft.com/office/drawing/2014/chart" uri="{C3380CC4-5D6E-409C-BE32-E72D297353CC}">
              <c16:uniqueId val="{00000002-EBAF-4A4B-9E4D-E5D7861DB2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456</c:v>
                </c:pt>
                <c:pt idx="3">
                  <c:v>419</c:v>
                </c:pt>
                <c:pt idx="6">
                  <c:v>408</c:v>
                </c:pt>
                <c:pt idx="9">
                  <c:v>402</c:v>
                </c:pt>
                <c:pt idx="12">
                  <c:v>408</c:v>
                </c:pt>
              </c:numCache>
            </c:numRef>
          </c:val>
          <c:extLst xmlns:c16r2="http://schemas.microsoft.com/office/drawing/2015/06/chart">
            <c:ext xmlns:c16="http://schemas.microsoft.com/office/drawing/2014/chart" uri="{C3380CC4-5D6E-409C-BE32-E72D297353CC}">
              <c16:uniqueId val="{00000003-EBAF-4A4B-9E4D-E5D7861DB2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c:v>
                </c:pt>
                <c:pt idx="3">
                  <c:v>8</c:v>
                </c:pt>
                <c:pt idx="6">
                  <c:v>8</c:v>
                </c:pt>
                <c:pt idx="9">
                  <c:v>8</c:v>
                </c:pt>
                <c:pt idx="12">
                  <c:v>8</c:v>
                </c:pt>
              </c:numCache>
            </c:numRef>
          </c:val>
          <c:extLst xmlns:c16r2="http://schemas.microsoft.com/office/drawing/2015/06/chart">
            <c:ext xmlns:c16="http://schemas.microsoft.com/office/drawing/2014/chart" uri="{C3380CC4-5D6E-409C-BE32-E72D297353CC}">
              <c16:uniqueId val="{00000004-EBAF-4A4B-9E4D-E5D7861DB2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BAF-4A4B-9E4D-E5D7861DB2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BAF-4A4B-9E4D-E5D7861DB2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2021</c:v>
                </c:pt>
                <c:pt idx="3">
                  <c:v>2028</c:v>
                </c:pt>
                <c:pt idx="6">
                  <c:v>2063</c:v>
                </c:pt>
                <c:pt idx="9">
                  <c:v>2149</c:v>
                </c:pt>
                <c:pt idx="12">
                  <c:v>2139</c:v>
                </c:pt>
              </c:numCache>
            </c:numRef>
          </c:val>
          <c:extLst xmlns:c16r2="http://schemas.microsoft.com/office/drawing/2015/06/chart">
            <c:ext xmlns:c16="http://schemas.microsoft.com/office/drawing/2014/chart" uri="{C3380CC4-5D6E-409C-BE32-E72D297353CC}">
              <c16:uniqueId val="{00000007-EBAF-4A4B-9E4D-E5D7861DB208}"/>
            </c:ext>
          </c:extLst>
        </c:ser>
        <c:dLbls>
          <c:showLegendKey val="0"/>
          <c:showVal val="0"/>
          <c:showCatName val="0"/>
          <c:showSerName val="0"/>
          <c:showPercent val="0"/>
          <c:showBubbleSize val="0"/>
        </c:dLbls>
        <c:gapWidth val="100"/>
        <c:overlap val="100"/>
        <c:axId val="146880000"/>
        <c:axId val="14688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999</c:v>
                </c:pt>
                <c:pt idx="2">
                  <c:v>#N/A</c:v>
                </c:pt>
                <c:pt idx="3">
                  <c:v>#N/A</c:v>
                </c:pt>
                <c:pt idx="4">
                  <c:v>899</c:v>
                </c:pt>
                <c:pt idx="5">
                  <c:v>#N/A</c:v>
                </c:pt>
                <c:pt idx="6">
                  <c:v>#N/A</c:v>
                </c:pt>
                <c:pt idx="7">
                  <c:v>874</c:v>
                </c:pt>
                <c:pt idx="8">
                  <c:v>#N/A</c:v>
                </c:pt>
                <c:pt idx="9">
                  <c:v>#N/A</c:v>
                </c:pt>
                <c:pt idx="10">
                  <c:v>850</c:v>
                </c:pt>
                <c:pt idx="11">
                  <c:v>#N/A</c:v>
                </c:pt>
                <c:pt idx="12">
                  <c:v>#N/A</c:v>
                </c:pt>
                <c:pt idx="13">
                  <c:v>674</c:v>
                </c:pt>
                <c:pt idx="14">
                  <c:v>#N/A</c:v>
                </c:pt>
              </c:numCache>
            </c:numRef>
          </c:val>
          <c:smooth val="0"/>
          <c:extLst xmlns:c16r2="http://schemas.microsoft.com/office/drawing/2015/06/chart">
            <c:ext xmlns:c16="http://schemas.microsoft.com/office/drawing/2014/chart" uri="{C3380CC4-5D6E-409C-BE32-E72D297353CC}">
              <c16:uniqueId val="{00000008-EBAF-4A4B-9E4D-E5D7861DB208}"/>
            </c:ext>
          </c:extLst>
        </c:ser>
        <c:dLbls>
          <c:showLegendKey val="0"/>
          <c:showVal val="0"/>
          <c:showCatName val="0"/>
          <c:showSerName val="0"/>
          <c:showPercent val="0"/>
          <c:showBubbleSize val="0"/>
        </c:dLbls>
        <c:marker val="1"/>
        <c:smooth val="0"/>
        <c:axId val="146880000"/>
        <c:axId val="146881920"/>
      </c:lineChart>
      <c:catAx>
        <c:axId val="1468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881920"/>
        <c:crosses val="autoZero"/>
        <c:auto val="1"/>
        <c:lblAlgn val="ctr"/>
        <c:lblOffset val="100"/>
        <c:tickLblSkip val="1"/>
        <c:tickMarkSkip val="1"/>
        <c:noMultiLvlLbl val="0"/>
      </c:catAx>
      <c:valAx>
        <c:axId val="1468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20473</c:v>
                </c:pt>
                <c:pt idx="5">
                  <c:v>20750</c:v>
                </c:pt>
                <c:pt idx="8">
                  <c:v>20905</c:v>
                </c:pt>
                <c:pt idx="11">
                  <c:v>21654</c:v>
                </c:pt>
                <c:pt idx="14">
                  <c:v>21542</c:v>
                </c:pt>
              </c:numCache>
            </c:numRef>
          </c:val>
          <c:extLst xmlns:c16r2="http://schemas.microsoft.com/office/drawing/2015/06/chart">
            <c:ext xmlns:c16="http://schemas.microsoft.com/office/drawing/2014/chart" uri="{C3380CC4-5D6E-409C-BE32-E72D297353CC}">
              <c16:uniqueId val="{00000000-8AED-4D61-B955-06F4352933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430</c:v>
                </c:pt>
                <c:pt idx="5">
                  <c:v>425</c:v>
                </c:pt>
                <c:pt idx="8">
                  <c:v>405</c:v>
                </c:pt>
                <c:pt idx="11">
                  <c:v>372</c:v>
                </c:pt>
                <c:pt idx="14">
                  <c:v>318</c:v>
                </c:pt>
              </c:numCache>
            </c:numRef>
          </c:val>
          <c:extLst xmlns:c16r2="http://schemas.microsoft.com/office/drawing/2015/06/chart">
            <c:ext xmlns:c16="http://schemas.microsoft.com/office/drawing/2014/chart" uri="{C3380CC4-5D6E-409C-BE32-E72D297353CC}">
              <c16:uniqueId val="{00000001-8AED-4D61-B955-06F4352933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4291</c:v>
                </c:pt>
                <c:pt idx="5">
                  <c:v>4672</c:v>
                </c:pt>
                <c:pt idx="8">
                  <c:v>5049</c:v>
                </c:pt>
                <c:pt idx="11">
                  <c:v>5854</c:v>
                </c:pt>
                <c:pt idx="14">
                  <c:v>5376</c:v>
                </c:pt>
              </c:numCache>
            </c:numRef>
          </c:val>
          <c:extLst xmlns:c16r2="http://schemas.microsoft.com/office/drawing/2015/06/chart">
            <c:ext xmlns:c16="http://schemas.microsoft.com/office/drawing/2014/chart" uri="{C3380CC4-5D6E-409C-BE32-E72D297353CC}">
              <c16:uniqueId val="{00000002-8AED-4D61-B955-06F4352933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AED-4D61-B955-06F4352933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AED-4D61-B955-06F4352933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AED-4D61-B955-06F4352933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3562</c:v>
                </c:pt>
                <c:pt idx="3">
                  <c:v>3485</c:v>
                </c:pt>
                <c:pt idx="6">
                  <c:v>3515</c:v>
                </c:pt>
                <c:pt idx="9">
                  <c:v>3397</c:v>
                </c:pt>
                <c:pt idx="12">
                  <c:v>3394</c:v>
                </c:pt>
              </c:numCache>
            </c:numRef>
          </c:val>
          <c:extLst xmlns:c16r2="http://schemas.microsoft.com/office/drawing/2015/06/chart">
            <c:ext xmlns:c16="http://schemas.microsoft.com/office/drawing/2014/chart" uri="{C3380CC4-5D6E-409C-BE32-E72D297353CC}">
              <c16:uniqueId val="{00000006-8AED-4D61-B955-06F4352933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4602</c:v>
                </c:pt>
                <c:pt idx="3">
                  <c:v>4452</c:v>
                </c:pt>
                <c:pt idx="6">
                  <c:v>4265</c:v>
                </c:pt>
                <c:pt idx="9">
                  <c:v>4075</c:v>
                </c:pt>
                <c:pt idx="12">
                  <c:v>3845</c:v>
                </c:pt>
              </c:numCache>
            </c:numRef>
          </c:val>
          <c:extLst xmlns:c16r2="http://schemas.microsoft.com/office/drawing/2015/06/chart">
            <c:ext xmlns:c16="http://schemas.microsoft.com/office/drawing/2014/chart" uri="{C3380CC4-5D6E-409C-BE32-E72D297353CC}">
              <c16:uniqueId val="{00000007-8AED-4D61-B955-06F4352933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59</c:v>
                </c:pt>
                <c:pt idx="3">
                  <c:v>54</c:v>
                </c:pt>
                <c:pt idx="6">
                  <c:v>56</c:v>
                </c:pt>
                <c:pt idx="9">
                  <c:v>43</c:v>
                </c:pt>
                <c:pt idx="12">
                  <c:v>33</c:v>
                </c:pt>
              </c:numCache>
            </c:numRef>
          </c:val>
          <c:extLst xmlns:c16r2="http://schemas.microsoft.com/office/drawing/2015/06/chart">
            <c:ext xmlns:c16="http://schemas.microsoft.com/office/drawing/2014/chart" uri="{C3380CC4-5D6E-409C-BE32-E72D297353CC}">
              <c16:uniqueId val="{00000008-8AED-4D61-B955-06F4352933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902</c:v>
                </c:pt>
                <c:pt idx="3">
                  <c:v>709</c:v>
                </c:pt>
                <c:pt idx="6">
                  <c:v>536</c:v>
                </c:pt>
                <c:pt idx="9">
                  <c:v>376</c:v>
                </c:pt>
                <c:pt idx="12">
                  <c:v>266</c:v>
                </c:pt>
              </c:numCache>
            </c:numRef>
          </c:val>
          <c:extLst xmlns:c16r2="http://schemas.microsoft.com/office/drawing/2015/06/chart">
            <c:ext xmlns:c16="http://schemas.microsoft.com/office/drawing/2014/chart" uri="{C3380CC4-5D6E-409C-BE32-E72D297353CC}">
              <c16:uniqueId val="{00000009-8AED-4D61-B955-06F4352933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19095</c:v>
                </c:pt>
                <c:pt idx="3">
                  <c:v>19164</c:v>
                </c:pt>
                <c:pt idx="6">
                  <c:v>18946</c:v>
                </c:pt>
                <c:pt idx="9">
                  <c:v>19607</c:v>
                </c:pt>
                <c:pt idx="12">
                  <c:v>19933</c:v>
                </c:pt>
              </c:numCache>
            </c:numRef>
          </c:val>
          <c:extLst xmlns:c16r2="http://schemas.microsoft.com/office/drawing/2015/06/chart">
            <c:ext xmlns:c16="http://schemas.microsoft.com/office/drawing/2014/chart" uri="{C3380CC4-5D6E-409C-BE32-E72D297353CC}">
              <c16:uniqueId val="{0000000A-8AED-4D61-B955-06F4352933F0}"/>
            </c:ext>
          </c:extLst>
        </c:ser>
        <c:dLbls>
          <c:showLegendKey val="0"/>
          <c:showVal val="0"/>
          <c:showCatName val="0"/>
          <c:showSerName val="0"/>
          <c:showPercent val="0"/>
          <c:showBubbleSize val="0"/>
        </c:dLbls>
        <c:gapWidth val="100"/>
        <c:overlap val="100"/>
        <c:axId val="146815232"/>
        <c:axId val="146817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3026</c:v>
                </c:pt>
                <c:pt idx="2">
                  <c:v>#N/A</c:v>
                </c:pt>
                <c:pt idx="3">
                  <c:v>#N/A</c:v>
                </c:pt>
                <c:pt idx="4">
                  <c:v>2017</c:v>
                </c:pt>
                <c:pt idx="5">
                  <c:v>#N/A</c:v>
                </c:pt>
                <c:pt idx="6">
                  <c:v>#N/A</c:v>
                </c:pt>
                <c:pt idx="7">
                  <c:v>959</c:v>
                </c:pt>
                <c:pt idx="8">
                  <c:v>#N/A</c:v>
                </c:pt>
                <c:pt idx="9">
                  <c:v>#N/A</c:v>
                </c:pt>
                <c:pt idx="10">
                  <c:v>0</c:v>
                </c:pt>
                <c:pt idx="11">
                  <c:v>#N/A</c:v>
                </c:pt>
                <c:pt idx="12">
                  <c:v>#N/A</c:v>
                </c:pt>
                <c:pt idx="13">
                  <c:v>234</c:v>
                </c:pt>
                <c:pt idx="14">
                  <c:v>#N/A</c:v>
                </c:pt>
              </c:numCache>
            </c:numRef>
          </c:val>
          <c:smooth val="0"/>
          <c:extLst xmlns:c16r2="http://schemas.microsoft.com/office/drawing/2015/06/chart">
            <c:ext xmlns:c16="http://schemas.microsoft.com/office/drawing/2014/chart" uri="{C3380CC4-5D6E-409C-BE32-E72D297353CC}">
              <c16:uniqueId val="{0000000B-8AED-4D61-B955-06F4352933F0}"/>
            </c:ext>
          </c:extLst>
        </c:ser>
        <c:dLbls>
          <c:showLegendKey val="0"/>
          <c:showVal val="0"/>
          <c:showCatName val="0"/>
          <c:showSerName val="0"/>
          <c:showPercent val="0"/>
          <c:showBubbleSize val="0"/>
        </c:dLbls>
        <c:marker val="1"/>
        <c:smooth val="0"/>
        <c:axId val="146815232"/>
        <c:axId val="146817408"/>
      </c:lineChart>
      <c:catAx>
        <c:axId val="1468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6817408"/>
        <c:crosses val="autoZero"/>
        <c:auto val="1"/>
        <c:lblAlgn val="ctr"/>
        <c:lblOffset val="100"/>
        <c:tickLblSkip val="1"/>
        <c:tickMarkSkip val="1"/>
        <c:noMultiLvlLbl val="0"/>
      </c:catAx>
      <c:valAx>
        <c:axId val="146817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8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3239</c:v>
                </c:pt>
                <c:pt idx="1">
                  <c:v>3241</c:v>
                </c:pt>
                <c:pt idx="2">
                  <c:v>2941</c:v>
                </c:pt>
              </c:numCache>
            </c:numRef>
          </c:val>
          <c:extLst xmlns:c16r2="http://schemas.microsoft.com/office/drawing/2015/06/chart">
            <c:ext xmlns:c16="http://schemas.microsoft.com/office/drawing/2014/chart" uri="{C3380CC4-5D6E-409C-BE32-E72D297353CC}">
              <c16:uniqueId val="{00000000-AEA8-473A-8F59-35D6CE22B6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1002</c:v>
                </c:pt>
                <c:pt idx="1">
                  <c:v>1348</c:v>
                </c:pt>
                <c:pt idx="2">
                  <c:v>1048</c:v>
                </c:pt>
              </c:numCache>
            </c:numRef>
          </c:val>
          <c:extLst xmlns:c16r2="http://schemas.microsoft.com/office/drawing/2015/06/chart">
            <c:ext xmlns:c16="http://schemas.microsoft.com/office/drawing/2014/chart" uri="{C3380CC4-5D6E-409C-BE32-E72D297353CC}">
              <c16:uniqueId val="{00000001-AEA8-473A-8F59-35D6CE22B6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784</c:v>
                </c:pt>
                <c:pt idx="1">
                  <c:v>1112</c:v>
                </c:pt>
                <c:pt idx="2">
                  <c:v>1529</c:v>
                </c:pt>
              </c:numCache>
            </c:numRef>
          </c:val>
          <c:extLst xmlns:c16r2="http://schemas.microsoft.com/office/drawing/2015/06/chart">
            <c:ext xmlns:c16="http://schemas.microsoft.com/office/drawing/2014/chart" uri="{C3380CC4-5D6E-409C-BE32-E72D297353CC}">
              <c16:uniqueId val="{00000002-AEA8-473A-8F59-35D6CE22B687}"/>
            </c:ext>
          </c:extLst>
        </c:ser>
        <c:dLbls>
          <c:showLegendKey val="0"/>
          <c:showVal val="0"/>
          <c:showCatName val="0"/>
          <c:showSerName val="0"/>
          <c:showPercent val="0"/>
          <c:showBubbleSize val="0"/>
        </c:dLbls>
        <c:gapWidth val="120"/>
        <c:overlap val="100"/>
        <c:axId val="147092992"/>
        <c:axId val="147094528"/>
      </c:barChart>
      <c:catAx>
        <c:axId val="14709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094528"/>
        <c:crosses val="autoZero"/>
        <c:auto val="1"/>
        <c:lblAlgn val="ctr"/>
        <c:lblOffset val="100"/>
        <c:tickLblSkip val="1"/>
        <c:tickMarkSkip val="1"/>
        <c:noMultiLvlLbl val="0"/>
      </c:catAx>
      <c:valAx>
        <c:axId val="147094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09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{743C1A30-7FF2-4E3E-A13C-E494F720FBB0}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06-48CC-8BC5-BA86D2C6A7AC}"/>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{F1CF2777-7335-4CD9-8A6A-33D100ACA10F}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06-48CC-8BC5-BA86D2C6A7AC}"/>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{AA461015-7DC2-4E72-9471-940121B22961}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06-48CC-8BC5-BA86D2C6A7AC}"/>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{EE3885C0-EAC7-4182-917E-C3685245FE59}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06-48CC-8BC5-BA86D2C6A7AC}"/>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{C1C35E7A-8A36-4159-8996-E02C13A5A4C2}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06-48CC-8BC5-BA86D2C6A7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{D4CF4629-6188-4E0D-A840-EBAF7A238123}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06-48CC-8BC5-BA86D2C6A7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{E14F9147-78A6-4C97-8531-49CE686E4B00}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06-48CC-8BC5-BA86D2C6A7A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{CCAF6CD0-70FF-4929-AD13-26C55CD77A77}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06-48CC-8BC5-BA86D2C6A7AC}"/>
                </c:ext>
              </c:extLst>
            </c:dLbl>
            <c:dLbl>
              <c:idx val="32"/>
              <c:layout/>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{F455258E-3811-4057-B80B-28B685CC8400}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06-48CC-8BC5-BA86D2C6A7A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54.9</c:v>
                </c:pt>
                <c:pt idx="32">
                  <c:v>55</c:v>
                </c:pt>
              </c:numCache>
            </c:numRef>
          </c:xVal>
          <c:yVal>
            <c:numRef>
              <c:f>公会計指標分析・財政指標組合せ分析表!$BP$51:$DC$51</c:f>
              <c:numCache>
                <c:formatCode>#,##0.0;"▲ "#,##0.0</c:formatCode>
                <c:ptCount val="40"/>
                <c:pt idx="32">
                  <c:v>2.2000000000000002</c:v>
                </c:pt>
              </c:numCache>
            </c:numRef>
          </c:yVal>
          <c:smooth val="0"/>
          <c:extLst xmlns:c16r2="http://schemas.microsoft.com/office/drawing/2015/06/chart">
            <c:ext xmlns:c16="http://schemas.microsoft.com/office/drawing/2014/chart" uri="{C3380CC4-5D6E-409C-BE32-E72D297353CC}">
              <c16:uniqueId val="{00000009-1306-48CC-8BC5-BA86D2C6A7A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{1555D804-3063-4568-A433-C65358677D99}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06-48CC-8BC5-BA86D2C6A7AC}"/>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{3B853172-8DCC-4CDF-B38C-773D438A910A}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06-48CC-8BC5-BA86D2C6A7AC}"/>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{B8ECBAA4-69B5-44BB-9B79-BFDE3EF585C5}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06-48CC-8BC5-BA86D2C6A7AC}"/>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{7F966BA8-5A58-4B9D-8B1C-4F43C3EAA345}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06-48CC-8BC5-BA86D2C6A7AC}"/>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{390378A1-20D1-4F75-9552-1944B907984C}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06-48CC-8BC5-BA86D2C6A7A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{543B7328-F4B6-4752-8E9C-A644474FECC9}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06-48CC-8BC5-BA86D2C6A7A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{12938E7A-9C25-4BBD-9DB8-33651013F158}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06-48CC-8BC5-BA86D2C6A7AC}"/>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{DA2524BA-F350-4B5B-8784-918268D08CD8}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06-48CC-8BC5-BA86D2C6A7AC}"/>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{150B6F6F-1F58-4149-A7C9-AD027087A034}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06-48CC-8BC5-BA86D2C6A7A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58.4</c:v>
                </c:pt>
              </c:numCache>
            </c:numRef>
          </c:xVal>
          <c:yVal>
            <c:numRef>
              <c:f>公会計指標分析・財政指標組合せ分析表!$BP$55:$DC$55</c:f>
              <c:numCache>
                <c:formatCode>#,##0.0;"▲ "#,##0.0</c:formatCode>
                <c:ptCount val="40"/>
                <c:pt idx="24">
                  <c:v>15.4</c:v>
                </c:pt>
                <c:pt idx="32">
                  <c:v>14.9</c:v>
                </c:pt>
              </c:numCache>
            </c:numRef>
          </c:yVal>
          <c:smooth val="0"/>
          <c:extLst xmlns:c16r2="http://schemas.microsoft.com/office/drawing/2015/06/chart">
            <c:ext xmlns:c16="http://schemas.microsoft.com/office/drawing/2014/chart" uri="{C3380CC4-5D6E-409C-BE32-E72D297353CC}">
              <c16:uniqueId val="{00000013-1306-48CC-8BC5-BA86D2C6A7AC}"/>
            </c:ext>
          </c:extLst>
        </c:ser>
        <c:dLbls>
          <c:showLegendKey val="0"/>
          <c:showVal val="1"/>
          <c:showCatName val="0"/>
          <c:showSerName val="0"/>
          <c:showPercent val="0"/>
          <c:showBubbleSize val="0"/>
        </c:dLbls>
        <c:axId val="146953344"/>
        <c:axId val="146955264"/>
      </c:scatterChart>
      <c:valAx>
        <c:axId val="146953344"/>
        <c:scaling>
          <c:orientation val="minMax"/>
          <c:max val="58.7"/>
          <c:min val="5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6955264"/>
        <c:crosses val="autoZero"/>
        <c:crossBetween val="midCat"/>
      </c:valAx>
      <c:valAx>
        <c:axId val="146955264"/>
        <c:scaling>
          <c:orientation val="minMax"/>
          <c:max val="1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69533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{3D3949C1-8DE8-4A72-B7A6-6E87C3E996A8}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E58-4588-8199-F4A274D7368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{22C2C61E-A8D3-437E-A76F-3D9042BCF645}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58-4588-8199-F4A274D7368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{A27BC423-91E0-41FF-AA16-854D75CDF3BC}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58-4588-8199-F4A274D7368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{2694A588-9346-473A-9803-B66FF66388F8}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58-4588-8199-F4A274D7368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{5BA57DAA-A0E8-45F4-BAB9-E2D6DE29AE07}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58-4588-8199-F4A274D73680}"/>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{F3897460-B56F-4ED7-8E91-A8077FDA03D6}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E58-4588-8199-F4A274D73680}"/>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{998783C2-929C-488A-B19C-BBB53F88F24C}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E58-4588-8199-F4A274D7368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{AFC87EF1-BDA2-462E-A9B6-47720E840DDA}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E58-4588-8199-F4A274D73680}"/>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{341439AE-AD24-43DD-9E85-11604A84820E}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E58-4588-8199-F4A274D736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9.9</c:v>
                </c:pt>
                <c:pt idx="16">
                  <c:v>8.6</c:v>
                </c:pt>
                <c:pt idx="24">
                  <c:v>8.3000000000000007</c:v>
                </c:pt>
                <c:pt idx="32">
                  <c:v>7.6</c:v>
                </c:pt>
              </c:numCache>
            </c:numRef>
          </c:xVal>
          <c:yVal>
            <c:numRef>
              <c:f>公会計指標分析・財政指標組合せ分析表!$BP$73:$DC$73</c:f>
              <c:numCache>
                <c:formatCode>#,##0.0;"▲ "#,##0.0</c:formatCode>
                <c:ptCount val="40"/>
                <c:pt idx="0">
                  <c:v>27.4</c:v>
                </c:pt>
                <c:pt idx="8">
                  <c:v>18.899999999999999</c:v>
                </c:pt>
                <c:pt idx="16">
                  <c:v>9.1</c:v>
                </c:pt>
                <c:pt idx="32">
                  <c:v>2.2000000000000002</c:v>
                </c:pt>
              </c:numCache>
            </c:numRef>
          </c:yVal>
          <c:smooth val="0"/>
          <c:extLst xmlns:c16r2="http://schemas.microsoft.com/office/drawing/2015/06/chart">
            <c:ext xmlns:c16="http://schemas.microsoft.com/office/drawing/2014/chart" uri="{C3380CC4-5D6E-409C-BE32-E72D297353CC}">
              <c16:uniqueId val="{00000009-5E58-4588-8199-F4A274D7368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{965E6D7A-0EA2-49ED-8A49-3E295D40F147}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E58-4588-8199-F4A274D7368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{0564FEB5-98A9-4275-B09C-820FFE0E2A82}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58-4588-8199-F4A274D7368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{4052208E-D523-4ACA-858E-BEF194DD0BC4}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58-4588-8199-F4A274D7368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{83152F62-9DE1-494A-9FF4-B3C49F8499D0}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58-4588-8199-F4A274D7368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{4A4D9EE1-9800-45C3-A8E7-D707F2F76C9D}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58-4588-8199-F4A274D73680}"/>
                </c:ext>
              </c:extLst>
            </c:dLbl>
            <c:dLbl>
              <c:idx val="8"/>
              <c:layout>
                <c:manualLayout>
                  <c:x val="0"/>
                  <c:y val="-6.6185722789191366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{13A886E6-6137-4CEE-B3E6-AC142FD3488C}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E58-4588-8199-F4A274D73680}"/>
                </c:ext>
              </c:extLst>
            </c:dLbl>
            <c:dLbl>
              <c:idx val="16"/>
              <c:layout>
                <c:manualLayout>
                  <c:x val="0"/>
                  <c:y val="6.6185722789191366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{24A2E31C-6EC7-488B-AEA9-63D69E0E2782}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E58-4588-8199-F4A274D73680}"/>
                </c:ext>
              </c:extLst>
            </c:dLbl>
            <c:dLbl>
              <c:idx val="24"/>
              <c:layout>
                <c:manualLayout>
                  <c:x val="0"/>
                  <c:y val="-1.379488556462843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{13B9D311-14E2-4F39-8009-2DF08913334C}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E58-4588-8199-F4A274D73680}"/>
                </c:ext>
              </c:extLst>
            </c:dLbl>
            <c:dLbl>
              <c:idx val="32"/>
              <c:layout>
                <c:manualLayout>
                  <c:x val="0"/>
                  <c:y val="1.3794885564628432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{C340A2CB-BD43-4356-B014-FCBA0D70A01D}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E58-4588-8199-F4A274D736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xmlns:c16r2="http://schemas.microsoft.com/office/drawing/2015/06/chart">
            <c:ext xmlns:c16="http://schemas.microsoft.com/office/drawing/2014/chart" uri="{C3380CC4-5D6E-409C-BE32-E72D297353CC}">
              <c16:uniqueId val="{00000013-5E58-4588-8199-F4A274D73680}"/>
            </c:ext>
          </c:extLst>
        </c:ser>
        <c:dLbls>
          <c:showLegendKey val="0"/>
          <c:showVal val="1"/>
          <c:showCatName val="0"/>
          <c:showSerName val="0"/>
          <c:showPercent val="0"/>
          <c:showBubbleSize val="0"/>
        </c:dLbls>
        <c:axId val="147800448"/>
        <c:axId val="147802368"/>
      </c:scatterChart>
      <c:valAx>
        <c:axId val="147800448"/>
        <c:scaling>
          <c:orientation val="minMax"/>
          <c:max val="12.2"/>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802368"/>
        <c:crosses val="autoZero"/>
        <c:crossBetween val="midCat"/>
      </c:valAx>
      <c:valAx>
        <c:axId val="147802368"/>
        <c:scaling>
          <c:orientation val="minMax"/>
          <c:max val="3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800448"/>
        <c:crosses val="autoZero"/>
        <c:crossBetween val="midCat"/>
        <c:majorUnit val="4.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○元利償還金</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元金償還額と同額程度を毎年度借り入れているため、暫くは</a:t>
          </a:r>
          <a:r>
            <a:rPr kumimoji="1" lang="en-US" altLang="ja-JP" sz="900">
              <a:latin typeface="ＭＳ ゴシック" pitchFamily="49" charset="-128"/>
              <a:ea typeface="ＭＳ ゴシック" pitchFamily="49" charset="-128"/>
            </a:rPr>
            <a:t>20</a:t>
          </a:r>
          <a:r>
            <a:rPr kumimoji="1" lang="ja-JP" altLang="en-US" sz="900">
              <a:latin typeface="ＭＳ ゴシック" pitchFamily="49" charset="-128"/>
              <a:ea typeface="ＭＳ ゴシック" pitchFamily="49" charset="-128"/>
            </a:rPr>
            <a:t>億円を超える状態が続くと予想される。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○組合等が起こした地方債の元利償還金に対する負担金等</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a:t>
          </a:r>
          <a:r>
            <a:rPr kumimoji="1" lang="en-US" altLang="ja-JP" sz="900">
              <a:latin typeface="ＭＳ ゴシック" pitchFamily="49" charset="-128"/>
              <a:ea typeface="ＭＳ ゴシック" pitchFamily="49" charset="-128"/>
            </a:rPr>
            <a:t>14</a:t>
          </a:r>
          <a:r>
            <a:rPr kumimoji="1" lang="ja-JP" altLang="en-US" sz="900">
              <a:latin typeface="ＭＳ ゴシック" pitchFamily="49" charset="-128"/>
              <a:ea typeface="ＭＳ ゴシック" pitchFamily="49" charset="-128"/>
            </a:rPr>
            <a:t>の一部事務組合に加入しているため、その償還額は多額のものとなっている。令和元年度は吉田町牧之原市広域施設組合で償還負担金が増えたことにより、前年度と比較して増加となった。</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○債務負担行為に基づく支出額</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国・県が実施した牧之原畑地総合整備事業の負担金によるものであるが、債務負担行為での事業は現在実施していないため、今後は減少の一途である。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○実質公債費比率の分子</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債務負担行為の支出額の減少や交付税算入率の高い市債の借り入れが多くなっているため減少傾向である。</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○今後の対応</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早期の著しい改善は困難であるが、計画的な借り入れや返済を行い、健全な財政運営に努める。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新市建設計画に基づく合併特例事業が今後も予定されており、残高</a:t>
          </a:r>
          <a:r>
            <a:rPr kumimoji="1" lang="en-US" altLang="ja-JP" sz="1000">
              <a:latin typeface="ＭＳ ゴシック" pitchFamily="49" charset="-128"/>
              <a:ea typeface="ＭＳ ゴシック" pitchFamily="49" charset="-128"/>
            </a:rPr>
            <a:t>200</a:t>
          </a:r>
          <a:r>
            <a:rPr kumimoji="1" lang="ja-JP" altLang="en-US" sz="1000">
              <a:latin typeface="ＭＳ ゴシック" pitchFamily="49" charset="-128"/>
              <a:ea typeface="ＭＳ ゴシック" pitchFamily="49" charset="-128"/>
            </a:rPr>
            <a:t>億円前後を推移する予想である。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○債務負担行為に基づく支出予定額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国・県が実施した牧之原畑地総合整備事業の負担金が大部分を占めているが、国分は平成</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年度で完済し、県分についても減少の一途である。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○組合等負担等見込額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の一部事務組合に加入しているため、その償還額は多額のものとなっているが、償還が完了している施設が多く、減少傾向である。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○充当可能基金</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財政調整基金や減債基金を取り崩したことにより減少となった。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○基準財政需要額算入見込額</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基準財政需要額算入見込額は、増加傾向にあったが令和元年度は減少となった。保健衛生費が前年度に比べ減少したことによるものである。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○将来負担率の分子</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令和元年度は、財政調整基金や減債基金などの基金を取り崩したことにより充当可能基金が減少したことが、前年度より将来負担率の分子を引き上げた要因となっている。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○今後の対応</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早期の著しい改善は困難であるが、計画的な借り入れや返済を行うことにより負担の軽減を図る。</a:t>
          </a:r>
          <a:endParaRPr kumimoji="1" lang="en-US" altLang="ja-JP" sz="10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静岡県牧之原市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令和元年度に創設した、森林環境譲与税基金に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年度から将来の建設事業の財源とするための地域振興基金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億円を積み立てたが、保健センターの改修事業に伴い公共用施設維持基金から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百万円、さがら子生れ温泉会館維持基金から温泉会館排煙窓改修工事のために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百万円、緊急地震・津波対策基金から津波避難看板設置工事のために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百万円、歳入不足を補うため財政調整基金から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億円、公債費の償還の財源とするために減債基金から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億円を取り崩したことにより、基金全体としては減額となった。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使途の明確化を図るため、その他特定目的基金を中心に積み立てていくことを予定している。また、財政調整基金に関しては、財源不足を補填するための取り崩しが増加することが見込まれることから、効率的な行政運営や事業の見直しが課題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地域振興基金：地域振興に関する施策の推進を図るための財源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公共用施設維持基金：発電用施設周辺地域整備法により整備した、公共用施設の修繕その他の維持補修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さがら子生れ温泉会館維持基金：牧之原市さがら子生れ温泉会館の修繕その他維持補修等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地域振興基金：合併特例債を財源に４億円積み立てたことにより増加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さがら子生れ温泉会館維持基金：子生れ温泉会館の売上額の一部（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緊急地震・津波対策基金：寄附金（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森林環境譲与税基金：新規に創設された基金。令和元年度の森林環境譲与税を基金に積み立てたことにより増加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地域振興基金：将来の建設事業の財源とするため、平成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歳入不足を補うため３億円を取り崩したことにより減となった。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億円を目指し積み立てていたが、今年度は財源不足のため基金を取り崩したことにより残高目標としていた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億円を割れた。今後は、災害や景気の動向による法人関係税等の変動に対応できるよう、決算状況を踏まえ、可能な範囲で積み立てを行う必要がある。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公債費の償還の財源とするために</a:t>
          </a:r>
          <a:r>
            <a:rPr kumimoji="1" lang="ja-JP" altLang="ja-JP" sz="1300">
              <a:solidFill>
                <a:schemeClr val="dk1"/>
              </a:solidFill>
              <a:effectLst/>
              <a:latin typeface="ＭＳ ゴシック" pitchFamily="49" charset="-128"/>
              <a:ea typeface="ＭＳ ゴシック" pitchFamily="49" charset="-128"/>
              <a:cs typeface="+mn-cs"/>
            </a:rPr>
            <a:t>３億円を取り崩したことにより減となった。</a:t>
          </a:r>
          <a:endParaRPr lang="ja-JP" altLang="ja-JP" sz="13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ここ数年、公債費が増加傾向にあり、令和５年度には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億円以上になることが予想される。将来への備えのため減債基金を積み立てていく。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有形固定資産減価償却率は、全体としては類似団体平均を下回っている。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老朽化が進み、更新時期を迎える施設を多く所有しているため、公共施設等総合管理計画に基づき、点検・診断や計画的な予防保全による長寿命化を進めていくなど、公共施設等の適正管理に努める必要がある。</a:t>
          </a: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5" name="直線コネクタ 64"/>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6"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7" name="直線コネクタ 66"/>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8" name="有形固定資産減価償却率最大値テキスト"/>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9" name="直線コネクタ 68"/>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0"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1" name="フローチャート: 判断 70"/>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2" name="フローチャート: 判断 71"/>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3" name="フローチャート: 判断 72"/>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4" name="フローチャート: 判断 73"/>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5" name="フローチャート: 判断 74"/>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3175</xdr:rowOff>
    </xdr:from>
    <xdr:to>
      <xdr:col>23</xdr:col>
      <xdr:colOff>136525</xdr:colOff>
      <xdr:row>31</xdr:row>
      <xdr:rowOff>104775</xdr:rowOff>
    </xdr:to>
    <xdr:sp macro="" textlink="">
      <xdr:nvSpPr>
        <xdr:cNvPr id="81" name="楕円 80"/>
        <xdr:cNvSpPr/>
      </xdr:nvSpPr>
      <xdr:spPr>
        <a:xfrm>
          <a:off x="4711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26052</xdr:rowOff>
    </xdr:from>
    <xdr:ext cx="405111" cy="259045"/>
    <xdr:sp macro="" textlink="">
      <xdr:nvSpPr>
        <xdr:cNvPr id="82" name="有形固定資産減価償却率該当値テキスト"/>
        <xdr:cNvSpPr txBox="1"/>
      </xdr:nvSpPr>
      <xdr:spPr>
        <a:xfrm>
          <a:off x="4813300" y="594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1016</xdr:rowOff>
    </xdr:from>
    <xdr:to>
      <xdr:col>19</xdr:col>
      <xdr:colOff>187325</xdr:colOff>
      <xdr:row>31</xdr:row>
      <xdr:rowOff>102616</xdr:rowOff>
    </xdr:to>
    <xdr:sp macro="" textlink="">
      <xdr:nvSpPr>
        <xdr:cNvPr id="83" name="楕円 82"/>
        <xdr:cNvSpPr/>
      </xdr:nvSpPr>
      <xdr:spPr>
        <a:xfrm>
          <a:off x="4000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51816</xdr:rowOff>
    </xdr:from>
    <xdr:to>
      <xdr:col>23</xdr:col>
      <xdr:colOff>85725</xdr:colOff>
      <xdr:row>31</xdr:row>
      <xdr:rowOff>53975</xdr:rowOff>
    </xdr:to>
    <xdr:cxnSp macro="">
      <xdr:nvCxnSpPr>
        <xdr:cNvPr id="84" name="直線コネクタ 83"/>
        <xdr:cNvCxnSpPr/>
      </xdr:nvCxnSpPr>
      <xdr:spPr>
        <a:xfrm>
          <a:off x="4051300" y="6138291"/>
          <a:ext cx="7112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85" name="n_1aveValue有形固定資産減価償却率"/>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86" name="n_2aveValue有形固定資産減価償却率"/>
        <xdr:cNvSpPr txBox="1"/>
      </xdr:nvSpPr>
      <xdr:spPr>
        <a:xfrm>
          <a:off x="3086744" y="5888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87" name="n_3aveValue有形固定資産減価償却率"/>
        <xdr:cNvSpPr txBox="1"/>
      </xdr:nvSpPr>
      <xdr:spPr>
        <a:xfrm>
          <a:off x="2324744" y="5834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88" name="n_4aveValue有形固定資産減価償却率"/>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119143</xdr:rowOff>
    </xdr:from>
    <xdr:ext cx="405111" cy="259045"/>
    <xdr:sp macro="" textlink="">
      <xdr:nvSpPr>
        <xdr:cNvPr id="89" name="n_1mainValue有形固定資産減価償却率"/>
        <xdr:cNvSpPr txBox="1"/>
      </xdr:nvSpPr>
      <xdr:spPr>
        <a:xfrm>
          <a:off x="3836044" y="586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債務償還費率は、類似団体平均を下回っているが、対前年度比としては</a:t>
          </a:r>
          <a:r>
            <a:rPr kumimoji="1" lang="en-US" altLang="ja-JP" sz="1100">
              <a:latin typeface="ＭＳ Ｐゴシック" panose="020B0600070205080204" pitchFamily="50" charset="-128"/>
              <a:ea typeface="ＭＳ Ｐゴシック" panose="020B0600070205080204" pitchFamily="50" charset="-128"/>
            </a:rPr>
            <a:t>154.2</a:t>
          </a:r>
          <a:r>
            <a:rPr kumimoji="1" lang="ja-JP" altLang="en-US" sz="1100">
              <a:latin typeface="ＭＳ Ｐゴシック" panose="020B0600070205080204" pitchFamily="50" charset="-128"/>
              <a:ea typeface="ＭＳ Ｐゴシック" panose="020B0600070205080204" pitchFamily="50" charset="-128"/>
            </a:rPr>
            <a:t>ポイント上昇した。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主な要因として、地方債の将来負担額の増加に加え、財政調整基金や減債基金の積立による充当可能財源の減少、法人市民税の経常一般財源等の減少が考えられる。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今後、公共施設等総合管理計画に基づく公共施設等の老朽化対策や集約化・複合化への取組により、地方債残高の増加が見込まれるため、計画的な事業の実施に努める。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07" name="テキスト ボックス 10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9" name="テキスト ボックス 10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1" name="テキスト ボックス 11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3" name="テキスト ボックス 11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15" name="テキスト ボックス 11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18" name="直線コネクタ 117"/>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19" name="債務償還比率最小値テキスト"/>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0" name="直線コネクタ 119"/>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1" name="債務償還比率最大値テキスト"/>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2" name="直線コネクタ 121"/>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23" name="債務償還比率平均値テキスト"/>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24" name="フローチャート: 判断 123"/>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25" name="フローチャート: 判断 124"/>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26" name="フローチャート: 判断 125"/>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27" name="フローチャート: 判断 126"/>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28" name="フローチャート: 判断 127"/>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60798</xdr:rowOff>
    </xdr:from>
    <xdr:to>
      <xdr:col>76</xdr:col>
      <xdr:colOff>73025</xdr:colOff>
      <xdr:row>30</xdr:row>
      <xdr:rowOff>162398</xdr:rowOff>
    </xdr:to>
    <xdr:sp macro="" textlink="">
      <xdr:nvSpPr>
        <xdr:cNvPr id="134" name="楕円 133"/>
        <xdr:cNvSpPr/>
      </xdr:nvSpPr>
      <xdr:spPr>
        <a:xfrm>
          <a:off x="14744700" y="59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83675</xdr:rowOff>
    </xdr:from>
    <xdr:ext cx="469744" cy="259045"/>
    <xdr:sp macro="" textlink="">
      <xdr:nvSpPr>
        <xdr:cNvPr id="135" name="債務償還比率該当値テキスト"/>
        <xdr:cNvSpPr txBox="1"/>
      </xdr:nvSpPr>
      <xdr:spPr>
        <a:xfrm>
          <a:off x="14846300" y="58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47293</xdr:rowOff>
    </xdr:from>
    <xdr:to>
      <xdr:col>72</xdr:col>
      <xdr:colOff>123825</xdr:colOff>
      <xdr:row>29</xdr:row>
      <xdr:rowOff>148893</xdr:rowOff>
    </xdr:to>
    <xdr:sp macro="" textlink="">
      <xdr:nvSpPr>
        <xdr:cNvPr id="136" name="楕円 135"/>
        <xdr:cNvSpPr/>
      </xdr:nvSpPr>
      <xdr:spPr>
        <a:xfrm>
          <a:off x="14033500" y="5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98093</xdr:rowOff>
    </xdr:from>
    <xdr:to>
      <xdr:col>76</xdr:col>
      <xdr:colOff>22225</xdr:colOff>
      <xdr:row>30</xdr:row>
      <xdr:rowOff>111598</xdr:rowOff>
    </xdr:to>
    <xdr:cxnSp macro="">
      <xdr:nvCxnSpPr>
        <xdr:cNvPr id="137" name="直線コネクタ 136"/>
        <xdr:cNvCxnSpPr/>
      </xdr:nvCxnSpPr>
      <xdr:spPr>
        <a:xfrm>
          <a:off x="14084300" y="5841668"/>
          <a:ext cx="711200" cy="18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61087</xdr:rowOff>
    </xdr:from>
    <xdr:to>
      <xdr:col>68</xdr:col>
      <xdr:colOff>123825</xdr:colOff>
      <xdr:row>29</xdr:row>
      <xdr:rowOff>162687</xdr:rowOff>
    </xdr:to>
    <xdr:sp macro="" textlink="">
      <xdr:nvSpPr>
        <xdr:cNvPr id="138" name="楕円 137"/>
        <xdr:cNvSpPr/>
      </xdr:nvSpPr>
      <xdr:spPr>
        <a:xfrm>
          <a:off x="13271500" y="580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98093</xdr:rowOff>
    </xdr:from>
    <xdr:to>
      <xdr:col>72</xdr:col>
      <xdr:colOff>73025</xdr:colOff>
      <xdr:row>29</xdr:row>
      <xdr:rowOff>111887</xdr:rowOff>
    </xdr:to>
    <xdr:cxnSp macro="">
      <xdr:nvCxnSpPr>
        <xdr:cNvPr id="139" name="直線コネクタ 138"/>
        <xdr:cNvCxnSpPr/>
      </xdr:nvCxnSpPr>
      <xdr:spPr>
        <a:xfrm flipV="1">
          <a:off x="13322300" y="5841668"/>
          <a:ext cx="762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92033</xdr:rowOff>
    </xdr:from>
    <xdr:to>
      <xdr:col>64</xdr:col>
      <xdr:colOff>123825</xdr:colOff>
      <xdr:row>30</xdr:row>
      <xdr:rowOff>22183</xdr:rowOff>
    </xdr:to>
    <xdr:sp macro="" textlink="">
      <xdr:nvSpPr>
        <xdr:cNvPr id="140" name="楕円 139"/>
        <xdr:cNvSpPr/>
      </xdr:nvSpPr>
      <xdr:spPr>
        <a:xfrm>
          <a:off x="12509500" y="5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111887</xdr:rowOff>
    </xdr:from>
    <xdr:to>
      <xdr:col>68</xdr:col>
      <xdr:colOff>73025</xdr:colOff>
      <xdr:row>29</xdr:row>
      <xdr:rowOff>142833</xdr:rowOff>
    </xdr:to>
    <xdr:cxnSp macro="">
      <xdr:nvCxnSpPr>
        <xdr:cNvPr id="141" name="直線コネクタ 140"/>
        <xdr:cNvCxnSpPr/>
      </xdr:nvCxnSpPr>
      <xdr:spPr>
        <a:xfrm flipV="1">
          <a:off x="12560300" y="5855462"/>
          <a:ext cx="762000" cy="3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98509</xdr:rowOff>
    </xdr:from>
    <xdr:to>
      <xdr:col>60</xdr:col>
      <xdr:colOff>123825</xdr:colOff>
      <xdr:row>30</xdr:row>
      <xdr:rowOff>28659</xdr:rowOff>
    </xdr:to>
    <xdr:sp macro="" textlink="">
      <xdr:nvSpPr>
        <xdr:cNvPr id="142" name="楕円 141"/>
        <xdr:cNvSpPr/>
      </xdr:nvSpPr>
      <xdr:spPr>
        <a:xfrm>
          <a:off x="11747500" y="58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142833</xdr:rowOff>
    </xdr:from>
    <xdr:to>
      <xdr:col>64</xdr:col>
      <xdr:colOff>73025</xdr:colOff>
      <xdr:row>29</xdr:row>
      <xdr:rowOff>149309</xdr:rowOff>
    </xdr:to>
    <xdr:cxnSp macro="">
      <xdr:nvCxnSpPr>
        <xdr:cNvPr id="143" name="直線コネクタ 142"/>
        <xdr:cNvCxnSpPr/>
      </xdr:nvCxnSpPr>
      <xdr:spPr>
        <a:xfrm flipV="1">
          <a:off x="11798300" y="5886408"/>
          <a:ext cx="762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44" name="n_1aveValue債務償還比率"/>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45" name="n_2aveValue債務償還比率"/>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46" name="n_3aveValue債務償還比率"/>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47" name="n_4aveValue債務償還比率"/>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165420</xdr:rowOff>
    </xdr:from>
    <xdr:ext cx="469744" cy="259045"/>
    <xdr:sp macro="" textlink="">
      <xdr:nvSpPr>
        <xdr:cNvPr id="148" name="n_1mainValue債務償還比率"/>
        <xdr:cNvSpPr txBox="1"/>
      </xdr:nvSpPr>
      <xdr:spPr>
        <a:xfrm>
          <a:off x="13836727" y="556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7764</xdr:rowOff>
    </xdr:from>
    <xdr:ext cx="469744" cy="259045"/>
    <xdr:sp macro="" textlink="">
      <xdr:nvSpPr>
        <xdr:cNvPr id="149" name="n_2mainValue債務償還比率"/>
        <xdr:cNvSpPr txBox="1"/>
      </xdr:nvSpPr>
      <xdr:spPr>
        <a:xfrm>
          <a:off x="13087427" y="55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38710</xdr:rowOff>
    </xdr:from>
    <xdr:ext cx="469744" cy="259045"/>
    <xdr:sp macro="" textlink="">
      <xdr:nvSpPr>
        <xdr:cNvPr id="150" name="n_3mainValue債務償還比率"/>
        <xdr:cNvSpPr txBox="1"/>
      </xdr:nvSpPr>
      <xdr:spPr>
        <a:xfrm>
          <a:off x="12325427" y="561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45186</xdr:rowOff>
    </xdr:from>
    <xdr:ext cx="469744" cy="259045"/>
    <xdr:sp macro="" textlink="">
      <xdr:nvSpPr>
        <xdr:cNvPr id="151" name="n_4mainValue債務償還比率"/>
        <xdr:cNvSpPr txBox="1"/>
      </xdr:nvSpPr>
      <xdr:spPr>
        <a:xfrm>
          <a:off x="11563427" y="5617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31132</xdr:rowOff>
    </xdr:from>
    <xdr:ext cx="405111" cy="259045"/>
    <xdr:sp macro="" textlink="">
      <xdr:nvSpPr>
        <xdr:cNvPr id="74" name="【道路】&#10;有形固定資産減価償却率該当値テキスト"/>
        <xdr:cNvSpPr txBox="1"/>
      </xdr:nvSpPr>
      <xdr:spPr>
        <a:xfrm>
          <a:off x="4673600"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27305</xdr:rowOff>
    </xdr:from>
    <xdr:to>
      <xdr:col>20</xdr:col>
      <xdr:colOff>38100</xdr:colOff>
      <xdr:row>37</xdr:row>
      <xdr:rowOff>128905</xdr:rowOff>
    </xdr:to>
    <xdr:sp macro="" textlink="">
      <xdr:nvSpPr>
        <xdr:cNvPr id="75" name="楕円 74"/>
        <xdr:cNvSpPr/>
      </xdr:nvSpPr>
      <xdr:spPr>
        <a:xfrm>
          <a:off x="3746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59055</xdr:rowOff>
    </xdr:from>
    <xdr:to>
      <xdr:col>24</xdr:col>
      <xdr:colOff>63500</xdr:colOff>
      <xdr:row>37</xdr:row>
      <xdr:rowOff>78105</xdr:rowOff>
    </xdr:to>
    <xdr:cxnSp macro="">
      <xdr:nvCxnSpPr>
        <xdr:cNvPr id="76" name="直線コネクタ 75"/>
        <xdr:cNvCxnSpPr/>
      </xdr:nvCxnSpPr>
      <xdr:spPr>
        <a:xfrm flipV="1">
          <a:off x="3797300" y="64027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77" name="n_1aveValue【道路】&#10;有形固定資産減価償却率"/>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78" name="n_2aveValue【道路】&#10;有形固定資産減価償却率"/>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79" name="n_3aveValue【道路】&#10;有形固定資産減価償却率"/>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0" name="n_4aveValue【道路】&#10;有形固定資産減価償却率"/>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120032</xdr:rowOff>
    </xdr:from>
    <xdr:ext cx="405111" cy="259045"/>
    <xdr:sp macro="" textlink="">
      <xdr:nvSpPr>
        <xdr:cNvPr id="81" name="n_1mainValue【道路】&#10;有形固定資産減価償却率"/>
        <xdr:cNvSpPr txBox="1"/>
      </xdr:nvSpPr>
      <xdr:spPr>
        <a:xfrm>
          <a:off x="35820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05" name="直線コネクタ 104"/>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06" name="【道路】&#10;一人当たり延長最小値テキスト"/>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07" name="直線コネクタ 106"/>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08" name="【道路】&#10;一人当たり延長最大値テキスト"/>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09" name="直線コネクタ 108"/>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0" name="【道路】&#10;一人当たり延長平均値テキスト"/>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1" name="フローチャート: 判断 110"/>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2" name="フローチャート: 判断 111"/>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3" name="フローチャート: 判断 112"/>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14" name="フローチャート: 判断 113"/>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15" name="フローチャート: 判断 114"/>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15170</xdr:rowOff>
    </xdr:from>
    <xdr:to>
      <xdr:col>55</xdr:col>
      <xdr:colOff>50800</xdr:colOff>
      <xdr:row>40</xdr:row>
      <xdr:rowOff>116770</xdr:rowOff>
    </xdr:to>
    <xdr:sp macro="" textlink="">
      <xdr:nvSpPr>
        <xdr:cNvPr id="121" name="楕円 120"/>
        <xdr:cNvSpPr/>
      </xdr:nvSpPr>
      <xdr:spPr>
        <a:xfrm>
          <a:off x="10426700" y="68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165047</xdr:rowOff>
    </xdr:from>
    <xdr:ext cx="534377" cy="259045"/>
    <xdr:sp macro="" textlink="">
      <xdr:nvSpPr>
        <xdr:cNvPr id="122" name="【道路】&#10;一人当たり延長該当値テキスト"/>
        <xdr:cNvSpPr txBox="1"/>
      </xdr:nvSpPr>
      <xdr:spPr>
        <a:xfrm>
          <a:off x="10515600" y="68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17266</xdr:rowOff>
    </xdr:from>
    <xdr:to>
      <xdr:col>50</xdr:col>
      <xdr:colOff>165100</xdr:colOff>
      <xdr:row>40</xdr:row>
      <xdr:rowOff>118866</xdr:rowOff>
    </xdr:to>
    <xdr:sp macro="" textlink="">
      <xdr:nvSpPr>
        <xdr:cNvPr id="123" name="楕円 122"/>
        <xdr:cNvSpPr/>
      </xdr:nvSpPr>
      <xdr:spPr>
        <a:xfrm>
          <a:off x="9588500" y="687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65970</xdr:rowOff>
    </xdr:from>
    <xdr:to>
      <xdr:col>55</xdr:col>
      <xdr:colOff>0</xdr:colOff>
      <xdr:row>40</xdr:row>
      <xdr:rowOff>68066</xdr:rowOff>
    </xdr:to>
    <xdr:cxnSp macro="">
      <xdr:nvCxnSpPr>
        <xdr:cNvPr id="124" name="直線コネクタ 123"/>
        <xdr:cNvCxnSpPr/>
      </xdr:nvCxnSpPr>
      <xdr:spPr>
        <a:xfrm flipV="1">
          <a:off x="9639300" y="6923970"/>
          <a:ext cx="8382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25" name="n_1aveValue【道路】&#10;一人当たり延長"/>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26" name="n_2aveValue【道路】&#10;一人当たり延長"/>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27" name="n_3aveValue【道路】&#10;一人当たり延長"/>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28" name="n_4aveValue【道路】&#10;一人当たり延長"/>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109993</xdr:rowOff>
    </xdr:from>
    <xdr:ext cx="534377" cy="259045"/>
    <xdr:sp macro="" textlink="">
      <xdr:nvSpPr>
        <xdr:cNvPr id="129" name="n_1mainValue【道路】&#10;一人当たり延長"/>
        <xdr:cNvSpPr txBox="1"/>
      </xdr:nvSpPr>
      <xdr:spPr>
        <a:xfrm>
          <a:off x="9359411" y="696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0" name="テキスト ボックス 13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2" name="テキスト ボックス 14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2" name="テキスト ボックス 15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55" name="直線コネクタ 154"/>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56" name="【橋りょう・トンネル】&#10;有形固定資産減価償却率最小値テキスト"/>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57" name="直線コネクタ 156"/>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58" name="【橋りょう・トンネル】&#10;有形固定資産減価償却率最大値テキスト"/>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59" name="直線コネクタ 158"/>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60" name="【橋りょう・トンネル】&#10;有形固定資産減価償却率平均値テキスト"/>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61" name="フローチャート: 判断 160"/>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62" name="フローチャート: 判断 161"/>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63" name="フローチャート: 判断 162"/>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64" name="フローチャート: 判断 163"/>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65" name="フローチャート: 判断 164"/>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130447</xdr:rowOff>
    </xdr:from>
    <xdr:to>
      <xdr:col>24</xdr:col>
      <xdr:colOff>114300</xdr:colOff>
      <xdr:row>60</xdr:row>
      <xdr:rowOff>60597</xdr:rowOff>
    </xdr:to>
    <xdr:sp macro="" textlink="">
      <xdr:nvSpPr>
        <xdr:cNvPr id="171" name="楕円 170"/>
        <xdr:cNvSpPr/>
      </xdr:nvSpPr>
      <xdr:spPr>
        <a:xfrm>
          <a:off x="4584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153324</xdr:rowOff>
    </xdr:from>
    <xdr:ext cx="405111" cy="259045"/>
    <xdr:sp macro="" textlink="">
      <xdr:nvSpPr>
        <xdr:cNvPr id="172" name="【橋りょう・トンネル】&#10;有形固定資産減価償却率該当値テキスト"/>
        <xdr:cNvSpPr txBox="1"/>
      </xdr:nvSpPr>
      <xdr:spPr>
        <a:xfrm>
          <a:off x="4673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107587</xdr:rowOff>
    </xdr:from>
    <xdr:to>
      <xdr:col>20</xdr:col>
      <xdr:colOff>38100</xdr:colOff>
      <xdr:row>60</xdr:row>
      <xdr:rowOff>37737</xdr:rowOff>
    </xdr:to>
    <xdr:sp macro="" textlink="">
      <xdr:nvSpPr>
        <xdr:cNvPr id="173" name="楕円 172"/>
        <xdr:cNvSpPr/>
      </xdr:nvSpPr>
      <xdr:spPr>
        <a:xfrm>
          <a:off x="3746500" y="102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158387</xdr:rowOff>
    </xdr:from>
    <xdr:to>
      <xdr:col>24</xdr:col>
      <xdr:colOff>63500</xdr:colOff>
      <xdr:row>60</xdr:row>
      <xdr:rowOff>9797</xdr:rowOff>
    </xdr:to>
    <xdr:cxnSp macro="">
      <xdr:nvCxnSpPr>
        <xdr:cNvPr id="174" name="直線コネクタ 173"/>
        <xdr:cNvCxnSpPr/>
      </xdr:nvCxnSpPr>
      <xdr:spPr>
        <a:xfrm>
          <a:off x="3797300" y="1027393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75" name="n_1aveValue【橋りょう・トンネル】&#10;有形固定資産減価償却率"/>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176" name="n_2aveValue【橋りょう・トンネル】&#10;有形固定資産減価償却率"/>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177" name="n_3aveValue【橋りょう・トンネル】&#10;有形固定資産減価償却率"/>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78" name="n_4aveValue【橋りょう・トンネル】&#10;有形固定資産減価償却率"/>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54264</xdr:rowOff>
    </xdr:from>
    <xdr:ext cx="405111" cy="259045"/>
    <xdr:sp macro="" textlink="">
      <xdr:nvSpPr>
        <xdr:cNvPr id="179" name="n_1mainValue【橋りょう・トンネル】&#10;有形固定資産減価償却率"/>
        <xdr:cNvSpPr txBox="1"/>
      </xdr:nvSpPr>
      <xdr:spPr>
        <a:xfrm>
          <a:off x="3582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1" name="テキスト ボックス 19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3" name="テキスト ボックス 19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5" name="テキスト ボックス 19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7" name="テキスト ボックス 19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9" name="テキスト ボックス 19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1" name="テキスト ボックス 20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3" name="テキスト ボックス 20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05" name="直線コネクタ 204"/>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06" name="【橋りょう・トンネル】&#10;一人当たり有形固定資産（償却資産）額最小値テキスト"/>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07" name="直線コネクタ 206"/>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08" name="【橋りょう・トンネル】&#10;一人当たり有形固定資産（償却資産）額最大値テキスト"/>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09" name="直線コネクタ 208"/>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10" name="【橋りょう・トンネル】&#10;一人当たり有形固定資産（償却資産）額平均値テキスト"/>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11" name="フローチャート: 判断 210"/>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12" name="フローチャート: 判断 211"/>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13" name="フローチャート: 判断 212"/>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14" name="フローチャート: 判断 213"/>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15" name="フローチャート: 判断 214"/>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85285</xdr:rowOff>
    </xdr:from>
    <xdr:to>
      <xdr:col>55</xdr:col>
      <xdr:colOff>50800</xdr:colOff>
      <xdr:row>61</xdr:row>
      <xdr:rowOff>15435</xdr:rowOff>
    </xdr:to>
    <xdr:sp macro="" textlink="">
      <xdr:nvSpPr>
        <xdr:cNvPr id="221" name="楕円 220"/>
        <xdr:cNvSpPr/>
      </xdr:nvSpPr>
      <xdr:spPr>
        <a:xfrm>
          <a:off x="10426700" y="1037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108162</xdr:rowOff>
    </xdr:from>
    <xdr:ext cx="599010" cy="259045"/>
    <xdr:sp macro="" textlink="">
      <xdr:nvSpPr>
        <xdr:cNvPr id="222" name="【橋りょう・トンネル】&#10;一人当たり有形固定資産（償却資産）額該当値テキスト"/>
        <xdr:cNvSpPr txBox="1"/>
      </xdr:nvSpPr>
      <xdr:spPr>
        <a:xfrm>
          <a:off x="10515600" y="1022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92888</xdr:rowOff>
    </xdr:from>
    <xdr:to>
      <xdr:col>50</xdr:col>
      <xdr:colOff>165100</xdr:colOff>
      <xdr:row>61</xdr:row>
      <xdr:rowOff>23038</xdr:rowOff>
    </xdr:to>
    <xdr:sp macro="" textlink="">
      <xdr:nvSpPr>
        <xdr:cNvPr id="223" name="楕円 222"/>
        <xdr:cNvSpPr/>
      </xdr:nvSpPr>
      <xdr:spPr>
        <a:xfrm>
          <a:off x="9588500" y="1037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136085</xdr:rowOff>
    </xdr:from>
    <xdr:to>
      <xdr:col>55</xdr:col>
      <xdr:colOff>0</xdr:colOff>
      <xdr:row>60</xdr:row>
      <xdr:rowOff>143688</xdr:rowOff>
    </xdr:to>
    <xdr:cxnSp macro="">
      <xdr:nvCxnSpPr>
        <xdr:cNvPr id="224" name="直線コネクタ 223"/>
        <xdr:cNvCxnSpPr/>
      </xdr:nvCxnSpPr>
      <xdr:spPr>
        <a:xfrm flipV="1">
          <a:off x="9639300" y="10423085"/>
          <a:ext cx="8382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25" name="n_1aveValue【橋りょう・トンネル】&#10;一人当たり有形固定資産（償却資産）額"/>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26" name="n_2aveValue【橋りょう・トンネル】&#10;一人当たり有形固定資産（償却資産）額"/>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27" name="n_3aveValue【橋りょう・トンネル】&#10;一人当たり有形固定資産（償却資産）額"/>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28" name="n_4aveValue【橋りょう・トンネル】&#10;一人当たり有形固定資産（償却資産）額"/>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39565</xdr:rowOff>
    </xdr:from>
    <xdr:ext cx="599010" cy="259045"/>
    <xdr:sp macro="" textlink="">
      <xdr:nvSpPr>
        <xdr:cNvPr id="229" name="n_1mainValue【橋りょう・トンネル】&#10;一人当たり有形固定資産（償却資産）額"/>
        <xdr:cNvSpPr txBox="1"/>
      </xdr:nvSpPr>
      <xdr:spPr>
        <a:xfrm>
          <a:off x="9327095" y="1015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54" name="直線コネクタ 253"/>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55" name="【公営住宅】&#10;有形固定資産減価償却率最小値テキスト"/>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56" name="直線コネクタ 255"/>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7"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8" name="直線コネクタ 257"/>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110507</xdr:rowOff>
    </xdr:from>
    <xdr:ext cx="405111" cy="259045"/>
    <xdr:sp macro="" textlink="">
      <xdr:nvSpPr>
        <xdr:cNvPr id="259" name="【公営住宅】&#10;有形固定資産減価償却率平均値テキスト"/>
        <xdr:cNvSpPr txBox="1"/>
      </xdr:nvSpPr>
      <xdr:spPr>
        <a:xfrm>
          <a:off x="4673600" y="14169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60" name="フローチャート: 判断 259"/>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61" name="フローチャート: 判断 260"/>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62" name="フローチャート: 判断 261"/>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63" name="フローチャート: 判断 262"/>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64" name="フローチャート: 判断 263"/>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0" name="楕円 269"/>
        <xdr:cNvSpPr/>
      </xdr:nvSpPr>
      <xdr:spPr>
        <a:xfrm>
          <a:off x="4584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48277</xdr:rowOff>
    </xdr:from>
    <xdr:ext cx="405111" cy="259045"/>
    <xdr:sp macro="" textlink="">
      <xdr:nvSpPr>
        <xdr:cNvPr id="271" name="【公営住宅】&#10;有形固定資産減価償却率該当値テキスト"/>
        <xdr:cNvSpPr txBox="1"/>
      </xdr:nvSpPr>
      <xdr:spPr>
        <a:xfrm>
          <a:off x="4673600"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166370</xdr:rowOff>
    </xdr:from>
    <xdr:to>
      <xdr:col>20</xdr:col>
      <xdr:colOff>38100</xdr:colOff>
      <xdr:row>82</xdr:row>
      <xdr:rowOff>96520</xdr:rowOff>
    </xdr:to>
    <xdr:sp macro="" textlink="">
      <xdr:nvSpPr>
        <xdr:cNvPr id="272" name="楕円 271"/>
        <xdr:cNvSpPr/>
      </xdr:nvSpPr>
      <xdr:spPr>
        <a:xfrm>
          <a:off x="3746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45720</xdr:rowOff>
    </xdr:from>
    <xdr:to>
      <xdr:col>24</xdr:col>
      <xdr:colOff>63500</xdr:colOff>
      <xdr:row>82</xdr:row>
      <xdr:rowOff>76200</xdr:rowOff>
    </xdr:to>
    <xdr:cxnSp macro="">
      <xdr:nvCxnSpPr>
        <xdr:cNvPr id="273" name="直線コネクタ 272"/>
        <xdr:cNvCxnSpPr/>
      </xdr:nvCxnSpPr>
      <xdr:spPr>
        <a:xfrm>
          <a:off x="3797300" y="141046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274" name="n_1aveValue【公営住宅】&#10;有形固定資産減価償却率"/>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93997</xdr:rowOff>
    </xdr:from>
    <xdr:ext cx="405111" cy="259045"/>
    <xdr:sp macro="" textlink="">
      <xdr:nvSpPr>
        <xdr:cNvPr id="275" name="n_2aveValue【公営住宅】&#10;有形固定資産減価償却率"/>
        <xdr:cNvSpPr txBox="1"/>
      </xdr:nvSpPr>
      <xdr:spPr>
        <a:xfrm>
          <a:off x="2705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276" name="n_3aveValue【公営住宅】&#10;有形固定資産減価償却率"/>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277" name="n_4aveValue【公営住宅】&#10;有形固定資産減価償却率"/>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113047</xdr:rowOff>
    </xdr:from>
    <xdr:ext cx="405111" cy="259045"/>
    <xdr:sp macro="" textlink="">
      <xdr:nvSpPr>
        <xdr:cNvPr id="278" name="n_1mainValue【公営住宅】&#10;有形固定資産減価償却率"/>
        <xdr:cNvSpPr txBox="1"/>
      </xdr:nvSpPr>
      <xdr:spPr>
        <a:xfrm>
          <a:off x="35820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00" name="直線コネクタ 299"/>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01" name="【公営住宅】&#10;一人当たり面積最小値テキスト"/>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02" name="直線コネクタ 301"/>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03" name="【公営住宅】&#10;一人当たり面積最大値テキスト"/>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04" name="直線コネクタ 303"/>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87444</xdr:rowOff>
    </xdr:from>
    <xdr:ext cx="469744" cy="259045"/>
    <xdr:sp macro="" textlink="">
      <xdr:nvSpPr>
        <xdr:cNvPr id="305" name="【公営住宅】&#10;一人当たり面積平均値テキスト"/>
        <xdr:cNvSpPr txBox="1"/>
      </xdr:nvSpPr>
      <xdr:spPr>
        <a:xfrm>
          <a:off x="10515600" y="1414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06" name="フローチャート: 判断 305"/>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07" name="フローチャート: 判断 306"/>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08" name="フローチャート: 判断 307"/>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09" name="フローチャート: 判断 308"/>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10" name="フローチャート: 判断 309"/>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149149</xdr:rowOff>
    </xdr:from>
    <xdr:to>
      <xdr:col>55</xdr:col>
      <xdr:colOff>50800</xdr:colOff>
      <xdr:row>85</xdr:row>
      <xdr:rowOff>79299</xdr:rowOff>
    </xdr:to>
    <xdr:sp macro="" textlink="">
      <xdr:nvSpPr>
        <xdr:cNvPr id="316" name="楕円 315"/>
        <xdr:cNvSpPr/>
      </xdr:nvSpPr>
      <xdr:spPr>
        <a:xfrm>
          <a:off x="10426700" y="1455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127576</xdr:rowOff>
    </xdr:from>
    <xdr:ext cx="469744" cy="259045"/>
    <xdr:sp macro="" textlink="">
      <xdr:nvSpPr>
        <xdr:cNvPr id="317" name="【公営住宅】&#10;一人当たり面積該当値テキスト"/>
        <xdr:cNvSpPr txBox="1"/>
      </xdr:nvSpPr>
      <xdr:spPr>
        <a:xfrm>
          <a:off x="10515600" y="1452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148692</xdr:rowOff>
    </xdr:from>
    <xdr:to>
      <xdr:col>50</xdr:col>
      <xdr:colOff>165100</xdr:colOff>
      <xdr:row>85</xdr:row>
      <xdr:rowOff>78842</xdr:rowOff>
    </xdr:to>
    <xdr:sp macro="" textlink="">
      <xdr:nvSpPr>
        <xdr:cNvPr id="318" name="楕円 317"/>
        <xdr:cNvSpPr/>
      </xdr:nvSpPr>
      <xdr:spPr>
        <a:xfrm>
          <a:off x="9588500" y="145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28042</xdr:rowOff>
    </xdr:from>
    <xdr:to>
      <xdr:col>55</xdr:col>
      <xdr:colOff>0</xdr:colOff>
      <xdr:row>85</xdr:row>
      <xdr:rowOff>28499</xdr:rowOff>
    </xdr:to>
    <xdr:cxnSp macro="">
      <xdr:nvCxnSpPr>
        <xdr:cNvPr id="319" name="直線コネクタ 318"/>
        <xdr:cNvCxnSpPr/>
      </xdr:nvCxnSpPr>
      <xdr:spPr>
        <a:xfrm>
          <a:off x="9639300" y="14601292"/>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63364</xdr:rowOff>
    </xdr:from>
    <xdr:ext cx="469744" cy="259045"/>
    <xdr:sp macro="" textlink="">
      <xdr:nvSpPr>
        <xdr:cNvPr id="320" name="n_1aveValue【公営住宅】&#10;一人当たり面積"/>
        <xdr:cNvSpPr txBox="1"/>
      </xdr:nvSpPr>
      <xdr:spPr>
        <a:xfrm>
          <a:off x="93917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59250</xdr:rowOff>
    </xdr:from>
    <xdr:ext cx="469744" cy="259045"/>
    <xdr:sp macro="" textlink="">
      <xdr:nvSpPr>
        <xdr:cNvPr id="321" name="n_2aveValue【公営住宅】&#10;一人当たり面積"/>
        <xdr:cNvSpPr txBox="1"/>
      </xdr:nvSpPr>
      <xdr:spPr>
        <a:xfrm>
          <a:off x="8515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34562</xdr:rowOff>
    </xdr:from>
    <xdr:ext cx="469744" cy="259045"/>
    <xdr:sp macro="" textlink="">
      <xdr:nvSpPr>
        <xdr:cNvPr id="322" name="n_3aveValue【公営住宅】&#10;一人当たり面積"/>
        <xdr:cNvSpPr txBox="1"/>
      </xdr:nvSpPr>
      <xdr:spPr>
        <a:xfrm>
          <a:off x="76264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23" name="n_4aveValue【公営住宅】&#10;一人当たり面積"/>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69969</xdr:rowOff>
    </xdr:from>
    <xdr:ext cx="469744" cy="259045"/>
    <xdr:sp macro="" textlink="">
      <xdr:nvSpPr>
        <xdr:cNvPr id="324" name="n_1mainValue【公営住宅】&#10;一人当たり面積"/>
        <xdr:cNvSpPr txBox="1"/>
      </xdr:nvSpPr>
      <xdr:spPr>
        <a:xfrm>
          <a:off x="9391727" y="146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6" name="直線コネクタ 33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7" name="テキスト ボックス 33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8" name="直線コネクタ 33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9" name="テキスト ボックス 33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40" name="直線コネクタ 33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41" name="テキスト ボックス 34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42" name="直線コネクタ 34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3" name="テキスト ボックス 34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4" name="直線コネクタ 34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5" name="テキスト ボックス 34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48" name="直線コネクタ 34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4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50" name="直線コネクタ 34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5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2" name="直線コネクタ 35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353" name="【港湾・漁港】&#10;有形固定資産減価償却率平均値テキスト"/>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54" name="フローチャート: 判断 353"/>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355" name="フローチャート: 判断 354"/>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56" name="フローチャート: 判断 355"/>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57" name="フローチャート: 判断 356"/>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358" name="フローチャート: 判断 357"/>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134620</xdr:rowOff>
    </xdr:from>
    <xdr:to>
      <xdr:col>24</xdr:col>
      <xdr:colOff>114300</xdr:colOff>
      <xdr:row>104</xdr:row>
      <xdr:rowOff>64770</xdr:rowOff>
    </xdr:to>
    <xdr:sp macro="" textlink="">
      <xdr:nvSpPr>
        <xdr:cNvPr id="364" name="楕円 363"/>
        <xdr:cNvSpPr/>
      </xdr:nvSpPr>
      <xdr:spPr>
        <a:xfrm>
          <a:off x="4584700" y="17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113047</xdr:rowOff>
    </xdr:from>
    <xdr:ext cx="405111" cy="259045"/>
    <xdr:sp macro="" textlink="">
      <xdr:nvSpPr>
        <xdr:cNvPr id="365" name="【港湾・漁港】&#10;有形固定資産減価償却率該当値テキスト"/>
        <xdr:cNvSpPr txBox="1"/>
      </xdr:nvSpPr>
      <xdr:spPr>
        <a:xfrm>
          <a:off x="4673600" y="1777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109220</xdr:rowOff>
    </xdr:from>
    <xdr:to>
      <xdr:col>20</xdr:col>
      <xdr:colOff>38100</xdr:colOff>
      <xdr:row>104</xdr:row>
      <xdr:rowOff>39370</xdr:rowOff>
    </xdr:to>
    <xdr:sp macro="" textlink="">
      <xdr:nvSpPr>
        <xdr:cNvPr id="366" name="楕円 365"/>
        <xdr:cNvSpPr/>
      </xdr:nvSpPr>
      <xdr:spPr>
        <a:xfrm>
          <a:off x="3746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13970</xdr:rowOff>
    </xdr:to>
    <xdr:cxnSp macro="">
      <xdr:nvCxnSpPr>
        <xdr:cNvPr id="367" name="直線コネクタ 366"/>
        <xdr:cNvCxnSpPr/>
      </xdr:nvCxnSpPr>
      <xdr:spPr>
        <a:xfrm>
          <a:off x="3797300" y="178193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368" name="n_1aveValue【港湾・漁港】&#10;有形固定資産減価償却率"/>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99077</xdr:rowOff>
    </xdr:from>
    <xdr:ext cx="405111" cy="259045"/>
    <xdr:sp macro="" textlink="">
      <xdr:nvSpPr>
        <xdr:cNvPr id="369" name="n_2aveValue【港湾・漁港】&#10;有形固定資産減価償却率"/>
        <xdr:cNvSpPr txBox="1"/>
      </xdr:nvSpPr>
      <xdr:spPr>
        <a:xfrm>
          <a:off x="2705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53357</xdr:rowOff>
    </xdr:from>
    <xdr:ext cx="405111" cy="259045"/>
    <xdr:sp macro="" textlink="">
      <xdr:nvSpPr>
        <xdr:cNvPr id="370" name="n_3aveValue【港湾・漁港】&#10;有形固定資産減価償却率"/>
        <xdr:cNvSpPr txBox="1"/>
      </xdr:nvSpPr>
      <xdr:spPr>
        <a:xfrm>
          <a:off x="1816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371" name="n_4aveValue【港湾・漁港】&#10;有形固定資産減価償却率"/>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30497</xdr:rowOff>
    </xdr:from>
    <xdr:ext cx="405111" cy="259045"/>
    <xdr:sp macro="" textlink="">
      <xdr:nvSpPr>
        <xdr:cNvPr id="372" name="n_1mainValue【港湾・漁港】&#10;有形固定資産減価償却率"/>
        <xdr:cNvSpPr txBox="1"/>
      </xdr:nvSpPr>
      <xdr:spPr>
        <a:xfrm>
          <a:off x="3582044" y="1786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4" name="正方形/長方形 3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5" name="正方形/長方形 3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6" name="正方形/長方形 3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7" name="正方形/長方形 3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8" name="正方形/長方形 3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9" name="正方形/長方形 3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0" name="正方形/長方形 37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1" name="テキスト ボックス 38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2" name="直線コネクタ 38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3" name="直線コネクタ 38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84" name="テキスト ボックス 38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5" name="直線コネクタ 38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86" name="テキスト ボックス 385"/>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7" name="直線コネクタ 38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8" name="テキスト ボックス 387"/>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9" name="直線コネクタ 38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90" name="テキスト ボックス 389"/>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1" name="直線コネクタ 39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92" name="テキスト ボックス 39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3" name="直線コネクタ 39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94" name="テキスト ボックス 393"/>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96" name="テキスト ボックス 39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398" name="直線コネクタ 397"/>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399" name="【港湾・漁港】&#10;一人当たり有形固定資産（償却資産）額最小値テキスト"/>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00" name="直線コネクタ 399"/>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01" name="【港湾・漁港】&#10;一人当たり有形固定資産（償却資産）額最大値テキスト"/>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02" name="直線コネクタ 401"/>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03" name="【港湾・漁港】&#10;一人当たり有形固定資産（償却資産）額平均値テキスト"/>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04" name="フローチャート: 判断 403"/>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05" name="フローチャート: 判断 404"/>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06" name="フローチャート: 判断 405"/>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07" name="フローチャート: 判断 406"/>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08" name="フローチャート: 判断 407"/>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9" name="テキスト ボックス 40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0" name="テキスト ボックス 40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1" name="テキスト ボックス 41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2" name="テキスト ボックス 41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3" name="テキスト ボックス 41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90421</xdr:rowOff>
    </xdr:from>
    <xdr:to>
      <xdr:col>55</xdr:col>
      <xdr:colOff>50800</xdr:colOff>
      <xdr:row>109</xdr:row>
      <xdr:rowOff>20571</xdr:rowOff>
    </xdr:to>
    <xdr:sp macro="" textlink="">
      <xdr:nvSpPr>
        <xdr:cNvPr id="414" name="楕円 413"/>
        <xdr:cNvSpPr/>
      </xdr:nvSpPr>
      <xdr:spPr>
        <a:xfrm>
          <a:off x="10426700" y="186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5348</xdr:rowOff>
    </xdr:from>
    <xdr:ext cx="534377" cy="259045"/>
    <xdr:sp macro="" textlink="">
      <xdr:nvSpPr>
        <xdr:cNvPr id="415" name="【港湾・漁港】&#10;一人当たり有形固定資産（償却資産）額該当値テキスト"/>
        <xdr:cNvSpPr txBox="1"/>
      </xdr:nvSpPr>
      <xdr:spPr>
        <a:xfrm>
          <a:off x="10515600" y="185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90943</xdr:rowOff>
    </xdr:from>
    <xdr:to>
      <xdr:col>50</xdr:col>
      <xdr:colOff>165100</xdr:colOff>
      <xdr:row>109</xdr:row>
      <xdr:rowOff>21093</xdr:rowOff>
    </xdr:to>
    <xdr:sp macro="" textlink="">
      <xdr:nvSpPr>
        <xdr:cNvPr id="416" name="楕円 415"/>
        <xdr:cNvSpPr/>
      </xdr:nvSpPr>
      <xdr:spPr>
        <a:xfrm>
          <a:off x="9588500" y="186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141221</xdr:rowOff>
    </xdr:from>
    <xdr:to>
      <xdr:col>55</xdr:col>
      <xdr:colOff>0</xdr:colOff>
      <xdr:row>108</xdr:row>
      <xdr:rowOff>141743</xdr:rowOff>
    </xdr:to>
    <xdr:cxnSp macro="">
      <xdr:nvCxnSpPr>
        <xdr:cNvPr id="417" name="直線コネクタ 416"/>
        <xdr:cNvCxnSpPr/>
      </xdr:nvCxnSpPr>
      <xdr:spPr>
        <a:xfrm flipV="1">
          <a:off x="9639300" y="18657821"/>
          <a:ext cx="8382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62075</xdr:rowOff>
    </xdr:from>
    <xdr:ext cx="599010" cy="259045"/>
    <xdr:sp macro="" textlink="">
      <xdr:nvSpPr>
        <xdr:cNvPr id="418" name="n_1aveValue【港湾・漁港】&#10;一人当たり有形固定資産（償却資産）額"/>
        <xdr:cNvSpPr txBox="1"/>
      </xdr:nvSpPr>
      <xdr:spPr>
        <a:xfrm>
          <a:off x="9327095" y="18235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65129</xdr:rowOff>
    </xdr:from>
    <xdr:ext cx="599010" cy="259045"/>
    <xdr:sp macro="" textlink="">
      <xdr:nvSpPr>
        <xdr:cNvPr id="419" name="n_2aveValue【港湾・漁港】&#10;一人当たり有形固定資産（償却資産）額"/>
        <xdr:cNvSpPr txBox="1"/>
      </xdr:nvSpPr>
      <xdr:spPr>
        <a:xfrm>
          <a:off x="8450795" y="18238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20" name="n_3aveValue【港湾・漁港】&#10;一人当たり有形固定資産（償却資産）額"/>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21" name="n_4aveValue【港湾・漁港】&#10;一人当たり有形固定資産（償却資産）額"/>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12220</xdr:rowOff>
    </xdr:from>
    <xdr:ext cx="534377" cy="259045"/>
    <xdr:sp macro="" textlink="">
      <xdr:nvSpPr>
        <xdr:cNvPr id="422" name="n_1mainValue【港湾・漁港】&#10;一人当たり有形固定資産（償却資産）額"/>
        <xdr:cNvSpPr txBox="1"/>
      </xdr:nvSpPr>
      <xdr:spPr>
        <a:xfrm>
          <a:off x="9359411" y="1870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3" name="正方形/長方形 4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4" name="正方形/長方形 4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5" name="正方形/長方形 4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6" name="正方形/長方形 4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7" name="正方形/長方形 4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8" name="正方形/長方形 4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9" name="正方形/長方形 4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0" name="正方形/長方形 4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1" name="テキスト ボックス 4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2" name="直線コネクタ 4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3" name="テキスト ボックス 43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4" name="直線コネクタ 43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35" name="テキスト ボックス 43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6" name="直線コネクタ 43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7" name="テキスト ボックス 43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8" name="直線コネクタ 43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9" name="テキスト ボックス 43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0" name="直線コネクタ 43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1" name="テキスト ボックス 44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2" name="直線コネクタ 44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43" name="テキスト ボックス 44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4" name="直線コネクタ 44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45" name="テキスト ボックス 44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47" name="直線コネクタ 446"/>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48"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49" name="直線コネクタ 44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50" name="【認定こども園・幼稚園・保育所】&#10;有形固定資産減価償却率最大値テキスト"/>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51" name="直線コネクタ 450"/>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120032</xdr:rowOff>
    </xdr:from>
    <xdr:ext cx="405111" cy="259045"/>
    <xdr:sp macro="" textlink="">
      <xdr:nvSpPr>
        <xdr:cNvPr id="452" name="【認定こども園・幼稚園・保育所】&#10;有形固定資産減価償却率平均値テキスト"/>
        <xdr:cNvSpPr txBox="1"/>
      </xdr:nvSpPr>
      <xdr:spPr>
        <a:xfrm>
          <a:off x="16357600" y="6292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453" name="フローチャート: 判断 452"/>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454" name="フローチャート: 判断 453"/>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55" name="フローチャート: 判断 454"/>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56" name="フローチャート: 判断 455"/>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457" name="フローチャート: 判断 456"/>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80645</xdr:rowOff>
    </xdr:from>
    <xdr:to>
      <xdr:col>85</xdr:col>
      <xdr:colOff>177800</xdr:colOff>
      <xdr:row>36</xdr:row>
      <xdr:rowOff>10795</xdr:rowOff>
    </xdr:to>
    <xdr:sp macro="" textlink="">
      <xdr:nvSpPr>
        <xdr:cNvPr id="463" name="楕円 462"/>
        <xdr:cNvSpPr/>
      </xdr:nvSpPr>
      <xdr:spPr>
        <a:xfrm>
          <a:off x="16268700" y="608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103522</xdr:rowOff>
    </xdr:from>
    <xdr:ext cx="405111" cy="259045"/>
    <xdr:sp macro="" textlink="">
      <xdr:nvSpPr>
        <xdr:cNvPr id="464" name="【認定こども園・幼稚園・保育所】&#10;有形固定資産減価償却率該当値テキスト"/>
        <xdr:cNvSpPr txBox="1"/>
      </xdr:nvSpPr>
      <xdr:spPr>
        <a:xfrm>
          <a:off x="16357600"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33020</xdr:rowOff>
    </xdr:from>
    <xdr:to>
      <xdr:col>81</xdr:col>
      <xdr:colOff>101600</xdr:colOff>
      <xdr:row>35</xdr:row>
      <xdr:rowOff>134620</xdr:rowOff>
    </xdr:to>
    <xdr:sp macro="" textlink="">
      <xdr:nvSpPr>
        <xdr:cNvPr id="465" name="楕円 464"/>
        <xdr:cNvSpPr/>
      </xdr:nvSpPr>
      <xdr:spPr>
        <a:xfrm>
          <a:off x="154305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83820</xdr:rowOff>
    </xdr:from>
    <xdr:to>
      <xdr:col>85</xdr:col>
      <xdr:colOff>127000</xdr:colOff>
      <xdr:row>35</xdr:row>
      <xdr:rowOff>131445</xdr:rowOff>
    </xdr:to>
    <xdr:cxnSp macro="">
      <xdr:nvCxnSpPr>
        <xdr:cNvPr id="466" name="直線コネクタ 465"/>
        <xdr:cNvCxnSpPr/>
      </xdr:nvCxnSpPr>
      <xdr:spPr>
        <a:xfrm>
          <a:off x="15481300" y="60845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78122</xdr:rowOff>
    </xdr:from>
    <xdr:ext cx="405111" cy="259045"/>
    <xdr:sp macro="" textlink="">
      <xdr:nvSpPr>
        <xdr:cNvPr id="467" name="n_1aveValue【認定こども園・幼稚園・保育所】&#10;有形固定資産減価償却率"/>
        <xdr:cNvSpPr txBox="1"/>
      </xdr:nvSpPr>
      <xdr:spPr>
        <a:xfrm>
          <a:off x="152660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468" name="n_2aveValue【認定こども園・幼稚園・保育所】&#10;有形固定資産減価償却率"/>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6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470" name="n_4aveValue【認定こども園・幼稚園・保育所】&#10;有形固定資産減価償却率"/>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151147</xdr:rowOff>
    </xdr:from>
    <xdr:ext cx="405111" cy="259045"/>
    <xdr:sp macro="" textlink="">
      <xdr:nvSpPr>
        <xdr:cNvPr id="471" name="n_1mainValue【認定こども園・幼稚園・保育所】&#10;有形固定資産減価償却率"/>
        <xdr:cNvSpPr txBox="1"/>
      </xdr:nvSpPr>
      <xdr:spPr>
        <a:xfrm>
          <a:off x="152660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2" name="正方形/長方形 47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3" name="正方形/長方形 47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4" name="正方形/長方形 47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5" name="正方形/長方形 47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6" name="正方形/長方形 47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7" name="正方形/長方形 47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8" name="正方形/長方形 47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9" name="正方形/長方形 47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0" name="テキスト ボックス 47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1" name="直線コネクタ 48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2" name="直線コネクタ 48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83" name="テキスト ボックス 48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4" name="直線コネクタ 48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5" name="テキスト ボックス 48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6" name="直線コネクタ 48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7" name="テキスト ボックス 48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8" name="直線コネクタ 48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9" name="テキスト ボックス 48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0" name="直線コネクタ 48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91" name="テキスト ボックス 49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2" name="直線コネクタ 49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93" name="テキスト ボックス 49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495" name="直線コネクタ 494"/>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496" name="【認定こども園・幼稚園・保育所】&#10;一人当たり面積最小値テキスト"/>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497" name="直線コネクタ 496"/>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498" name="【認定こども園・幼稚園・保育所】&#10;一人当たり面積最大値テキスト"/>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499" name="直線コネクタ 498"/>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3827</xdr:rowOff>
    </xdr:from>
    <xdr:ext cx="469744" cy="259045"/>
    <xdr:sp macro="" textlink="">
      <xdr:nvSpPr>
        <xdr:cNvPr id="500" name="【認定こども園・幼稚園・保育所】&#10;一人当たり面積平均値テキスト"/>
        <xdr:cNvSpPr txBox="1"/>
      </xdr:nvSpPr>
      <xdr:spPr>
        <a:xfrm>
          <a:off x="22199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01" name="フローチャート: 判断 500"/>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02" name="フローチャート: 判断 501"/>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03" name="フローチャート: 判断 502"/>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04" name="フローチャート: 判断 503"/>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05" name="フローチャート: 判断 504"/>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6" name="テキスト ボックス 50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7" name="テキスト ボックス 50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8" name="テキスト ボックス 50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9" name="テキスト ボックス 50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0" name="テキスト ボックス 50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71120</xdr:rowOff>
    </xdr:from>
    <xdr:to>
      <xdr:col>116</xdr:col>
      <xdr:colOff>114300</xdr:colOff>
      <xdr:row>38</xdr:row>
      <xdr:rowOff>1270</xdr:rowOff>
    </xdr:to>
    <xdr:sp macro="" textlink="">
      <xdr:nvSpPr>
        <xdr:cNvPr id="511" name="楕円 510"/>
        <xdr:cNvSpPr/>
      </xdr:nvSpPr>
      <xdr:spPr>
        <a:xfrm>
          <a:off x="22110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93997</xdr:rowOff>
    </xdr:from>
    <xdr:ext cx="469744" cy="259045"/>
    <xdr:sp macro="" textlink="">
      <xdr:nvSpPr>
        <xdr:cNvPr id="512" name="【認定こども園・幼稚園・保育所】&#10;一人当たり面積該当値テキスト"/>
        <xdr:cNvSpPr txBox="1"/>
      </xdr:nvSpPr>
      <xdr:spPr>
        <a:xfrm>
          <a:off x="22199600"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74930</xdr:rowOff>
    </xdr:from>
    <xdr:to>
      <xdr:col>112</xdr:col>
      <xdr:colOff>38100</xdr:colOff>
      <xdr:row>38</xdr:row>
      <xdr:rowOff>5080</xdr:rowOff>
    </xdr:to>
    <xdr:sp macro="" textlink="">
      <xdr:nvSpPr>
        <xdr:cNvPr id="513" name="楕円 512"/>
        <xdr:cNvSpPr/>
      </xdr:nvSpPr>
      <xdr:spPr>
        <a:xfrm>
          <a:off x="21272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121920</xdr:rowOff>
    </xdr:from>
    <xdr:to>
      <xdr:col>116</xdr:col>
      <xdr:colOff>63500</xdr:colOff>
      <xdr:row>37</xdr:row>
      <xdr:rowOff>125730</xdr:rowOff>
    </xdr:to>
    <xdr:cxnSp macro="">
      <xdr:nvCxnSpPr>
        <xdr:cNvPr id="514" name="直線コネクタ 513"/>
        <xdr:cNvCxnSpPr/>
      </xdr:nvCxnSpPr>
      <xdr:spPr>
        <a:xfrm flipV="1">
          <a:off x="21323300" y="6465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137177</xdr:rowOff>
    </xdr:from>
    <xdr:ext cx="469744" cy="259045"/>
    <xdr:sp macro="" textlink="">
      <xdr:nvSpPr>
        <xdr:cNvPr id="515" name="n_1aveValue【認定こども園・幼稚園・保育所】&#10;一人当たり面積"/>
        <xdr:cNvSpPr txBox="1"/>
      </xdr:nvSpPr>
      <xdr:spPr>
        <a:xfrm>
          <a:off x="2107572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16" name="n_2aveValue【認定こども園・幼稚園・保育所】&#10;一人当たり面積"/>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17" name="n_3aveValue【認定こども園・幼稚園・保育所】&#10;一人当たり面積"/>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18" name="n_4aveValue【認定こども園・幼稚園・保育所】&#10;一人当たり面積"/>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21607</xdr:rowOff>
    </xdr:from>
    <xdr:ext cx="469744" cy="259045"/>
    <xdr:sp macro="" textlink="">
      <xdr:nvSpPr>
        <xdr:cNvPr id="519" name="n_1mainValue【認定こども園・幼稚園・保育所】&#10;一人当たり面積"/>
        <xdr:cNvSpPr txBox="1"/>
      </xdr:nvSpPr>
      <xdr:spPr>
        <a:xfrm>
          <a:off x="210757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30" name="テキスト ボックス 52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40" name="テキスト ボックス 53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542" name="直線コネクタ 541"/>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543" name="【学校施設】&#10;有形固定資産減価償却率最小値テキスト"/>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544" name="直線コネクタ 543"/>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545" name="【学校施設】&#10;有形固定資産減価償却率最大値テキスト"/>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546" name="直線コネクタ 545"/>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547" name="【学校施設】&#10;有形固定資産減価償却率平均値テキスト"/>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548" name="フローチャート: 判断 547"/>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549" name="フローチャート: 判断 548"/>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550" name="フローチャート: 判断 549"/>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551" name="フローチャート: 判断 550"/>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552" name="フローチャート: 判断 551"/>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161798</xdr:rowOff>
    </xdr:from>
    <xdr:to>
      <xdr:col>85</xdr:col>
      <xdr:colOff>177800</xdr:colOff>
      <xdr:row>64</xdr:row>
      <xdr:rowOff>91948</xdr:rowOff>
    </xdr:to>
    <xdr:sp macro="" textlink="">
      <xdr:nvSpPr>
        <xdr:cNvPr id="558" name="楕円 557"/>
        <xdr:cNvSpPr/>
      </xdr:nvSpPr>
      <xdr:spPr>
        <a:xfrm>
          <a:off x="16268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76725</xdr:rowOff>
    </xdr:from>
    <xdr:ext cx="405111" cy="259045"/>
    <xdr:sp macro="" textlink="">
      <xdr:nvSpPr>
        <xdr:cNvPr id="559" name="【学校施設】&#10;有形固定資産減価償却率該当値テキスト"/>
        <xdr:cNvSpPr txBox="1"/>
      </xdr:nvSpPr>
      <xdr:spPr>
        <a:xfrm>
          <a:off x="16357600" y="10878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141224</xdr:rowOff>
    </xdr:from>
    <xdr:to>
      <xdr:col>81</xdr:col>
      <xdr:colOff>101600</xdr:colOff>
      <xdr:row>64</xdr:row>
      <xdr:rowOff>71374</xdr:rowOff>
    </xdr:to>
    <xdr:sp macro="" textlink="">
      <xdr:nvSpPr>
        <xdr:cNvPr id="560" name="楕円 559"/>
        <xdr:cNvSpPr/>
      </xdr:nvSpPr>
      <xdr:spPr>
        <a:xfrm>
          <a:off x="15430500" y="1094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20574</xdr:rowOff>
    </xdr:from>
    <xdr:to>
      <xdr:col>85</xdr:col>
      <xdr:colOff>127000</xdr:colOff>
      <xdr:row>64</xdr:row>
      <xdr:rowOff>41148</xdr:rowOff>
    </xdr:to>
    <xdr:cxnSp macro="">
      <xdr:nvCxnSpPr>
        <xdr:cNvPr id="561" name="直線コネクタ 560"/>
        <xdr:cNvCxnSpPr/>
      </xdr:nvCxnSpPr>
      <xdr:spPr>
        <a:xfrm>
          <a:off x="15481300" y="1099337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562" name="n_1aveValue【学校施設】&#10;有形固定資産減価償却率"/>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563" name="n_2aveValue【学校施設】&#10;有形固定資産減価償却率"/>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564" name="n_3aveValue【学校施設】&#10;有形固定資産減価償却率"/>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565" name="n_4aveValue【学校施設】&#10;有形固定資産減価償却率"/>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62501</xdr:rowOff>
    </xdr:from>
    <xdr:ext cx="405111" cy="259045"/>
    <xdr:sp macro="" textlink="">
      <xdr:nvSpPr>
        <xdr:cNvPr id="566" name="n_1mainValue【学校施設】&#10;有形固定資産減価償却率"/>
        <xdr:cNvSpPr txBox="1"/>
      </xdr:nvSpPr>
      <xdr:spPr>
        <a:xfrm>
          <a:off x="15266044" y="1103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7" name="テキスト ボックス 5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591" name="直線コネクタ 590"/>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592" name="【学校施設】&#10;一人当たり面積最小値テキスト"/>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593" name="直線コネクタ 592"/>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594" name="【学校施設】&#10;一人当たり面積最大値テキスト"/>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595" name="直線コネクタ 594"/>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596" name="【学校施設】&#10;一人当たり面積平均値テキスト"/>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597" name="フローチャート: 判断 596"/>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598" name="フローチャート: 判断 597"/>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599" name="フローチャート: 判断 598"/>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00" name="フローチャート: 判断 599"/>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01" name="フローチャート: 判断 600"/>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25019</xdr:rowOff>
    </xdr:from>
    <xdr:to>
      <xdr:col>116</xdr:col>
      <xdr:colOff>114300</xdr:colOff>
      <xdr:row>63</xdr:row>
      <xdr:rowOff>126619</xdr:rowOff>
    </xdr:to>
    <xdr:sp macro="" textlink="">
      <xdr:nvSpPr>
        <xdr:cNvPr id="607" name="楕円 606"/>
        <xdr:cNvSpPr/>
      </xdr:nvSpPr>
      <xdr:spPr>
        <a:xfrm>
          <a:off x="22110700" y="1082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111396</xdr:rowOff>
    </xdr:from>
    <xdr:ext cx="469744" cy="259045"/>
    <xdr:sp macro="" textlink="">
      <xdr:nvSpPr>
        <xdr:cNvPr id="608" name="【学校施設】&#10;一人当たり面積該当値テキスト"/>
        <xdr:cNvSpPr txBox="1"/>
      </xdr:nvSpPr>
      <xdr:spPr>
        <a:xfrm>
          <a:off x="22199600" y="107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29591</xdr:rowOff>
    </xdr:from>
    <xdr:to>
      <xdr:col>112</xdr:col>
      <xdr:colOff>38100</xdr:colOff>
      <xdr:row>63</xdr:row>
      <xdr:rowOff>131191</xdr:rowOff>
    </xdr:to>
    <xdr:sp macro="" textlink="">
      <xdr:nvSpPr>
        <xdr:cNvPr id="609" name="楕円 608"/>
        <xdr:cNvSpPr/>
      </xdr:nvSpPr>
      <xdr:spPr>
        <a:xfrm>
          <a:off x="21272500" y="1083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75819</xdr:rowOff>
    </xdr:from>
    <xdr:to>
      <xdr:col>116</xdr:col>
      <xdr:colOff>63500</xdr:colOff>
      <xdr:row>63</xdr:row>
      <xdr:rowOff>80391</xdr:rowOff>
    </xdr:to>
    <xdr:cxnSp macro="">
      <xdr:nvCxnSpPr>
        <xdr:cNvPr id="610" name="直線コネクタ 609"/>
        <xdr:cNvCxnSpPr/>
      </xdr:nvCxnSpPr>
      <xdr:spPr>
        <a:xfrm flipV="1">
          <a:off x="21323300" y="1087716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11" name="n_1aveValue【学校施設】&#10;一人当たり面積"/>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12" name="n_2aveValue【学校施設】&#10;一人当たり面積"/>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13" name="n_3aveValue【学校施設】&#10;一人当たり面積"/>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14" name="n_4aveValue【学校施設】&#10;一人当たり面積"/>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122318</xdr:rowOff>
    </xdr:from>
    <xdr:ext cx="469744" cy="259045"/>
    <xdr:sp macro="" textlink="">
      <xdr:nvSpPr>
        <xdr:cNvPr id="615" name="n_1mainValue【学校施設】&#10;一人当たり面積"/>
        <xdr:cNvSpPr txBox="1"/>
      </xdr:nvSpPr>
      <xdr:spPr>
        <a:xfrm>
          <a:off x="21075727" y="109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640" name="直線コネクタ 639"/>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1"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2" name="直線コネクタ 641"/>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643" name="【児童館】&#10;有形固定資産減価償却率最大値テキスト"/>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644" name="直線コネクタ 643"/>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645" name="【児童館】&#10;有形固定資産減価償却率平均値テキスト"/>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646" name="フローチャート: 判断 645"/>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647" name="フローチャート: 判断 646"/>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48" name="フローチャート: 判断 647"/>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649" name="フローチャート: 判断 648"/>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650" name="フローチャート: 判断 649"/>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656" name="楕円 655"/>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657" name="【児童館】&#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124461</xdr:rowOff>
    </xdr:from>
    <xdr:to>
      <xdr:col>81</xdr:col>
      <xdr:colOff>101600</xdr:colOff>
      <xdr:row>83</xdr:row>
      <xdr:rowOff>54611</xdr:rowOff>
    </xdr:to>
    <xdr:sp macro="" textlink="">
      <xdr:nvSpPr>
        <xdr:cNvPr id="658" name="楕円 657"/>
        <xdr:cNvSpPr/>
      </xdr:nvSpPr>
      <xdr:spPr>
        <a:xfrm>
          <a:off x="15430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3811</xdr:rowOff>
    </xdr:from>
    <xdr:to>
      <xdr:col>85</xdr:col>
      <xdr:colOff>127000</xdr:colOff>
      <xdr:row>83</xdr:row>
      <xdr:rowOff>45720</xdr:rowOff>
    </xdr:to>
    <xdr:cxnSp macro="">
      <xdr:nvCxnSpPr>
        <xdr:cNvPr id="659" name="直線コネクタ 658"/>
        <xdr:cNvCxnSpPr/>
      </xdr:nvCxnSpPr>
      <xdr:spPr>
        <a:xfrm>
          <a:off x="15481300" y="1423416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660" name="n_1aveValue【児童館】&#10;有形固定資産減価償却率"/>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61"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662" name="n_3aveValue【児童館】&#10;有形固定資産減価償却率"/>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663" name="n_4aveValue【児童館】&#10;有形固定資産減価償却率"/>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45738</xdr:rowOff>
    </xdr:from>
    <xdr:ext cx="405111" cy="259045"/>
    <xdr:sp macro="" textlink="">
      <xdr:nvSpPr>
        <xdr:cNvPr id="664" name="n_1mainValue【児童館】&#10;有形固定資産減価償却率"/>
        <xdr:cNvSpPr txBox="1"/>
      </xdr:nvSpPr>
      <xdr:spPr>
        <a:xfrm>
          <a:off x="152660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5" name="直線コネクタ 6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6" name="テキスト ボックス 6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7" name="直線コネクタ 6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8" name="テキスト ボックス 6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9" name="直線コネクタ 6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0" name="テキスト ボックス 6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1" name="直線コネクタ 6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2" name="テキスト ボックス 6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3" name="直線コネクタ 6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4" name="テキスト ボックス 6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5" name="直線コネクタ 6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6" name="テキスト ボックス 6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690" name="直線コネクタ 689"/>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691" name="【児童館】&#10;一人当たり面積最小値テキスト"/>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692" name="直線コネクタ 691"/>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93"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94" name="直線コネクタ 693"/>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695" name="【児童館】&#10;一人当たり面積平均値テキスト"/>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696" name="フローチャート: 判断 695"/>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97" name="フローチャート: 判断 696"/>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98" name="フローチャート: 判断 697"/>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99" name="フローチャート: 判断 69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00" name="フローチャート: 判断 699"/>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126093</xdr:rowOff>
    </xdr:from>
    <xdr:to>
      <xdr:col>116</xdr:col>
      <xdr:colOff>114300</xdr:colOff>
      <xdr:row>86</xdr:row>
      <xdr:rowOff>56243</xdr:rowOff>
    </xdr:to>
    <xdr:sp macro="" textlink="">
      <xdr:nvSpPr>
        <xdr:cNvPr id="706" name="楕円 705"/>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41020</xdr:rowOff>
    </xdr:from>
    <xdr:ext cx="469744" cy="259045"/>
    <xdr:sp macro="" textlink="">
      <xdr:nvSpPr>
        <xdr:cNvPr id="707" name="【児童館】&#10;一人当たり面積該当値テキスト"/>
        <xdr:cNvSpPr txBox="1"/>
      </xdr:nvSpPr>
      <xdr:spPr>
        <a:xfrm>
          <a:off x="221996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126093</xdr:rowOff>
    </xdr:from>
    <xdr:to>
      <xdr:col>112</xdr:col>
      <xdr:colOff>38100</xdr:colOff>
      <xdr:row>86</xdr:row>
      <xdr:rowOff>56243</xdr:rowOff>
    </xdr:to>
    <xdr:sp macro="" textlink="">
      <xdr:nvSpPr>
        <xdr:cNvPr id="708" name="楕円 707"/>
        <xdr:cNvSpPr/>
      </xdr:nvSpPr>
      <xdr:spPr>
        <a:xfrm>
          <a:off x="212725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5443</xdr:rowOff>
    </xdr:from>
    <xdr:to>
      <xdr:col>116</xdr:col>
      <xdr:colOff>63500</xdr:colOff>
      <xdr:row>86</xdr:row>
      <xdr:rowOff>5443</xdr:rowOff>
    </xdr:to>
    <xdr:cxnSp macro="">
      <xdr:nvCxnSpPr>
        <xdr:cNvPr id="709" name="直線コネクタ 708"/>
        <xdr:cNvCxnSpPr/>
      </xdr:nvCxnSpPr>
      <xdr:spPr>
        <a:xfrm>
          <a:off x="21323300" y="147501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10"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11"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12"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13" name="n_4aveValue【児童館】&#10;一人当たり面積"/>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47370</xdr:rowOff>
    </xdr:from>
    <xdr:ext cx="469744" cy="259045"/>
    <xdr:sp macro="" textlink="">
      <xdr:nvSpPr>
        <xdr:cNvPr id="714" name="n_1mainValue【児童館】&#10;一人当たり面積"/>
        <xdr:cNvSpPr txBox="1"/>
      </xdr:nvSpPr>
      <xdr:spPr>
        <a:xfrm>
          <a:off x="21075727" y="1479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6" name="直線コネクタ 7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7" name="テキスト ボックス 72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8" name="直線コネクタ 7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9" name="テキスト ボックス 7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0" name="直線コネクタ 7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1" name="テキスト ボックス 7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2" name="直線コネクタ 7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3" name="テキスト ボックス 7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4" name="直線コネクタ 7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5" name="テキスト ボックス 73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6" name="直線コネクタ 7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7" name="テキスト ボックス 73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739" name="直線コネクタ 738"/>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740" name="【公民館】&#10;有形固定資産減価償却率最小値テキスト"/>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741" name="直線コネクタ 740"/>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742" name="【公民館】&#10;有形固定資産減価償却率最大値テキスト"/>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743" name="直線コネクタ 742"/>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744" name="【公民館】&#10;有形固定資産減価償却率平均値テキスト"/>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745" name="フローチャート: 判断 744"/>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746" name="フローチャート: 判断 745"/>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747" name="フローチャート: 判断 746"/>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48" name="フローチャート: 判断 747"/>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749" name="フローチャート: 判断 748"/>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128270</xdr:rowOff>
    </xdr:from>
    <xdr:to>
      <xdr:col>85</xdr:col>
      <xdr:colOff>177800</xdr:colOff>
      <xdr:row>108</xdr:row>
      <xdr:rowOff>58420</xdr:rowOff>
    </xdr:to>
    <xdr:sp macro="" textlink="">
      <xdr:nvSpPr>
        <xdr:cNvPr id="755" name="楕円 754"/>
        <xdr:cNvSpPr/>
      </xdr:nvSpPr>
      <xdr:spPr>
        <a:xfrm>
          <a:off x="16268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43197</xdr:rowOff>
    </xdr:from>
    <xdr:ext cx="405111" cy="259045"/>
    <xdr:sp macro="" textlink="">
      <xdr:nvSpPr>
        <xdr:cNvPr id="756" name="【公民館】&#10;有形固定資産減価償却率該当値テキスト"/>
        <xdr:cNvSpPr txBox="1"/>
      </xdr:nvSpPr>
      <xdr:spPr>
        <a:xfrm>
          <a:off x="16357600" y="1838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86361</xdr:rowOff>
    </xdr:from>
    <xdr:to>
      <xdr:col>81</xdr:col>
      <xdr:colOff>101600</xdr:colOff>
      <xdr:row>108</xdr:row>
      <xdr:rowOff>16511</xdr:rowOff>
    </xdr:to>
    <xdr:sp macro="" textlink="">
      <xdr:nvSpPr>
        <xdr:cNvPr id="757" name="楕円 756"/>
        <xdr:cNvSpPr/>
      </xdr:nvSpPr>
      <xdr:spPr>
        <a:xfrm>
          <a:off x="15430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137161</xdr:rowOff>
    </xdr:from>
    <xdr:to>
      <xdr:col>85</xdr:col>
      <xdr:colOff>127000</xdr:colOff>
      <xdr:row>108</xdr:row>
      <xdr:rowOff>7620</xdr:rowOff>
    </xdr:to>
    <xdr:cxnSp macro="">
      <xdr:nvCxnSpPr>
        <xdr:cNvPr id="758" name="直線コネクタ 757"/>
        <xdr:cNvCxnSpPr/>
      </xdr:nvCxnSpPr>
      <xdr:spPr>
        <a:xfrm>
          <a:off x="15481300" y="184823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759" name="n_1aveValue【公民館】&#10;有形固定資産減価償却率"/>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760" name="n_2aveValue【公民館】&#10;有形固定資産減価償却率"/>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61" name="n_3aveValue【公民館】&#10;有形固定資産減価償却率"/>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762" name="n_4aveValue【公民館】&#10;有形固定資産減価償却率"/>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7638</xdr:rowOff>
    </xdr:from>
    <xdr:ext cx="405111" cy="259045"/>
    <xdr:sp macro="" textlink="">
      <xdr:nvSpPr>
        <xdr:cNvPr id="763" name="n_1mainValue【公民館】&#10;有形固定資産減価償却率"/>
        <xdr:cNvSpPr txBox="1"/>
      </xdr:nvSpPr>
      <xdr:spPr>
        <a:xfrm>
          <a:off x="15266044"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4" name="正方形/長方形 7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5" name="正方形/長方形 7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6" name="正方形/長方形 7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7" name="正方形/長方形 7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8" name="正方形/長方形 7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9" name="正方形/長方形 7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0" name="正方形/長方形 7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1" name="正方形/長方形 7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2" name="テキスト ボックス 7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3" name="直線コネクタ 7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4" name="直線コネクタ 77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5" name="テキスト ボックス 77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6" name="直線コネクタ 77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7" name="テキスト ボックス 77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8" name="直線コネクタ 77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79" name="テキスト ボックス 77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0" name="直線コネクタ 77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1" name="テキスト ボックス 78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2" name="直線コネクタ 78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3" name="テキスト ボックス 78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4" name="直線コネクタ 78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5" name="テキスト ボックス 78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789" name="直線コネクタ 788"/>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790" name="【公民館】&#10;一人当たり面積最小値テキスト"/>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791" name="直線コネクタ 790"/>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792" name="【公民館】&#10;一人当たり面積最大値テキスト"/>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793" name="直線コネクタ 792"/>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794" name="【公民館】&#10;一人当たり面積平均値テキスト"/>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795" name="フローチャート: 判断 794"/>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796" name="フローチャート: 判断 795"/>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797" name="フローチャート: 判断 796"/>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798" name="フローチャート: 判断 797"/>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799" name="フローチャート: 判断 798"/>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86361</xdr:rowOff>
    </xdr:from>
    <xdr:to>
      <xdr:col>116</xdr:col>
      <xdr:colOff>114300</xdr:colOff>
      <xdr:row>109</xdr:row>
      <xdr:rowOff>16511</xdr:rowOff>
    </xdr:to>
    <xdr:sp macro="" textlink="">
      <xdr:nvSpPr>
        <xdr:cNvPr id="805" name="楕円 804"/>
        <xdr:cNvSpPr/>
      </xdr:nvSpPr>
      <xdr:spPr>
        <a:xfrm>
          <a:off x="221107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1288</xdr:rowOff>
    </xdr:from>
    <xdr:ext cx="469744" cy="259045"/>
    <xdr:sp macro="" textlink="">
      <xdr:nvSpPr>
        <xdr:cNvPr id="806" name="【公民館】&#10;一人当たり面積該当値テキスト"/>
        <xdr:cNvSpPr txBox="1"/>
      </xdr:nvSpPr>
      <xdr:spPr>
        <a:xfrm>
          <a:off x="22199600" y="1851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87449</xdr:rowOff>
    </xdr:from>
    <xdr:to>
      <xdr:col>112</xdr:col>
      <xdr:colOff>38100</xdr:colOff>
      <xdr:row>109</xdr:row>
      <xdr:rowOff>17599</xdr:rowOff>
    </xdr:to>
    <xdr:sp macro="" textlink="">
      <xdr:nvSpPr>
        <xdr:cNvPr id="807" name="楕円 806"/>
        <xdr:cNvSpPr/>
      </xdr:nvSpPr>
      <xdr:spPr>
        <a:xfrm>
          <a:off x="21272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137161</xdr:rowOff>
    </xdr:from>
    <xdr:to>
      <xdr:col>116</xdr:col>
      <xdr:colOff>63500</xdr:colOff>
      <xdr:row>108</xdr:row>
      <xdr:rowOff>138249</xdr:rowOff>
    </xdr:to>
    <xdr:cxnSp macro="">
      <xdr:nvCxnSpPr>
        <xdr:cNvPr id="808" name="直線コネクタ 807"/>
        <xdr:cNvCxnSpPr/>
      </xdr:nvCxnSpPr>
      <xdr:spPr>
        <a:xfrm flipV="1">
          <a:off x="21323300" y="18653761"/>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809" name="n_1aveValue【公民館】&#10;一人当たり面積"/>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810" name="n_2aveValue【公民館】&#10;一人当たり面積"/>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811" name="n_3aveValue【公民館】&#10;一人当たり面積"/>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812" name="n_4aveValue【公民館】&#10;一人当たり面積"/>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8726</xdr:rowOff>
    </xdr:from>
    <xdr:ext cx="469744" cy="259045"/>
    <xdr:sp macro="" textlink="">
      <xdr:nvSpPr>
        <xdr:cNvPr id="813" name="n_1mainValue【公民館】&#10;一人当たり面積"/>
        <xdr:cNvSpPr txBox="1"/>
      </xdr:nvSpPr>
      <xdr:spPr>
        <a:xfrm>
          <a:off x="210757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4" name="正方形/長方形 8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5" name="正方形/長方形 8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6" name="テキスト ボックス 8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類似団体と比較して、有形固定資産減価償却率が高くなっている施設は、港湾・漁港、学校施設、児童館及び公民館であり、特に学校施設及び公民館は類似団体より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ポイント以上高くなっており、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学校施設については、多くの小・中学校施設が建築から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年以上経過しており、一人当たり面積は類似団体と比較すると▲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0.863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㎡であるが、全国平均より＋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㎡、静岡県平均より＋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㎡となっている状況を踏まえ、今後、策定する市内全域の小・中学校を対象とした学校再編計画に基づき、適正規模となるよう統廃合の実施及び施設の更新を行う必要がある。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公民館については、３館すべてが有形固定資産減価償却率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％超となっており、今後、学校の余裕教室等の地区内他施設との複合化等の検討を行い、除却や施設の更新を行う必要がある。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30299</xdr:rowOff>
    </xdr:from>
    <xdr:to>
      <xdr:col>24</xdr:col>
      <xdr:colOff>114300</xdr:colOff>
      <xdr:row>39</xdr:row>
      <xdr:rowOff>131899</xdr:rowOff>
    </xdr:to>
    <xdr:sp macro="" textlink="">
      <xdr:nvSpPr>
        <xdr:cNvPr id="74" name="楕円 73"/>
        <xdr:cNvSpPr/>
      </xdr:nvSpPr>
      <xdr:spPr>
        <a:xfrm>
          <a:off x="4584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8726</xdr:rowOff>
    </xdr:from>
    <xdr:ext cx="405111" cy="259045"/>
    <xdr:sp macro="" textlink="">
      <xdr:nvSpPr>
        <xdr:cNvPr id="75" name="【図書館】&#10;有形固定資産減価償却率該当値テキスト"/>
        <xdr:cNvSpPr txBox="1"/>
      </xdr:nvSpPr>
      <xdr:spPr>
        <a:xfrm>
          <a:off x="4673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6" name="楕円 75"/>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45176</xdr:rowOff>
    </xdr:from>
    <xdr:to>
      <xdr:col>24</xdr:col>
      <xdr:colOff>63500</xdr:colOff>
      <xdr:row>39</xdr:row>
      <xdr:rowOff>81099</xdr:rowOff>
    </xdr:to>
    <xdr:cxnSp macro="">
      <xdr:nvCxnSpPr>
        <xdr:cNvPr id="77" name="直線コネクタ 76"/>
        <xdr:cNvCxnSpPr/>
      </xdr:nvCxnSpPr>
      <xdr:spPr>
        <a:xfrm>
          <a:off x="3797300" y="673172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78" name="n_1aveValue【図書館】&#10;有形固定資産減価償却率"/>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79"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0" name="n_3aveValue【図書館】&#10;有形固定資産減価償却率"/>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1" name="n_4aveValue【図書館】&#10;有形固定資産減価償却率"/>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82"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3" name="直線コネクタ 92"/>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4" name="テキスト ボックス 93"/>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7" name="直線コネクタ 96"/>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8" name="テキスト ボックス 97"/>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2" name="直線コネクタ 101"/>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3"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4" name="直線コネクタ 103"/>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05" name="【図書館】&#10;一人当たり面積最大値テキスト"/>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06" name="直線コネクタ 105"/>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07" name="【図書館】&#10;一人当たり面積平均値テキスト"/>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08" name="フローチャート: 判断 107"/>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09" name="フローチャート: 判断 108"/>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0" name="フローチャート: 判断 109"/>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1" name="フローチャート: 判断 110"/>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2" name="フローチャート: 判断 111"/>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105410</xdr:rowOff>
    </xdr:from>
    <xdr:to>
      <xdr:col>55</xdr:col>
      <xdr:colOff>50800</xdr:colOff>
      <xdr:row>41</xdr:row>
      <xdr:rowOff>35560</xdr:rowOff>
    </xdr:to>
    <xdr:sp macro="" textlink="">
      <xdr:nvSpPr>
        <xdr:cNvPr id="118" name="楕円 117"/>
        <xdr:cNvSpPr/>
      </xdr:nvSpPr>
      <xdr:spPr>
        <a:xfrm>
          <a:off x="104267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20337</xdr:rowOff>
    </xdr:from>
    <xdr:ext cx="469744" cy="259045"/>
    <xdr:sp macro="" textlink="">
      <xdr:nvSpPr>
        <xdr:cNvPr id="119" name="【図書館】&#10;一人当たり面積該当値テキスト"/>
        <xdr:cNvSpPr txBox="1"/>
      </xdr:nvSpPr>
      <xdr:spPr>
        <a:xfrm>
          <a:off x="10515600" y="687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20" name="楕円 119"/>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156210</xdr:rowOff>
    </xdr:from>
    <xdr:to>
      <xdr:col>55</xdr:col>
      <xdr:colOff>0</xdr:colOff>
      <xdr:row>40</xdr:row>
      <xdr:rowOff>156210</xdr:rowOff>
    </xdr:to>
    <xdr:cxnSp macro="">
      <xdr:nvCxnSpPr>
        <xdr:cNvPr id="121" name="直線コネクタ 120"/>
        <xdr:cNvCxnSpPr/>
      </xdr:nvCxnSpPr>
      <xdr:spPr>
        <a:xfrm>
          <a:off x="9639300" y="701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22" name="n_1aveValue【図書館】&#10;一人当たり面積"/>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23" name="n_2aveValue【図書館】&#10;一人当たり面積"/>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24" name="n_3aveValue【図書館】&#10;一人当たり面積"/>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25" name="n_4ave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26687</xdr:rowOff>
    </xdr:from>
    <xdr:ext cx="469744" cy="259045"/>
    <xdr:sp macro="" textlink="">
      <xdr:nvSpPr>
        <xdr:cNvPr id="126" name="n_1mainValue【図書館】&#10;一人当たり面積"/>
        <xdr:cNvSpPr txBox="1"/>
      </xdr:nvSpPr>
      <xdr:spPr>
        <a:xfrm>
          <a:off x="93917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7" name="テキスト ボックス 13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8" name="直線コネクタ 13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9" name="テキスト ボックス 13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0" name="直線コネクタ 13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1" name="テキスト ボックス 14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2" name="直線コネクタ 14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3" name="テキスト ボックス 14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4" name="直線コネクタ 14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5" name="テキスト ボックス 14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6" name="直線コネクタ 14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7" name="テキスト ボックス 14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8" name="直線コネクタ 14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9" name="テキスト ボックス 14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52" name="直線コネクタ 151"/>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53" name="【体育館・プー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54" name="直線コネクタ 153"/>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55" name="【体育館・プール】&#10;有形固定資産減価償却率最大値テキスト"/>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56" name="直線コネクタ 155"/>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157" name="【体育館・プール】&#10;有形固定資産減価償却率平均値テキスト"/>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58" name="フローチャート: 判断 157"/>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59" name="フローチャート: 判断 158"/>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60" name="フローチャート: 判断 159"/>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61" name="フローチャート: 判断 160"/>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62" name="フローチャート: 判断 161"/>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123916</xdr:rowOff>
    </xdr:from>
    <xdr:to>
      <xdr:col>24</xdr:col>
      <xdr:colOff>114300</xdr:colOff>
      <xdr:row>63</xdr:row>
      <xdr:rowOff>54066</xdr:rowOff>
    </xdr:to>
    <xdr:sp macro="" textlink="">
      <xdr:nvSpPr>
        <xdr:cNvPr id="168" name="楕円 167"/>
        <xdr:cNvSpPr/>
      </xdr:nvSpPr>
      <xdr:spPr>
        <a:xfrm>
          <a:off x="45847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102343</xdr:rowOff>
    </xdr:from>
    <xdr:ext cx="405111" cy="259045"/>
    <xdr:sp macro="" textlink="">
      <xdr:nvSpPr>
        <xdr:cNvPr id="169" name="【体育館・プール】&#10;有形固定資産減価償却率該当値テキスト"/>
        <xdr:cNvSpPr txBox="1"/>
      </xdr:nvSpPr>
      <xdr:spPr>
        <a:xfrm>
          <a:off x="4673600" y="1073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102688</xdr:rowOff>
    </xdr:from>
    <xdr:to>
      <xdr:col>20</xdr:col>
      <xdr:colOff>38100</xdr:colOff>
      <xdr:row>63</xdr:row>
      <xdr:rowOff>32838</xdr:rowOff>
    </xdr:to>
    <xdr:sp macro="" textlink="">
      <xdr:nvSpPr>
        <xdr:cNvPr id="170" name="楕円 169"/>
        <xdr:cNvSpPr/>
      </xdr:nvSpPr>
      <xdr:spPr>
        <a:xfrm>
          <a:off x="3746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153488</xdr:rowOff>
    </xdr:from>
    <xdr:to>
      <xdr:col>24</xdr:col>
      <xdr:colOff>63500</xdr:colOff>
      <xdr:row>63</xdr:row>
      <xdr:rowOff>3266</xdr:rowOff>
    </xdr:to>
    <xdr:cxnSp macro="">
      <xdr:nvCxnSpPr>
        <xdr:cNvPr id="171" name="直線コネクタ 170"/>
        <xdr:cNvCxnSpPr/>
      </xdr:nvCxnSpPr>
      <xdr:spPr>
        <a:xfrm>
          <a:off x="3797300" y="1078338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72" name="n_1aveValue【体育館・プール】&#10;有形固定資産減価償却率"/>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73" name="n_2aveValue【体育館・プール】&#10;有形固定資産減価償却率"/>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74" name="n_3aveValue【体育館・プー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75" name="n_4aveValue【体育館・プール】&#10;有形固定資産減価償却率"/>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23965</xdr:rowOff>
    </xdr:from>
    <xdr:ext cx="405111" cy="259045"/>
    <xdr:sp macro="" textlink="">
      <xdr:nvSpPr>
        <xdr:cNvPr id="176" name="n_1mainValue【体育館・プール】&#10;有形固定資産減価償却率"/>
        <xdr:cNvSpPr txBox="1"/>
      </xdr:nvSpPr>
      <xdr:spPr>
        <a:xfrm>
          <a:off x="35820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00" name="直線コネクタ 199"/>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01" name="【体育館・プール】&#10;一人当たり面積最小値テキスト"/>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02" name="直線コネクタ 201"/>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03" name="【体育館・プール】&#10;一人当たり面積最大値テキスト"/>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04" name="直線コネクタ 203"/>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36847</xdr:rowOff>
    </xdr:from>
    <xdr:ext cx="469744" cy="259045"/>
    <xdr:sp macro="" textlink="">
      <xdr:nvSpPr>
        <xdr:cNvPr id="205" name="【体育館・プール】&#10;一人当たり面積平均値テキスト"/>
        <xdr:cNvSpPr txBox="1"/>
      </xdr:nvSpPr>
      <xdr:spPr>
        <a:xfrm>
          <a:off x="10515600" y="10152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06" name="フローチャート: 判断 205"/>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07" name="フローチャート: 判断 206"/>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08" name="フローチャート: 判断 207"/>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09" name="フローチャート: 判断 208"/>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10" name="フローチャート: 判断 209"/>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84455</xdr:rowOff>
    </xdr:from>
    <xdr:to>
      <xdr:col>55</xdr:col>
      <xdr:colOff>50800</xdr:colOff>
      <xdr:row>63</xdr:row>
      <xdr:rowOff>14605</xdr:rowOff>
    </xdr:to>
    <xdr:sp macro="" textlink="">
      <xdr:nvSpPr>
        <xdr:cNvPr id="216" name="楕円 215"/>
        <xdr:cNvSpPr/>
      </xdr:nvSpPr>
      <xdr:spPr>
        <a:xfrm>
          <a:off x="10426700" y="1071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170832</xdr:rowOff>
    </xdr:from>
    <xdr:ext cx="469744" cy="259045"/>
    <xdr:sp macro="" textlink="">
      <xdr:nvSpPr>
        <xdr:cNvPr id="217" name="【体育館・プール】&#10;一人当たり面積該当値テキスト"/>
        <xdr:cNvSpPr txBox="1"/>
      </xdr:nvSpPr>
      <xdr:spPr>
        <a:xfrm>
          <a:off x="10515600" y="1062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86360</xdr:rowOff>
    </xdr:from>
    <xdr:to>
      <xdr:col>50</xdr:col>
      <xdr:colOff>165100</xdr:colOff>
      <xdr:row>63</xdr:row>
      <xdr:rowOff>16510</xdr:rowOff>
    </xdr:to>
    <xdr:sp macro="" textlink="">
      <xdr:nvSpPr>
        <xdr:cNvPr id="218" name="楕円 217"/>
        <xdr:cNvSpPr/>
      </xdr:nvSpPr>
      <xdr:spPr>
        <a:xfrm>
          <a:off x="9588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135255</xdr:rowOff>
    </xdr:from>
    <xdr:to>
      <xdr:col>55</xdr:col>
      <xdr:colOff>0</xdr:colOff>
      <xdr:row>62</xdr:row>
      <xdr:rowOff>137160</xdr:rowOff>
    </xdr:to>
    <xdr:cxnSp macro="">
      <xdr:nvCxnSpPr>
        <xdr:cNvPr id="219" name="直線コネクタ 218"/>
        <xdr:cNvCxnSpPr/>
      </xdr:nvCxnSpPr>
      <xdr:spPr>
        <a:xfrm flipV="1">
          <a:off x="9639300" y="1076515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4462</xdr:rowOff>
    </xdr:from>
    <xdr:ext cx="469744" cy="259045"/>
    <xdr:sp macro="" textlink="">
      <xdr:nvSpPr>
        <xdr:cNvPr id="220" name="n_1aveValue【体育館・プール】&#10;一人当たり面積"/>
        <xdr:cNvSpPr txBox="1"/>
      </xdr:nvSpPr>
      <xdr:spPr>
        <a:xfrm>
          <a:off x="9391727" y="1012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164482</xdr:rowOff>
    </xdr:from>
    <xdr:ext cx="469744" cy="259045"/>
    <xdr:sp macro="" textlink="">
      <xdr:nvSpPr>
        <xdr:cNvPr id="221" name="n_2aveValue【体育館・プール】&#10;一人当たり面積"/>
        <xdr:cNvSpPr txBox="1"/>
      </xdr:nvSpPr>
      <xdr:spPr>
        <a:xfrm>
          <a:off x="8515427" y="1010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652</xdr:rowOff>
    </xdr:from>
    <xdr:ext cx="469744" cy="259045"/>
    <xdr:sp macro="" textlink="">
      <xdr:nvSpPr>
        <xdr:cNvPr id="222" name="n_3aveValue【体育館・プール】&#10;一人当たり面積"/>
        <xdr:cNvSpPr txBox="1"/>
      </xdr:nvSpPr>
      <xdr:spPr>
        <a:xfrm>
          <a:off x="7626427" y="101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23" name="n_4aveValue【体育館・プール】&#10;一人当たり面積"/>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7637</xdr:rowOff>
    </xdr:from>
    <xdr:ext cx="469744" cy="259045"/>
    <xdr:sp macro="" textlink="">
      <xdr:nvSpPr>
        <xdr:cNvPr id="224" name="n_1mainValue【体育館・プール】&#10;一人当たり面積"/>
        <xdr:cNvSpPr txBox="1"/>
      </xdr:nvSpPr>
      <xdr:spPr>
        <a:xfrm>
          <a:off x="93917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5" name="テキスト ボックス 23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37" name="テキスト ボックス 23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47" name="テキスト ボックス 24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49" name="直線コネクタ 248"/>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50" name="【福祉施設】&#10;有形固定資産減価償却率最小値テキスト"/>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51" name="直線コネクタ 250"/>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52" name="【福祉施設】&#10;有形固定資産減価償却率最大値テキスト"/>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53" name="直線コネクタ 252"/>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54" name="【福祉施設】&#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55" name="フローチャート: 判断 254"/>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56" name="フローチャート: 判断 255"/>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57" name="フローチャート: 判断 256"/>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58" name="フローチャート: 判断 257"/>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59" name="フローチャート: 判断 258"/>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65" name="楕円 264"/>
        <xdr:cNvSpPr/>
      </xdr:nvSpPr>
      <xdr:spPr>
        <a:xfrm>
          <a:off x="4584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57166</xdr:rowOff>
    </xdr:from>
    <xdr:ext cx="405111" cy="259045"/>
    <xdr:sp macro="" textlink="">
      <xdr:nvSpPr>
        <xdr:cNvPr id="266" name="【福祉施設】&#10;有形固定資産減価償却率該当値テキスト"/>
        <xdr:cNvSpPr txBox="1"/>
      </xdr:nvSpPr>
      <xdr:spPr>
        <a:xfrm>
          <a:off x="4673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88264</xdr:rowOff>
    </xdr:from>
    <xdr:to>
      <xdr:col>20</xdr:col>
      <xdr:colOff>38100</xdr:colOff>
      <xdr:row>84</xdr:row>
      <xdr:rowOff>18414</xdr:rowOff>
    </xdr:to>
    <xdr:sp macro="" textlink="">
      <xdr:nvSpPr>
        <xdr:cNvPr id="267" name="楕円 266"/>
        <xdr:cNvSpPr/>
      </xdr:nvSpPr>
      <xdr:spPr>
        <a:xfrm>
          <a:off x="3746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139064</xdr:rowOff>
    </xdr:to>
    <xdr:cxnSp macro="">
      <xdr:nvCxnSpPr>
        <xdr:cNvPr id="268" name="直線コネクタ 267"/>
        <xdr:cNvCxnSpPr/>
      </xdr:nvCxnSpPr>
      <xdr:spPr>
        <a:xfrm flipV="1">
          <a:off x="3797300" y="1435988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69" name="n_1aveValue【福祉施設】&#10;有形固定資産減価償却率"/>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70" name="n_2aveValue【福祉施設】&#10;有形固定資産減価償却率"/>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71" name="n_3aveValue【福祉施設】&#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72" name="n_4aveValue【福祉施設】&#10;有形固定資産減価償却率"/>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9541</xdr:rowOff>
    </xdr:from>
    <xdr:ext cx="405111" cy="259045"/>
    <xdr:sp macro="" textlink="">
      <xdr:nvSpPr>
        <xdr:cNvPr id="273" name="n_1mainValue【福祉施設】&#10;有形固定資産減価償却率"/>
        <xdr:cNvSpPr txBox="1"/>
      </xdr:nvSpPr>
      <xdr:spPr>
        <a:xfrm>
          <a:off x="3582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2" name="テキスト ボックス 28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3" name="直線コネクタ 28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4" name="直線コネクタ 28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5" name="テキスト ボックス 28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6" name="直線コネクタ 28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7" name="テキスト ボックス 28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0" name="直線コネクタ 28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1" name="テキスト ボックス 29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2" name="直線コネクタ 29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3" name="テキスト ボックス 29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297" name="直線コネクタ 296"/>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298" name="【福祉施設】&#10;一人当たり面積最小値テキスト"/>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299" name="直線コネクタ 298"/>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00" name="【福祉施設】&#10;一人当たり面積最大値テキスト"/>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01" name="直線コネクタ 300"/>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124477</xdr:rowOff>
    </xdr:from>
    <xdr:ext cx="469744" cy="259045"/>
    <xdr:sp macro="" textlink="">
      <xdr:nvSpPr>
        <xdr:cNvPr id="302" name="【福祉施設】&#10;一人当たり面積平均値テキスト"/>
        <xdr:cNvSpPr txBox="1"/>
      </xdr:nvSpPr>
      <xdr:spPr>
        <a:xfrm>
          <a:off x="10515600" y="1418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03" name="フローチャート: 判断 30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04" name="フローチャート: 判断 303"/>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05" name="フローチャート: 判断 304"/>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06" name="フローチャート: 判断 305"/>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07" name="フローチャート: 判断 306"/>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158750</xdr:rowOff>
    </xdr:from>
    <xdr:to>
      <xdr:col>55</xdr:col>
      <xdr:colOff>50800</xdr:colOff>
      <xdr:row>85</xdr:row>
      <xdr:rowOff>88900</xdr:rowOff>
    </xdr:to>
    <xdr:sp macro="" textlink="">
      <xdr:nvSpPr>
        <xdr:cNvPr id="313" name="楕円 312"/>
        <xdr:cNvSpPr/>
      </xdr:nvSpPr>
      <xdr:spPr>
        <a:xfrm>
          <a:off x="104267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137177</xdr:rowOff>
    </xdr:from>
    <xdr:ext cx="469744" cy="259045"/>
    <xdr:sp macro="" textlink="">
      <xdr:nvSpPr>
        <xdr:cNvPr id="314" name="【福祉施設】&#10;一人当たり面積該当値テキスト"/>
        <xdr:cNvSpPr txBox="1"/>
      </xdr:nvSpPr>
      <xdr:spPr>
        <a:xfrm>
          <a:off x="10515600"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15" name="楕円 31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85</xdr:row>
      <xdr:rowOff>38100</xdr:rowOff>
    </xdr:to>
    <xdr:cxnSp macro="">
      <xdr:nvCxnSpPr>
        <xdr:cNvPr id="316" name="直線コネクタ 315"/>
        <xdr:cNvCxnSpPr/>
      </xdr:nvCxnSpPr>
      <xdr:spPr>
        <a:xfrm>
          <a:off x="9639300" y="145542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74947</xdr:rowOff>
    </xdr:from>
    <xdr:ext cx="469744" cy="259045"/>
    <xdr:sp macro="" textlink="">
      <xdr:nvSpPr>
        <xdr:cNvPr id="317" name="n_1aveValue【福祉施設】&#10;一人当たり面積"/>
        <xdr:cNvSpPr txBox="1"/>
      </xdr:nvSpPr>
      <xdr:spPr>
        <a:xfrm>
          <a:off x="93917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71138</xdr:rowOff>
    </xdr:from>
    <xdr:ext cx="469744" cy="259045"/>
    <xdr:sp macro="" textlink="">
      <xdr:nvSpPr>
        <xdr:cNvPr id="318" name="n_2aveValue【福祉施設】&#10;一人当たり面積"/>
        <xdr:cNvSpPr txBox="1"/>
      </xdr:nvSpPr>
      <xdr:spPr>
        <a:xfrm>
          <a:off x="8515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33038</xdr:rowOff>
    </xdr:from>
    <xdr:ext cx="469744" cy="259045"/>
    <xdr:sp macro="" textlink="">
      <xdr:nvSpPr>
        <xdr:cNvPr id="319" name="n_3aveValue【福祉施設】&#10;一人当たり面積"/>
        <xdr:cNvSpPr txBox="1"/>
      </xdr:nvSpPr>
      <xdr:spPr>
        <a:xfrm>
          <a:off x="7626427" y="1409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20" name="n_4aveValue【福祉施設】&#10;一人当たり面積"/>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21"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2" name="テキスト ボックス 33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34" name="テキスト ボックス 33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42" name="テキスト ボックス 341"/>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4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45" name="直線コネクタ 344"/>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46" name="【市民会館】&#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47" name="直線コネクタ 346"/>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48" name="【市民会館】&#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9" name="直線コネクタ 348"/>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50" name="【市民会館】&#10;有形固定資産減価償却率平均値テキスト"/>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51" name="フローチャート: 判断 350"/>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52" name="フローチャート: 判断 351"/>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53" name="フローチャート: 判断 352"/>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54" name="フローチャート: 判断 353"/>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55" name="フローチャート: 判断 354"/>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80011</xdr:rowOff>
    </xdr:from>
    <xdr:to>
      <xdr:col>24</xdr:col>
      <xdr:colOff>114300</xdr:colOff>
      <xdr:row>104</xdr:row>
      <xdr:rowOff>10161</xdr:rowOff>
    </xdr:to>
    <xdr:sp macro="" textlink="">
      <xdr:nvSpPr>
        <xdr:cNvPr id="361" name="楕円 360"/>
        <xdr:cNvSpPr/>
      </xdr:nvSpPr>
      <xdr:spPr>
        <a:xfrm>
          <a:off x="4584700" y="1773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58438</xdr:rowOff>
    </xdr:from>
    <xdr:ext cx="405111" cy="259045"/>
    <xdr:sp macro="" textlink="">
      <xdr:nvSpPr>
        <xdr:cNvPr id="362" name="【市民会館】&#10;有形固定資産減価償却率該当値テキスト"/>
        <xdr:cNvSpPr txBox="1"/>
      </xdr:nvSpPr>
      <xdr:spPr>
        <a:xfrm>
          <a:off x="4673600" y="1771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41911</xdr:rowOff>
    </xdr:from>
    <xdr:to>
      <xdr:col>20</xdr:col>
      <xdr:colOff>38100</xdr:colOff>
      <xdr:row>103</xdr:row>
      <xdr:rowOff>143511</xdr:rowOff>
    </xdr:to>
    <xdr:sp macro="" textlink="">
      <xdr:nvSpPr>
        <xdr:cNvPr id="363" name="楕円 362"/>
        <xdr:cNvSpPr/>
      </xdr:nvSpPr>
      <xdr:spPr>
        <a:xfrm>
          <a:off x="3746500" y="177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92711</xdr:rowOff>
    </xdr:from>
    <xdr:to>
      <xdr:col>24</xdr:col>
      <xdr:colOff>63500</xdr:colOff>
      <xdr:row>103</xdr:row>
      <xdr:rowOff>130811</xdr:rowOff>
    </xdr:to>
    <xdr:cxnSp macro="">
      <xdr:nvCxnSpPr>
        <xdr:cNvPr id="364" name="直線コネクタ 363"/>
        <xdr:cNvCxnSpPr/>
      </xdr:nvCxnSpPr>
      <xdr:spPr>
        <a:xfrm>
          <a:off x="3797300" y="177520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26688</xdr:rowOff>
    </xdr:from>
    <xdr:ext cx="405111" cy="259045"/>
    <xdr:sp macro="" textlink="">
      <xdr:nvSpPr>
        <xdr:cNvPr id="365" name="n_1aveValue【市民会館】&#10;有形固定資産減価償却率"/>
        <xdr:cNvSpPr txBox="1"/>
      </xdr:nvSpPr>
      <xdr:spPr>
        <a:xfrm>
          <a:off x="35820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366" name="n_2aveValue【市民会館】&#10;有形固定資産減価償却率"/>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367" name="n_3aveValue【市民会館】&#10;有形固定資産減価償却率"/>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368" name="n_4aveValue【市民会館】&#10;有形固定資産減価償却率"/>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160038</xdr:rowOff>
    </xdr:from>
    <xdr:ext cx="405111" cy="259045"/>
    <xdr:sp macro="" textlink="">
      <xdr:nvSpPr>
        <xdr:cNvPr id="369" name="n_1mainValue【市民会館】&#10;有形固定資産減価償却率"/>
        <xdr:cNvSpPr txBox="1"/>
      </xdr:nvSpPr>
      <xdr:spPr>
        <a:xfrm>
          <a:off x="3582044" y="174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8" name="テキスト ボックス 37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9" name="直線コネクタ 37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0" name="直線コネクタ 37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1" name="テキスト ボックス 38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2" name="直線コネクタ 38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3" name="テキスト ボックス 38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4" name="直線コネクタ 38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5" name="テキスト ボックス 38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6" name="直線コネクタ 38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7" name="テキスト ボックス 38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8" name="直線コネクタ 38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9" name="テキスト ボックス 38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0" name="直線コネクタ 38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1" name="テキスト ボックス 39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395" name="直線コネクタ 394"/>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396"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397" name="直線コネクタ 396"/>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98"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9" name="直線コネクタ 398"/>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160945</xdr:rowOff>
    </xdr:from>
    <xdr:ext cx="469744" cy="259045"/>
    <xdr:sp macro="" textlink="">
      <xdr:nvSpPr>
        <xdr:cNvPr id="400" name="【市民会館】&#10;一人当たり面積平均値テキスト"/>
        <xdr:cNvSpPr txBox="1"/>
      </xdr:nvSpPr>
      <xdr:spPr>
        <a:xfrm>
          <a:off x="10515600" y="17991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01" name="フローチャート: 判断 400"/>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02" name="フローチャート: 判断 401"/>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03" name="フローチャート: 判断 402"/>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04" name="フローチャート: 判断 403"/>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05" name="フローチャート: 判断 404"/>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6" name="テキスト ボックス 40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7" name="テキスト ボックス 40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8" name="テキスト ボックス 40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9" name="テキスト ボックス 40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0" name="テキスト ボックス 40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35198</xdr:rowOff>
    </xdr:from>
    <xdr:to>
      <xdr:col>55</xdr:col>
      <xdr:colOff>50800</xdr:colOff>
      <xdr:row>106</xdr:row>
      <xdr:rowOff>136798</xdr:rowOff>
    </xdr:to>
    <xdr:sp macro="" textlink="">
      <xdr:nvSpPr>
        <xdr:cNvPr id="411" name="楕円 410"/>
        <xdr:cNvSpPr/>
      </xdr:nvSpPr>
      <xdr:spPr>
        <a:xfrm>
          <a:off x="10426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13625</xdr:rowOff>
    </xdr:from>
    <xdr:ext cx="469744" cy="259045"/>
    <xdr:sp macro="" textlink="">
      <xdr:nvSpPr>
        <xdr:cNvPr id="412" name="【市民会館】&#10;一人当たり面積該当値テキスト"/>
        <xdr:cNvSpPr txBox="1"/>
      </xdr:nvSpPr>
      <xdr:spPr>
        <a:xfrm>
          <a:off x="10515600" y="181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38463</xdr:rowOff>
    </xdr:from>
    <xdr:to>
      <xdr:col>50</xdr:col>
      <xdr:colOff>165100</xdr:colOff>
      <xdr:row>106</xdr:row>
      <xdr:rowOff>140063</xdr:rowOff>
    </xdr:to>
    <xdr:sp macro="" textlink="">
      <xdr:nvSpPr>
        <xdr:cNvPr id="413" name="楕円 412"/>
        <xdr:cNvSpPr/>
      </xdr:nvSpPr>
      <xdr:spPr>
        <a:xfrm>
          <a:off x="9588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85998</xdr:rowOff>
    </xdr:from>
    <xdr:to>
      <xdr:col>55</xdr:col>
      <xdr:colOff>0</xdr:colOff>
      <xdr:row>106</xdr:row>
      <xdr:rowOff>89263</xdr:rowOff>
    </xdr:to>
    <xdr:cxnSp macro="">
      <xdr:nvCxnSpPr>
        <xdr:cNvPr id="414" name="直線コネクタ 413"/>
        <xdr:cNvCxnSpPr/>
      </xdr:nvCxnSpPr>
      <xdr:spPr>
        <a:xfrm flipV="1">
          <a:off x="9639300" y="18259698"/>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146793</xdr:rowOff>
    </xdr:from>
    <xdr:ext cx="469744" cy="259045"/>
    <xdr:sp macro="" textlink="">
      <xdr:nvSpPr>
        <xdr:cNvPr id="415" name="n_1aveValue【市民会館】&#10;一人当たり面積"/>
        <xdr:cNvSpPr txBox="1"/>
      </xdr:nvSpPr>
      <xdr:spPr>
        <a:xfrm>
          <a:off x="9391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153325</xdr:rowOff>
    </xdr:from>
    <xdr:ext cx="469744" cy="259045"/>
    <xdr:sp macro="" textlink="">
      <xdr:nvSpPr>
        <xdr:cNvPr id="416" name="n_2aveValue【市民会館】&#10;一人当たり面積"/>
        <xdr:cNvSpPr txBox="1"/>
      </xdr:nvSpPr>
      <xdr:spPr>
        <a:xfrm>
          <a:off x="85154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136996</xdr:rowOff>
    </xdr:from>
    <xdr:ext cx="469744" cy="259045"/>
    <xdr:sp macro="" textlink="">
      <xdr:nvSpPr>
        <xdr:cNvPr id="417" name="n_3aveValue【市民会館】&#10;一人当たり面積"/>
        <xdr:cNvSpPr txBox="1"/>
      </xdr:nvSpPr>
      <xdr:spPr>
        <a:xfrm>
          <a:off x="76264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18" name="n_4aveValue【市民会館】&#10;一人当たり面積"/>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131190</xdr:rowOff>
    </xdr:from>
    <xdr:ext cx="469744" cy="259045"/>
    <xdr:sp macro="" textlink="">
      <xdr:nvSpPr>
        <xdr:cNvPr id="419" name="n_1mainValue【市民会館】&#10;一人当たり面積"/>
        <xdr:cNvSpPr txBox="1"/>
      </xdr:nvSpPr>
      <xdr:spPr>
        <a:xfrm>
          <a:off x="9391727" y="183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0" name="正方形/長方形 4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1" name="正方形/長方形 4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2" name="正方形/長方形 4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3" name="正方形/長方形 4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4" name="正方形/長方形 4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5" name="正方形/長方形 4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6" name="正方形/長方形 4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7" name="正方形/長方形 4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8" name="テキスト ボックス 4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9" name="直線コネクタ 4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30" name="テキスト ボックス 42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31" name="直線コネクタ 43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32" name="テキスト ボックス 43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3" name="直線コネクタ 43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4" name="テキスト ボックス 43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5" name="直線コネクタ 43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6" name="テキスト ボックス 43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7" name="直線コネクタ 43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8" name="テキスト ボックス 43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9" name="直線コネクタ 43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0" name="テキスト ボックス 43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1" name="直線コネクタ 44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42" name="テキスト ボックス 44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45" name="直線コネクタ 444"/>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46" name="【一般廃棄物処理施設】&#10;有形固定資産減価償却率最小値テキスト"/>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47" name="直線コネクタ 446"/>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48" name="【一般廃棄物処理施設】&#10;有形固定資産減価償却率最大値テキスト"/>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49" name="直線コネクタ 448"/>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146249</xdr:rowOff>
    </xdr:from>
    <xdr:ext cx="405111" cy="259045"/>
    <xdr:sp macro="" textlink="">
      <xdr:nvSpPr>
        <xdr:cNvPr id="450" name="【一般廃棄物処理施設】&#10;有形固定資産減価償却率平均値テキスト"/>
        <xdr:cNvSpPr txBox="1"/>
      </xdr:nvSpPr>
      <xdr:spPr>
        <a:xfrm>
          <a:off x="16357600" y="648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51" name="フローチャート: 判断 450"/>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452" name="フローチャート: 判断 451"/>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453" name="フローチャート: 判断 452"/>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454" name="フローチャート: 判断 453"/>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455" name="フローチャート: 判断 454"/>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6" name="テキスト ボックス 45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7" name="テキスト ボックス 45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8" name="テキスト ボックス 45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9" name="テキスト ボックス 45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0" name="テキスト ボックス 45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56424</xdr:rowOff>
    </xdr:from>
    <xdr:to>
      <xdr:col>85</xdr:col>
      <xdr:colOff>177800</xdr:colOff>
      <xdr:row>39</xdr:row>
      <xdr:rowOff>158024</xdr:rowOff>
    </xdr:to>
    <xdr:sp macro="" textlink="">
      <xdr:nvSpPr>
        <xdr:cNvPr id="461" name="楕円 460"/>
        <xdr:cNvSpPr/>
      </xdr:nvSpPr>
      <xdr:spPr>
        <a:xfrm>
          <a:off x="16268700" y="674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34851</xdr:rowOff>
    </xdr:from>
    <xdr:ext cx="405111" cy="259045"/>
    <xdr:sp macro="" textlink="">
      <xdr:nvSpPr>
        <xdr:cNvPr id="462" name="【一般廃棄物処理施設】&#10;有形固定資産減価償却率該当値テキスト"/>
        <xdr:cNvSpPr txBox="1"/>
      </xdr:nvSpPr>
      <xdr:spPr>
        <a:xfrm>
          <a:off x="16357600"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23767</xdr:rowOff>
    </xdr:from>
    <xdr:to>
      <xdr:col>81</xdr:col>
      <xdr:colOff>101600</xdr:colOff>
      <xdr:row>39</xdr:row>
      <xdr:rowOff>125367</xdr:rowOff>
    </xdr:to>
    <xdr:sp macro="" textlink="">
      <xdr:nvSpPr>
        <xdr:cNvPr id="463" name="楕円 462"/>
        <xdr:cNvSpPr/>
      </xdr:nvSpPr>
      <xdr:spPr>
        <a:xfrm>
          <a:off x="15430500" y="67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74567</xdr:rowOff>
    </xdr:from>
    <xdr:to>
      <xdr:col>85</xdr:col>
      <xdr:colOff>127000</xdr:colOff>
      <xdr:row>39</xdr:row>
      <xdr:rowOff>107224</xdr:rowOff>
    </xdr:to>
    <xdr:cxnSp macro="">
      <xdr:nvCxnSpPr>
        <xdr:cNvPr id="464" name="直線コネクタ 463"/>
        <xdr:cNvCxnSpPr/>
      </xdr:nvCxnSpPr>
      <xdr:spPr>
        <a:xfrm>
          <a:off x="15481300" y="676111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465" name="n_1aveValue【一般廃棄物処理施設】&#10;有形固定資産減価償却率"/>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46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467" name="n_3ave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468" name="n_4aveValue【一般廃棄物処理施設】&#10;有形固定資産減価償却率"/>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116494</xdr:rowOff>
    </xdr:from>
    <xdr:ext cx="405111" cy="259045"/>
    <xdr:sp macro="" textlink="">
      <xdr:nvSpPr>
        <xdr:cNvPr id="469" name="n_1mainValue【一般廃棄物処理施設】&#10;有形固定資産減価償却率"/>
        <xdr:cNvSpPr txBox="1"/>
      </xdr:nvSpPr>
      <xdr:spPr>
        <a:xfrm>
          <a:off x="15266044" y="680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83" name="テキスト ボックス 48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491" name="直線コネクタ 490"/>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492" name="【一般廃棄物処理施設】&#10;一人当たり有形固定資産（償却資産）額最小値テキスト"/>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493" name="直線コネクタ 492"/>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494" name="【一般廃棄物処理施設】&#10;一人当たり有形固定資産（償却資産）額最大値テキスト"/>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495" name="直線コネクタ 494"/>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496" name="【一般廃棄物処理施設】&#10;一人当たり有形固定資産（償却資産）額平均値テキスト"/>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497" name="フローチャート: 判断 496"/>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498" name="フローチャート: 判断 497"/>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499" name="フローチャート: 判断 498"/>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00" name="フローチャート: 判断 499"/>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01" name="フローチャート: 判断 500"/>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2" name="テキスト ボックス 50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3" name="テキスト ボックス 50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4" name="テキスト ボックス 50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5" name="テキスト ボックス 50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6" name="テキスト ボックス 50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92009</xdr:rowOff>
    </xdr:from>
    <xdr:to>
      <xdr:col>116</xdr:col>
      <xdr:colOff>114300</xdr:colOff>
      <xdr:row>39</xdr:row>
      <xdr:rowOff>22159</xdr:rowOff>
    </xdr:to>
    <xdr:sp macro="" textlink="">
      <xdr:nvSpPr>
        <xdr:cNvPr id="507" name="楕円 506"/>
        <xdr:cNvSpPr/>
      </xdr:nvSpPr>
      <xdr:spPr>
        <a:xfrm>
          <a:off x="22110700" y="6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114887</xdr:rowOff>
    </xdr:from>
    <xdr:ext cx="599010" cy="259045"/>
    <xdr:sp macro="" textlink="">
      <xdr:nvSpPr>
        <xdr:cNvPr id="508" name="【一般廃棄物処理施設】&#10;一人当たり有形固定資産（償却資産）額該当値テキスト"/>
        <xdr:cNvSpPr txBox="1"/>
      </xdr:nvSpPr>
      <xdr:spPr>
        <a:xfrm>
          <a:off x="22199600" y="645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110997</xdr:rowOff>
    </xdr:from>
    <xdr:to>
      <xdr:col>112</xdr:col>
      <xdr:colOff>38100</xdr:colOff>
      <xdr:row>39</xdr:row>
      <xdr:rowOff>41147</xdr:rowOff>
    </xdr:to>
    <xdr:sp macro="" textlink="">
      <xdr:nvSpPr>
        <xdr:cNvPr id="509" name="楕円 508"/>
        <xdr:cNvSpPr/>
      </xdr:nvSpPr>
      <xdr:spPr>
        <a:xfrm>
          <a:off x="21272500" y="66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142809</xdr:rowOff>
    </xdr:from>
    <xdr:to>
      <xdr:col>116</xdr:col>
      <xdr:colOff>63500</xdr:colOff>
      <xdr:row>38</xdr:row>
      <xdr:rowOff>161797</xdr:rowOff>
    </xdr:to>
    <xdr:cxnSp macro="">
      <xdr:nvCxnSpPr>
        <xdr:cNvPr id="510" name="直線コネクタ 509"/>
        <xdr:cNvCxnSpPr/>
      </xdr:nvCxnSpPr>
      <xdr:spPr>
        <a:xfrm flipV="1">
          <a:off x="21323300" y="6657909"/>
          <a:ext cx="838200" cy="18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11" name="n_1aveValue【一般廃棄物処理施設】&#10;一人当たり有形固定資産（償却資産）額"/>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5489</xdr:rowOff>
    </xdr:from>
    <xdr:ext cx="534377" cy="259045"/>
    <xdr:sp macro="" textlink="">
      <xdr:nvSpPr>
        <xdr:cNvPr id="512" name="n_2aveValue【一般廃棄物処理施設】&#10;一人当たり有形固定資産（償却資産）額"/>
        <xdr:cNvSpPr txBox="1"/>
      </xdr:nvSpPr>
      <xdr:spPr>
        <a:xfrm>
          <a:off x="20167111" y="652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14926</xdr:rowOff>
    </xdr:from>
    <xdr:ext cx="534377" cy="259045"/>
    <xdr:sp macro="" textlink="">
      <xdr:nvSpPr>
        <xdr:cNvPr id="513" name="n_3aveValue【一般廃棄物処理施設】&#10;一人当たり有形固定資産（償却資産）額"/>
        <xdr:cNvSpPr txBox="1"/>
      </xdr:nvSpPr>
      <xdr:spPr>
        <a:xfrm>
          <a:off x="19278111" y="65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14" name="n_4aveValue【一般廃棄物処理施設】&#10;一人当たり有形固定資産（償却資産）額"/>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57674</xdr:rowOff>
    </xdr:from>
    <xdr:ext cx="599010" cy="259045"/>
    <xdr:sp macro="" textlink="">
      <xdr:nvSpPr>
        <xdr:cNvPr id="515" name="n_1mainValue【一般廃棄物処理施設】&#10;一人当たり有形固定資産（償却資産）額"/>
        <xdr:cNvSpPr txBox="1"/>
      </xdr:nvSpPr>
      <xdr:spPr>
        <a:xfrm>
          <a:off x="21011095" y="6401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6" name="正方形/長方形 5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7" name="正方形/長方形 5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8" name="正方形/長方形 5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9" name="正方形/長方形 5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0" name="正方形/長方形 5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1" name="正方形/長方形 5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2" name="正方形/長方形 5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3" name="正方形/長方形 5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4" name="テキスト ボックス 5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5" name="直線コネクタ 5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6" name="テキスト ボックス 52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7" name="直線コネクタ 52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8" name="テキスト ボックス 52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9" name="直線コネクタ 52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0" name="テキスト ボックス 52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1" name="直線コネクタ 53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2" name="テキスト ボックス 53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3" name="直線コネクタ 53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4" name="テキスト ボックス 53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5" name="直線コネクタ 53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6" name="テキスト ボックス 53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7" name="直線コネクタ 53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8" name="テキスト ボックス 53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541" name="直線コネクタ 540"/>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42" name="【保健センター・保健所】&#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43" name="直線コネクタ 542"/>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544" name="【保健センター・保健所】&#10;有形固定資産減価償却率最大値テキスト"/>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545" name="直線コネクタ 544"/>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84744</xdr:rowOff>
    </xdr:from>
    <xdr:ext cx="405111" cy="259045"/>
    <xdr:sp macro="" textlink="">
      <xdr:nvSpPr>
        <xdr:cNvPr id="546" name="【保健センター・保健所】&#10;有形固定資産減価償却率平均値テキスト"/>
        <xdr:cNvSpPr txBox="1"/>
      </xdr:nvSpPr>
      <xdr:spPr>
        <a:xfrm>
          <a:off x="16357600" y="1002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547" name="フローチャート: 判断 546"/>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48" name="フローチャート: 判断 547"/>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549" name="フローチャート: 判断 548"/>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550" name="フローチャート: 判断 549"/>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551" name="フローチャート: 判断 550"/>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57" name="楕円 556"/>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58" name="【保健センター・保健所】&#10;有形固定資産減価償却率該当値テキスト"/>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29210</xdr:rowOff>
    </xdr:from>
    <xdr:to>
      <xdr:col>81</xdr:col>
      <xdr:colOff>101600</xdr:colOff>
      <xdr:row>61</xdr:row>
      <xdr:rowOff>130810</xdr:rowOff>
    </xdr:to>
    <xdr:sp macro="" textlink="">
      <xdr:nvSpPr>
        <xdr:cNvPr id="559" name="楕円 558"/>
        <xdr:cNvSpPr/>
      </xdr:nvSpPr>
      <xdr:spPr>
        <a:xfrm>
          <a:off x="15430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80010</xdr:rowOff>
    </xdr:from>
    <xdr:to>
      <xdr:col>85</xdr:col>
      <xdr:colOff>127000</xdr:colOff>
      <xdr:row>61</xdr:row>
      <xdr:rowOff>114300</xdr:rowOff>
    </xdr:to>
    <xdr:cxnSp macro="">
      <xdr:nvCxnSpPr>
        <xdr:cNvPr id="560" name="直線コネクタ 559"/>
        <xdr:cNvCxnSpPr/>
      </xdr:nvCxnSpPr>
      <xdr:spPr>
        <a:xfrm>
          <a:off x="15481300" y="105384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61" name="n_1aveValue【保健センター・保健所】&#10;有形固定資産減価償却率"/>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23240</xdr:rowOff>
    </xdr:from>
    <xdr:ext cx="405111" cy="259045"/>
    <xdr:sp macro="" textlink="">
      <xdr:nvSpPr>
        <xdr:cNvPr id="562" name="n_2aveValue【保健センター・保健所】&#10;有形固定資産減価償却率"/>
        <xdr:cNvSpPr txBox="1"/>
      </xdr:nvSpPr>
      <xdr:spPr>
        <a:xfrm>
          <a:off x="14389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119578</xdr:rowOff>
    </xdr:from>
    <xdr:ext cx="405111" cy="259045"/>
    <xdr:sp macro="" textlink="">
      <xdr:nvSpPr>
        <xdr:cNvPr id="563" name="n_3aveValue【保健センター・保健所】&#10;有形固定資産減価償却率"/>
        <xdr:cNvSpPr txBox="1"/>
      </xdr:nvSpPr>
      <xdr:spPr>
        <a:xfrm>
          <a:off x="13500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564" name="n_4aveValue【保健センター・保健所】&#10;有形固定資産減価償却率"/>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121937</xdr:rowOff>
    </xdr:from>
    <xdr:ext cx="405111" cy="259045"/>
    <xdr:sp macro="" textlink="">
      <xdr:nvSpPr>
        <xdr:cNvPr id="565" name="n_1mainValue【保健センター・保健所】&#10;有形固定資産減価償却率"/>
        <xdr:cNvSpPr txBox="1"/>
      </xdr:nvSpPr>
      <xdr:spPr>
        <a:xfrm>
          <a:off x="15266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591" name="直線コネクタ 590"/>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92"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93" name="直線コネクタ 592"/>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594" name="【保健センター・保健所】&#10;一人当たり面積最大値テキスト"/>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95" name="直線コネクタ 594"/>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9633</xdr:rowOff>
    </xdr:from>
    <xdr:ext cx="469744" cy="259045"/>
    <xdr:sp macro="" textlink="">
      <xdr:nvSpPr>
        <xdr:cNvPr id="596" name="【保健センター・保健所】&#10;一人当たり面積平均値テキスト"/>
        <xdr:cNvSpPr txBox="1"/>
      </xdr:nvSpPr>
      <xdr:spPr>
        <a:xfrm>
          <a:off x="22199600" y="10639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97" name="フローチャート: 判断 596"/>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98" name="フローチャート: 判断 597"/>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99" name="フローチャート: 判断 598"/>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00" name="フローチャート: 判断 599"/>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01" name="フローチャート: 判断 600"/>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24312</xdr:rowOff>
    </xdr:from>
    <xdr:to>
      <xdr:col>116</xdr:col>
      <xdr:colOff>114300</xdr:colOff>
      <xdr:row>64</xdr:row>
      <xdr:rowOff>125912</xdr:rowOff>
    </xdr:to>
    <xdr:sp macro="" textlink="">
      <xdr:nvSpPr>
        <xdr:cNvPr id="607" name="楕円 606"/>
        <xdr:cNvSpPr/>
      </xdr:nvSpPr>
      <xdr:spPr>
        <a:xfrm>
          <a:off x="221107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110689</xdr:rowOff>
    </xdr:from>
    <xdr:ext cx="469744" cy="259045"/>
    <xdr:sp macro="" textlink="">
      <xdr:nvSpPr>
        <xdr:cNvPr id="608" name="【保健センター・保健所】&#10;一人当たり面積該当値テキスト"/>
        <xdr:cNvSpPr txBox="1"/>
      </xdr:nvSpPr>
      <xdr:spPr>
        <a:xfrm>
          <a:off x="22199600" y="1091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24312</xdr:rowOff>
    </xdr:from>
    <xdr:to>
      <xdr:col>112</xdr:col>
      <xdr:colOff>38100</xdr:colOff>
      <xdr:row>64</xdr:row>
      <xdr:rowOff>125912</xdr:rowOff>
    </xdr:to>
    <xdr:sp macro="" textlink="">
      <xdr:nvSpPr>
        <xdr:cNvPr id="609" name="楕円 608"/>
        <xdr:cNvSpPr/>
      </xdr:nvSpPr>
      <xdr:spPr>
        <a:xfrm>
          <a:off x="21272500" y="1099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75112</xdr:rowOff>
    </xdr:from>
    <xdr:to>
      <xdr:col>116</xdr:col>
      <xdr:colOff>63500</xdr:colOff>
      <xdr:row>64</xdr:row>
      <xdr:rowOff>75112</xdr:rowOff>
    </xdr:to>
    <xdr:cxnSp macro="">
      <xdr:nvCxnSpPr>
        <xdr:cNvPr id="610" name="直線コネクタ 609"/>
        <xdr:cNvCxnSpPr/>
      </xdr:nvCxnSpPr>
      <xdr:spPr>
        <a:xfrm>
          <a:off x="21323300" y="11047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150603</xdr:rowOff>
    </xdr:from>
    <xdr:ext cx="469744" cy="259045"/>
    <xdr:sp macro="" textlink="">
      <xdr:nvSpPr>
        <xdr:cNvPr id="611" name="n_1aveValue【保健センター・保健所】&#10;一人当たり面積"/>
        <xdr:cNvSpPr txBox="1"/>
      </xdr:nvSpPr>
      <xdr:spPr>
        <a:xfrm>
          <a:off x="21075727" y="1060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137540</xdr:rowOff>
    </xdr:from>
    <xdr:ext cx="469744" cy="259045"/>
    <xdr:sp macro="" textlink="">
      <xdr:nvSpPr>
        <xdr:cNvPr id="612" name="n_2aveValue【保健センター・保健所】&#10;一人当たり面積"/>
        <xdr:cNvSpPr txBox="1"/>
      </xdr:nvSpPr>
      <xdr:spPr>
        <a:xfrm>
          <a:off x="20199427" y="1059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101617</xdr:rowOff>
    </xdr:from>
    <xdr:ext cx="469744" cy="259045"/>
    <xdr:sp macro="" textlink="">
      <xdr:nvSpPr>
        <xdr:cNvPr id="613" name="n_3aveValue【保健センター・保健所】&#10;一人当たり面積"/>
        <xdr:cNvSpPr txBox="1"/>
      </xdr:nvSpPr>
      <xdr:spPr>
        <a:xfrm>
          <a:off x="19310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14" name="n_4aveValue【保健センター・保健所】&#10;一人当たり面積"/>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117039</xdr:rowOff>
    </xdr:from>
    <xdr:ext cx="469744" cy="259045"/>
    <xdr:sp macro="" textlink="">
      <xdr:nvSpPr>
        <xdr:cNvPr id="615" name="n_1mainValue【保健センター・保健所】&#10;一人当たり面積"/>
        <xdr:cNvSpPr txBox="1"/>
      </xdr:nvSpPr>
      <xdr:spPr>
        <a:xfrm>
          <a:off x="21075727" y="110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640" name="直線コネクタ 639"/>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641" name="【消防施設】&#10;有形固定資産減価償却率最小値テキスト"/>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642" name="直線コネクタ 641"/>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643" name="【消防施設】&#10;有形固定資産減価償却率最大値テキスト"/>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644" name="直線コネクタ 643"/>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645" name="【消防施設】&#10;有形固定資産減価償却率平均値テキスト"/>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646" name="フローチャート: 判断 645"/>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647" name="フローチャート: 判断 646"/>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648" name="フローチャート: 判断 647"/>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649" name="フローチャート: 判断 648"/>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650" name="フローチャート: 判断 649"/>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2539</xdr:rowOff>
    </xdr:from>
    <xdr:to>
      <xdr:col>85</xdr:col>
      <xdr:colOff>177800</xdr:colOff>
      <xdr:row>82</xdr:row>
      <xdr:rowOff>104139</xdr:rowOff>
    </xdr:to>
    <xdr:sp macro="" textlink="">
      <xdr:nvSpPr>
        <xdr:cNvPr id="656" name="楕円 655"/>
        <xdr:cNvSpPr/>
      </xdr:nvSpPr>
      <xdr:spPr>
        <a:xfrm>
          <a:off x="16268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152416</xdr:rowOff>
    </xdr:from>
    <xdr:ext cx="405111" cy="259045"/>
    <xdr:sp macro="" textlink="">
      <xdr:nvSpPr>
        <xdr:cNvPr id="657" name="【消防施設】&#10;有形固定資産減価償却率該当値テキスト"/>
        <xdr:cNvSpPr txBox="1"/>
      </xdr:nvSpPr>
      <xdr:spPr>
        <a:xfrm>
          <a:off x="16357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636</xdr:rowOff>
    </xdr:from>
    <xdr:to>
      <xdr:col>81</xdr:col>
      <xdr:colOff>101600</xdr:colOff>
      <xdr:row>82</xdr:row>
      <xdr:rowOff>102236</xdr:rowOff>
    </xdr:to>
    <xdr:sp macro="" textlink="">
      <xdr:nvSpPr>
        <xdr:cNvPr id="658" name="楕円 657"/>
        <xdr:cNvSpPr/>
      </xdr:nvSpPr>
      <xdr:spPr>
        <a:xfrm>
          <a:off x="15430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51436</xdr:rowOff>
    </xdr:from>
    <xdr:to>
      <xdr:col>85</xdr:col>
      <xdr:colOff>127000</xdr:colOff>
      <xdr:row>82</xdr:row>
      <xdr:rowOff>53339</xdr:rowOff>
    </xdr:to>
    <xdr:cxnSp macro="">
      <xdr:nvCxnSpPr>
        <xdr:cNvPr id="659" name="直線コネクタ 658"/>
        <xdr:cNvCxnSpPr/>
      </xdr:nvCxnSpPr>
      <xdr:spPr>
        <a:xfrm>
          <a:off x="15481300" y="14110336"/>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660" name="n_1aveValue【消防施設】&#10;有形固定資産減価償却率"/>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661" name="n_2aveValue【消防施設】&#10;有形固定資産減価償却率"/>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662" name="n_3aveValue【消防施設】&#10;有形固定資産減価償却率"/>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663" name="n_4aveValue【消防施設】&#10;有形固定資産減価償却率"/>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93363</xdr:rowOff>
    </xdr:from>
    <xdr:ext cx="405111" cy="259045"/>
    <xdr:sp macro="" textlink="">
      <xdr:nvSpPr>
        <xdr:cNvPr id="664" name="n_1mainValue【消防施設】&#10;有形固定資産減価償却率"/>
        <xdr:cNvSpPr txBox="1"/>
      </xdr:nvSpPr>
      <xdr:spPr>
        <a:xfrm>
          <a:off x="15266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5" name="正方形/長方形 6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6" name="正方形/長方形 6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7" name="正方形/長方形 6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8" name="正方形/長方形 6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9" name="正方形/長方形 6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0" name="正方形/長方形 6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1" name="正方形/長方形 6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2" name="正方形/長方形 67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3" name="テキスト ボックス 67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4" name="直線コネクタ 67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75" name="直線コネクタ 67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76" name="テキスト ボックス 67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77" name="直線コネクタ 67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78" name="テキスト ボックス 67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79" name="直線コネクタ 67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80" name="テキスト ボックス 67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81" name="直線コネクタ 68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82" name="テキスト ボックス 68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83" name="直線コネクタ 68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84" name="テキスト ボックス 68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85" name="直線コネクタ 68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86" name="テキスト ボックス 68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90" name="直線コネクタ 689"/>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91" name="【消防施設】&#10;一人当たり面積最小値テキスト"/>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92" name="直線コネクタ 691"/>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93" name="【消防施設】&#10;一人当たり面積最大値テキスト"/>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94" name="直線コネクタ 693"/>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695" name="【消防施設】&#10;一人当たり面積平均値テキスト"/>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96" name="フローチャート: 判断 695"/>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97" name="フローチャート: 判断 696"/>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98" name="フローチャート: 判断 697"/>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99" name="フローチャート: 判断 698"/>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00" name="フローチャート: 判断 699"/>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1" name="テキスト ボックス 7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2" name="テキスト ボックス 7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3" name="テキスト ボックス 7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4" name="テキスト ボックス 7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5" name="テキスト ボックス 7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06" name="楕円 705"/>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707" name="【消防施設】&#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93436</xdr:rowOff>
    </xdr:from>
    <xdr:to>
      <xdr:col>112</xdr:col>
      <xdr:colOff>38100</xdr:colOff>
      <xdr:row>80</xdr:row>
      <xdr:rowOff>23586</xdr:rowOff>
    </xdr:to>
    <xdr:sp macro="" textlink="">
      <xdr:nvSpPr>
        <xdr:cNvPr id="708" name="楕円 707"/>
        <xdr:cNvSpPr/>
      </xdr:nvSpPr>
      <xdr:spPr>
        <a:xfrm>
          <a:off x="21272500" y="136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144236</xdr:rowOff>
    </xdr:to>
    <xdr:cxnSp macro="">
      <xdr:nvCxnSpPr>
        <xdr:cNvPr id="709" name="直線コネクタ 708"/>
        <xdr:cNvCxnSpPr/>
      </xdr:nvCxnSpPr>
      <xdr:spPr>
        <a:xfrm flipV="1">
          <a:off x="21323300" y="13571220"/>
          <a:ext cx="8382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710" name="n_1aveValue【消防施設】&#10;一人当たり面積"/>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66239</xdr:rowOff>
    </xdr:from>
    <xdr:ext cx="469744" cy="259045"/>
    <xdr:sp macro="" textlink="">
      <xdr:nvSpPr>
        <xdr:cNvPr id="711" name="n_2aveValue【消防施設】&#10;一人当たり面積"/>
        <xdr:cNvSpPr txBox="1"/>
      </xdr:nvSpPr>
      <xdr:spPr>
        <a:xfrm>
          <a:off x="201994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12" name="n_3aveValue【消防施設】&#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13" name="n_4aveValue【消防施設】&#10;一人当たり面積"/>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40113</xdr:rowOff>
    </xdr:from>
    <xdr:ext cx="469744" cy="259045"/>
    <xdr:sp macro="" textlink="">
      <xdr:nvSpPr>
        <xdr:cNvPr id="714" name="n_1mainValue【消防施設】&#10;一人当たり面積"/>
        <xdr:cNvSpPr txBox="1"/>
      </xdr:nvSpPr>
      <xdr:spPr>
        <a:xfrm>
          <a:off x="21075727" y="1341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5" name="正方形/長方形 7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6" name="正方形/長方形 7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7" name="正方形/長方形 7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8" name="正方形/長方形 7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9" name="正方形/長方形 7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0" name="正方形/長方形 7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1" name="正方形/長方形 7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2" name="正方形/長方形 7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3" name="テキスト ボックス 7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4" name="直線コネクタ 7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5" name="テキスト ボックス 72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6" name="直線コネクタ 72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27" name="テキスト ボックス 72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8" name="直線コネクタ 72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9" name="テキスト ボックス 72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0" name="直線コネクタ 72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1" name="テキスト ボックス 73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2" name="直線コネクタ 73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3" name="テキスト ボックス 73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4" name="直線コネクタ 73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5" name="テキスト ボックス 73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6" name="直線コネクタ 73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37" name="テキスト ボックス 73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8" name="直線コネクタ 7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740" name="直線コネクタ 739"/>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741" name="【庁舎】&#10;有形固定資産減価償却率最小値テキスト"/>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742" name="直線コネクタ 741"/>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743" name="【庁舎】&#10;有形固定資産減価償却率最大値テキスト"/>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744" name="直線コネクタ 743"/>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45" name="【庁舎】&#10;有形固定資産減価償却率平均値テキスト"/>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46" name="フローチャート: 判断 745"/>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747" name="フローチャート: 判断 746"/>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748" name="フローチャート: 判断 747"/>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749" name="フローチャート: 判断 748"/>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750" name="フローチャート: 判断 749"/>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1" name="テキスト ボックス 7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2" name="テキスト ボックス 7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3" name="テキスト ボックス 7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4" name="テキスト ボックス 7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5" name="テキスト ボックス 7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56" name="楕円 755"/>
        <xdr:cNvSpPr/>
      </xdr:nvSpPr>
      <xdr:spPr>
        <a:xfrm>
          <a:off x="162687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149151</xdr:rowOff>
    </xdr:from>
    <xdr:ext cx="405111" cy="259045"/>
    <xdr:sp macro="" textlink="">
      <xdr:nvSpPr>
        <xdr:cNvPr id="757" name="【庁舎】&#10;有形固定資産減価償却率該当値テキスト"/>
        <xdr:cNvSpPr txBox="1"/>
      </xdr:nvSpPr>
      <xdr:spPr>
        <a:xfrm>
          <a:off x="16357600"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136434</xdr:rowOff>
    </xdr:from>
    <xdr:to>
      <xdr:col>81</xdr:col>
      <xdr:colOff>101600</xdr:colOff>
      <xdr:row>105</xdr:row>
      <xdr:rowOff>66584</xdr:rowOff>
    </xdr:to>
    <xdr:sp macro="" textlink="">
      <xdr:nvSpPr>
        <xdr:cNvPr id="758" name="楕円 757"/>
        <xdr:cNvSpPr/>
      </xdr:nvSpPr>
      <xdr:spPr>
        <a:xfrm>
          <a:off x="15430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50074</xdr:rowOff>
    </xdr:to>
    <xdr:cxnSp macro="">
      <xdr:nvCxnSpPr>
        <xdr:cNvPr id="759" name="直線コネクタ 758"/>
        <xdr:cNvCxnSpPr/>
      </xdr:nvCxnSpPr>
      <xdr:spPr>
        <a:xfrm>
          <a:off x="15481300" y="1801803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760" name="n_1aveValue【庁舎】&#10;有形固定資産減価償却率"/>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761" name="n_2aveValue【庁舎】&#10;有形固定資産減価償却率"/>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62" name="n_3aveValue【庁舎】&#10;有形固定資産減価償却率"/>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63" name="n_4ave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57711</xdr:rowOff>
    </xdr:from>
    <xdr:ext cx="405111" cy="259045"/>
    <xdr:sp macro="" textlink="">
      <xdr:nvSpPr>
        <xdr:cNvPr id="764" name="n_1mainValue【庁舎】&#10;有形固定資産減価償却率"/>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5" name="正方形/長方形 7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6" name="正方形/長方形 7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7" name="正方形/長方形 7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8" name="正方形/長方形 7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9" name="正方形/長方形 7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0" name="正方形/長方形 7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1" name="正方形/長方形 7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2" name="正方形/長方形 7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3" name="テキスト ボックス 7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4" name="直線コネクタ 7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75" name="直線コネクタ 7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76" name="テキスト ボックス 7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77" name="直線コネクタ 7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78" name="テキスト ボックス 7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79" name="直線コネクタ 7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0" name="テキスト ボックス 7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1" name="直線コネクタ 7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2" name="テキスト ボックス 7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3" name="直線コネクタ 7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84" name="テキスト ボックス 7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85" name="直線コネクタ 7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86" name="テキスト ボックス 7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90" name="直線コネクタ 789"/>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91" name="【庁舎】&#10;一人当たり面積最小値テキスト"/>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92" name="直線コネクタ 791"/>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93" name="【庁舎】&#10;一人当たり面積最大値テキスト"/>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94" name="直線コネクタ 793"/>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795" name="【庁舎】&#10;一人当たり面積平均値テキスト"/>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96" name="フローチャート: 判断 795"/>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97" name="フローチャート: 判断 796"/>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98" name="フローチャート: 判断 797"/>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99" name="フローチャート: 判断 798"/>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00" name="フローチャート: 判断 799"/>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65132</xdr:rowOff>
    </xdr:from>
    <xdr:to>
      <xdr:col>116</xdr:col>
      <xdr:colOff>114300</xdr:colOff>
      <xdr:row>107</xdr:row>
      <xdr:rowOff>166732</xdr:rowOff>
    </xdr:to>
    <xdr:sp macro="" textlink="">
      <xdr:nvSpPr>
        <xdr:cNvPr id="806" name="楕円 805"/>
        <xdr:cNvSpPr/>
      </xdr:nvSpPr>
      <xdr:spPr>
        <a:xfrm>
          <a:off x="22110700" y="1841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151509</xdr:rowOff>
    </xdr:from>
    <xdr:ext cx="469744" cy="259045"/>
    <xdr:sp macro="" textlink="">
      <xdr:nvSpPr>
        <xdr:cNvPr id="807" name="【庁舎】&#10;一人当たり面積該当値テキスト"/>
        <xdr:cNvSpPr txBox="1"/>
      </xdr:nvSpPr>
      <xdr:spPr>
        <a:xfrm>
          <a:off x="22199600" y="1832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08" name="楕円 807"/>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115932</xdr:rowOff>
    </xdr:from>
    <xdr:to>
      <xdr:col>116</xdr:col>
      <xdr:colOff>63500</xdr:colOff>
      <xdr:row>107</xdr:row>
      <xdr:rowOff>118111</xdr:rowOff>
    </xdr:to>
    <xdr:cxnSp macro="">
      <xdr:nvCxnSpPr>
        <xdr:cNvPr id="809" name="直線コネクタ 808"/>
        <xdr:cNvCxnSpPr/>
      </xdr:nvCxnSpPr>
      <xdr:spPr>
        <a:xfrm flipV="1">
          <a:off x="21323300" y="18461082"/>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810"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11" name="n_2aveValue【庁舎】&#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812" name="n_3aveValue【庁舎】&#10;一人当たり面積"/>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813" name="n_4aveValue【庁舎】&#10;一人当たり面積"/>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14" name="n_1mainValue【庁舎】&#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有形固定資産減価償却率はすべての施設において類似団体より高く、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図書館、体育館・プール及び保健センター・保健所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以上高</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くなっている。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相良図書館及び保健センターについては、相良庁舎の施設内にあり、一体的な利用を含め、効率的な施設配置を検討する必要があり、体育館・プールについては、６施設あるうち４施設は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％を超えており、維持補修費の増加懸念もあることから、小学校再編計画と合わせた統廃合等の検討を行う必要がある。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消防施設に係る一人当たり面積が類似団体より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0.234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㎡大きくなっているのは、防火水槽及び貯水槽が約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箇所あり、消防施設面積の約半分を占めているためである。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ここ数年は、ほぼ横ばいの状況が続いている。令和元年度決算で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た要因は、基準財政需要額の増加以上に、市民税の個人所得割及び法人税割の増収により基準財政収入額が大きく伸びたことによるものである。また、当市は輸送関連企業が多数を占めることにより、類似団体の平均より高く、県下の平均に近い比率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東日本大震災以降、人口流出や企業の撤退が見られるなか、津波浸水区域外への企業誘致などを進めることで、財政基盤の強化を図っていく必要がある。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47625</xdr:rowOff>
    </xdr:to>
    <xdr:cxnSp macro="">
      <xdr:nvCxnSpPr>
        <xdr:cNvPr id="69" name="直線コネクタ 68"/>
        <xdr:cNvCxnSpPr/>
      </xdr:nvCxnSpPr>
      <xdr:spPr>
        <a:xfrm flipV="1">
          <a:off x="4114800" y="65426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87435</xdr:rowOff>
    </xdr:from>
    <xdr:ext cx="762000" cy="259045"/>
    <xdr:sp macro="" textlink="">
      <xdr:nvSpPr>
        <xdr:cNvPr id="70"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47625</xdr:rowOff>
    </xdr:from>
    <xdr:to>
      <xdr:col>19</xdr:col>
      <xdr:colOff>133350</xdr:colOff>
      <xdr:row>38</xdr:row>
      <xdr:rowOff>47625</xdr:rowOff>
    </xdr:to>
    <xdr:cxnSp macro="">
      <xdr:nvCxnSpPr>
        <xdr:cNvPr id="72" name="直線コネクタ 71"/>
        <xdr:cNvCxnSpPr/>
      </xdr:nvCxnSpPr>
      <xdr:spPr>
        <a:xfrm>
          <a:off x="3225800" y="65627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74" name="テキスト ボックス 73"/>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27517</xdr:rowOff>
    </xdr:from>
    <xdr:to>
      <xdr:col>15</xdr:col>
      <xdr:colOff>82550</xdr:colOff>
      <xdr:row>38</xdr:row>
      <xdr:rowOff>47625</xdr:rowOff>
    </xdr:to>
    <xdr:cxnSp macro="">
      <xdr:nvCxnSpPr>
        <xdr:cNvPr id="75" name="直線コネクタ 74"/>
        <xdr:cNvCxnSpPr/>
      </xdr:nvCxnSpPr>
      <xdr:spPr>
        <a:xfrm>
          <a:off x="2336800" y="65426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77" name="テキスト ボックス 76"/>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27517</xdr:rowOff>
    </xdr:from>
    <xdr:to>
      <xdr:col>11</xdr:col>
      <xdr:colOff>31750</xdr:colOff>
      <xdr:row>38</xdr:row>
      <xdr:rowOff>27517</xdr:rowOff>
    </xdr:to>
    <xdr:cxnSp macro="">
      <xdr:nvCxnSpPr>
        <xdr:cNvPr id="78" name="直線コネクタ 77"/>
        <xdr:cNvCxnSpPr/>
      </xdr:nvCxnSpPr>
      <xdr:spPr>
        <a:xfrm>
          <a:off x="1447800" y="65426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148167</xdr:rowOff>
    </xdr:from>
    <xdr:to>
      <xdr:col>23</xdr:col>
      <xdr:colOff>184150</xdr:colOff>
      <xdr:row>38</xdr:row>
      <xdr:rowOff>78316</xdr:rowOff>
    </xdr:to>
    <xdr:sp macro="" textlink="">
      <xdr:nvSpPr>
        <xdr:cNvPr id="88" name="楕円 87"/>
        <xdr:cNvSpPr/>
      </xdr:nvSpPr>
      <xdr:spPr>
        <a:xfrm>
          <a:off x="4902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164694</xdr:rowOff>
    </xdr:from>
    <xdr:ext cx="762000" cy="259045"/>
    <xdr:sp macro="" textlink="">
      <xdr:nvSpPr>
        <xdr:cNvPr id="89" name="財政力該当値テキスト"/>
        <xdr:cNvSpPr txBox="1"/>
      </xdr:nvSpPr>
      <xdr:spPr>
        <a:xfrm>
          <a:off x="5041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168275</xdr:rowOff>
    </xdr:from>
    <xdr:to>
      <xdr:col>19</xdr:col>
      <xdr:colOff>184150</xdr:colOff>
      <xdr:row>38</xdr:row>
      <xdr:rowOff>98425</xdr:rowOff>
    </xdr:to>
    <xdr:sp macro="" textlink="">
      <xdr:nvSpPr>
        <xdr:cNvPr id="90" name="楕円 89"/>
        <xdr:cNvSpPr/>
      </xdr:nvSpPr>
      <xdr:spPr>
        <a:xfrm>
          <a:off x="4064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108602</xdr:rowOff>
    </xdr:from>
    <xdr:ext cx="736600" cy="259045"/>
    <xdr:sp macro="" textlink="">
      <xdr:nvSpPr>
        <xdr:cNvPr id="91" name="テキスト ボックス 90"/>
        <xdr:cNvSpPr txBox="1"/>
      </xdr:nvSpPr>
      <xdr:spPr>
        <a:xfrm>
          <a:off x="3733800" y="628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168275</xdr:rowOff>
    </xdr:from>
    <xdr:to>
      <xdr:col>15</xdr:col>
      <xdr:colOff>133350</xdr:colOff>
      <xdr:row>38</xdr:row>
      <xdr:rowOff>98425</xdr:rowOff>
    </xdr:to>
    <xdr:sp macro="" textlink="">
      <xdr:nvSpPr>
        <xdr:cNvPr id="92" name="楕円 91"/>
        <xdr:cNvSpPr/>
      </xdr:nvSpPr>
      <xdr:spPr>
        <a:xfrm>
          <a:off x="31750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108602</xdr:rowOff>
    </xdr:from>
    <xdr:ext cx="762000" cy="259045"/>
    <xdr:sp macro="" textlink="">
      <xdr:nvSpPr>
        <xdr:cNvPr id="93" name="テキスト ボックス 92"/>
        <xdr:cNvSpPr txBox="1"/>
      </xdr:nvSpPr>
      <xdr:spPr>
        <a:xfrm>
          <a:off x="284480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148167</xdr:rowOff>
    </xdr:from>
    <xdr:to>
      <xdr:col>11</xdr:col>
      <xdr:colOff>82550</xdr:colOff>
      <xdr:row>38</xdr:row>
      <xdr:rowOff>78316</xdr:rowOff>
    </xdr:to>
    <xdr:sp macro="" textlink="">
      <xdr:nvSpPr>
        <xdr:cNvPr id="94" name="楕円 93"/>
        <xdr:cNvSpPr/>
      </xdr:nvSpPr>
      <xdr:spPr>
        <a:xfrm>
          <a:off x="2286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88494</xdr:rowOff>
    </xdr:from>
    <xdr:ext cx="762000" cy="259045"/>
    <xdr:sp macro="" textlink="">
      <xdr:nvSpPr>
        <xdr:cNvPr id="95" name="テキスト ボックス 94"/>
        <xdr:cNvSpPr txBox="1"/>
      </xdr:nvSpPr>
      <xdr:spPr>
        <a:xfrm>
          <a:off x="1955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148167</xdr:rowOff>
    </xdr:from>
    <xdr:to>
      <xdr:col>7</xdr:col>
      <xdr:colOff>31750</xdr:colOff>
      <xdr:row>38</xdr:row>
      <xdr:rowOff>78316</xdr:rowOff>
    </xdr:to>
    <xdr:sp macro="" textlink="">
      <xdr:nvSpPr>
        <xdr:cNvPr id="96" name="楕円 95"/>
        <xdr:cNvSpPr/>
      </xdr:nvSpPr>
      <xdr:spPr>
        <a:xfrm>
          <a:off x="1397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88494</xdr:rowOff>
    </xdr:from>
    <xdr:ext cx="762000" cy="259045"/>
    <xdr:sp macro="" textlink="">
      <xdr:nvSpPr>
        <xdr:cNvPr id="97" name="テキスト ボックス 96"/>
        <xdr:cNvSpPr txBox="1"/>
      </xdr:nvSpPr>
      <xdr:spPr>
        <a:xfrm>
          <a:off x="1066800" y="626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a:t>
          </a:r>
          <a:r>
            <a:rPr kumimoji="1" lang="en-US" altLang="ja-JP" sz="1300">
              <a:latin typeface="ＭＳ Ｐゴシック" panose="020B0600070205080204" pitchFamily="50" charset="-128"/>
              <a:ea typeface="ＭＳ Ｐゴシック" panose="020B0600070205080204" pitchFamily="50" charset="-128"/>
            </a:rPr>
            <a:t>90.6</a:t>
          </a:r>
          <a:r>
            <a:rPr kumimoji="1" lang="ja-JP" altLang="en-US" sz="1300">
              <a:latin typeface="ＭＳ Ｐゴシック" panose="020B0600070205080204" pitchFamily="50" charset="-128"/>
              <a:ea typeface="ＭＳ Ｐゴシック" panose="020B0600070205080204" pitchFamily="50" charset="-128"/>
            </a:rPr>
            <a:t>％と前年度比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ポイントの大幅な増加となった。例年</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％程度を推移してきたが、令和元年度は普通交付税や自動車関連企業の業績悪化による法人市民税の大幅な減額があったことが大幅な上昇となった要因である。　</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20828</xdr:rowOff>
    </xdr:from>
    <xdr:to>
      <xdr:col>23</xdr:col>
      <xdr:colOff>133350</xdr:colOff>
      <xdr:row>61</xdr:row>
      <xdr:rowOff>153162</xdr:rowOff>
    </xdr:to>
    <xdr:cxnSp macro="">
      <xdr:nvCxnSpPr>
        <xdr:cNvPr id="130" name="直線コネクタ 129"/>
        <xdr:cNvCxnSpPr/>
      </xdr:nvCxnSpPr>
      <xdr:spPr>
        <a:xfrm>
          <a:off x="4114800" y="9964928"/>
          <a:ext cx="838200" cy="6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76725</xdr:rowOff>
    </xdr:from>
    <xdr:ext cx="762000" cy="259045"/>
    <xdr:sp macro="" textlink="">
      <xdr:nvSpPr>
        <xdr:cNvPr id="131"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20828</xdr:rowOff>
    </xdr:from>
    <xdr:to>
      <xdr:col>19</xdr:col>
      <xdr:colOff>133350</xdr:colOff>
      <xdr:row>58</xdr:row>
      <xdr:rowOff>98044</xdr:rowOff>
    </xdr:to>
    <xdr:cxnSp macro="">
      <xdr:nvCxnSpPr>
        <xdr:cNvPr id="133" name="直線コネクタ 132"/>
        <xdr:cNvCxnSpPr/>
      </xdr:nvCxnSpPr>
      <xdr:spPr>
        <a:xfrm flipV="1">
          <a:off x="3225800" y="99649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57</xdr:row>
      <xdr:rowOff>163322</xdr:rowOff>
    </xdr:from>
    <xdr:to>
      <xdr:col>15</xdr:col>
      <xdr:colOff>82550</xdr:colOff>
      <xdr:row>58</xdr:row>
      <xdr:rowOff>98044</xdr:rowOff>
    </xdr:to>
    <xdr:cxnSp macro="">
      <xdr:nvCxnSpPr>
        <xdr:cNvPr id="136" name="直線コネクタ 135"/>
        <xdr:cNvCxnSpPr/>
      </xdr:nvCxnSpPr>
      <xdr:spPr>
        <a:xfrm>
          <a:off x="2336800" y="993597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163322</xdr:rowOff>
    </xdr:from>
    <xdr:to>
      <xdr:col>11</xdr:col>
      <xdr:colOff>31750</xdr:colOff>
      <xdr:row>58</xdr:row>
      <xdr:rowOff>107696</xdr:rowOff>
    </xdr:to>
    <xdr:cxnSp macro="">
      <xdr:nvCxnSpPr>
        <xdr:cNvPr id="139" name="直線コネクタ 138"/>
        <xdr:cNvCxnSpPr/>
      </xdr:nvCxnSpPr>
      <xdr:spPr>
        <a:xfrm flipV="1">
          <a:off x="1447800" y="993597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49" name="楕円 148"/>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0"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141478</xdr:rowOff>
    </xdr:from>
    <xdr:to>
      <xdr:col>19</xdr:col>
      <xdr:colOff>184150</xdr:colOff>
      <xdr:row>58</xdr:row>
      <xdr:rowOff>71628</xdr:rowOff>
    </xdr:to>
    <xdr:sp macro="" textlink="">
      <xdr:nvSpPr>
        <xdr:cNvPr id="151" name="楕円 150"/>
        <xdr:cNvSpPr/>
      </xdr:nvSpPr>
      <xdr:spPr>
        <a:xfrm>
          <a:off x="4064000" y="991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56</xdr:row>
      <xdr:rowOff>81805</xdr:rowOff>
    </xdr:from>
    <xdr:ext cx="736600" cy="259045"/>
    <xdr:sp macro="" textlink="">
      <xdr:nvSpPr>
        <xdr:cNvPr id="152" name="テキスト ボックス 151"/>
        <xdr:cNvSpPr txBox="1"/>
      </xdr:nvSpPr>
      <xdr:spPr>
        <a:xfrm>
          <a:off x="3733800" y="968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47244</xdr:rowOff>
    </xdr:from>
    <xdr:to>
      <xdr:col>15</xdr:col>
      <xdr:colOff>133350</xdr:colOff>
      <xdr:row>58</xdr:row>
      <xdr:rowOff>148844</xdr:rowOff>
    </xdr:to>
    <xdr:sp macro="" textlink="">
      <xdr:nvSpPr>
        <xdr:cNvPr id="153" name="楕円 152"/>
        <xdr:cNvSpPr/>
      </xdr:nvSpPr>
      <xdr:spPr>
        <a:xfrm>
          <a:off x="3175000" y="99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56</xdr:row>
      <xdr:rowOff>159021</xdr:rowOff>
    </xdr:from>
    <xdr:ext cx="762000" cy="259045"/>
    <xdr:sp macro="" textlink="">
      <xdr:nvSpPr>
        <xdr:cNvPr id="154" name="テキスト ボックス 153"/>
        <xdr:cNvSpPr txBox="1"/>
      </xdr:nvSpPr>
      <xdr:spPr>
        <a:xfrm>
          <a:off x="2844800" y="976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112522</xdr:rowOff>
    </xdr:from>
    <xdr:to>
      <xdr:col>11</xdr:col>
      <xdr:colOff>82550</xdr:colOff>
      <xdr:row>58</xdr:row>
      <xdr:rowOff>42672</xdr:rowOff>
    </xdr:to>
    <xdr:sp macro="" textlink="">
      <xdr:nvSpPr>
        <xdr:cNvPr id="155" name="楕円 154"/>
        <xdr:cNvSpPr/>
      </xdr:nvSpPr>
      <xdr:spPr>
        <a:xfrm>
          <a:off x="2286000" y="98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52849</xdr:rowOff>
    </xdr:from>
    <xdr:ext cx="762000" cy="259045"/>
    <xdr:sp macro="" textlink="">
      <xdr:nvSpPr>
        <xdr:cNvPr id="156" name="テキスト ボックス 155"/>
        <xdr:cNvSpPr txBox="1"/>
      </xdr:nvSpPr>
      <xdr:spPr>
        <a:xfrm>
          <a:off x="1955800" y="965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56896</xdr:rowOff>
    </xdr:from>
    <xdr:to>
      <xdr:col>7</xdr:col>
      <xdr:colOff>31750</xdr:colOff>
      <xdr:row>58</xdr:row>
      <xdr:rowOff>158496</xdr:rowOff>
    </xdr:to>
    <xdr:sp macro="" textlink="">
      <xdr:nvSpPr>
        <xdr:cNvPr id="157" name="楕円 156"/>
        <xdr:cNvSpPr/>
      </xdr:nvSpPr>
      <xdr:spPr>
        <a:xfrm>
          <a:off x="13970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168673</xdr:rowOff>
    </xdr:from>
    <xdr:ext cx="762000" cy="259045"/>
    <xdr:sp macro="" textlink="">
      <xdr:nvSpPr>
        <xdr:cNvPr id="158" name="テキスト ボックス 157"/>
        <xdr:cNvSpPr txBox="1"/>
      </xdr:nvSpPr>
      <xdr:spPr>
        <a:xfrm>
          <a:off x="1066800" y="976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以前より、類似団体に比べ、非常に低い額を示している。定員適正化計画による人件費の抑制など行財政改革への取り組みによる経費削減の効果が現れていると考えられる。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ただし、当市はごみ処理、し尿処理、火葬、学校などの業務を一部事務組合で行っており、全部で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の組合に加入に加え、消防救急業務は広域化により、静岡市に委託している。これらの経費は、補助費等に区分されるため、類似団体及び全国平均と比較すると低額の要因となっている。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20788</xdr:rowOff>
    </xdr:from>
    <xdr:to>
      <xdr:col>23</xdr:col>
      <xdr:colOff>133350</xdr:colOff>
      <xdr:row>81</xdr:row>
      <xdr:rowOff>82786</xdr:rowOff>
    </xdr:to>
    <xdr:cxnSp macro="">
      <xdr:nvCxnSpPr>
        <xdr:cNvPr id="193" name="直線コネクタ 192"/>
        <xdr:cNvCxnSpPr/>
      </xdr:nvCxnSpPr>
      <xdr:spPr>
        <a:xfrm>
          <a:off x="4114800" y="13908238"/>
          <a:ext cx="838200" cy="6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91417</xdr:rowOff>
    </xdr:from>
    <xdr:ext cx="762000" cy="259045"/>
    <xdr:sp macro="" textlink="">
      <xdr:nvSpPr>
        <xdr:cNvPr id="194" name="人件費・物件費等の状況平均値テキスト"/>
        <xdr:cNvSpPr txBox="1"/>
      </xdr:nvSpPr>
      <xdr:spPr>
        <a:xfrm>
          <a:off x="5041900" y="14321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151555</xdr:rowOff>
    </xdr:from>
    <xdr:to>
      <xdr:col>19</xdr:col>
      <xdr:colOff>133350</xdr:colOff>
      <xdr:row>81</xdr:row>
      <xdr:rowOff>20788</xdr:rowOff>
    </xdr:to>
    <xdr:cxnSp macro="">
      <xdr:nvCxnSpPr>
        <xdr:cNvPr id="196" name="直線コネクタ 195"/>
        <xdr:cNvCxnSpPr/>
      </xdr:nvCxnSpPr>
      <xdr:spPr>
        <a:xfrm>
          <a:off x="3225800" y="13867555"/>
          <a:ext cx="889000" cy="4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139995</xdr:rowOff>
    </xdr:from>
    <xdr:ext cx="736600" cy="259045"/>
    <xdr:sp macro="" textlink="">
      <xdr:nvSpPr>
        <xdr:cNvPr id="198" name="テキスト ボックス 197"/>
        <xdr:cNvSpPr txBox="1"/>
      </xdr:nvSpPr>
      <xdr:spPr>
        <a:xfrm>
          <a:off x="3733800" y="14370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136627</xdr:rowOff>
    </xdr:from>
    <xdr:to>
      <xdr:col>15</xdr:col>
      <xdr:colOff>82550</xdr:colOff>
      <xdr:row>80</xdr:row>
      <xdr:rowOff>151555</xdr:rowOff>
    </xdr:to>
    <xdr:cxnSp macro="">
      <xdr:nvCxnSpPr>
        <xdr:cNvPr id="199" name="直線コネクタ 198"/>
        <xdr:cNvCxnSpPr/>
      </xdr:nvCxnSpPr>
      <xdr:spPr>
        <a:xfrm>
          <a:off x="2336800" y="13852627"/>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73203</xdr:rowOff>
    </xdr:from>
    <xdr:ext cx="762000" cy="259045"/>
    <xdr:sp macro="" textlink="">
      <xdr:nvSpPr>
        <xdr:cNvPr id="201" name="テキスト ボックス 200"/>
        <xdr:cNvSpPr txBox="1"/>
      </xdr:nvSpPr>
      <xdr:spPr>
        <a:xfrm>
          <a:off x="2844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136627</xdr:rowOff>
    </xdr:from>
    <xdr:to>
      <xdr:col>11</xdr:col>
      <xdr:colOff>31750</xdr:colOff>
      <xdr:row>81</xdr:row>
      <xdr:rowOff>3535</xdr:rowOff>
    </xdr:to>
    <xdr:cxnSp macro="">
      <xdr:nvCxnSpPr>
        <xdr:cNvPr id="202" name="直線コネクタ 201"/>
        <xdr:cNvCxnSpPr/>
      </xdr:nvCxnSpPr>
      <xdr:spPr>
        <a:xfrm flipV="1">
          <a:off x="1447800" y="13852627"/>
          <a:ext cx="889000" cy="3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68457</xdr:rowOff>
    </xdr:from>
    <xdr:ext cx="762000" cy="259045"/>
    <xdr:sp macro="" textlink="">
      <xdr:nvSpPr>
        <xdr:cNvPr id="204" name="テキスト ボックス 203"/>
        <xdr:cNvSpPr txBox="1"/>
      </xdr:nvSpPr>
      <xdr:spPr>
        <a:xfrm>
          <a:off x="1955800" y="142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40177</xdr:rowOff>
    </xdr:from>
    <xdr:ext cx="762000" cy="259045"/>
    <xdr:sp macro="" textlink="">
      <xdr:nvSpPr>
        <xdr:cNvPr id="206" name="テキスト ボックス 205"/>
        <xdr:cNvSpPr txBox="1"/>
      </xdr:nvSpPr>
      <xdr:spPr>
        <a:xfrm>
          <a:off x="1066800" y="142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31986</xdr:rowOff>
    </xdr:from>
    <xdr:to>
      <xdr:col>23</xdr:col>
      <xdr:colOff>184150</xdr:colOff>
      <xdr:row>81</xdr:row>
      <xdr:rowOff>133586</xdr:rowOff>
    </xdr:to>
    <xdr:sp macro="" textlink="">
      <xdr:nvSpPr>
        <xdr:cNvPr id="212" name="楕円 211"/>
        <xdr:cNvSpPr/>
      </xdr:nvSpPr>
      <xdr:spPr>
        <a:xfrm>
          <a:off x="4902200" y="139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124713</xdr:rowOff>
    </xdr:from>
    <xdr:ext cx="762000" cy="259045"/>
    <xdr:sp macro="" textlink="">
      <xdr:nvSpPr>
        <xdr:cNvPr id="213" name="人件費・物件費等の状況該当値テキスト"/>
        <xdr:cNvSpPr txBox="1"/>
      </xdr:nvSpPr>
      <xdr:spPr>
        <a:xfrm>
          <a:off x="5041900" y="1384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141438</xdr:rowOff>
    </xdr:from>
    <xdr:to>
      <xdr:col>19</xdr:col>
      <xdr:colOff>184150</xdr:colOff>
      <xdr:row>81</xdr:row>
      <xdr:rowOff>71588</xdr:rowOff>
    </xdr:to>
    <xdr:sp macro="" textlink="">
      <xdr:nvSpPr>
        <xdr:cNvPr id="214" name="楕円 213"/>
        <xdr:cNvSpPr/>
      </xdr:nvSpPr>
      <xdr:spPr>
        <a:xfrm>
          <a:off x="4064000" y="1385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81765</xdr:rowOff>
    </xdr:from>
    <xdr:ext cx="736600" cy="259045"/>
    <xdr:sp macro="" textlink="">
      <xdr:nvSpPr>
        <xdr:cNvPr id="215" name="テキスト ボックス 214"/>
        <xdr:cNvSpPr txBox="1"/>
      </xdr:nvSpPr>
      <xdr:spPr>
        <a:xfrm>
          <a:off x="3733800" y="13626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100755</xdr:rowOff>
    </xdr:from>
    <xdr:to>
      <xdr:col>15</xdr:col>
      <xdr:colOff>133350</xdr:colOff>
      <xdr:row>81</xdr:row>
      <xdr:rowOff>30905</xdr:rowOff>
    </xdr:to>
    <xdr:sp macro="" textlink="">
      <xdr:nvSpPr>
        <xdr:cNvPr id="216" name="楕円 215"/>
        <xdr:cNvSpPr/>
      </xdr:nvSpPr>
      <xdr:spPr>
        <a:xfrm>
          <a:off x="3175000" y="1381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41082</xdr:rowOff>
    </xdr:from>
    <xdr:ext cx="762000" cy="259045"/>
    <xdr:sp macro="" textlink="">
      <xdr:nvSpPr>
        <xdr:cNvPr id="217" name="テキスト ボックス 216"/>
        <xdr:cNvSpPr txBox="1"/>
      </xdr:nvSpPr>
      <xdr:spPr>
        <a:xfrm>
          <a:off x="2844800" y="1358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85827</xdr:rowOff>
    </xdr:from>
    <xdr:to>
      <xdr:col>11</xdr:col>
      <xdr:colOff>82550</xdr:colOff>
      <xdr:row>81</xdr:row>
      <xdr:rowOff>15977</xdr:rowOff>
    </xdr:to>
    <xdr:sp macro="" textlink="">
      <xdr:nvSpPr>
        <xdr:cNvPr id="218" name="楕円 217"/>
        <xdr:cNvSpPr/>
      </xdr:nvSpPr>
      <xdr:spPr>
        <a:xfrm>
          <a:off x="2286000" y="1380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26154</xdr:rowOff>
    </xdr:from>
    <xdr:ext cx="762000" cy="259045"/>
    <xdr:sp macro="" textlink="">
      <xdr:nvSpPr>
        <xdr:cNvPr id="219" name="テキスト ボックス 218"/>
        <xdr:cNvSpPr txBox="1"/>
      </xdr:nvSpPr>
      <xdr:spPr>
        <a:xfrm>
          <a:off x="1955800" y="13570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124185</xdr:rowOff>
    </xdr:from>
    <xdr:to>
      <xdr:col>7</xdr:col>
      <xdr:colOff>31750</xdr:colOff>
      <xdr:row>81</xdr:row>
      <xdr:rowOff>54335</xdr:rowOff>
    </xdr:to>
    <xdr:sp macro="" textlink="">
      <xdr:nvSpPr>
        <xdr:cNvPr id="220" name="楕円 219"/>
        <xdr:cNvSpPr/>
      </xdr:nvSpPr>
      <xdr:spPr>
        <a:xfrm>
          <a:off x="1397000" y="1384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64512</xdr:rowOff>
    </xdr:from>
    <xdr:ext cx="762000" cy="259045"/>
    <xdr:sp macro="" textlink="">
      <xdr:nvSpPr>
        <xdr:cNvPr id="221" name="テキスト ボックス 220"/>
        <xdr:cNvSpPr txBox="1"/>
      </xdr:nvSpPr>
      <xdr:spPr>
        <a:xfrm>
          <a:off x="1066800" y="1360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以前より、類似団体の平均に比べ、低い数値で推移しており、全国市平均も下回っている。今後は、地域の民間企業の平均給与の状況を踏まえ、より一層の給与適正化に努める。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7" name="直線コネクタ 256"/>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84</xdr:row>
      <xdr:rowOff>168729</xdr:rowOff>
    </xdr:to>
    <xdr:cxnSp macro="">
      <xdr:nvCxnSpPr>
        <xdr:cNvPr id="260" name="直線コネクタ 259"/>
        <xdr:cNvCxnSpPr/>
      </xdr:nvCxnSpPr>
      <xdr:spPr>
        <a:xfrm>
          <a:off x="152908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66221</xdr:rowOff>
    </xdr:to>
    <xdr:cxnSp macro="">
      <xdr:nvCxnSpPr>
        <xdr:cNvPr id="263" name="直線コネクタ 262"/>
        <xdr:cNvCxnSpPr/>
      </xdr:nvCxnSpPr>
      <xdr:spPr>
        <a:xfrm flipV="1">
          <a:off x="14401800" y="145705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66221</xdr:rowOff>
    </xdr:to>
    <xdr:cxnSp macro="">
      <xdr:nvCxnSpPr>
        <xdr:cNvPr id="266" name="直線コネクタ 265"/>
        <xdr:cNvCxnSpPr/>
      </xdr:nvCxnSpPr>
      <xdr:spPr>
        <a:xfrm>
          <a:off x="13512800" y="14484350"/>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8" name="楕円 277"/>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79" name="テキスト ボックス 278"/>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117929</xdr:rowOff>
    </xdr:from>
    <xdr:to>
      <xdr:col>73</xdr:col>
      <xdr:colOff>44450</xdr:colOff>
      <xdr:row>85</xdr:row>
      <xdr:rowOff>48079</xdr:rowOff>
    </xdr:to>
    <xdr:sp macro="" textlink="">
      <xdr:nvSpPr>
        <xdr:cNvPr id="280" name="楕円 279"/>
        <xdr:cNvSpPr/>
      </xdr:nvSpPr>
      <xdr:spPr>
        <a:xfrm>
          <a:off x="15240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58256</xdr:rowOff>
    </xdr:from>
    <xdr:ext cx="762000" cy="259045"/>
    <xdr:sp macro="" textlink="">
      <xdr:nvSpPr>
        <xdr:cNvPr id="281" name="テキスト ボックス 280"/>
        <xdr:cNvSpPr txBox="1"/>
      </xdr:nvSpPr>
      <xdr:spPr>
        <a:xfrm>
          <a:off x="14909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令和元年度決算では、類似団体、全国平均、静岡県平均の全てにおいて下回った。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年の合併で、旧２町の庁舎を部門ごとに使用しており、地方創生時代において処理すべき事務がさらに増加する中、現状ではこれ以上の職員の削減は難しい。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今後は、指定管理者制度や民間委託を活用、また、公共施設の統廃合などを進める検討を行い、更なる削減効果を図りたい。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69306</xdr:rowOff>
    </xdr:from>
    <xdr:to>
      <xdr:col>81</xdr:col>
      <xdr:colOff>44450</xdr:colOff>
      <xdr:row>59</xdr:row>
      <xdr:rowOff>102053</xdr:rowOff>
    </xdr:to>
    <xdr:cxnSp macro="">
      <xdr:nvCxnSpPr>
        <xdr:cNvPr id="322" name="直線コネクタ 321"/>
        <xdr:cNvCxnSpPr/>
      </xdr:nvCxnSpPr>
      <xdr:spPr>
        <a:xfrm>
          <a:off x="16179800" y="10184856"/>
          <a:ext cx="8382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57893</xdr:rowOff>
    </xdr:from>
    <xdr:ext cx="762000" cy="259045"/>
    <xdr:sp macro="" textlink="">
      <xdr:nvSpPr>
        <xdr:cNvPr id="323" name="定員管理の状況平均値テキスト"/>
        <xdr:cNvSpPr txBox="1"/>
      </xdr:nvSpPr>
      <xdr:spPr>
        <a:xfrm>
          <a:off x="17106900" y="10516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52070</xdr:rowOff>
    </xdr:from>
    <xdr:to>
      <xdr:col>77</xdr:col>
      <xdr:colOff>44450</xdr:colOff>
      <xdr:row>59</xdr:row>
      <xdr:rowOff>69306</xdr:rowOff>
    </xdr:to>
    <xdr:cxnSp macro="">
      <xdr:nvCxnSpPr>
        <xdr:cNvPr id="325" name="直線コネクタ 324"/>
        <xdr:cNvCxnSpPr/>
      </xdr:nvCxnSpPr>
      <xdr:spPr>
        <a:xfrm>
          <a:off x="15290800" y="1016762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120486</xdr:rowOff>
    </xdr:from>
    <xdr:ext cx="736600" cy="259045"/>
    <xdr:sp macro="" textlink="">
      <xdr:nvSpPr>
        <xdr:cNvPr id="327" name="テキスト ボックス 326"/>
        <xdr:cNvSpPr txBox="1"/>
      </xdr:nvSpPr>
      <xdr:spPr>
        <a:xfrm>
          <a:off x="15798800" y="10578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46899</xdr:rowOff>
    </xdr:from>
    <xdr:to>
      <xdr:col>72</xdr:col>
      <xdr:colOff>203200</xdr:colOff>
      <xdr:row>59</xdr:row>
      <xdr:rowOff>52070</xdr:rowOff>
    </xdr:to>
    <xdr:cxnSp macro="">
      <xdr:nvCxnSpPr>
        <xdr:cNvPr id="328" name="直線コネクタ 327"/>
        <xdr:cNvCxnSpPr/>
      </xdr:nvCxnSpPr>
      <xdr:spPr>
        <a:xfrm>
          <a:off x="14401800" y="10162449"/>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104974</xdr:rowOff>
    </xdr:from>
    <xdr:ext cx="762000" cy="259045"/>
    <xdr:sp macro="" textlink="">
      <xdr:nvSpPr>
        <xdr:cNvPr id="330" name="テキスト ボックス 329"/>
        <xdr:cNvSpPr txBox="1"/>
      </xdr:nvSpPr>
      <xdr:spPr>
        <a:xfrm>
          <a:off x="14909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36558</xdr:rowOff>
    </xdr:from>
    <xdr:to>
      <xdr:col>68</xdr:col>
      <xdr:colOff>152400</xdr:colOff>
      <xdr:row>59</xdr:row>
      <xdr:rowOff>46899</xdr:rowOff>
    </xdr:to>
    <xdr:cxnSp macro="">
      <xdr:nvCxnSpPr>
        <xdr:cNvPr id="331" name="直線コネクタ 330"/>
        <xdr:cNvCxnSpPr/>
      </xdr:nvCxnSpPr>
      <xdr:spPr>
        <a:xfrm>
          <a:off x="13512800" y="1015210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132551</xdr:rowOff>
    </xdr:from>
    <xdr:ext cx="762000" cy="259045"/>
    <xdr:sp macro="" textlink="">
      <xdr:nvSpPr>
        <xdr:cNvPr id="333" name="テキスト ボックス 332"/>
        <xdr:cNvSpPr txBox="1"/>
      </xdr:nvSpPr>
      <xdr:spPr>
        <a:xfrm>
          <a:off x="14020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80843</xdr:rowOff>
    </xdr:from>
    <xdr:ext cx="762000" cy="259045"/>
    <xdr:sp macro="" textlink="">
      <xdr:nvSpPr>
        <xdr:cNvPr id="335" name="テキスト ボックス 334"/>
        <xdr:cNvSpPr txBox="1"/>
      </xdr:nvSpPr>
      <xdr:spPr>
        <a:xfrm>
          <a:off x="13131800" y="10539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51253</xdr:rowOff>
    </xdr:from>
    <xdr:to>
      <xdr:col>81</xdr:col>
      <xdr:colOff>95250</xdr:colOff>
      <xdr:row>59</xdr:row>
      <xdr:rowOff>152853</xdr:rowOff>
    </xdr:to>
    <xdr:sp macro="" textlink="">
      <xdr:nvSpPr>
        <xdr:cNvPr id="341" name="楕円 340"/>
        <xdr:cNvSpPr/>
      </xdr:nvSpPr>
      <xdr:spPr>
        <a:xfrm>
          <a:off x="16967200" y="1016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67780</xdr:rowOff>
    </xdr:from>
    <xdr:ext cx="762000" cy="259045"/>
    <xdr:sp macro="" textlink="">
      <xdr:nvSpPr>
        <xdr:cNvPr id="342" name="定員管理の状況該当値テキスト"/>
        <xdr:cNvSpPr txBox="1"/>
      </xdr:nvSpPr>
      <xdr:spPr>
        <a:xfrm>
          <a:off x="17106900" y="1001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18506</xdr:rowOff>
    </xdr:from>
    <xdr:to>
      <xdr:col>77</xdr:col>
      <xdr:colOff>95250</xdr:colOff>
      <xdr:row>59</xdr:row>
      <xdr:rowOff>120106</xdr:rowOff>
    </xdr:to>
    <xdr:sp macro="" textlink="">
      <xdr:nvSpPr>
        <xdr:cNvPr id="343" name="楕円 342"/>
        <xdr:cNvSpPr/>
      </xdr:nvSpPr>
      <xdr:spPr>
        <a:xfrm>
          <a:off x="16129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130283</xdr:rowOff>
    </xdr:from>
    <xdr:ext cx="736600" cy="259045"/>
    <xdr:sp macro="" textlink="">
      <xdr:nvSpPr>
        <xdr:cNvPr id="344" name="テキスト ボックス 343"/>
        <xdr:cNvSpPr txBox="1"/>
      </xdr:nvSpPr>
      <xdr:spPr>
        <a:xfrm>
          <a:off x="15798800" y="9902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1270</xdr:rowOff>
    </xdr:from>
    <xdr:to>
      <xdr:col>73</xdr:col>
      <xdr:colOff>44450</xdr:colOff>
      <xdr:row>59</xdr:row>
      <xdr:rowOff>102870</xdr:rowOff>
    </xdr:to>
    <xdr:sp macro="" textlink="">
      <xdr:nvSpPr>
        <xdr:cNvPr id="345" name="楕円 344"/>
        <xdr:cNvSpPr/>
      </xdr:nvSpPr>
      <xdr:spPr>
        <a:xfrm>
          <a:off x="15240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113047</xdr:rowOff>
    </xdr:from>
    <xdr:ext cx="762000" cy="259045"/>
    <xdr:sp macro="" textlink="">
      <xdr:nvSpPr>
        <xdr:cNvPr id="346" name="テキスト ボックス 345"/>
        <xdr:cNvSpPr txBox="1"/>
      </xdr:nvSpPr>
      <xdr:spPr>
        <a:xfrm>
          <a:off x="14909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167549</xdr:rowOff>
    </xdr:from>
    <xdr:to>
      <xdr:col>68</xdr:col>
      <xdr:colOff>203200</xdr:colOff>
      <xdr:row>59</xdr:row>
      <xdr:rowOff>97699</xdr:rowOff>
    </xdr:to>
    <xdr:sp macro="" textlink="">
      <xdr:nvSpPr>
        <xdr:cNvPr id="347" name="楕円 346"/>
        <xdr:cNvSpPr/>
      </xdr:nvSpPr>
      <xdr:spPr>
        <a:xfrm>
          <a:off x="14351000" y="1011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107876</xdr:rowOff>
    </xdr:from>
    <xdr:ext cx="762000" cy="259045"/>
    <xdr:sp macro="" textlink="">
      <xdr:nvSpPr>
        <xdr:cNvPr id="348" name="テキスト ボックス 347"/>
        <xdr:cNvSpPr txBox="1"/>
      </xdr:nvSpPr>
      <xdr:spPr>
        <a:xfrm>
          <a:off x="14020800" y="988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157208</xdr:rowOff>
    </xdr:from>
    <xdr:to>
      <xdr:col>64</xdr:col>
      <xdr:colOff>152400</xdr:colOff>
      <xdr:row>59</xdr:row>
      <xdr:rowOff>87358</xdr:rowOff>
    </xdr:to>
    <xdr:sp macro="" textlink="">
      <xdr:nvSpPr>
        <xdr:cNvPr id="349" name="楕円 348"/>
        <xdr:cNvSpPr/>
      </xdr:nvSpPr>
      <xdr:spPr>
        <a:xfrm>
          <a:off x="13462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97535</xdr:rowOff>
    </xdr:from>
    <xdr:ext cx="762000" cy="259045"/>
    <xdr:sp macro="" textlink="">
      <xdr:nvSpPr>
        <xdr:cNvPr id="350" name="テキスト ボックス 349"/>
        <xdr:cNvSpPr txBox="1"/>
      </xdr:nvSpPr>
      <xdr:spPr>
        <a:xfrm>
          <a:off x="13131800" y="98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起債許可の基準である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％を平成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年度にはじめて下回り、今年度はさらに</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％となったが、県下の平均は依然上回っている。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改善した要因としては、県営畑地帯総合整備事業負担金の減少や</a:t>
          </a:r>
          <a:r>
            <a:rPr kumimoji="1" lang="ja-JP" altLang="ja-JP" sz="1300">
              <a:solidFill>
                <a:schemeClr val="dk1"/>
              </a:solidFill>
              <a:effectLst/>
              <a:latin typeface="ＭＳ Ｐゴシック" pitchFamily="50" charset="-128"/>
              <a:ea typeface="ＭＳ Ｐゴシック" pitchFamily="50" charset="-128"/>
              <a:cs typeface="+mn-cs"/>
            </a:rPr>
            <a:t>交付税算入率の有利な市債を中心に借入を行</a:t>
          </a:r>
          <a:r>
            <a:rPr kumimoji="1" lang="ja-JP" altLang="en-US" sz="1300">
              <a:solidFill>
                <a:schemeClr val="dk1"/>
              </a:solidFill>
              <a:effectLst/>
              <a:latin typeface="ＭＳ Ｐゴシック" pitchFamily="50" charset="-128"/>
              <a:ea typeface="ＭＳ Ｐゴシック" pitchFamily="50" charset="-128"/>
              <a:cs typeface="+mn-cs"/>
            </a:rPr>
            <a:t>った</a:t>
          </a:r>
          <a:r>
            <a:rPr kumimoji="1" lang="ja-JP" altLang="ja-JP" sz="1300">
              <a:solidFill>
                <a:schemeClr val="dk1"/>
              </a:solidFill>
              <a:effectLst/>
              <a:latin typeface="ＭＳ Ｐゴシック" pitchFamily="50" charset="-128"/>
              <a:ea typeface="ＭＳ Ｐゴシック" pitchFamily="50" charset="-128"/>
              <a:cs typeface="+mn-cs"/>
            </a:rPr>
            <a:t>ことによ</a:t>
          </a:r>
          <a:r>
            <a:rPr kumimoji="1" lang="ja-JP" altLang="en-US" sz="1300">
              <a:solidFill>
                <a:schemeClr val="dk1"/>
              </a:solidFill>
              <a:effectLst/>
              <a:latin typeface="ＭＳ Ｐゴシック" pitchFamily="50" charset="-128"/>
              <a:ea typeface="ＭＳ Ｐゴシック" pitchFamily="50" charset="-128"/>
              <a:cs typeface="+mn-cs"/>
            </a:rPr>
            <a:t>るものである</a:t>
          </a:r>
          <a:r>
            <a:rPr kumimoji="1" lang="ja-JP" altLang="en-US" sz="1300">
              <a:latin typeface="ＭＳ Ｐゴシック" panose="020B0600070205080204" pitchFamily="50" charset="-128"/>
              <a:ea typeface="ＭＳ Ｐゴシック" panose="020B0600070205080204" pitchFamily="50" charset="-128"/>
            </a:rPr>
            <a:t>。今後も、計画的な借り入れや返済を行うことで更なる財政健全化を推進する。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164677</xdr:rowOff>
    </xdr:from>
    <xdr:to>
      <xdr:col>81</xdr:col>
      <xdr:colOff>44450</xdr:colOff>
      <xdr:row>42</xdr:row>
      <xdr:rowOff>49530</xdr:rowOff>
    </xdr:to>
    <xdr:cxnSp macro="">
      <xdr:nvCxnSpPr>
        <xdr:cNvPr id="383" name="直線コネクタ 382"/>
        <xdr:cNvCxnSpPr/>
      </xdr:nvCxnSpPr>
      <xdr:spPr>
        <a:xfrm flipV="1">
          <a:off x="16179800" y="71941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4" name="公債費負担の状況平均値テキスト"/>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49530</xdr:rowOff>
    </xdr:from>
    <xdr:to>
      <xdr:col>77</xdr:col>
      <xdr:colOff>44450</xdr:colOff>
      <xdr:row>42</xdr:row>
      <xdr:rowOff>73660</xdr:rowOff>
    </xdr:to>
    <xdr:cxnSp macro="">
      <xdr:nvCxnSpPr>
        <xdr:cNvPr id="386" name="直線コネクタ 385"/>
        <xdr:cNvCxnSpPr/>
      </xdr:nvCxnSpPr>
      <xdr:spPr>
        <a:xfrm flipV="1">
          <a:off x="15290800" y="72504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8" name="テキスト ボックス 387"/>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73660</xdr:rowOff>
    </xdr:from>
    <xdr:to>
      <xdr:col>72</xdr:col>
      <xdr:colOff>203200</xdr:colOff>
      <xdr:row>43</xdr:row>
      <xdr:rowOff>6773</xdr:rowOff>
    </xdr:to>
    <xdr:cxnSp macro="">
      <xdr:nvCxnSpPr>
        <xdr:cNvPr id="389" name="直線コネクタ 388"/>
        <xdr:cNvCxnSpPr/>
      </xdr:nvCxnSpPr>
      <xdr:spPr>
        <a:xfrm flipV="1">
          <a:off x="14401800" y="72745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159596</xdr:rowOff>
    </xdr:to>
    <xdr:cxnSp macro="">
      <xdr:nvCxnSpPr>
        <xdr:cNvPr id="392" name="直線コネクタ 391"/>
        <xdr:cNvCxnSpPr/>
      </xdr:nvCxnSpPr>
      <xdr:spPr>
        <a:xfrm flipV="1">
          <a:off x="13512800" y="737912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2" name="楕円 401"/>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130404</xdr:rowOff>
    </xdr:from>
    <xdr:ext cx="762000" cy="259045"/>
    <xdr:sp macro="" textlink="">
      <xdr:nvSpPr>
        <xdr:cNvPr id="403" name="公債費負担の状況該当値テキスト"/>
        <xdr:cNvSpPr txBox="1"/>
      </xdr:nvSpPr>
      <xdr:spPr>
        <a:xfrm>
          <a:off x="171069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4" name="楕円 403"/>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110507</xdr:rowOff>
    </xdr:from>
    <xdr:ext cx="736600" cy="259045"/>
    <xdr:sp macro="" textlink="">
      <xdr:nvSpPr>
        <xdr:cNvPr id="405" name="テキスト ボックス 404"/>
        <xdr:cNvSpPr txBox="1"/>
      </xdr:nvSpPr>
      <xdr:spPr>
        <a:xfrm>
          <a:off x="15798800" y="696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22860</xdr:rowOff>
    </xdr:from>
    <xdr:to>
      <xdr:col>73</xdr:col>
      <xdr:colOff>44450</xdr:colOff>
      <xdr:row>42</xdr:row>
      <xdr:rowOff>124460</xdr:rowOff>
    </xdr:to>
    <xdr:sp macro="" textlink="">
      <xdr:nvSpPr>
        <xdr:cNvPr id="406" name="楕円 405"/>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109237</xdr:rowOff>
    </xdr:from>
    <xdr:ext cx="762000" cy="259045"/>
    <xdr:sp macro="" textlink="">
      <xdr:nvSpPr>
        <xdr:cNvPr id="407" name="テキスト ボックス 406"/>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127423</xdr:rowOff>
    </xdr:from>
    <xdr:to>
      <xdr:col>68</xdr:col>
      <xdr:colOff>203200</xdr:colOff>
      <xdr:row>43</xdr:row>
      <xdr:rowOff>57573</xdr:rowOff>
    </xdr:to>
    <xdr:sp macro="" textlink="">
      <xdr:nvSpPr>
        <xdr:cNvPr id="408" name="楕円 407"/>
        <xdr:cNvSpPr/>
      </xdr:nvSpPr>
      <xdr:spPr>
        <a:xfrm>
          <a:off x="14351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42350</xdr:rowOff>
    </xdr:from>
    <xdr:ext cx="762000" cy="259045"/>
    <xdr:sp macro="" textlink="">
      <xdr:nvSpPr>
        <xdr:cNvPr id="409" name="テキスト ボックス 408"/>
        <xdr:cNvSpPr txBox="1"/>
      </xdr:nvSpPr>
      <xdr:spPr>
        <a:xfrm>
          <a:off x="14020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108796</xdr:rowOff>
    </xdr:from>
    <xdr:to>
      <xdr:col>64</xdr:col>
      <xdr:colOff>152400</xdr:colOff>
      <xdr:row>44</xdr:row>
      <xdr:rowOff>38946</xdr:rowOff>
    </xdr:to>
    <xdr:sp macro="" textlink="">
      <xdr:nvSpPr>
        <xdr:cNvPr id="410" name="楕円 409"/>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23723</xdr:rowOff>
    </xdr:from>
    <xdr:ext cx="762000" cy="259045"/>
    <xdr:sp macro="" textlink="">
      <xdr:nvSpPr>
        <xdr:cNvPr id="411" name="テキスト ボックス 410"/>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令和元年度の将来負担比率は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％で、前年度の「ハイフン（－）」表示に比べ増加となったが、類似団体の平均や全国平均、静岡県平均の全てにおいて下回った。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増加した要因は、財政調整基金や減債基金などの基金を取り崩したことにより充当可能基金が減少したことが、比率を引き上げた要因と考える。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負担の種類は、市が発行した地方債が主なものとなっており、計画的な借り入れや返済を行うことにより負担の軽減を図る。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3" name="将来負担の状況平均値テキスト"/>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4" name="フローチャート: 判断 443"/>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138633</xdr:rowOff>
    </xdr:from>
    <xdr:to>
      <xdr:col>72</xdr:col>
      <xdr:colOff>203200</xdr:colOff>
      <xdr:row>15</xdr:row>
      <xdr:rowOff>61773</xdr:rowOff>
    </xdr:to>
    <xdr:cxnSp macro="">
      <xdr:nvCxnSpPr>
        <xdr:cNvPr id="445" name="直線コネクタ 444"/>
        <xdr:cNvCxnSpPr/>
      </xdr:nvCxnSpPr>
      <xdr:spPr>
        <a:xfrm flipV="1">
          <a:off x="14401800" y="2538933"/>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6" name="フローチャート: 判断 445"/>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7" name="テキスト ボックス 446"/>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61773</xdr:rowOff>
    </xdr:from>
    <xdr:to>
      <xdr:col>68</xdr:col>
      <xdr:colOff>152400</xdr:colOff>
      <xdr:row>15</xdr:row>
      <xdr:rowOff>143815</xdr:rowOff>
    </xdr:to>
    <xdr:cxnSp macro="">
      <xdr:nvCxnSpPr>
        <xdr:cNvPr id="448" name="直線コネクタ 447"/>
        <xdr:cNvCxnSpPr/>
      </xdr:nvCxnSpPr>
      <xdr:spPr>
        <a:xfrm flipV="1">
          <a:off x="13512800" y="263352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49" name="フローチャート: 判断 448"/>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98315</xdr:rowOff>
    </xdr:from>
    <xdr:ext cx="762000" cy="259045"/>
    <xdr:sp macro="" textlink="">
      <xdr:nvSpPr>
        <xdr:cNvPr id="450" name="テキスト ボックス 449"/>
        <xdr:cNvSpPr txBox="1"/>
      </xdr:nvSpPr>
      <xdr:spPr>
        <a:xfrm>
          <a:off x="14909800" y="267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51" name="フローチャート: 判断 450"/>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109897</xdr:rowOff>
    </xdr:from>
    <xdr:ext cx="762000" cy="259045"/>
    <xdr:sp macro="" textlink="">
      <xdr:nvSpPr>
        <xdr:cNvPr id="452" name="テキスト ボックス 451"/>
        <xdr:cNvSpPr txBox="1"/>
      </xdr:nvSpPr>
      <xdr:spPr>
        <a:xfrm>
          <a:off x="14020800" y="268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3" name="フローチャート: 判断 452"/>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60063</xdr:rowOff>
    </xdr:from>
    <xdr:ext cx="762000" cy="259045"/>
    <xdr:sp macro="" textlink="">
      <xdr:nvSpPr>
        <xdr:cNvPr id="454" name="テキスト ボックス 453"/>
        <xdr:cNvSpPr txBox="1"/>
      </xdr:nvSpPr>
      <xdr:spPr>
        <a:xfrm>
          <a:off x="13131800" y="280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21234</xdr:rowOff>
    </xdr:from>
    <xdr:to>
      <xdr:col>81</xdr:col>
      <xdr:colOff>95250</xdr:colOff>
      <xdr:row>14</xdr:row>
      <xdr:rowOff>122834</xdr:rowOff>
    </xdr:to>
    <xdr:sp macro="" textlink="">
      <xdr:nvSpPr>
        <xdr:cNvPr id="460" name="楕円 459"/>
        <xdr:cNvSpPr/>
      </xdr:nvSpPr>
      <xdr:spPr>
        <a:xfrm>
          <a:off x="16967200" y="242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113961</xdr:rowOff>
    </xdr:from>
    <xdr:ext cx="762000" cy="259045"/>
    <xdr:sp macro="" textlink="">
      <xdr:nvSpPr>
        <xdr:cNvPr id="461" name="将来負担の状況該当値テキスト"/>
        <xdr:cNvSpPr txBox="1"/>
      </xdr:nvSpPr>
      <xdr:spPr>
        <a:xfrm>
          <a:off x="17106900" y="2342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87833</xdr:rowOff>
    </xdr:from>
    <xdr:to>
      <xdr:col>73</xdr:col>
      <xdr:colOff>44450</xdr:colOff>
      <xdr:row>15</xdr:row>
      <xdr:rowOff>17983</xdr:rowOff>
    </xdr:to>
    <xdr:sp macro="" textlink="">
      <xdr:nvSpPr>
        <xdr:cNvPr id="462" name="楕円 461"/>
        <xdr:cNvSpPr/>
      </xdr:nvSpPr>
      <xdr:spPr>
        <a:xfrm>
          <a:off x="15240000" y="248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28160</xdr:rowOff>
    </xdr:from>
    <xdr:ext cx="762000" cy="259045"/>
    <xdr:sp macro="" textlink="">
      <xdr:nvSpPr>
        <xdr:cNvPr id="463" name="テキスト ボックス 462"/>
        <xdr:cNvSpPr txBox="1"/>
      </xdr:nvSpPr>
      <xdr:spPr>
        <a:xfrm>
          <a:off x="14909800" y="2257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10973</xdr:rowOff>
    </xdr:from>
    <xdr:to>
      <xdr:col>68</xdr:col>
      <xdr:colOff>203200</xdr:colOff>
      <xdr:row>15</xdr:row>
      <xdr:rowOff>112573</xdr:rowOff>
    </xdr:to>
    <xdr:sp macro="" textlink="">
      <xdr:nvSpPr>
        <xdr:cNvPr id="464" name="楕円 463"/>
        <xdr:cNvSpPr/>
      </xdr:nvSpPr>
      <xdr:spPr>
        <a:xfrm>
          <a:off x="14351000" y="25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122750</xdr:rowOff>
    </xdr:from>
    <xdr:ext cx="762000" cy="259045"/>
    <xdr:sp macro="" textlink="">
      <xdr:nvSpPr>
        <xdr:cNvPr id="465" name="テキスト ボックス 464"/>
        <xdr:cNvSpPr txBox="1"/>
      </xdr:nvSpPr>
      <xdr:spPr>
        <a:xfrm>
          <a:off x="14020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93015</xdr:rowOff>
    </xdr:from>
    <xdr:to>
      <xdr:col>64</xdr:col>
      <xdr:colOff>152400</xdr:colOff>
      <xdr:row>16</xdr:row>
      <xdr:rowOff>23165</xdr:rowOff>
    </xdr:to>
    <xdr:sp macro="" textlink="">
      <xdr:nvSpPr>
        <xdr:cNvPr id="466" name="楕円 465"/>
        <xdr:cNvSpPr/>
      </xdr:nvSpPr>
      <xdr:spPr>
        <a:xfrm>
          <a:off x="13462000" y="26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33342</xdr:rowOff>
    </xdr:from>
    <xdr:ext cx="762000" cy="259045"/>
    <xdr:sp macro="" textlink="">
      <xdr:nvSpPr>
        <xdr:cNvPr id="467" name="テキスト ボックス 466"/>
        <xdr:cNvSpPr txBox="1"/>
      </xdr:nvSpPr>
      <xdr:spPr>
        <a:xfrm>
          <a:off x="13131800" y="243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a:t>
          </a:r>
          <a:r>
            <a:rPr kumimoji="1" lang="en-US" altLang="ja-JP" sz="1300">
              <a:latin typeface="ＭＳ Ｐゴシック" panose="020B0600070205080204" pitchFamily="50" charset="-128"/>
              <a:ea typeface="ＭＳ Ｐゴシック" panose="020B0600070205080204" pitchFamily="50" charset="-128"/>
            </a:rPr>
            <a:t>22.0</a:t>
          </a:r>
          <a:r>
            <a:rPr kumimoji="1" lang="ja-JP" altLang="en-US" sz="1300">
              <a:latin typeface="ＭＳ Ｐゴシック" panose="020B0600070205080204" pitchFamily="50" charset="-128"/>
              <a:ea typeface="ＭＳ Ｐゴシック" panose="020B0600070205080204" pitchFamily="50" charset="-128"/>
            </a:rPr>
            <a:t>％と前年度対比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ポイントの増加となった。類似団体と比較すると、比率は低く、県の平均も下回っている。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増加した要因は、人員不足を補うため嘱託職員の増によるものである。今後も引き続き、人員及び給与の適正化を図るとともに、行財政改革のへの取り組みを通じて人件費の抑制を図る。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152400</xdr:rowOff>
    </xdr:from>
    <xdr:to>
      <xdr:col>24</xdr:col>
      <xdr:colOff>25400</xdr:colOff>
      <xdr:row>33</xdr:row>
      <xdr:rowOff>120650</xdr:rowOff>
    </xdr:to>
    <xdr:cxnSp macro="">
      <xdr:nvCxnSpPr>
        <xdr:cNvPr id="66" name="直線コネクタ 65"/>
        <xdr:cNvCxnSpPr/>
      </xdr:nvCxnSpPr>
      <xdr:spPr>
        <a:xfrm>
          <a:off x="3987800" y="5638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99077</xdr:rowOff>
    </xdr:from>
    <xdr:ext cx="762000" cy="259045"/>
    <xdr:sp macro="" textlink="">
      <xdr:nvSpPr>
        <xdr:cNvPr id="67" name="人件費平均値テキスト"/>
        <xdr:cNvSpPr txBox="1"/>
      </xdr:nvSpPr>
      <xdr:spPr>
        <a:xfrm>
          <a:off x="4914900" y="592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33</xdr:row>
      <xdr:rowOff>57150</xdr:rowOff>
    </xdr:to>
    <xdr:cxnSp macro="">
      <xdr:nvCxnSpPr>
        <xdr:cNvPr id="69" name="直線コネクタ 68"/>
        <xdr:cNvCxnSpPr/>
      </xdr:nvCxnSpPr>
      <xdr:spPr>
        <a:xfrm flipV="1">
          <a:off x="3098800" y="5638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137177</xdr:rowOff>
    </xdr:from>
    <xdr:ext cx="736600" cy="259045"/>
    <xdr:sp macro="" textlink="">
      <xdr:nvSpPr>
        <xdr:cNvPr id="71" name="テキスト ボックス 70"/>
        <xdr:cNvSpPr txBox="1"/>
      </xdr:nvSpPr>
      <xdr:spPr>
        <a:xfrm>
          <a:off x="3606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19050</xdr:rowOff>
    </xdr:from>
    <xdr:to>
      <xdr:col>15</xdr:col>
      <xdr:colOff>98425</xdr:colOff>
      <xdr:row>33</xdr:row>
      <xdr:rowOff>57150</xdr:rowOff>
    </xdr:to>
    <xdr:cxnSp macro="">
      <xdr:nvCxnSpPr>
        <xdr:cNvPr id="72" name="直線コネクタ 71"/>
        <xdr:cNvCxnSpPr/>
      </xdr:nvCxnSpPr>
      <xdr:spPr>
        <a:xfrm>
          <a:off x="2209800" y="5676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111777</xdr:rowOff>
    </xdr:from>
    <xdr:ext cx="762000" cy="259045"/>
    <xdr:sp macro="" textlink="">
      <xdr:nvSpPr>
        <xdr:cNvPr id="74" name="テキスト ボックス 73"/>
        <xdr:cNvSpPr txBox="1"/>
      </xdr:nvSpPr>
      <xdr:spPr>
        <a:xfrm>
          <a:off x="2717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19050</xdr:rowOff>
    </xdr:from>
    <xdr:to>
      <xdr:col>11</xdr:col>
      <xdr:colOff>9525</xdr:colOff>
      <xdr:row>34</xdr:row>
      <xdr:rowOff>88900</xdr:rowOff>
    </xdr:to>
    <xdr:cxnSp macro="">
      <xdr:nvCxnSpPr>
        <xdr:cNvPr id="75" name="直線コネクタ 74"/>
        <xdr:cNvCxnSpPr/>
      </xdr:nvCxnSpPr>
      <xdr:spPr>
        <a:xfrm flipV="1">
          <a:off x="1320800" y="56769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137177</xdr:rowOff>
    </xdr:from>
    <xdr:ext cx="762000" cy="259045"/>
    <xdr:sp macro="" textlink="">
      <xdr:nvSpPr>
        <xdr:cNvPr id="77" name="テキスト ボックス 76"/>
        <xdr:cNvSpPr txBox="1"/>
      </xdr:nvSpPr>
      <xdr:spPr>
        <a:xfrm>
          <a:off x="1828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69850</xdr:rowOff>
    </xdr:from>
    <xdr:to>
      <xdr:col>24</xdr:col>
      <xdr:colOff>76200</xdr:colOff>
      <xdr:row>34</xdr:row>
      <xdr:rowOff>0</xdr:rowOff>
    </xdr:to>
    <xdr:sp macro="" textlink="">
      <xdr:nvSpPr>
        <xdr:cNvPr id="85" name="楕円 84"/>
        <xdr:cNvSpPr/>
      </xdr:nvSpPr>
      <xdr:spPr>
        <a:xfrm>
          <a:off x="47752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86377</xdr:rowOff>
    </xdr:from>
    <xdr:ext cx="762000" cy="259045"/>
    <xdr:sp macro="" textlink="">
      <xdr:nvSpPr>
        <xdr:cNvPr id="86" name="人件費該当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101600</xdr:rowOff>
    </xdr:from>
    <xdr:to>
      <xdr:col>20</xdr:col>
      <xdr:colOff>38100</xdr:colOff>
      <xdr:row>33</xdr:row>
      <xdr:rowOff>31750</xdr:rowOff>
    </xdr:to>
    <xdr:sp macro="" textlink="">
      <xdr:nvSpPr>
        <xdr:cNvPr id="87" name="楕円 86"/>
        <xdr:cNvSpPr/>
      </xdr:nvSpPr>
      <xdr:spPr>
        <a:xfrm>
          <a:off x="3937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41927</xdr:rowOff>
    </xdr:from>
    <xdr:ext cx="736600" cy="259045"/>
    <xdr:sp macro="" textlink="">
      <xdr:nvSpPr>
        <xdr:cNvPr id="88" name="テキスト ボックス 87"/>
        <xdr:cNvSpPr txBox="1"/>
      </xdr:nvSpPr>
      <xdr:spPr>
        <a:xfrm>
          <a:off x="3606800" y="535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6350</xdr:rowOff>
    </xdr:from>
    <xdr:to>
      <xdr:col>15</xdr:col>
      <xdr:colOff>149225</xdr:colOff>
      <xdr:row>33</xdr:row>
      <xdr:rowOff>107950</xdr:rowOff>
    </xdr:to>
    <xdr:sp macro="" textlink="">
      <xdr:nvSpPr>
        <xdr:cNvPr id="89" name="楕円 88"/>
        <xdr:cNvSpPr/>
      </xdr:nvSpPr>
      <xdr:spPr>
        <a:xfrm>
          <a:off x="30480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118127</xdr:rowOff>
    </xdr:from>
    <xdr:ext cx="762000" cy="259045"/>
    <xdr:sp macro="" textlink="">
      <xdr:nvSpPr>
        <xdr:cNvPr id="90" name="テキスト ボックス 89"/>
        <xdr:cNvSpPr txBox="1"/>
      </xdr:nvSpPr>
      <xdr:spPr>
        <a:xfrm>
          <a:off x="27178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139700</xdr:rowOff>
    </xdr:from>
    <xdr:to>
      <xdr:col>11</xdr:col>
      <xdr:colOff>60325</xdr:colOff>
      <xdr:row>33</xdr:row>
      <xdr:rowOff>69850</xdr:rowOff>
    </xdr:to>
    <xdr:sp macro="" textlink="">
      <xdr:nvSpPr>
        <xdr:cNvPr id="91" name="楕円 90"/>
        <xdr:cNvSpPr/>
      </xdr:nvSpPr>
      <xdr:spPr>
        <a:xfrm>
          <a:off x="2159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80027</xdr:rowOff>
    </xdr:from>
    <xdr:ext cx="762000" cy="259045"/>
    <xdr:sp macro="" textlink="">
      <xdr:nvSpPr>
        <xdr:cNvPr id="92" name="テキスト ボックス 91"/>
        <xdr:cNvSpPr txBox="1"/>
      </xdr:nvSpPr>
      <xdr:spPr>
        <a:xfrm>
          <a:off x="1828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38100</xdr:rowOff>
    </xdr:from>
    <xdr:to>
      <xdr:col>6</xdr:col>
      <xdr:colOff>171450</xdr:colOff>
      <xdr:row>34</xdr:row>
      <xdr:rowOff>139700</xdr:rowOff>
    </xdr:to>
    <xdr:sp macro="" textlink="">
      <xdr:nvSpPr>
        <xdr:cNvPr id="93" name="楕円 92"/>
        <xdr:cNvSpPr/>
      </xdr:nvSpPr>
      <xdr:spPr>
        <a:xfrm>
          <a:off x="1270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124477</xdr:rowOff>
    </xdr:from>
    <xdr:ext cx="762000" cy="259045"/>
    <xdr:sp macro="" textlink="">
      <xdr:nvSpPr>
        <xdr:cNvPr id="94" name="テキスト ボックス 93"/>
        <xdr:cNvSpPr txBox="1"/>
      </xdr:nvSpPr>
      <xdr:spPr>
        <a:xfrm>
          <a:off x="939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類似団体及び県下の平均より低い数値となっているが、人件費と同様にごみ処理業務やし尿処理業務などを一部事務組合が行っている影響が大きい。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厳しい財政状況の中、需用費をはじめとする物件費の削減を行っているが、小中学校への空調設置による管理の増加など、今後、その比率はさらに高まるものと考える。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2" name="直線コネクタ 121"/>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3"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4" name="直線コネクタ 123"/>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5" name="物件費最大値テキスト"/>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6" name="直線コネクタ 125"/>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31750</xdr:rowOff>
    </xdr:from>
    <xdr:to>
      <xdr:col>82</xdr:col>
      <xdr:colOff>107950</xdr:colOff>
      <xdr:row>14</xdr:row>
      <xdr:rowOff>12700</xdr:rowOff>
    </xdr:to>
    <xdr:cxnSp macro="">
      <xdr:nvCxnSpPr>
        <xdr:cNvPr id="127" name="直線コネクタ 126"/>
        <xdr:cNvCxnSpPr/>
      </xdr:nvCxnSpPr>
      <xdr:spPr>
        <a:xfrm>
          <a:off x="15671800" y="226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29" name="フローチャート: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31750</xdr:rowOff>
    </xdr:to>
    <xdr:cxnSp macro="">
      <xdr:nvCxnSpPr>
        <xdr:cNvPr id="130" name="直線コネクタ 129"/>
        <xdr:cNvCxnSpPr/>
      </xdr:nvCxnSpPr>
      <xdr:spPr>
        <a:xfrm>
          <a:off x="14782800" y="222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1" name="フローチャート: 判断 130"/>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149877</xdr:rowOff>
    </xdr:from>
    <xdr:ext cx="736600" cy="259045"/>
    <xdr:sp macro="" textlink="">
      <xdr:nvSpPr>
        <xdr:cNvPr id="132" name="テキスト ボックス 131"/>
        <xdr:cNvSpPr txBox="1"/>
      </xdr:nvSpPr>
      <xdr:spPr>
        <a:xfrm>
          <a:off x="15290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139700</xdr:rowOff>
    </xdr:from>
    <xdr:to>
      <xdr:col>73</xdr:col>
      <xdr:colOff>180975</xdr:colOff>
      <xdr:row>12</xdr:row>
      <xdr:rowOff>165100</xdr:rowOff>
    </xdr:to>
    <xdr:cxnSp macro="">
      <xdr:nvCxnSpPr>
        <xdr:cNvPr id="133" name="直線コネクタ 132"/>
        <xdr:cNvCxnSpPr/>
      </xdr:nvCxnSpPr>
      <xdr:spPr>
        <a:xfrm>
          <a:off x="13893800" y="219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99077</xdr:rowOff>
    </xdr:from>
    <xdr:ext cx="762000" cy="259045"/>
    <xdr:sp macro="" textlink="">
      <xdr:nvSpPr>
        <xdr:cNvPr id="135" name="テキスト ボックス 134"/>
        <xdr:cNvSpPr txBox="1"/>
      </xdr:nvSpPr>
      <xdr:spPr>
        <a:xfrm>
          <a:off x="144018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139700</xdr:rowOff>
    </xdr:from>
    <xdr:to>
      <xdr:col>69</xdr:col>
      <xdr:colOff>92075</xdr:colOff>
      <xdr:row>12</xdr:row>
      <xdr:rowOff>152400</xdr:rowOff>
    </xdr:to>
    <xdr:cxnSp macro="">
      <xdr:nvCxnSpPr>
        <xdr:cNvPr id="136" name="直線コネクタ 135"/>
        <xdr:cNvCxnSpPr/>
      </xdr:nvCxnSpPr>
      <xdr:spPr>
        <a:xfrm flipV="1">
          <a:off x="13004800" y="2197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133350</xdr:rowOff>
    </xdr:from>
    <xdr:to>
      <xdr:col>82</xdr:col>
      <xdr:colOff>158750</xdr:colOff>
      <xdr:row>14</xdr:row>
      <xdr:rowOff>63500</xdr:rowOff>
    </xdr:to>
    <xdr:sp macro="" textlink="">
      <xdr:nvSpPr>
        <xdr:cNvPr id="146" name="楕円 145"/>
        <xdr:cNvSpPr/>
      </xdr:nvSpPr>
      <xdr:spPr>
        <a:xfrm>
          <a:off x="164592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149877</xdr:rowOff>
    </xdr:from>
    <xdr:ext cx="762000" cy="259045"/>
    <xdr:sp macro="" textlink="">
      <xdr:nvSpPr>
        <xdr:cNvPr id="147" name="物件費該当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152400</xdr:rowOff>
    </xdr:from>
    <xdr:to>
      <xdr:col>78</xdr:col>
      <xdr:colOff>120650</xdr:colOff>
      <xdr:row>13</xdr:row>
      <xdr:rowOff>82550</xdr:rowOff>
    </xdr:to>
    <xdr:sp macro="" textlink="">
      <xdr:nvSpPr>
        <xdr:cNvPr id="148" name="楕円 147"/>
        <xdr:cNvSpPr/>
      </xdr:nvSpPr>
      <xdr:spPr>
        <a:xfrm>
          <a:off x="15621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92727</xdr:rowOff>
    </xdr:from>
    <xdr:ext cx="736600" cy="259045"/>
    <xdr:sp macro="" textlink="">
      <xdr:nvSpPr>
        <xdr:cNvPr id="149" name="テキスト ボックス 148"/>
        <xdr:cNvSpPr txBox="1"/>
      </xdr:nvSpPr>
      <xdr:spPr>
        <a:xfrm>
          <a:off x="15290800" y="197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114300</xdr:rowOff>
    </xdr:from>
    <xdr:to>
      <xdr:col>74</xdr:col>
      <xdr:colOff>31750</xdr:colOff>
      <xdr:row>13</xdr:row>
      <xdr:rowOff>44450</xdr:rowOff>
    </xdr:to>
    <xdr:sp macro="" textlink="">
      <xdr:nvSpPr>
        <xdr:cNvPr id="150" name="楕円 149"/>
        <xdr:cNvSpPr/>
      </xdr:nvSpPr>
      <xdr:spPr>
        <a:xfrm>
          <a:off x="14732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54627</xdr:rowOff>
    </xdr:from>
    <xdr:ext cx="762000" cy="259045"/>
    <xdr:sp macro="" textlink="">
      <xdr:nvSpPr>
        <xdr:cNvPr id="151" name="テキスト ボックス 150"/>
        <xdr:cNvSpPr txBox="1"/>
      </xdr:nvSpPr>
      <xdr:spPr>
        <a:xfrm>
          <a:off x="14401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88900</xdr:rowOff>
    </xdr:from>
    <xdr:to>
      <xdr:col>69</xdr:col>
      <xdr:colOff>142875</xdr:colOff>
      <xdr:row>13</xdr:row>
      <xdr:rowOff>19050</xdr:rowOff>
    </xdr:to>
    <xdr:sp macro="" textlink="">
      <xdr:nvSpPr>
        <xdr:cNvPr id="152" name="楕円 151"/>
        <xdr:cNvSpPr/>
      </xdr:nvSpPr>
      <xdr:spPr>
        <a:xfrm>
          <a:off x="13843000" y="214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29227</xdr:rowOff>
    </xdr:from>
    <xdr:ext cx="762000" cy="259045"/>
    <xdr:sp macro="" textlink="">
      <xdr:nvSpPr>
        <xdr:cNvPr id="153" name="テキスト ボックス 152"/>
        <xdr:cNvSpPr txBox="1"/>
      </xdr:nvSpPr>
      <xdr:spPr>
        <a:xfrm>
          <a:off x="135128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101600</xdr:rowOff>
    </xdr:from>
    <xdr:to>
      <xdr:col>65</xdr:col>
      <xdr:colOff>53975</xdr:colOff>
      <xdr:row>13</xdr:row>
      <xdr:rowOff>31750</xdr:rowOff>
    </xdr:to>
    <xdr:sp macro="" textlink="">
      <xdr:nvSpPr>
        <xdr:cNvPr id="154" name="楕円 153"/>
        <xdr:cNvSpPr/>
      </xdr:nvSpPr>
      <xdr:spPr>
        <a:xfrm>
          <a:off x="12954000" y="21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41927</xdr:rowOff>
    </xdr:from>
    <xdr:ext cx="762000" cy="259045"/>
    <xdr:sp macro="" textlink="">
      <xdr:nvSpPr>
        <xdr:cNvPr id="155" name="テキスト ボックス 154"/>
        <xdr:cNvSpPr txBox="1"/>
      </xdr:nvSpPr>
      <xdr:spPr>
        <a:xfrm>
          <a:off x="126238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令和元年度決算は、</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％と前年度対比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ポイントの増加となった。類似団体と比較すると、比率は低く、県の平均も下回っている。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した要因は、幼児教育・保育無償化や市内民間認定こども園への施設型給付費等によるものであるが、全国的に社会保障費が増加している中、やや低率で推移しているため、今後もこの状態を維持でき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5" name="直線コネクタ 184"/>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6"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7" name="直線コネクタ 186"/>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55</xdr:row>
      <xdr:rowOff>86178</xdr:rowOff>
    </xdr:to>
    <xdr:cxnSp macro="">
      <xdr:nvCxnSpPr>
        <xdr:cNvPr id="190" name="直線コネクタ 189"/>
        <xdr:cNvCxnSpPr/>
      </xdr:nvCxnSpPr>
      <xdr:spPr>
        <a:xfrm>
          <a:off x="3987800" y="9319985"/>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1" name="扶助費平均値テキスト"/>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2" name="フローチャート: 判断 191"/>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55</xdr:row>
      <xdr:rowOff>4535</xdr:rowOff>
    </xdr:to>
    <xdr:cxnSp macro="">
      <xdr:nvCxnSpPr>
        <xdr:cNvPr id="193" name="直線コネクタ 192"/>
        <xdr:cNvCxnSpPr/>
      </xdr:nvCxnSpPr>
      <xdr:spPr>
        <a:xfrm flipV="1">
          <a:off x="3098800" y="93199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4" name="フローチャート: 判断 193"/>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5" name="テキスト ボックス 194"/>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55</xdr:row>
      <xdr:rowOff>4535</xdr:rowOff>
    </xdr:to>
    <xdr:cxnSp macro="">
      <xdr:nvCxnSpPr>
        <xdr:cNvPr id="196" name="直線コネクタ 195"/>
        <xdr:cNvCxnSpPr/>
      </xdr:nvCxnSpPr>
      <xdr:spPr>
        <a:xfrm>
          <a:off x="2209800" y="93853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159657</xdr:rowOff>
    </xdr:to>
    <xdr:cxnSp macro="">
      <xdr:nvCxnSpPr>
        <xdr:cNvPr id="199" name="直線コネクタ 198"/>
        <xdr:cNvCxnSpPr/>
      </xdr:nvCxnSpPr>
      <xdr:spPr>
        <a:xfrm flipV="1">
          <a:off x="1320800" y="9385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0" name="フローチャート: 判断 199"/>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1" name="テキスト ボックス 200"/>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3" name="テキスト ボックス 202"/>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9" name="楕円 208"/>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51905</xdr:rowOff>
    </xdr:from>
    <xdr:ext cx="762000" cy="259045"/>
    <xdr:sp macro="" textlink="">
      <xdr:nvSpPr>
        <xdr:cNvPr id="210" name="扶助費該当値テキスト"/>
        <xdr:cNvSpPr txBox="1"/>
      </xdr:nvSpPr>
      <xdr:spPr>
        <a:xfrm>
          <a:off x="49149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11" name="楕円 210"/>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2" name="テキスト ボックス 211"/>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125185</xdr:rowOff>
    </xdr:from>
    <xdr:to>
      <xdr:col>15</xdr:col>
      <xdr:colOff>149225</xdr:colOff>
      <xdr:row>55</xdr:row>
      <xdr:rowOff>55335</xdr:rowOff>
    </xdr:to>
    <xdr:sp macro="" textlink="">
      <xdr:nvSpPr>
        <xdr:cNvPr id="213" name="楕円 212"/>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65512</xdr:rowOff>
    </xdr:from>
    <xdr:ext cx="762000" cy="259045"/>
    <xdr:sp macro="" textlink="">
      <xdr:nvSpPr>
        <xdr:cNvPr id="214" name="テキスト ボックス 21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5" name="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7" name="楕円 216"/>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18" name="テキスト ボックス 217"/>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令和元年度は、前年度対比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ポイント増となったが、厳しい財政状況の中で、維持補修費等も類似団体及び県下の平均より低く推移している。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また、今後は、道路、橋りょう、公営住宅、小中学校などの公共施設の長寿命化対策に要する経費とともに維持管理経費の増加が予想される。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6" name="直線コネクタ 245"/>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7" name="その他最小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48" name="直線コネクタ 247"/>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56</xdr:row>
      <xdr:rowOff>5080</xdr:rowOff>
    </xdr:to>
    <xdr:cxnSp macro="">
      <xdr:nvCxnSpPr>
        <xdr:cNvPr id="251" name="直線コネクタ 250"/>
        <xdr:cNvCxnSpPr/>
      </xdr:nvCxnSpPr>
      <xdr:spPr>
        <a:xfrm>
          <a:off x="15671800" y="9522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52"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3" name="フローチャート: 判断 252"/>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92710</xdr:rowOff>
    </xdr:from>
    <xdr:to>
      <xdr:col>78</xdr:col>
      <xdr:colOff>69850</xdr:colOff>
      <xdr:row>55</xdr:row>
      <xdr:rowOff>123190</xdr:rowOff>
    </xdr:to>
    <xdr:cxnSp macro="">
      <xdr:nvCxnSpPr>
        <xdr:cNvPr id="254" name="直線コネクタ 253"/>
        <xdr:cNvCxnSpPr/>
      </xdr:nvCxnSpPr>
      <xdr:spPr>
        <a:xfrm flipV="1">
          <a:off x="14782800" y="9522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5" name="フローチャート: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100330</xdr:rowOff>
    </xdr:from>
    <xdr:to>
      <xdr:col>73</xdr:col>
      <xdr:colOff>180975</xdr:colOff>
      <xdr:row>55</xdr:row>
      <xdr:rowOff>123190</xdr:rowOff>
    </xdr:to>
    <xdr:cxnSp macro="">
      <xdr:nvCxnSpPr>
        <xdr:cNvPr id="257" name="直線コネクタ 256"/>
        <xdr:cNvCxnSpPr/>
      </xdr:nvCxnSpPr>
      <xdr:spPr>
        <a:xfrm>
          <a:off x="13893800" y="9530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82567</xdr:rowOff>
    </xdr:from>
    <xdr:ext cx="762000" cy="259045"/>
    <xdr:sp macro="" textlink="">
      <xdr:nvSpPr>
        <xdr:cNvPr id="259" name="テキスト ボックス 258"/>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100330</xdr:rowOff>
    </xdr:from>
    <xdr:to>
      <xdr:col>69</xdr:col>
      <xdr:colOff>92075</xdr:colOff>
      <xdr:row>55</xdr:row>
      <xdr:rowOff>130810</xdr:rowOff>
    </xdr:to>
    <xdr:cxnSp macro="">
      <xdr:nvCxnSpPr>
        <xdr:cNvPr id="260" name="直線コネクタ 259"/>
        <xdr:cNvCxnSpPr/>
      </xdr:nvCxnSpPr>
      <xdr:spPr>
        <a:xfrm flipV="1">
          <a:off x="13004800" y="9530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1" name="フローチャート: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52087</xdr:rowOff>
    </xdr:from>
    <xdr:ext cx="762000" cy="259045"/>
    <xdr:sp macro="" textlink="">
      <xdr:nvSpPr>
        <xdr:cNvPr id="262" name="テキスト ボックス 261"/>
        <xdr:cNvSpPr txBox="1"/>
      </xdr:nvSpPr>
      <xdr:spPr>
        <a:xfrm>
          <a:off x="13512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4" name="テキスト ボックス 263"/>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41910</xdr:rowOff>
    </xdr:from>
    <xdr:to>
      <xdr:col>78</xdr:col>
      <xdr:colOff>120650</xdr:colOff>
      <xdr:row>55</xdr:row>
      <xdr:rowOff>143510</xdr:rowOff>
    </xdr:to>
    <xdr:sp macro="" textlink="">
      <xdr:nvSpPr>
        <xdr:cNvPr id="272" name="楕円 271"/>
        <xdr:cNvSpPr/>
      </xdr:nvSpPr>
      <xdr:spPr>
        <a:xfrm>
          <a:off x="15621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73" name="テキスト ボックス 272"/>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49530</xdr:rowOff>
    </xdr:from>
    <xdr:to>
      <xdr:col>69</xdr:col>
      <xdr:colOff>142875</xdr:colOff>
      <xdr:row>55</xdr:row>
      <xdr:rowOff>151130</xdr:rowOff>
    </xdr:to>
    <xdr:sp macro="" textlink="">
      <xdr:nvSpPr>
        <xdr:cNvPr id="276" name="楕円 275"/>
        <xdr:cNvSpPr/>
      </xdr:nvSpPr>
      <xdr:spPr>
        <a:xfrm>
          <a:off x="13843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161307</xdr:rowOff>
    </xdr:from>
    <xdr:ext cx="762000" cy="259045"/>
    <xdr:sp macro="" textlink="">
      <xdr:nvSpPr>
        <xdr:cNvPr id="277" name="テキスト ボックス 276"/>
        <xdr:cNvSpPr txBox="1"/>
      </xdr:nvSpPr>
      <xdr:spPr>
        <a:xfrm>
          <a:off x="13512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80010</xdr:rowOff>
    </xdr:from>
    <xdr:to>
      <xdr:col>65</xdr:col>
      <xdr:colOff>53975</xdr:colOff>
      <xdr:row>56</xdr:row>
      <xdr:rowOff>10160</xdr:rowOff>
    </xdr:to>
    <xdr:sp macro="" textlink="">
      <xdr:nvSpPr>
        <xdr:cNvPr id="278" name="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類似団体の中で一番の高い数値となっている。これは、人件費及び物件費と同様に、ごみ処理業務及びし尿処理業務などを一部事務組合で</a:t>
          </a:r>
          <a:r>
            <a:rPr kumimoji="1" lang="ja-JP" altLang="ja-JP" sz="1300">
              <a:solidFill>
                <a:schemeClr val="dk1"/>
              </a:solidFill>
              <a:effectLst/>
              <a:latin typeface="ＭＳ Ｐゴシック" pitchFamily="50" charset="-128"/>
              <a:ea typeface="ＭＳ Ｐゴシック" pitchFamily="50" charset="-128"/>
              <a:cs typeface="+mn-cs"/>
            </a:rPr>
            <a:t>消防救急業務を広域化により静岡市に委託している</a:t>
          </a:r>
          <a:r>
            <a:rPr kumimoji="1" lang="ja-JP" altLang="en-US" sz="1300">
              <a:latin typeface="ＭＳ Ｐゴシック" panose="020B0600070205080204" pitchFamily="50" charset="-128"/>
              <a:ea typeface="ＭＳ Ｐゴシック" panose="020B0600070205080204" pitchFamily="50" charset="-128"/>
            </a:rPr>
            <a:t>影響が大きい。一部事務組合に係る経費を除くと</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％になり、類似団体の平均とほぼ同じ比率である。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7" name="直線コネクタ 306"/>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08"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09" name="直線コネクタ 308"/>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0" name="補助費等最大値テキスト"/>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1" name="直線コネクタ 310"/>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123190</xdr:rowOff>
    </xdr:from>
    <xdr:to>
      <xdr:col>82</xdr:col>
      <xdr:colOff>107950</xdr:colOff>
      <xdr:row>40</xdr:row>
      <xdr:rowOff>50800</xdr:rowOff>
    </xdr:to>
    <xdr:cxnSp macro="">
      <xdr:nvCxnSpPr>
        <xdr:cNvPr id="312" name="直線コネクタ 311"/>
        <xdr:cNvCxnSpPr/>
      </xdr:nvCxnSpPr>
      <xdr:spPr>
        <a:xfrm>
          <a:off x="15671800" y="68097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31767</xdr:rowOff>
    </xdr:from>
    <xdr:ext cx="762000" cy="259045"/>
    <xdr:sp macro="" textlink="">
      <xdr:nvSpPr>
        <xdr:cNvPr id="313"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4" name="フローチャート: 判断 313"/>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77470</xdr:rowOff>
    </xdr:from>
    <xdr:to>
      <xdr:col>78</xdr:col>
      <xdr:colOff>69850</xdr:colOff>
      <xdr:row>39</xdr:row>
      <xdr:rowOff>123190</xdr:rowOff>
    </xdr:to>
    <xdr:cxnSp macro="">
      <xdr:nvCxnSpPr>
        <xdr:cNvPr id="315" name="直線コネクタ 314"/>
        <xdr:cNvCxnSpPr/>
      </xdr:nvCxnSpPr>
      <xdr:spPr>
        <a:xfrm>
          <a:off x="14782800" y="6764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6" name="フローチャート: 判断 315"/>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134637</xdr:rowOff>
    </xdr:from>
    <xdr:ext cx="736600" cy="259045"/>
    <xdr:sp macro="" textlink="">
      <xdr:nvSpPr>
        <xdr:cNvPr id="317" name="テキスト ボックス 316"/>
        <xdr:cNvSpPr txBox="1"/>
      </xdr:nvSpPr>
      <xdr:spPr>
        <a:xfrm>
          <a:off x="15290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77470</xdr:rowOff>
    </xdr:from>
    <xdr:to>
      <xdr:col>73</xdr:col>
      <xdr:colOff>180975</xdr:colOff>
      <xdr:row>39</xdr:row>
      <xdr:rowOff>100330</xdr:rowOff>
    </xdr:to>
    <xdr:cxnSp macro="">
      <xdr:nvCxnSpPr>
        <xdr:cNvPr id="318" name="直線コネクタ 317"/>
        <xdr:cNvCxnSpPr/>
      </xdr:nvCxnSpPr>
      <xdr:spPr>
        <a:xfrm flipV="1">
          <a:off x="13893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19" name="フローチャート: 判断 318"/>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88917</xdr:rowOff>
    </xdr:from>
    <xdr:ext cx="762000" cy="259045"/>
    <xdr:sp macro="" textlink="">
      <xdr:nvSpPr>
        <xdr:cNvPr id="320" name="テキスト ボックス 319"/>
        <xdr:cNvSpPr txBox="1"/>
      </xdr:nvSpPr>
      <xdr:spPr>
        <a:xfrm>
          <a:off x="14401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39</xdr:row>
      <xdr:rowOff>100330</xdr:rowOff>
    </xdr:to>
    <xdr:cxnSp macro="">
      <xdr:nvCxnSpPr>
        <xdr:cNvPr id="321" name="直線コネクタ 320"/>
        <xdr:cNvCxnSpPr/>
      </xdr:nvCxnSpPr>
      <xdr:spPr>
        <a:xfrm>
          <a:off x="13004800" y="66421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2" name="フローチャート: 判断 321"/>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66057</xdr:rowOff>
    </xdr:from>
    <xdr:ext cx="762000" cy="259045"/>
    <xdr:sp macro="" textlink="">
      <xdr:nvSpPr>
        <xdr:cNvPr id="323" name="テキスト ボックス 322"/>
        <xdr:cNvSpPr txBox="1"/>
      </xdr:nvSpPr>
      <xdr:spPr>
        <a:xfrm>
          <a:off x="13512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4" name="フローチャート: 判断 323"/>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25" name="テキスト ボックス 324"/>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0</xdr:rowOff>
    </xdr:from>
    <xdr:to>
      <xdr:col>82</xdr:col>
      <xdr:colOff>158750</xdr:colOff>
      <xdr:row>40</xdr:row>
      <xdr:rowOff>101600</xdr:rowOff>
    </xdr:to>
    <xdr:sp macro="" textlink="">
      <xdr:nvSpPr>
        <xdr:cNvPr id="331" name="楕円 330"/>
        <xdr:cNvSpPr/>
      </xdr:nvSpPr>
      <xdr:spPr>
        <a:xfrm>
          <a:off x="164592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80027</xdr:rowOff>
    </xdr:from>
    <xdr:ext cx="762000" cy="259045"/>
    <xdr:sp macro="" textlink="">
      <xdr:nvSpPr>
        <xdr:cNvPr id="332" name="補助費等該当値テキスト"/>
        <xdr:cNvSpPr txBox="1"/>
      </xdr:nvSpPr>
      <xdr:spPr>
        <a:xfrm>
          <a:off x="165989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72390</xdr:rowOff>
    </xdr:from>
    <xdr:to>
      <xdr:col>78</xdr:col>
      <xdr:colOff>120650</xdr:colOff>
      <xdr:row>40</xdr:row>
      <xdr:rowOff>2540</xdr:rowOff>
    </xdr:to>
    <xdr:sp macro="" textlink="">
      <xdr:nvSpPr>
        <xdr:cNvPr id="333" name="楕円 332"/>
        <xdr:cNvSpPr/>
      </xdr:nvSpPr>
      <xdr:spPr>
        <a:xfrm>
          <a:off x="15621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158767</xdr:rowOff>
    </xdr:from>
    <xdr:ext cx="736600" cy="259045"/>
    <xdr:sp macro="" textlink="">
      <xdr:nvSpPr>
        <xdr:cNvPr id="334" name="テキスト ボックス 333"/>
        <xdr:cNvSpPr txBox="1"/>
      </xdr:nvSpPr>
      <xdr:spPr>
        <a:xfrm>
          <a:off x="15290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26670</xdr:rowOff>
    </xdr:from>
    <xdr:to>
      <xdr:col>74</xdr:col>
      <xdr:colOff>31750</xdr:colOff>
      <xdr:row>39</xdr:row>
      <xdr:rowOff>128270</xdr:rowOff>
    </xdr:to>
    <xdr:sp macro="" textlink="">
      <xdr:nvSpPr>
        <xdr:cNvPr id="335" name="楕円 334"/>
        <xdr:cNvSpPr/>
      </xdr:nvSpPr>
      <xdr:spPr>
        <a:xfrm>
          <a:off x="14732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113047</xdr:rowOff>
    </xdr:from>
    <xdr:ext cx="762000" cy="259045"/>
    <xdr:sp macro="" textlink="">
      <xdr:nvSpPr>
        <xdr:cNvPr id="336" name="テキスト ボックス 335"/>
        <xdr:cNvSpPr txBox="1"/>
      </xdr:nvSpPr>
      <xdr:spPr>
        <a:xfrm>
          <a:off x="1440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49530</xdr:rowOff>
    </xdr:from>
    <xdr:to>
      <xdr:col>69</xdr:col>
      <xdr:colOff>142875</xdr:colOff>
      <xdr:row>39</xdr:row>
      <xdr:rowOff>151130</xdr:rowOff>
    </xdr:to>
    <xdr:sp macro="" textlink="">
      <xdr:nvSpPr>
        <xdr:cNvPr id="337" name="楕円 336"/>
        <xdr:cNvSpPr/>
      </xdr:nvSpPr>
      <xdr:spPr>
        <a:xfrm>
          <a:off x="13843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135907</xdr:rowOff>
    </xdr:from>
    <xdr:ext cx="762000" cy="259045"/>
    <xdr:sp macro="" textlink="">
      <xdr:nvSpPr>
        <xdr:cNvPr id="338" name="テキスト ボックス 337"/>
        <xdr:cNvSpPr txBox="1"/>
      </xdr:nvSpPr>
      <xdr:spPr>
        <a:xfrm>
          <a:off x="13512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9" name="楕円 338"/>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40" name="テキスト ボックス 339"/>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令和元年度決算は、</a:t>
          </a:r>
          <a:r>
            <a:rPr kumimoji="1" lang="en-US" altLang="ja-JP" sz="1200">
              <a:latin typeface="ＭＳ Ｐゴシック" panose="020B0600070205080204" pitchFamily="50" charset="-128"/>
              <a:ea typeface="ＭＳ Ｐゴシック" panose="020B0600070205080204" pitchFamily="50" charset="-128"/>
            </a:rPr>
            <a:t>17.7</a:t>
          </a:r>
          <a:r>
            <a:rPr kumimoji="1" lang="ja-JP" altLang="en-US" sz="1200">
              <a:latin typeface="ＭＳ Ｐゴシック" panose="020B0600070205080204" pitchFamily="50" charset="-128"/>
              <a:ea typeface="ＭＳ Ｐゴシック" panose="020B0600070205080204" pitchFamily="50" charset="-128"/>
            </a:rPr>
            <a:t>％と前年度対比</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ポイントの増加となった。全国平均及び県の平均と比較すると、比率は上回っているが、類似団体の平均よりは下回っている。これは、公債費合計の減少（</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％）以上に歳入合計が減少（</a:t>
          </a:r>
          <a:r>
            <a:rPr kumimoji="1" lang="en-US" altLang="ja-JP" sz="1200">
              <a:latin typeface="ＭＳ Ｐゴシック" panose="020B0600070205080204" pitchFamily="50" charset="-128"/>
              <a:ea typeface="ＭＳ Ｐゴシック" panose="020B0600070205080204" pitchFamily="50" charset="-128"/>
            </a:rPr>
            <a:t>-6.7</a:t>
          </a:r>
          <a:r>
            <a:rPr kumimoji="1" lang="ja-JP" altLang="en-US" sz="1200">
              <a:latin typeface="ＭＳ Ｐゴシック" panose="020B0600070205080204" pitchFamily="50" charset="-128"/>
              <a:ea typeface="ＭＳ Ｐゴシック" panose="020B0600070205080204" pitchFamily="50" charset="-128"/>
            </a:rPr>
            <a:t>％）したことから、公債費の占める割合が増加したことが主な要因である。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当市は準公債費である一部事務組合の公債費相当分等が多額であることから、今後はこれらを含めた実質的な公債費全体について抑制していく。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5" name="直線コネクタ 364"/>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6" name="公債費最小値テキスト"/>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7" name="直線コネクタ 366"/>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8"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9" name="直線コネクタ 368"/>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78</xdr:row>
      <xdr:rowOff>21844</xdr:rowOff>
    </xdr:to>
    <xdr:cxnSp macro="">
      <xdr:nvCxnSpPr>
        <xdr:cNvPr id="370" name="直線コネクタ 369"/>
        <xdr:cNvCxnSpPr/>
      </xdr:nvCxnSpPr>
      <xdr:spPr>
        <a:xfrm>
          <a:off x="3987800" y="1335836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1"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2" name="フローチャート: 判断 371"/>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156718</xdr:rowOff>
    </xdr:from>
    <xdr:to>
      <xdr:col>19</xdr:col>
      <xdr:colOff>187325</xdr:colOff>
      <xdr:row>77</xdr:row>
      <xdr:rowOff>156718</xdr:rowOff>
    </xdr:to>
    <xdr:cxnSp macro="">
      <xdr:nvCxnSpPr>
        <xdr:cNvPr id="373" name="直線コネクタ 372"/>
        <xdr:cNvCxnSpPr/>
      </xdr:nvCxnSpPr>
      <xdr:spPr>
        <a:xfrm>
          <a:off x="3098800" y="133583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4" name="フローチャート: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5" name="テキスト ボックス 374"/>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143002</xdr:rowOff>
    </xdr:from>
    <xdr:to>
      <xdr:col>15</xdr:col>
      <xdr:colOff>98425</xdr:colOff>
      <xdr:row>77</xdr:row>
      <xdr:rowOff>156718</xdr:rowOff>
    </xdr:to>
    <xdr:cxnSp macro="">
      <xdr:nvCxnSpPr>
        <xdr:cNvPr id="376" name="直線コネクタ 375"/>
        <xdr:cNvCxnSpPr/>
      </xdr:nvCxnSpPr>
      <xdr:spPr>
        <a:xfrm>
          <a:off x="2209800" y="13344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7" name="フローチャート: 判断 376"/>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78" name="テキスト ボックス 377"/>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143002</xdr:rowOff>
    </xdr:from>
    <xdr:to>
      <xdr:col>11</xdr:col>
      <xdr:colOff>9525</xdr:colOff>
      <xdr:row>77</xdr:row>
      <xdr:rowOff>165863</xdr:rowOff>
    </xdr:to>
    <xdr:cxnSp macro="">
      <xdr:nvCxnSpPr>
        <xdr:cNvPr id="379" name="直線コネクタ 378"/>
        <xdr:cNvCxnSpPr/>
      </xdr:nvCxnSpPr>
      <xdr:spPr>
        <a:xfrm flipV="1">
          <a:off x="1320800" y="133446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0" name="フローチャート: 判断 379"/>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1" name="テキスト ボックス 380"/>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2" name="フローチャート: 判断 381"/>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3" name="テキスト ボックス 382"/>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9" name="楕円 388"/>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159021</xdr:rowOff>
    </xdr:from>
    <xdr:ext cx="762000" cy="259045"/>
    <xdr:sp macro="" textlink="">
      <xdr:nvSpPr>
        <xdr:cNvPr id="390" name="公債費該当値テキスト"/>
        <xdr:cNvSpPr txBox="1"/>
      </xdr:nvSpPr>
      <xdr:spPr>
        <a:xfrm>
          <a:off x="4914900" y="1318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105918</xdr:rowOff>
    </xdr:from>
    <xdr:to>
      <xdr:col>20</xdr:col>
      <xdr:colOff>38100</xdr:colOff>
      <xdr:row>78</xdr:row>
      <xdr:rowOff>36068</xdr:rowOff>
    </xdr:to>
    <xdr:sp macro="" textlink="">
      <xdr:nvSpPr>
        <xdr:cNvPr id="391" name="楕円 390"/>
        <xdr:cNvSpPr/>
      </xdr:nvSpPr>
      <xdr:spPr>
        <a:xfrm>
          <a:off x="3937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46245</xdr:rowOff>
    </xdr:from>
    <xdr:ext cx="736600" cy="259045"/>
    <xdr:sp macro="" textlink="">
      <xdr:nvSpPr>
        <xdr:cNvPr id="392" name="テキスト ボックス 391"/>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105918</xdr:rowOff>
    </xdr:from>
    <xdr:to>
      <xdr:col>15</xdr:col>
      <xdr:colOff>149225</xdr:colOff>
      <xdr:row>78</xdr:row>
      <xdr:rowOff>36068</xdr:rowOff>
    </xdr:to>
    <xdr:sp macro="" textlink="">
      <xdr:nvSpPr>
        <xdr:cNvPr id="393" name="楕円 392"/>
        <xdr:cNvSpPr/>
      </xdr:nvSpPr>
      <xdr:spPr>
        <a:xfrm>
          <a:off x="3048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46245</xdr:rowOff>
    </xdr:from>
    <xdr:ext cx="762000" cy="259045"/>
    <xdr:sp macro="" textlink="">
      <xdr:nvSpPr>
        <xdr:cNvPr id="394" name="テキスト ボックス 393"/>
        <xdr:cNvSpPr txBox="1"/>
      </xdr:nvSpPr>
      <xdr:spPr>
        <a:xfrm>
          <a:off x="2717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92202</xdr:rowOff>
    </xdr:from>
    <xdr:to>
      <xdr:col>11</xdr:col>
      <xdr:colOff>60325</xdr:colOff>
      <xdr:row>78</xdr:row>
      <xdr:rowOff>22352</xdr:rowOff>
    </xdr:to>
    <xdr:sp macro="" textlink="">
      <xdr:nvSpPr>
        <xdr:cNvPr id="395" name="楕円 394"/>
        <xdr:cNvSpPr/>
      </xdr:nvSpPr>
      <xdr:spPr>
        <a:xfrm>
          <a:off x="2159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96" name="テキスト ボックス 395"/>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7" name="楕円 396"/>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55390</xdr:rowOff>
    </xdr:from>
    <xdr:ext cx="762000" cy="259045"/>
    <xdr:sp macro="" textlink="">
      <xdr:nvSpPr>
        <xdr:cNvPr id="398" name="テキスト ボックス 397"/>
        <xdr:cNvSpPr txBox="1"/>
      </xdr:nvSpPr>
      <xdr:spPr>
        <a:xfrm>
          <a:off x="939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令和元年度は、前年度対比</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ポイント増となり、類似団体及び県下の平均に近い比率となっている。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要因としては、歳入合計が減少（</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％）したことにより、公債以外の経費の占める割合が増えたことが主な要因である。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itchFamily="50" charset="-128"/>
              <a:ea typeface="ＭＳ Ｐゴシック" pitchFamily="50" charset="-128"/>
              <a:cs typeface="+mn-cs"/>
            </a:rPr>
            <a:t>今後も各経費において適正な執行管理を行い、経常経費の削減に努める</a:t>
          </a:r>
          <a:r>
            <a:rPr kumimoji="1" lang="ja-JP" altLang="ja-JP" sz="1400">
              <a:solidFill>
                <a:schemeClr val="dk1"/>
              </a:solidFill>
              <a:effectLst/>
              <a:latin typeface="ＭＳ Ｐゴシック" pitchFamily="50" charset="-128"/>
              <a:ea typeface="ＭＳ Ｐゴシック" pitchFamily="50" charset="-128"/>
              <a:cs typeface="+mn-cs"/>
            </a:rPr>
            <a:t>。</a:t>
          </a:r>
          <a:endParaRPr lang="ja-JP" altLang="ja-JP" sz="1800">
            <a:effectLst/>
            <a:latin typeface="ＭＳ Ｐゴシック" pitchFamily="50" charset="-128"/>
            <a:ea typeface="ＭＳ Ｐゴシック"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130810</xdr:rowOff>
    </xdr:from>
    <xdr:to>
      <xdr:col>82</xdr:col>
      <xdr:colOff>107950</xdr:colOff>
      <xdr:row>81</xdr:row>
      <xdr:rowOff>153670</xdr:rowOff>
    </xdr:to>
    <xdr:cxnSp macro="">
      <xdr:nvCxnSpPr>
        <xdr:cNvPr id="426" name="直線コネクタ 425"/>
        <xdr:cNvCxnSpPr/>
      </xdr:nvCxnSpPr>
      <xdr:spPr>
        <a:xfrm flipV="1">
          <a:off x="16510000" y="126466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125747</xdr:rowOff>
    </xdr:from>
    <xdr:ext cx="762000" cy="259045"/>
    <xdr:sp macro="" textlink="">
      <xdr:nvSpPr>
        <xdr:cNvPr id="427" name="公債費以外最小値テキスト"/>
        <xdr:cNvSpPr txBox="1"/>
      </xdr:nvSpPr>
      <xdr:spPr>
        <a:xfrm>
          <a:off x="16598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153670</xdr:rowOff>
    </xdr:from>
    <xdr:to>
      <xdr:col>82</xdr:col>
      <xdr:colOff>196850</xdr:colOff>
      <xdr:row>81</xdr:row>
      <xdr:rowOff>153670</xdr:rowOff>
    </xdr:to>
    <xdr:cxnSp macro="">
      <xdr:nvCxnSpPr>
        <xdr:cNvPr id="428" name="直線コネクタ 427"/>
        <xdr:cNvCxnSpPr/>
      </xdr:nvCxnSpPr>
      <xdr:spPr>
        <a:xfrm>
          <a:off x="16421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45737</xdr:rowOff>
    </xdr:from>
    <xdr:ext cx="762000" cy="259045"/>
    <xdr:sp macro="" textlink="">
      <xdr:nvSpPr>
        <xdr:cNvPr id="429"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130810</xdr:rowOff>
    </xdr:from>
    <xdr:to>
      <xdr:col>82</xdr:col>
      <xdr:colOff>196850</xdr:colOff>
      <xdr:row>73</xdr:row>
      <xdr:rowOff>130810</xdr:rowOff>
    </xdr:to>
    <xdr:cxnSp macro="">
      <xdr:nvCxnSpPr>
        <xdr:cNvPr id="430" name="直線コネクタ 429"/>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146050</xdr:rowOff>
    </xdr:from>
    <xdr:to>
      <xdr:col>82</xdr:col>
      <xdr:colOff>107950</xdr:colOff>
      <xdr:row>76</xdr:row>
      <xdr:rowOff>81280</xdr:rowOff>
    </xdr:to>
    <xdr:cxnSp macro="">
      <xdr:nvCxnSpPr>
        <xdr:cNvPr id="431" name="直線コネクタ 430"/>
        <xdr:cNvCxnSpPr/>
      </xdr:nvCxnSpPr>
      <xdr:spPr>
        <a:xfrm>
          <a:off x="15671800" y="12661900"/>
          <a:ext cx="838200" cy="44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2" name="公債費以外平均値テキスト"/>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3" name="フローチャート: 判断 432"/>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146050</xdr:rowOff>
    </xdr:from>
    <xdr:to>
      <xdr:col>78</xdr:col>
      <xdr:colOff>69850</xdr:colOff>
      <xdr:row>74</xdr:row>
      <xdr:rowOff>35560</xdr:rowOff>
    </xdr:to>
    <xdr:cxnSp macro="">
      <xdr:nvCxnSpPr>
        <xdr:cNvPr id="434" name="直線コネクタ 433"/>
        <xdr:cNvCxnSpPr/>
      </xdr:nvCxnSpPr>
      <xdr:spPr>
        <a:xfrm flipV="1">
          <a:off x="14782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38100</xdr:rowOff>
    </xdr:from>
    <xdr:to>
      <xdr:col>78</xdr:col>
      <xdr:colOff>120650</xdr:colOff>
      <xdr:row>76</xdr:row>
      <xdr:rowOff>139700</xdr:rowOff>
    </xdr:to>
    <xdr:sp macro="" textlink="">
      <xdr:nvSpPr>
        <xdr:cNvPr id="435" name="フローチャート: 判断 434"/>
        <xdr:cNvSpPr/>
      </xdr:nvSpPr>
      <xdr:spPr>
        <a:xfrm>
          <a:off x="15621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124477</xdr:rowOff>
    </xdr:from>
    <xdr:ext cx="736600" cy="259045"/>
    <xdr:sp macro="" textlink="">
      <xdr:nvSpPr>
        <xdr:cNvPr id="436" name="テキスト ボックス 435"/>
        <xdr:cNvSpPr txBox="1"/>
      </xdr:nvSpPr>
      <xdr:spPr>
        <a:xfrm>
          <a:off x="15290800" y="1315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146050</xdr:rowOff>
    </xdr:from>
    <xdr:to>
      <xdr:col>73</xdr:col>
      <xdr:colOff>180975</xdr:colOff>
      <xdr:row>74</xdr:row>
      <xdr:rowOff>35560</xdr:rowOff>
    </xdr:to>
    <xdr:cxnSp macro="">
      <xdr:nvCxnSpPr>
        <xdr:cNvPr id="437" name="直線コネクタ 436"/>
        <xdr:cNvCxnSpPr/>
      </xdr:nvCxnSpPr>
      <xdr:spPr>
        <a:xfrm>
          <a:off x="13893800" y="12661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102870</xdr:rowOff>
    </xdr:from>
    <xdr:to>
      <xdr:col>74</xdr:col>
      <xdr:colOff>31750</xdr:colOff>
      <xdr:row>76</xdr:row>
      <xdr:rowOff>33020</xdr:rowOff>
    </xdr:to>
    <xdr:sp macro="" textlink="">
      <xdr:nvSpPr>
        <xdr:cNvPr id="438" name="フローチャート: 判断 437"/>
        <xdr:cNvSpPr/>
      </xdr:nvSpPr>
      <xdr:spPr>
        <a:xfrm>
          <a:off x="147320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17797</xdr:rowOff>
    </xdr:from>
    <xdr:ext cx="762000" cy="259045"/>
    <xdr:sp macro="" textlink="">
      <xdr:nvSpPr>
        <xdr:cNvPr id="439" name="テキスト ボックス 438"/>
        <xdr:cNvSpPr txBox="1"/>
      </xdr:nvSpPr>
      <xdr:spPr>
        <a:xfrm>
          <a:off x="14401800" y="1304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146050</xdr:rowOff>
    </xdr:from>
    <xdr:to>
      <xdr:col>69</xdr:col>
      <xdr:colOff>92075</xdr:colOff>
      <xdr:row>74</xdr:row>
      <xdr:rowOff>27940</xdr:rowOff>
    </xdr:to>
    <xdr:cxnSp macro="">
      <xdr:nvCxnSpPr>
        <xdr:cNvPr id="440" name="直線コネクタ 439"/>
        <xdr:cNvCxnSpPr/>
      </xdr:nvCxnSpPr>
      <xdr:spPr>
        <a:xfrm flipV="1">
          <a:off x="13004800" y="12661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11430</xdr:rowOff>
    </xdr:from>
    <xdr:to>
      <xdr:col>69</xdr:col>
      <xdr:colOff>142875</xdr:colOff>
      <xdr:row>75</xdr:row>
      <xdr:rowOff>113030</xdr:rowOff>
    </xdr:to>
    <xdr:sp macro="" textlink="">
      <xdr:nvSpPr>
        <xdr:cNvPr id="441" name="フローチャート: 判断 440"/>
        <xdr:cNvSpPr/>
      </xdr:nvSpPr>
      <xdr:spPr>
        <a:xfrm>
          <a:off x="13843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97807</xdr:rowOff>
    </xdr:from>
    <xdr:ext cx="762000" cy="259045"/>
    <xdr:sp macro="" textlink="">
      <xdr:nvSpPr>
        <xdr:cNvPr id="442" name="テキスト ボックス 441"/>
        <xdr:cNvSpPr txBox="1"/>
      </xdr:nvSpPr>
      <xdr:spPr>
        <a:xfrm>
          <a:off x="13512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68580</xdr:rowOff>
    </xdr:from>
    <xdr:to>
      <xdr:col>65</xdr:col>
      <xdr:colOff>53975</xdr:colOff>
      <xdr:row>74</xdr:row>
      <xdr:rowOff>170180</xdr:rowOff>
    </xdr:to>
    <xdr:sp macro="" textlink="">
      <xdr:nvSpPr>
        <xdr:cNvPr id="443" name="フローチャート: 判断 442"/>
        <xdr:cNvSpPr/>
      </xdr:nvSpPr>
      <xdr:spPr>
        <a:xfrm>
          <a:off x="12954000" y="1275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154957</xdr:rowOff>
    </xdr:from>
    <xdr:ext cx="762000" cy="259045"/>
    <xdr:sp macro="" textlink="">
      <xdr:nvSpPr>
        <xdr:cNvPr id="444" name="テキスト ボックス 443"/>
        <xdr:cNvSpPr txBox="1"/>
      </xdr:nvSpPr>
      <xdr:spPr>
        <a:xfrm>
          <a:off x="12623800" y="1284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0" name="楕円 449"/>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1"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95250</xdr:rowOff>
    </xdr:from>
    <xdr:to>
      <xdr:col>78</xdr:col>
      <xdr:colOff>120650</xdr:colOff>
      <xdr:row>74</xdr:row>
      <xdr:rowOff>25400</xdr:rowOff>
    </xdr:to>
    <xdr:sp macro="" textlink="">
      <xdr:nvSpPr>
        <xdr:cNvPr id="452" name="楕円 451"/>
        <xdr:cNvSpPr/>
      </xdr:nvSpPr>
      <xdr:spPr>
        <a:xfrm>
          <a:off x="15621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35577</xdr:rowOff>
    </xdr:from>
    <xdr:ext cx="736600" cy="259045"/>
    <xdr:sp macro="" textlink="">
      <xdr:nvSpPr>
        <xdr:cNvPr id="453" name="テキスト ボックス 452"/>
        <xdr:cNvSpPr txBox="1"/>
      </xdr:nvSpPr>
      <xdr:spPr>
        <a:xfrm>
          <a:off x="15290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156210</xdr:rowOff>
    </xdr:from>
    <xdr:to>
      <xdr:col>74</xdr:col>
      <xdr:colOff>31750</xdr:colOff>
      <xdr:row>74</xdr:row>
      <xdr:rowOff>86360</xdr:rowOff>
    </xdr:to>
    <xdr:sp macro="" textlink="">
      <xdr:nvSpPr>
        <xdr:cNvPr id="454" name="楕円 453"/>
        <xdr:cNvSpPr/>
      </xdr:nvSpPr>
      <xdr:spPr>
        <a:xfrm>
          <a:off x="14732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96537</xdr:rowOff>
    </xdr:from>
    <xdr:ext cx="762000" cy="259045"/>
    <xdr:sp macro="" textlink="">
      <xdr:nvSpPr>
        <xdr:cNvPr id="455" name="テキスト ボックス 454"/>
        <xdr:cNvSpPr txBox="1"/>
      </xdr:nvSpPr>
      <xdr:spPr>
        <a:xfrm>
          <a:off x="14401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95250</xdr:rowOff>
    </xdr:from>
    <xdr:to>
      <xdr:col>69</xdr:col>
      <xdr:colOff>142875</xdr:colOff>
      <xdr:row>74</xdr:row>
      <xdr:rowOff>25400</xdr:rowOff>
    </xdr:to>
    <xdr:sp macro="" textlink="">
      <xdr:nvSpPr>
        <xdr:cNvPr id="456" name="楕円 455"/>
        <xdr:cNvSpPr/>
      </xdr:nvSpPr>
      <xdr:spPr>
        <a:xfrm>
          <a:off x="13843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35577</xdr:rowOff>
    </xdr:from>
    <xdr:ext cx="762000" cy="259045"/>
    <xdr:sp macro="" textlink="">
      <xdr:nvSpPr>
        <xdr:cNvPr id="457" name="テキスト ボックス 456"/>
        <xdr:cNvSpPr txBox="1"/>
      </xdr:nvSpPr>
      <xdr:spPr>
        <a:xfrm>
          <a:off x="13512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148590</xdr:rowOff>
    </xdr:from>
    <xdr:to>
      <xdr:col>65</xdr:col>
      <xdr:colOff>53975</xdr:colOff>
      <xdr:row>74</xdr:row>
      <xdr:rowOff>78740</xdr:rowOff>
    </xdr:to>
    <xdr:sp macro="" textlink="">
      <xdr:nvSpPr>
        <xdr:cNvPr id="458" name="楕円 457"/>
        <xdr:cNvSpPr/>
      </xdr:nvSpPr>
      <xdr:spPr>
        <a:xfrm>
          <a:off x="12954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88917</xdr:rowOff>
    </xdr:from>
    <xdr:ext cx="762000" cy="259045"/>
    <xdr:sp macro="" textlink="">
      <xdr:nvSpPr>
        <xdr:cNvPr id="459" name="テキスト ボックス 458"/>
        <xdr:cNvSpPr txBox="1"/>
      </xdr:nvSpPr>
      <xdr:spPr>
        <a:xfrm>
          <a:off x="12623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112332</xdr:rowOff>
    </xdr:from>
    <xdr:to>
      <xdr:col>29</xdr:col>
      <xdr:colOff>127000</xdr:colOff>
      <xdr:row>19</xdr:row>
      <xdr:rowOff>135632</xdr:rowOff>
    </xdr:to>
    <xdr:cxnSp macro="">
      <xdr:nvCxnSpPr>
        <xdr:cNvPr id="52" name="直線コネクタ 51"/>
        <xdr:cNvCxnSpPr/>
      </xdr:nvCxnSpPr>
      <xdr:spPr bwMode="auto">
        <a:xfrm flipV="1">
          <a:off x="5003800" y="3417507"/>
          <a:ext cx="647700" cy="2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109540</xdr:rowOff>
    </xdr:from>
    <xdr:ext cx="762000" cy="259045"/>
    <xdr:sp macro="" textlink="">
      <xdr:nvSpPr>
        <xdr:cNvPr id="53" name="人口1人当たり決算額の推移平均値テキスト130"/>
        <xdr:cNvSpPr txBox="1"/>
      </xdr:nvSpPr>
      <xdr:spPr>
        <a:xfrm>
          <a:off x="5740400" y="2728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135632</xdr:rowOff>
    </xdr:from>
    <xdr:to>
      <xdr:col>26</xdr:col>
      <xdr:colOff>50800</xdr:colOff>
      <xdr:row>19</xdr:row>
      <xdr:rowOff>161301</xdr:rowOff>
    </xdr:to>
    <xdr:cxnSp macro="">
      <xdr:nvCxnSpPr>
        <xdr:cNvPr id="55" name="直線コネクタ 54"/>
        <xdr:cNvCxnSpPr/>
      </xdr:nvCxnSpPr>
      <xdr:spPr bwMode="auto">
        <a:xfrm flipV="1">
          <a:off x="4305300" y="3440807"/>
          <a:ext cx="698500" cy="25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95487</xdr:rowOff>
    </xdr:from>
    <xdr:ext cx="736600" cy="259045"/>
    <xdr:sp macro="" textlink="">
      <xdr:nvSpPr>
        <xdr:cNvPr id="57" name="テキスト ボックス 56"/>
        <xdr:cNvSpPr txBox="1"/>
      </xdr:nvSpPr>
      <xdr:spPr>
        <a:xfrm>
          <a:off x="4622800" y="271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161301</xdr:rowOff>
    </xdr:from>
    <xdr:to>
      <xdr:col>22</xdr:col>
      <xdr:colOff>114300</xdr:colOff>
      <xdr:row>19</xdr:row>
      <xdr:rowOff>165775</xdr:rowOff>
    </xdr:to>
    <xdr:cxnSp macro="">
      <xdr:nvCxnSpPr>
        <xdr:cNvPr id="58" name="直線コネクタ 57"/>
        <xdr:cNvCxnSpPr/>
      </xdr:nvCxnSpPr>
      <xdr:spPr bwMode="auto">
        <a:xfrm flipV="1">
          <a:off x="3606800" y="3466476"/>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118673</xdr:rowOff>
    </xdr:from>
    <xdr:ext cx="762000" cy="259045"/>
    <xdr:sp macro="" textlink="">
      <xdr:nvSpPr>
        <xdr:cNvPr id="60" name="テキスト ボックス 59"/>
        <xdr:cNvSpPr txBox="1"/>
      </xdr:nvSpPr>
      <xdr:spPr>
        <a:xfrm>
          <a:off x="3924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135322</xdr:rowOff>
    </xdr:from>
    <xdr:to>
      <xdr:col>18</xdr:col>
      <xdr:colOff>177800</xdr:colOff>
      <xdr:row>19</xdr:row>
      <xdr:rowOff>165775</xdr:rowOff>
    </xdr:to>
    <xdr:cxnSp macro="">
      <xdr:nvCxnSpPr>
        <xdr:cNvPr id="61" name="直線コネクタ 60"/>
        <xdr:cNvCxnSpPr/>
      </xdr:nvCxnSpPr>
      <xdr:spPr bwMode="auto">
        <a:xfrm>
          <a:off x="2908300" y="3269047"/>
          <a:ext cx="698500" cy="201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113546</xdr:rowOff>
    </xdr:from>
    <xdr:ext cx="762000" cy="259045"/>
    <xdr:sp macro="" textlink="">
      <xdr:nvSpPr>
        <xdr:cNvPr id="63" name="テキスト ボックス 62"/>
        <xdr:cNvSpPr txBox="1"/>
      </xdr:nvSpPr>
      <xdr:spPr>
        <a:xfrm>
          <a:off x="3225800" y="27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101397</xdr:rowOff>
    </xdr:from>
    <xdr:ext cx="762000" cy="259045"/>
    <xdr:sp macro="" textlink="">
      <xdr:nvSpPr>
        <xdr:cNvPr id="65" name="テキスト ボックス 64"/>
        <xdr:cNvSpPr txBox="1"/>
      </xdr:nvSpPr>
      <xdr:spPr>
        <a:xfrm>
          <a:off x="2527300" y="272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61532</xdr:rowOff>
    </xdr:from>
    <xdr:to>
      <xdr:col>29</xdr:col>
      <xdr:colOff>177800</xdr:colOff>
      <xdr:row>19</xdr:row>
      <xdr:rowOff>163132</xdr:rowOff>
    </xdr:to>
    <xdr:sp macro="" textlink="">
      <xdr:nvSpPr>
        <xdr:cNvPr id="71" name="楕円 70"/>
        <xdr:cNvSpPr/>
      </xdr:nvSpPr>
      <xdr:spPr bwMode="auto">
        <a:xfrm>
          <a:off x="5600700" y="3366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33609</xdr:rowOff>
    </xdr:from>
    <xdr:ext cx="762000" cy="259045"/>
    <xdr:sp macro="" textlink="">
      <xdr:nvSpPr>
        <xdr:cNvPr id="72" name="人口1人当たり決算額の推移該当値テキスト130"/>
        <xdr:cNvSpPr txBox="1"/>
      </xdr:nvSpPr>
      <xdr:spPr>
        <a:xfrm>
          <a:off x="5740400" y="333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84832</xdr:rowOff>
    </xdr:from>
    <xdr:to>
      <xdr:col>26</xdr:col>
      <xdr:colOff>101600</xdr:colOff>
      <xdr:row>20</xdr:row>
      <xdr:rowOff>14982</xdr:rowOff>
    </xdr:to>
    <xdr:sp macro="" textlink="">
      <xdr:nvSpPr>
        <xdr:cNvPr id="73" name="楕円 72"/>
        <xdr:cNvSpPr/>
      </xdr:nvSpPr>
      <xdr:spPr bwMode="auto">
        <a:xfrm>
          <a:off x="4953000" y="3390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171209</xdr:rowOff>
    </xdr:from>
    <xdr:ext cx="736600" cy="259045"/>
    <xdr:sp macro="" textlink="">
      <xdr:nvSpPr>
        <xdr:cNvPr id="74" name="テキスト ボックス 73"/>
        <xdr:cNvSpPr txBox="1"/>
      </xdr:nvSpPr>
      <xdr:spPr>
        <a:xfrm>
          <a:off x="4622800" y="347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110501</xdr:rowOff>
    </xdr:from>
    <xdr:to>
      <xdr:col>22</xdr:col>
      <xdr:colOff>165100</xdr:colOff>
      <xdr:row>20</xdr:row>
      <xdr:rowOff>40651</xdr:rowOff>
    </xdr:to>
    <xdr:sp macro="" textlink="">
      <xdr:nvSpPr>
        <xdr:cNvPr id="75" name="楕円 74"/>
        <xdr:cNvSpPr/>
      </xdr:nvSpPr>
      <xdr:spPr bwMode="auto">
        <a:xfrm>
          <a:off x="4254500" y="3415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25428</xdr:rowOff>
    </xdr:from>
    <xdr:ext cx="762000" cy="259045"/>
    <xdr:sp macro="" textlink="">
      <xdr:nvSpPr>
        <xdr:cNvPr id="76" name="テキスト ボックス 75"/>
        <xdr:cNvSpPr txBox="1"/>
      </xdr:nvSpPr>
      <xdr:spPr>
        <a:xfrm>
          <a:off x="3924300" y="350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114975</xdr:rowOff>
    </xdr:from>
    <xdr:to>
      <xdr:col>19</xdr:col>
      <xdr:colOff>38100</xdr:colOff>
      <xdr:row>20</xdr:row>
      <xdr:rowOff>45125</xdr:rowOff>
    </xdr:to>
    <xdr:sp macro="" textlink="">
      <xdr:nvSpPr>
        <xdr:cNvPr id="77" name="楕円 76"/>
        <xdr:cNvSpPr/>
      </xdr:nvSpPr>
      <xdr:spPr bwMode="auto">
        <a:xfrm>
          <a:off x="3556000" y="3420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29902</xdr:rowOff>
    </xdr:from>
    <xdr:ext cx="762000" cy="259045"/>
    <xdr:sp macro="" textlink="">
      <xdr:nvSpPr>
        <xdr:cNvPr id="78" name="テキスト ボックス 77"/>
        <xdr:cNvSpPr txBox="1"/>
      </xdr:nvSpPr>
      <xdr:spPr>
        <a:xfrm>
          <a:off x="3225800" y="350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84522</xdr:rowOff>
    </xdr:from>
    <xdr:to>
      <xdr:col>15</xdr:col>
      <xdr:colOff>101600</xdr:colOff>
      <xdr:row>19</xdr:row>
      <xdr:rowOff>14672</xdr:rowOff>
    </xdr:to>
    <xdr:sp macro="" textlink="">
      <xdr:nvSpPr>
        <xdr:cNvPr id="79" name="楕円 78"/>
        <xdr:cNvSpPr/>
      </xdr:nvSpPr>
      <xdr:spPr bwMode="auto">
        <a:xfrm>
          <a:off x="2857500" y="3218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170899</xdr:rowOff>
    </xdr:from>
    <xdr:ext cx="762000" cy="259045"/>
    <xdr:sp macro="" textlink="">
      <xdr:nvSpPr>
        <xdr:cNvPr id="80" name="テキスト ボックス 79"/>
        <xdr:cNvSpPr txBox="1"/>
      </xdr:nvSpPr>
      <xdr:spPr>
        <a:xfrm>
          <a:off x="2527300" y="3304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212954</xdr:rowOff>
    </xdr:from>
    <xdr:to>
      <xdr:col>29</xdr:col>
      <xdr:colOff>127000</xdr:colOff>
      <xdr:row>35</xdr:row>
      <xdr:rowOff>284087</xdr:rowOff>
    </xdr:to>
    <xdr:cxnSp macro="">
      <xdr:nvCxnSpPr>
        <xdr:cNvPr id="113" name="直線コネクタ 112"/>
        <xdr:cNvCxnSpPr/>
      </xdr:nvCxnSpPr>
      <xdr:spPr bwMode="auto">
        <a:xfrm>
          <a:off x="5003800" y="6823304"/>
          <a:ext cx="647700" cy="71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205867</xdr:rowOff>
    </xdr:from>
    <xdr:to>
      <xdr:col>26</xdr:col>
      <xdr:colOff>50800</xdr:colOff>
      <xdr:row>35</xdr:row>
      <xdr:rowOff>212954</xdr:rowOff>
    </xdr:to>
    <xdr:cxnSp macro="">
      <xdr:nvCxnSpPr>
        <xdr:cNvPr id="116" name="直線コネクタ 115"/>
        <xdr:cNvCxnSpPr/>
      </xdr:nvCxnSpPr>
      <xdr:spPr bwMode="auto">
        <a:xfrm>
          <a:off x="4305300" y="6816217"/>
          <a:ext cx="698500" cy="7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196799</xdr:rowOff>
    </xdr:from>
    <xdr:to>
      <xdr:col>22</xdr:col>
      <xdr:colOff>114300</xdr:colOff>
      <xdr:row>35</xdr:row>
      <xdr:rowOff>205867</xdr:rowOff>
    </xdr:to>
    <xdr:cxnSp macro="">
      <xdr:nvCxnSpPr>
        <xdr:cNvPr id="119" name="直線コネクタ 118"/>
        <xdr:cNvCxnSpPr/>
      </xdr:nvCxnSpPr>
      <xdr:spPr bwMode="auto">
        <a:xfrm>
          <a:off x="3606800" y="6807149"/>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160604</xdr:rowOff>
    </xdr:from>
    <xdr:to>
      <xdr:col>18</xdr:col>
      <xdr:colOff>177800</xdr:colOff>
      <xdr:row>35</xdr:row>
      <xdr:rowOff>196799</xdr:rowOff>
    </xdr:to>
    <xdr:cxnSp macro="">
      <xdr:nvCxnSpPr>
        <xdr:cNvPr id="122" name="直線コネクタ 121"/>
        <xdr:cNvCxnSpPr/>
      </xdr:nvCxnSpPr>
      <xdr:spPr bwMode="auto">
        <a:xfrm>
          <a:off x="2908300" y="6770954"/>
          <a:ext cx="698500" cy="3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233287</xdr:rowOff>
    </xdr:from>
    <xdr:to>
      <xdr:col>29</xdr:col>
      <xdr:colOff>177800</xdr:colOff>
      <xdr:row>35</xdr:row>
      <xdr:rowOff>334887</xdr:rowOff>
    </xdr:to>
    <xdr:sp macro="" textlink="">
      <xdr:nvSpPr>
        <xdr:cNvPr id="132" name="楕円 131"/>
        <xdr:cNvSpPr/>
      </xdr:nvSpPr>
      <xdr:spPr bwMode="auto">
        <a:xfrm>
          <a:off x="5600700" y="684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205364</xdr:rowOff>
    </xdr:from>
    <xdr:ext cx="762000" cy="259045"/>
    <xdr:sp macro="" textlink="">
      <xdr:nvSpPr>
        <xdr:cNvPr id="133" name="人口1人当たり決算額の推移該当値テキスト445"/>
        <xdr:cNvSpPr txBox="1"/>
      </xdr:nvSpPr>
      <xdr:spPr>
        <a:xfrm>
          <a:off x="5740400" y="6815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162154</xdr:rowOff>
    </xdr:from>
    <xdr:to>
      <xdr:col>26</xdr:col>
      <xdr:colOff>101600</xdr:colOff>
      <xdr:row>35</xdr:row>
      <xdr:rowOff>263754</xdr:rowOff>
    </xdr:to>
    <xdr:sp macro="" textlink="">
      <xdr:nvSpPr>
        <xdr:cNvPr id="134" name="楕円 133"/>
        <xdr:cNvSpPr/>
      </xdr:nvSpPr>
      <xdr:spPr bwMode="auto">
        <a:xfrm>
          <a:off x="4953000" y="6772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248531</xdr:rowOff>
    </xdr:from>
    <xdr:ext cx="736600" cy="259045"/>
    <xdr:sp macro="" textlink="">
      <xdr:nvSpPr>
        <xdr:cNvPr id="135" name="テキスト ボックス 134"/>
        <xdr:cNvSpPr txBox="1"/>
      </xdr:nvSpPr>
      <xdr:spPr>
        <a:xfrm>
          <a:off x="4622800" y="685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155067</xdr:rowOff>
    </xdr:from>
    <xdr:to>
      <xdr:col>22</xdr:col>
      <xdr:colOff>165100</xdr:colOff>
      <xdr:row>35</xdr:row>
      <xdr:rowOff>256667</xdr:rowOff>
    </xdr:to>
    <xdr:sp macro="" textlink="">
      <xdr:nvSpPr>
        <xdr:cNvPr id="136" name="楕円 135"/>
        <xdr:cNvSpPr/>
      </xdr:nvSpPr>
      <xdr:spPr bwMode="auto">
        <a:xfrm>
          <a:off x="4254500" y="6765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241444</xdr:rowOff>
    </xdr:from>
    <xdr:ext cx="762000" cy="259045"/>
    <xdr:sp macro="" textlink="">
      <xdr:nvSpPr>
        <xdr:cNvPr id="137" name="テキスト ボックス 136"/>
        <xdr:cNvSpPr txBox="1"/>
      </xdr:nvSpPr>
      <xdr:spPr>
        <a:xfrm>
          <a:off x="3924300" y="6851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145999</xdr:rowOff>
    </xdr:from>
    <xdr:to>
      <xdr:col>19</xdr:col>
      <xdr:colOff>38100</xdr:colOff>
      <xdr:row>35</xdr:row>
      <xdr:rowOff>247599</xdr:rowOff>
    </xdr:to>
    <xdr:sp macro="" textlink="">
      <xdr:nvSpPr>
        <xdr:cNvPr id="138" name="楕円 137"/>
        <xdr:cNvSpPr/>
      </xdr:nvSpPr>
      <xdr:spPr bwMode="auto">
        <a:xfrm>
          <a:off x="3556000" y="6756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232376</xdr:rowOff>
    </xdr:from>
    <xdr:ext cx="762000" cy="259045"/>
    <xdr:sp macro="" textlink="">
      <xdr:nvSpPr>
        <xdr:cNvPr id="139" name="テキスト ボックス 138"/>
        <xdr:cNvSpPr txBox="1"/>
      </xdr:nvSpPr>
      <xdr:spPr>
        <a:xfrm>
          <a:off x="3225800" y="684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109804</xdr:rowOff>
    </xdr:from>
    <xdr:to>
      <xdr:col>15</xdr:col>
      <xdr:colOff>101600</xdr:colOff>
      <xdr:row>35</xdr:row>
      <xdr:rowOff>211404</xdr:rowOff>
    </xdr:to>
    <xdr:sp macro="" textlink="">
      <xdr:nvSpPr>
        <xdr:cNvPr id="140" name="楕円 139"/>
        <xdr:cNvSpPr/>
      </xdr:nvSpPr>
      <xdr:spPr bwMode="auto">
        <a:xfrm>
          <a:off x="2857500" y="6720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196181</xdr:rowOff>
    </xdr:from>
    <xdr:ext cx="762000" cy="259045"/>
    <xdr:sp macro="" textlink="">
      <xdr:nvSpPr>
        <xdr:cNvPr id="141" name="テキスト ボックス 140"/>
        <xdr:cNvSpPr txBox="1"/>
      </xdr:nvSpPr>
      <xdr:spPr>
        <a:xfrm>
          <a:off x="2527300" y="680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5120</xdr:rowOff>
    </xdr:from>
    <xdr:to>
      <xdr:col>24</xdr:col>
      <xdr:colOff>63500</xdr:colOff>
      <xdr:row>37</xdr:row>
      <xdr:rowOff>26037</xdr:rowOff>
    </xdr:to>
    <xdr:cxnSp macro="">
      <xdr:nvCxnSpPr>
        <xdr:cNvPr id="63" name="直線コネクタ 62"/>
        <xdr:cNvCxnSpPr/>
      </xdr:nvCxnSpPr>
      <xdr:spPr>
        <a:xfrm flipV="1">
          <a:off x="3797300" y="6348770"/>
          <a:ext cx="838200" cy="2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162183</xdr:rowOff>
    </xdr:from>
    <xdr:ext cx="534377" cy="259045"/>
    <xdr:sp macro="" textlink="">
      <xdr:nvSpPr>
        <xdr:cNvPr id="64" name="人件費平均値テキスト"/>
        <xdr:cNvSpPr txBox="1"/>
      </xdr:nvSpPr>
      <xdr:spPr>
        <a:xfrm>
          <a:off x="4686300" y="5820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26037</xdr:rowOff>
    </xdr:from>
    <xdr:to>
      <xdr:col>19</xdr:col>
      <xdr:colOff>177800</xdr:colOff>
      <xdr:row>37</xdr:row>
      <xdr:rowOff>46496</xdr:rowOff>
    </xdr:to>
    <xdr:cxnSp macro="">
      <xdr:nvCxnSpPr>
        <xdr:cNvPr id="66" name="直線コネクタ 65"/>
        <xdr:cNvCxnSpPr/>
      </xdr:nvCxnSpPr>
      <xdr:spPr>
        <a:xfrm flipV="1">
          <a:off x="2908300" y="636968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143444</xdr:rowOff>
    </xdr:from>
    <xdr:ext cx="534377" cy="259045"/>
    <xdr:sp macro="" textlink="">
      <xdr:nvSpPr>
        <xdr:cNvPr id="68" name="テキスト ボックス 67"/>
        <xdr:cNvSpPr txBox="1"/>
      </xdr:nvSpPr>
      <xdr:spPr>
        <a:xfrm>
          <a:off x="3530111" y="580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46496</xdr:rowOff>
    </xdr:from>
    <xdr:to>
      <xdr:col>15</xdr:col>
      <xdr:colOff>50800</xdr:colOff>
      <xdr:row>37</xdr:row>
      <xdr:rowOff>71512</xdr:rowOff>
    </xdr:to>
    <xdr:cxnSp macro="">
      <xdr:nvCxnSpPr>
        <xdr:cNvPr id="69" name="直線コネクタ 68"/>
        <xdr:cNvCxnSpPr/>
      </xdr:nvCxnSpPr>
      <xdr:spPr>
        <a:xfrm flipV="1">
          <a:off x="2019300" y="6390146"/>
          <a:ext cx="889000" cy="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160148</xdr:rowOff>
    </xdr:from>
    <xdr:ext cx="534377" cy="259045"/>
    <xdr:sp macro="" textlink="">
      <xdr:nvSpPr>
        <xdr:cNvPr id="71" name="テキスト ボックス 70"/>
        <xdr:cNvSpPr txBox="1"/>
      </xdr:nvSpPr>
      <xdr:spPr>
        <a:xfrm>
          <a:off x="2641111" y="58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157041</xdr:rowOff>
    </xdr:from>
    <xdr:to>
      <xdr:col>10</xdr:col>
      <xdr:colOff>114300</xdr:colOff>
      <xdr:row>37</xdr:row>
      <xdr:rowOff>71512</xdr:rowOff>
    </xdr:to>
    <xdr:cxnSp macro="">
      <xdr:nvCxnSpPr>
        <xdr:cNvPr id="72" name="直線コネクタ 71"/>
        <xdr:cNvCxnSpPr/>
      </xdr:nvCxnSpPr>
      <xdr:spPr>
        <a:xfrm>
          <a:off x="1130300" y="6329241"/>
          <a:ext cx="889000" cy="8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142088</xdr:rowOff>
    </xdr:from>
    <xdr:ext cx="534377" cy="259045"/>
    <xdr:sp macro="" textlink="">
      <xdr:nvSpPr>
        <xdr:cNvPr id="74" name="テキスト ボックス 73"/>
        <xdr:cNvSpPr txBox="1"/>
      </xdr:nvSpPr>
      <xdr:spPr>
        <a:xfrm>
          <a:off x="1752111" y="579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138022</xdr:rowOff>
    </xdr:from>
    <xdr:ext cx="534377" cy="259045"/>
    <xdr:sp macro="" textlink="">
      <xdr:nvSpPr>
        <xdr:cNvPr id="76" name="テキスト ボックス 75"/>
        <xdr:cNvSpPr txBox="1"/>
      </xdr:nvSpPr>
      <xdr:spPr>
        <a:xfrm>
          <a:off x="863111" y="579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125770</xdr:rowOff>
    </xdr:from>
    <xdr:to>
      <xdr:col>24</xdr:col>
      <xdr:colOff>114300</xdr:colOff>
      <xdr:row>37</xdr:row>
      <xdr:rowOff>55920</xdr:rowOff>
    </xdr:to>
    <xdr:sp macro="" textlink="">
      <xdr:nvSpPr>
        <xdr:cNvPr id="82" name="楕円 81"/>
        <xdr:cNvSpPr/>
      </xdr:nvSpPr>
      <xdr:spPr>
        <a:xfrm>
          <a:off x="4584700" y="62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104197</xdr:rowOff>
    </xdr:from>
    <xdr:ext cx="534377" cy="259045"/>
    <xdr:sp macro="" textlink="">
      <xdr:nvSpPr>
        <xdr:cNvPr id="83" name="人件費該当値テキスト"/>
        <xdr:cNvSpPr txBox="1"/>
      </xdr:nvSpPr>
      <xdr:spPr>
        <a:xfrm>
          <a:off x="4686300" y="627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146687</xdr:rowOff>
    </xdr:from>
    <xdr:to>
      <xdr:col>20</xdr:col>
      <xdr:colOff>38100</xdr:colOff>
      <xdr:row>37</xdr:row>
      <xdr:rowOff>76837</xdr:rowOff>
    </xdr:to>
    <xdr:sp macro="" textlink="">
      <xdr:nvSpPr>
        <xdr:cNvPr id="84" name="楕円 83"/>
        <xdr:cNvSpPr/>
      </xdr:nvSpPr>
      <xdr:spPr>
        <a:xfrm>
          <a:off x="3746500" y="631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67964</xdr:rowOff>
    </xdr:from>
    <xdr:ext cx="534377" cy="259045"/>
    <xdr:sp macro="" textlink="">
      <xdr:nvSpPr>
        <xdr:cNvPr id="85" name="テキスト ボックス 84"/>
        <xdr:cNvSpPr txBox="1"/>
      </xdr:nvSpPr>
      <xdr:spPr>
        <a:xfrm>
          <a:off x="3530111" y="641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167146</xdr:rowOff>
    </xdr:from>
    <xdr:to>
      <xdr:col>15</xdr:col>
      <xdr:colOff>101600</xdr:colOff>
      <xdr:row>37</xdr:row>
      <xdr:rowOff>97296</xdr:rowOff>
    </xdr:to>
    <xdr:sp macro="" textlink="">
      <xdr:nvSpPr>
        <xdr:cNvPr id="86" name="楕円 85"/>
        <xdr:cNvSpPr/>
      </xdr:nvSpPr>
      <xdr:spPr>
        <a:xfrm>
          <a:off x="2857500" y="633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88423</xdr:rowOff>
    </xdr:from>
    <xdr:ext cx="534377" cy="259045"/>
    <xdr:sp macro="" textlink="">
      <xdr:nvSpPr>
        <xdr:cNvPr id="87" name="テキスト ボックス 86"/>
        <xdr:cNvSpPr txBox="1"/>
      </xdr:nvSpPr>
      <xdr:spPr>
        <a:xfrm>
          <a:off x="2641111" y="643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20712</xdr:rowOff>
    </xdr:from>
    <xdr:to>
      <xdr:col>10</xdr:col>
      <xdr:colOff>165100</xdr:colOff>
      <xdr:row>37</xdr:row>
      <xdr:rowOff>122312</xdr:rowOff>
    </xdr:to>
    <xdr:sp macro="" textlink="">
      <xdr:nvSpPr>
        <xdr:cNvPr id="88" name="楕円 87"/>
        <xdr:cNvSpPr/>
      </xdr:nvSpPr>
      <xdr:spPr>
        <a:xfrm>
          <a:off x="1968500" y="63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113439</xdr:rowOff>
    </xdr:from>
    <xdr:ext cx="534377" cy="259045"/>
    <xdr:sp macro="" textlink="">
      <xdr:nvSpPr>
        <xdr:cNvPr id="89" name="テキスト ボックス 88"/>
        <xdr:cNvSpPr txBox="1"/>
      </xdr:nvSpPr>
      <xdr:spPr>
        <a:xfrm>
          <a:off x="1752111" y="64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106241</xdr:rowOff>
    </xdr:from>
    <xdr:to>
      <xdr:col>6</xdr:col>
      <xdr:colOff>38100</xdr:colOff>
      <xdr:row>37</xdr:row>
      <xdr:rowOff>36391</xdr:rowOff>
    </xdr:to>
    <xdr:sp macro="" textlink="">
      <xdr:nvSpPr>
        <xdr:cNvPr id="90" name="楕円 89"/>
        <xdr:cNvSpPr/>
      </xdr:nvSpPr>
      <xdr:spPr>
        <a:xfrm>
          <a:off x="1079500" y="62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27518</xdr:rowOff>
    </xdr:from>
    <xdr:ext cx="534377" cy="259045"/>
    <xdr:sp macro="" textlink="">
      <xdr:nvSpPr>
        <xdr:cNvPr id="91" name="テキスト ボックス 90"/>
        <xdr:cNvSpPr txBox="1"/>
      </xdr:nvSpPr>
      <xdr:spPr>
        <a:xfrm>
          <a:off x="863111" y="637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127650</xdr:rowOff>
    </xdr:from>
    <xdr:to>
      <xdr:col>24</xdr:col>
      <xdr:colOff>62865</xdr:colOff>
      <xdr:row>58</xdr:row>
      <xdr:rowOff>18335</xdr:rowOff>
    </xdr:to>
    <xdr:cxnSp macro="">
      <xdr:nvCxnSpPr>
        <xdr:cNvPr id="118" name="直線コネクタ 117"/>
        <xdr:cNvCxnSpPr/>
      </xdr:nvCxnSpPr>
      <xdr:spPr>
        <a:xfrm flipV="1">
          <a:off x="4633595" y="8528700"/>
          <a:ext cx="1270" cy="143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22162</xdr:rowOff>
    </xdr:from>
    <xdr:ext cx="534377" cy="259045"/>
    <xdr:sp macro="" textlink="">
      <xdr:nvSpPr>
        <xdr:cNvPr id="119" name="物件費最小値テキスト"/>
        <xdr:cNvSpPr txBox="1"/>
      </xdr:nvSpPr>
      <xdr:spPr>
        <a:xfrm>
          <a:off x="4686300" y="996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18335</xdr:rowOff>
    </xdr:from>
    <xdr:to>
      <xdr:col>24</xdr:col>
      <xdr:colOff>152400</xdr:colOff>
      <xdr:row>58</xdr:row>
      <xdr:rowOff>18335</xdr:rowOff>
    </xdr:to>
    <xdr:cxnSp macro="">
      <xdr:nvCxnSpPr>
        <xdr:cNvPr id="120" name="直線コネクタ 119"/>
        <xdr:cNvCxnSpPr/>
      </xdr:nvCxnSpPr>
      <xdr:spPr>
        <a:xfrm>
          <a:off x="4546600" y="9962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74327</xdr:rowOff>
    </xdr:from>
    <xdr:ext cx="599010" cy="259045"/>
    <xdr:sp macro="" textlink="">
      <xdr:nvSpPr>
        <xdr:cNvPr id="121" name="物件費最大値テキスト"/>
        <xdr:cNvSpPr txBox="1"/>
      </xdr:nvSpPr>
      <xdr:spPr>
        <a:xfrm>
          <a:off x="4686300" y="83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127650</xdr:rowOff>
    </xdr:from>
    <xdr:to>
      <xdr:col>24</xdr:col>
      <xdr:colOff>152400</xdr:colOff>
      <xdr:row>49</xdr:row>
      <xdr:rowOff>127650</xdr:rowOff>
    </xdr:to>
    <xdr:cxnSp macro="">
      <xdr:nvCxnSpPr>
        <xdr:cNvPr id="122" name="直線コネクタ 121"/>
        <xdr:cNvCxnSpPr/>
      </xdr:nvCxnSpPr>
      <xdr:spPr>
        <a:xfrm>
          <a:off x="4546600" y="8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18335</xdr:rowOff>
    </xdr:from>
    <xdr:to>
      <xdr:col>24</xdr:col>
      <xdr:colOff>63500</xdr:colOff>
      <xdr:row>58</xdr:row>
      <xdr:rowOff>79077</xdr:rowOff>
    </xdr:to>
    <xdr:cxnSp macro="">
      <xdr:nvCxnSpPr>
        <xdr:cNvPr id="123" name="直線コネクタ 122"/>
        <xdr:cNvCxnSpPr/>
      </xdr:nvCxnSpPr>
      <xdr:spPr>
        <a:xfrm flipV="1">
          <a:off x="3797300" y="9962435"/>
          <a:ext cx="838200" cy="6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134822</xdr:rowOff>
    </xdr:from>
    <xdr:ext cx="534377" cy="259045"/>
    <xdr:sp macro="" textlink="">
      <xdr:nvSpPr>
        <xdr:cNvPr id="124" name="物件費平均値テキスト"/>
        <xdr:cNvSpPr txBox="1"/>
      </xdr:nvSpPr>
      <xdr:spPr>
        <a:xfrm>
          <a:off x="4686300" y="9393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111945</xdr:rowOff>
    </xdr:from>
    <xdr:to>
      <xdr:col>24</xdr:col>
      <xdr:colOff>114300</xdr:colOff>
      <xdr:row>56</xdr:row>
      <xdr:rowOff>42095</xdr:rowOff>
    </xdr:to>
    <xdr:sp macro="" textlink="">
      <xdr:nvSpPr>
        <xdr:cNvPr id="125" name="フローチャート: 判断 124"/>
        <xdr:cNvSpPr/>
      </xdr:nvSpPr>
      <xdr:spPr>
        <a:xfrm>
          <a:off x="4584700" y="954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79077</xdr:rowOff>
    </xdr:from>
    <xdr:to>
      <xdr:col>19</xdr:col>
      <xdr:colOff>177800</xdr:colOff>
      <xdr:row>58</xdr:row>
      <xdr:rowOff>115164</xdr:rowOff>
    </xdr:to>
    <xdr:cxnSp macro="">
      <xdr:nvCxnSpPr>
        <xdr:cNvPr id="126" name="直線コネクタ 125"/>
        <xdr:cNvCxnSpPr/>
      </xdr:nvCxnSpPr>
      <xdr:spPr>
        <a:xfrm flipV="1">
          <a:off x="2908300" y="10023177"/>
          <a:ext cx="889000" cy="3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3382</xdr:rowOff>
    </xdr:from>
    <xdr:to>
      <xdr:col>20</xdr:col>
      <xdr:colOff>38100</xdr:colOff>
      <xdr:row>56</xdr:row>
      <xdr:rowOff>104982</xdr:rowOff>
    </xdr:to>
    <xdr:sp macro="" textlink="">
      <xdr:nvSpPr>
        <xdr:cNvPr id="127" name="フローチャート: 判断 126"/>
        <xdr:cNvSpPr/>
      </xdr:nvSpPr>
      <xdr:spPr>
        <a:xfrm>
          <a:off x="3746500" y="960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121509</xdr:rowOff>
    </xdr:from>
    <xdr:ext cx="534377" cy="259045"/>
    <xdr:sp macro="" textlink="">
      <xdr:nvSpPr>
        <xdr:cNvPr id="128" name="テキスト ボックス 127"/>
        <xdr:cNvSpPr txBox="1"/>
      </xdr:nvSpPr>
      <xdr:spPr>
        <a:xfrm>
          <a:off x="3530111" y="937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115164</xdr:rowOff>
    </xdr:from>
    <xdr:to>
      <xdr:col>15</xdr:col>
      <xdr:colOff>50800</xdr:colOff>
      <xdr:row>58</xdr:row>
      <xdr:rowOff>122675</xdr:rowOff>
    </xdr:to>
    <xdr:cxnSp macro="">
      <xdr:nvCxnSpPr>
        <xdr:cNvPr id="129" name="直線コネクタ 128"/>
        <xdr:cNvCxnSpPr/>
      </xdr:nvCxnSpPr>
      <xdr:spPr>
        <a:xfrm flipV="1">
          <a:off x="2019300" y="1005926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91349</xdr:rowOff>
    </xdr:from>
    <xdr:to>
      <xdr:col>15</xdr:col>
      <xdr:colOff>101600</xdr:colOff>
      <xdr:row>57</xdr:row>
      <xdr:rowOff>21499</xdr:rowOff>
    </xdr:to>
    <xdr:sp macro="" textlink="">
      <xdr:nvSpPr>
        <xdr:cNvPr id="130" name="フローチャート: 判断 129"/>
        <xdr:cNvSpPr/>
      </xdr:nvSpPr>
      <xdr:spPr>
        <a:xfrm>
          <a:off x="2857500" y="969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38026</xdr:rowOff>
    </xdr:from>
    <xdr:ext cx="534377" cy="259045"/>
    <xdr:sp macro="" textlink="">
      <xdr:nvSpPr>
        <xdr:cNvPr id="131" name="テキスト ボックス 130"/>
        <xdr:cNvSpPr txBox="1"/>
      </xdr:nvSpPr>
      <xdr:spPr>
        <a:xfrm>
          <a:off x="2641111" y="94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122675</xdr:rowOff>
    </xdr:from>
    <xdr:to>
      <xdr:col>10</xdr:col>
      <xdr:colOff>114300</xdr:colOff>
      <xdr:row>58</xdr:row>
      <xdr:rowOff>126855</xdr:rowOff>
    </xdr:to>
    <xdr:cxnSp macro="">
      <xdr:nvCxnSpPr>
        <xdr:cNvPr id="132" name="直線コネクタ 131"/>
        <xdr:cNvCxnSpPr/>
      </xdr:nvCxnSpPr>
      <xdr:spPr>
        <a:xfrm flipV="1">
          <a:off x="1130300" y="10066775"/>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87028</xdr:rowOff>
    </xdr:from>
    <xdr:to>
      <xdr:col>10</xdr:col>
      <xdr:colOff>165100</xdr:colOff>
      <xdr:row>57</xdr:row>
      <xdr:rowOff>17178</xdr:rowOff>
    </xdr:to>
    <xdr:sp macro="" textlink="">
      <xdr:nvSpPr>
        <xdr:cNvPr id="133" name="フローチャート: 判断 132"/>
        <xdr:cNvSpPr/>
      </xdr:nvSpPr>
      <xdr:spPr>
        <a:xfrm>
          <a:off x="1968500" y="968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33705</xdr:rowOff>
    </xdr:from>
    <xdr:ext cx="534377" cy="259045"/>
    <xdr:sp macro="" textlink="">
      <xdr:nvSpPr>
        <xdr:cNvPr id="134" name="テキスト ボックス 133"/>
        <xdr:cNvSpPr txBox="1"/>
      </xdr:nvSpPr>
      <xdr:spPr>
        <a:xfrm>
          <a:off x="1752111" y="946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122841</xdr:rowOff>
    </xdr:from>
    <xdr:to>
      <xdr:col>6</xdr:col>
      <xdr:colOff>38100</xdr:colOff>
      <xdr:row>57</xdr:row>
      <xdr:rowOff>52991</xdr:rowOff>
    </xdr:to>
    <xdr:sp macro="" textlink="">
      <xdr:nvSpPr>
        <xdr:cNvPr id="135" name="フローチャート: 判断 134"/>
        <xdr:cNvSpPr/>
      </xdr:nvSpPr>
      <xdr:spPr>
        <a:xfrm>
          <a:off x="1079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69518</xdr:rowOff>
    </xdr:from>
    <xdr:ext cx="534377" cy="259045"/>
    <xdr:sp macro="" textlink="">
      <xdr:nvSpPr>
        <xdr:cNvPr id="136" name="テキスト ボックス 135"/>
        <xdr:cNvSpPr txBox="1"/>
      </xdr:nvSpPr>
      <xdr:spPr>
        <a:xfrm>
          <a:off x="863111" y="94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138985</xdr:rowOff>
    </xdr:from>
    <xdr:to>
      <xdr:col>24</xdr:col>
      <xdr:colOff>114300</xdr:colOff>
      <xdr:row>58</xdr:row>
      <xdr:rowOff>69135</xdr:rowOff>
    </xdr:to>
    <xdr:sp macro="" textlink="">
      <xdr:nvSpPr>
        <xdr:cNvPr id="142" name="楕円 141"/>
        <xdr:cNvSpPr/>
      </xdr:nvSpPr>
      <xdr:spPr>
        <a:xfrm>
          <a:off x="4584700" y="991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53912</xdr:rowOff>
    </xdr:from>
    <xdr:ext cx="534377" cy="259045"/>
    <xdr:sp macro="" textlink="">
      <xdr:nvSpPr>
        <xdr:cNvPr id="143" name="物件費該当値テキスト"/>
        <xdr:cNvSpPr txBox="1"/>
      </xdr:nvSpPr>
      <xdr:spPr>
        <a:xfrm>
          <a:off x="4686300" y="982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28277</xdr:rowOff>
    </xdr:from>
    <xdr:to>
      <xdr:col>20</xdr:col>
      <xdr:colOff>38100</xdr:colOff>
      <xdr:row>58</xdr:row>
      <xdr:rowOff>129877</xdr:rowOff>
    </xdr:to>
    <xdr:sp macro="" textlink="">
      <xdr:nvSpPr>
        <xdr:cNvPr id="144" name="楕円 143"/>
        <xdr:cNvSpPr/>
      </xdr:nvSpPr>
      <xdr:spPr>
        <a:xfrm>
          <a:off x="3746500" y="997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121004</xdr:rowOff>
    </xdr:from>
    <xdr:ext cx="534377" cy="259045"/>
    <xdr:sp macro="" textlink="">
      <xdr:nvSpPr>
        <xdr:cNvPr id="145" name="テキスト ボックス 144"/>
        <xdr:cNvSpPr txBox="1"/>
      </xdr:nvSpPr>
      <xdr:spPr>
        <a:xfrm>
          <a:off x="3530111" y="1006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64364</xdr:rowOff>
    </xdr:from>
    <xdr:to>
      <xdr:col>15</xdr:col>
      <xdr:colOff>101600</xdr:colOff>
      <xdr:row>58</xdr:row>
      <xdr:rowOff>165964</xdr:rowOff>
    </xdr:to>
    <xdr:sp macro="" textlink="">
      <xdr:nvSpPr>
        <xdr:cNvPr id="146" name="楕円 145"/>
        <xdr:cNvSpPr/>
      </xdr:nvSpPr>
      <xdr:spPr>
        <a:xfrm>
          <a:off x="2857500" y="100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157091</xdr:rowOff>
    </xdr:from>
    <xdr:ext cx="534377" cy="259045"/>
    <xdr:sp macro="" textlink="">
      <xdr:nvSpPr>
        <xdr:cNvPr id="147" name="テキスト ボックス 146"/>
        <xdr:cNvSpPr txBox="1"/>
      </xdr:nvSpPr>
      <xdr:spPr>
        <a:xfrm>
          <a:off x="2641111" y="101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71875</xdr:rowOff>
    </xdr:from>
    <xdr:to>
      <xdr:col>10</xdr:col>
      <xdr:colOff>165100</xdr:colOff>
      <xdr:row>59</xdr:row>
      <xdr:rowOff>2025</xdr:rowOff>
    </xdr:to>
    <xdr:sp macro="" textlink="">
      <xdr:nvSpPr>
        <xdr:cNvPr id="148" name="楕円 147"/>
        <xdr:cNvSpPr/>
      </xdr:nvSpPr>
      <xdr:spPr>
        <a:xfrm>
          <a:off x="1968500" y="1001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164602</xdr:rowOff>
    </xdr:from>
    <xdr:ext cx="534377" cy="259045"/>
    <xdr:sp macro="" textlink="">
      <xdr:nvSpPr>
        <xdr:cNvPr id="149" name="テキスト ボックス 148"/>
        <xdr:cNvSpPr txBox="1"/>
      </xdr:nvSpPr>
      <xdr:spPr>
        <a:xfrm>
          <a:off x="1752111" y="1010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76055</xdr:rowOff>
    </xdr:from>
    <xdr:to>
      <xdr:col>6</xdr:col>
      <xdr:colOff>38100</xdr:colOff>
      <xdr:row>59</xdr:row>
      <xdr:rowOff>6205</xdr:rowOff>
    </xdr:to>
    <xdr:sp macro="" textlink="">
      <xdr:nvSpPr>
        <xdr:cNvPr id="150" name="楕円 149"/>
        <xdr:cNvSpPr/>
      </xdr:nvSpPr>
      <xdr:spPr>
        <a:xfrm>
          <a:off x="1079500" y="100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168782</xdr:rowOff>
    </xdr:from>
    <xdr:ext cx="534377" cy="259045"/>
    <xdr:sp macro="" textlink="">
      <xdr:nvSpPr>
        <xdr:cNvPr id="151" name="テキスト ボックス 150"/>
        <xdr:cNvSpPr txBox="1"/>
      </xdr:nvSpPr>
      <xdr:spPr>
        <a:xfrm>
          <a:off x="863111" y="1011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5" name="直線コネクタ 174"/>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6" name="維持補修費最小値テキスト"/>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7" name="直線コネクタ 176"/>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8" name="維持補修費最大値テキスト"/>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9" name="直線コネクタ 178"/>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129108</xdr:rowOff>
    </xdr:from>
    <xdr:to>
      <xdr:col>24</xdr:col>
      <xdr:colOff>63500</xdr:colOff>
      <xdr:row>78</xdr:row>
      <xdr:rowOff>23267</xdr:rowOff>
    </xdr:to>
    <xdr:cxnSp macro="">
      <xdr:nvCxnSpPr>
        <xdr:cNvPr id="180" name="直線コネクタ 179"/>
        <xdr:cNvCxnSpPr/>
      </xdr:nvCxnSpPr>
      <xdr:spPr>
        <a:xfrm flipV="1">
          <a:off x="3797300" y="13330758"/>
          <a:ext cx="838200" cy="6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81" name="維持補修費平均値テキスト"/>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2" name="フローチャート: 判断 181"/>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23267</xdr:rowOff>
    </xdr:from>
    <xdr:to>
      <xdr:col>19</xdr:col>
      <xdr:colOff>177800</xdr:colOff>
      <xdr:row>78</xdr:row>
      <xdr:rowOff>37134</xdr:rowOff>
    </xdr:to>
    <xdr:cxnSp macro="">
      <xdr:nvCxnSpPr>
        <xdr:cNvPr id="183" name="直線コネクタ 182"/>
        <xdr:cNvCxnSpPr/>
      </xdr:nvCxnSpPr>
      <xdr:spPr>
        <a:xfrm flipV="1">
          <a:off x="2908300" y="13396367"/>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4" name="フローチャート: 判断 183"/>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5" name="テキスト ボックス 184"/>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37134</xdr:rowOff>
    </xdr:from>
    <xdr:to>
      <xdr:col>15</xdr:col>
      <xdr:colOff>50800</xdr:colOff>
      <xdr:row>78</xdr:row>
      <xdr:rowOff>48946</xdr:rowOff>
    </xdr:to>
    <xdr:cxnSp macro="">
      <xdr:nvCxnSpPr>
        <xdr:cNvPr id="186" name="直線コネクタ 185"/>
        <xdr:cNvCxnSpPr/>
      </xdr:nvCxnSpPr>
      <xdr:spPr>
        <a:xfrm flipV="1">
          <a:off x="2019300" y="13410234"/>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7" name="フローチャート: 判断 186"/>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8" name="テキスト ボックス 187"/>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48946</xdr:rowOff>
    </xdr:from>
    <xdr:to>
      <xdr:col>10</xdr:col>
      <xdr:colOff>114300</xdr:colOff>
      <xdr:row>78</xdr:row>
      <xdr:rowOff>58243</xdr:rowOff>
    </xdr:to>
    <xdr:cxnSp macro="">
      <xdr:nvCxnSpPr>
        <xdr:cNvPr id="189" name="直線コネクタ 188"/>
        <xdr:cNvCxnSpPr/>
      </xdr:nvCxnSpPr>
      <xdr:spPr>
        <a:xfrm flipV="1">
          <a:off x="1130300" y="13422046"/>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90" name="フローチャート: 判断 189"/>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91" name="テキスト ボックス 190"/>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2" name="フローチャート: 判断 191"/>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3" name="テキスト ボックス 192"/>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78308</xdr:rowOff>
    </xdr:from>
    <xdr:to>
      <xdr:col>24</xdr:col>
      <xdr:colOff>114300</xdr:colOff>
      <xdr:row>78</xdr:row>
      <xdr:rowOff>8458</xdr:rowOff>
    </xdr:to>
    <xdr:sp macro="" textlink="">
      <xdr:nvSpPr>
        <xdr:cNvPr id="199" name="楕円 198"/>
        <xdr:cNvSpPr/>
      </xdr:nvSpPr>
      <xdr:spPr>
        <a:xfrm>
          <a:off x="45847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56735</xdr:rowOff>
    </xdr:from>
    <xdr:ext cx="469744" cy="259045"/>
    <xdr:sp macro="" textlink="">
      <xdr:nvSpPr>
        <xdr:cNvPr id="200" name="維持補修費該当値テキスト"/>
        <xdr:cNvSpPr txBox="1"/>
      </xdr:nvSpPr>
      <xdr:spPr>
        <a:xfrm>
          <a:off x="4686300" y="13258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143917</xdr:rowOff>
    </xdr:from>
    <xdr:to>
      <xdr:col>20</xdr:col>
      <xdr:colOff>38100</xdr:colOff>
      <xdr:row>78</xdr:row>
      <xdr:rowOff>74067</xdr:rowOff>
    </xdr:to>
    <xdr:sp macro="" textlink="">
      <xdr:nvSpPr>
        <xdr:cNvPr id="201" name="楕円 200"/>
        <xdr:cNvSpPr/>
      </xdr:nvSpPr>
      <xdr:spPr>
        <a:xfrm>
          <a:off x="3746500" y="133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65194</xdr:rowOff>
    </xdr:from>
    <xdr:ext cx="469744" cy="259045"/>
    <xdr:sp macro="" textlink="">
      <xdr:nvSpPr>
        <xdr:cNvPr id="202" name="テキスト ボックス 201"/>
        <xdr:cNvSpPr txBox="1"/>
      </xdr:nvSpPr>
      <xdr:spPr>
        <a:xfrm>
          <a:off x="3562428" y="1343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157784</xdr:rowOff>
    </xdr:from>
    <xdr:to>
      <xdr:col>15</xdr:col>
      <xdr:colOff>101600</xdr:colOff>
      <xdr:row>78</xdr:row>
      <xdr:rowOff>87934</xdr:rowOff>
    </xdr:to>
    <xdr:sp macro="" textlink="">
      <xdr:nvSpPr>
        <xdr:cNvPr id="203" name="楕円 202"/>
        <xdr:cNvSpPr/>
      </xdr:nvSpPr>
      <xdr:spPr>
        <a:xfrm>
          <a:off x="2857500" y="1335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79061</xdr:rowOff>
    </xdr:from>
    <xdr:ext cx="469744" cy="259045"/>
    <xdr:sp macro="" textlink="">
      <xdr:nvSpPr>
        <xdr:cNvPr id="204" name="テキスト ボックス 203"/>
        <xdr:cNvSpPr txBox="1"/>
      </xdr:nvSpPr>
      <xdr:spPr>
        <a:xfrm>
          <a:off x="2673428" y="1345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169596</xdr:rowOff>
    </xdr:from>
    <xdr:to>
      <xdr:col>10</xdr:col>
      <xdr:colOff>165100</xdr:colOff>
      <xdr:row>78</xdr:row>
      <xdr:rowOff>99746</xdr:rowOff>
    </xdr:to>
    <xdr:sp macro="" textlink="">
      <xdr:nvSpPr>
        <xdr:cNvPr id="205" name="楕円 204"/>
        <xdr:cNvSpPr/>
      </xdr:nvSpPr>
      <xdr:spPr>
        <a:xfrm>
          <a:off x="1968500" y="133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90873</xdr:rowOff>
    </xdr:from>
    <xdr:ext cx="469744" cy="259045"/>
    <xdr:sp macro="" textlink="">
      <xdr:nvSpPr>
        <xdr:cNvPr id="206" name="テキスト ボックス 205"/>
        <xdr:cNvSpPr txBox="1"/>
      </xdr:nvSpPr>
      <xdr:spPr>
        <a:xfrm>
          <a:off x="1784428" y="134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7443</xdr:rowOff>
    </xdr:from>
    <xdr:to>
      <xdr:col>6</xdr:col>
      <xdr:colOff>38100</xdr:colOff>
      <xdr:row>78</xdr:row>
      <xdr:rowOff>109043</xdr:rowOff>
    </xdr:to>
    <xdr:sp macro="" textlink="">
      <xdr:nvSpPr>
        <xdr:cNvPr id="207" name="楕円 206"/>
        <xdr:cNvSpPr/>
      </xdr:nvSpPr>
      <xdr:spPr>
        <a:xfrm>
          <a:off x="1079500" y="1338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100170</xdr:rowOff>
    </xdr:from>
    <xdr:ext cx="469744" cy="259045"/>
    <xdr:sp macro="" textlink="">
      <xdr:nvSpPr>
        <xdr:cNvPr id="208" name="テキスト ボックス 207"/>
        <xdr:cNvSpPr txBox="1"/>
      </xdr:nvSpPr>
      <xdr:spPr>
        <a:xfrm>
          <a:off x="895428" y="134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10420</xdr:rowOff>
    </xdr:from>
    <xdr:to>
      <xdr:col>24</xdr:col>
      <xdr:colOff>62865</xdr:colOff>
      <xdr:row>98</xdr:row>
      <xdr:rowOff>136576</xdr:rowOff>
    </xdr:to>
    <xdr:cxnSp macro="">
      <xdr:nvCxnSpPr>
        <xdr:cNvPr id="231" name="直線コネクタ 230"/>
        <xdr:cNvCxnSpPr/>
      </xdr:nvCxnSpPr>
      <xdr:spPr>
        <a:xfrm flipV="1">
          <a:off x="4633595" y="15440920"/>
          <a:ext cx="1270" cy="149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140403</xdr:rowOff>
    </xdr:from>
    <xdr:ext cx="534377" cy="259045"/>
    <xdr:sp macro="" textlink="">
      <xdr:nvSpPr>
        <xdr:cNvPr id="232" name="扶助費最小値テキスト"/>
        <xdr:cNvSpPr txBox="1"/>
      </xdr:nvSpPr>
      <xdr:spPr>
        <a:xfrm>
          <a:off x="4686300" y="169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136576</xdr:rowOff>
    </xdr:from>
    <xdr:to>
      <xdr:col>24</xdr:col>
      <xdr:colOff>152400</xdr:colOff>
      <xdr:row>98</xdr:row>
      <xdr:rowOff>136576</xdr:rowOff>
    </xdr:to>
    <xdr:cxnSp macro="">
      <xdr:nvCxnSpPr>
        <xdr:cNvPr id="233" name="直線コネクタ 232"/>
        <xdr:cNvCxnSpPr/>
      </xdr:nvCxnSpPr>
      <xdr:spPr>
        <a:xfrm>
          <a:off x="4546600" y="1693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128547</xdr:rowOff>
    </xdr:from>
    <xdr:ext cx="599010" cy="259045"/>
    <xdr:sp macro="" textlink="">
      <xdr:nvSpPr>
        <xdr:cNvPr id="234" name="扶助費最大値テキスト"/>
        <xdr:cNvSpPr txBox="1"/>
      </xdr:nvSpPr>
      <xdr:spPr>
        <a:xfrm>
          <a:off x="4686300" y="15216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10420</xdr:rowOff>
    </xdr:from>
    <xdr:to>
      <xdr:col>24</xdr:col>
      <xdr:colOff>152400</xdr:colOff>
      <xdr:row>90</xdr:row>
      <xdr:rowOff>10420</xdr:rowOff>
    </xdr:to>
    <xdr:cxnSp macro="">
      <xdr:nvCxnSpPr>
        <xdr:cNvPr id="235" name="直線コネクタ 234"/>
        <xdr:cNvCxnSpPr/>
      </xdr:nvCxnSpPr>
      <xdr:spPr>
        <a:xfrm>
          <a:off x="4546600" y="15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74290</xdr:rowOff>
    </xdr:from>
    <xdr:to>
      <xdr:col>24</xdr:col>
      <xdr:colOff>63500</xdr:colOff>
      <xdr:row>98</xdr:row>
      <xdr:rowOff>127096</xdr:rowOff>
    </xdr:to>
    <xdr:cxnSp macro="">
      <xdr:nvCxnSpPr>
        <xdr:cNvPr id="236" name="直線コネクタ 235"/>
        <xdr:cNvCxnSpPr/>
      </xdr:nvCxnSpPr>
      <xdr:spPr>
        <a:xfrm flipV="1">
          <a:off x="3797300" y="16876390"/>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115572</xdr:rowOff>
    </xdr:from>
    <xdr:ext cx="534377" cy="259045"/>
    <xdr:sp macro="" textlink="">
      <xdr:nvSpPr>
        <xdr:cNvPr id="237" name="扶助費平均値テキスト"/>
        <xdr:cNvSpPr txBox="1"/>
      </xdr:nvSpPr>
      <xdr:spPr>
        <a:xfrm>
          <a:off x="4686300" y="16231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92695</xdr:rowOff>
    </xdr:from>
    <xdr:to>
      <xdr:col>24</xdr:col>
      <xdr:colOff>114300</xdr:colOff>
      <xdr:row>96</xdr:row>
      <xdr:rowOff>22845</xdr:rowOff>
    </xdr:to>
    <xdr:sp macro="" textlink="">
      <xdr:nvSpPr>
        <xdr:cNvPr id="238" name="フローチャート: 判断 237"/>
        <xdr:cNvSpPr/>
      </xdr:nvSpPr>
      <xdr:spPr>
        <a:xfrm>
          <a:off x="4584700" y="163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82534</xdr:rowOff>
    </xdr:from>
    <xdr:to>
      <xdr:col>19</xdr:col>
      <xdr:colOff>177800</xdr:colOff>
      <xdr:row>98</xdr:row>
      <xdr:rowOff>127096</xdr:rowOff>
    </xdr:to>
    <xdr:cxnSp macro="">
      <xdr:nvCxnSpPr>
        <xdr:cNvPr id="239" name="直線コネクタ 238"/>
        <xdr:cNvCxnSpPr/>
      </xdr:nvCxnSpPr>
      <xdr:spPr>
        <a:xfrm>
          <a:off x="2908300" y="16884634"/>
          <a:ext cx="889000" cy="4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4989</xdr:rowOff>
    </xdr:from>
    <xdr:to>
      <xdr:col>20</xdr:col>
      <xdr:colOff>38100</xdr:colOff>
      <xdr:row>96</xdr:row>
      <xdr:rowOff>106589</xdr:rowOff>
    </xdr:to>
    <xdr:sp macro="" textlink="">
      <xdr:nvSpPr>
        <xdr:cNvPr id="240" name="フローチャート: 判断 239"/>
        <xdr:cNvSpPr/>
      </xdr:nvSpPr>
      <xdr:spPr>
        <a:xfrm>
          <a:off x="3746500" y="1646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123116</xdr:rowOff>
    </xdr:from>
    <xdr:ext cx="534377" cy="259045"/>
    <xdr:sp macro="" textlink="">
      <xdr:nvSpPr>
        <xdr:cNvPr id="241" name="テキスト ボックス 240"/>
        <xdr:cNvSpPr txBox="1"/>
      </xdr:nvSpPr>
      <xdr:spPr>
        <a:xfrm>
          <a:off x="3530111" y="1623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82534</xdr:rowOff>
    </xdr:from>
    <xdr:to>
      <xdr:col>15</xdr:col>
      <xdr:colOff>50800</xdr:colOff>
      <xdr:row>98</xdr:row>
      <xdr:rowOff>84745</xdr:rowOff>
    </xdr:to>
    <xdr:cxnSp macro="">
      <xdr:nvCxnSpPr>
        <xdr:cNvPr id="242" name="直線コネクタ 241"/>
        <xdr:cNvCxnSpPr/>
      </xdr:nvCxnSpPr>
      <xdr:spPr>
        <a:xfrm flipV="1">
          <a:off x="2019300" y="16884634"/>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35652</xdr:rowOff>
    </xdr:from>
    <xdr:to>
      <xdr:col>15</xdr:col>
      <xdr:colOff>101600</xdr:colOff>
      <xdr:row>96</xdr:row>
      <xdr:rowOff>137252</xdr:rowOff>
    </xdr:to>
    <xdr:sp macro="" textlink="">
      <xdr:nvSpPr>
        <xdr:cNvPr id="243" name="フローチャート: 判断 242"/>
        <xdr:cNvSpPr/>
      </xdr:nvSpPr>
      <xdr:spPr>
        <a:xfrm>
          <a:off x="2857500" y="164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153779</xdr:rowOff>
    </xdr:from>
    <xdr:ext cx="534377" cy="259045"/>
    <xdr:sp macro="" textlink="">
      <xdr:nvSpPr>
        <xdr:cNvPr id="244" name="テキスト ボックス 243"/>
        <xdr:cNvSpPr txBox="1"/>
      </xdr:nvSpPr>
      <xdr:spPr>
        <a:xfrm>
          <a:off x="2641111" y="1627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84745</xdr:rowOff>
    </xdr:from>
    <xdr:to>
      <xdr:col>10</xdr:col>
      <xdr:colOff>114300</xdr:colOff>
      <xdr:row>98</xdr:row>
      <xdr:rowOff>170134</xdr:rowOff>
    </xdr:to>
    <xdr:cxnSp macro="">
      <xdr:nvCxnSpPr>
        <xdr:cNvPr id="245" name="直線コネクタ 244"/>
        <xdr:cNvCxnSpPr/>
      </xdr:nvCxnSpPr>
      <xdr:spPr>
        <a:xfrm flipV="1">
          <a:off x="1130300" y="16886845"/>
          <a:ext cx="889000" cy="8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18506</xdr:rowOff>
    </xdr:from>
    <xdr:to>
      <xdr:col>10</xdr:col>
      <xdr:colOff>165100</xdr:colOff>
      <xdr:row>96</xdr:row>
      <xdr:rowOff>120106</xdr:rowOff>
    </xdr:to>
    <xdr:sp macro="" textlink="">
      <xdr:nvSpPr>
        <xdr:cNvPr id="246" name="フローチャート: 判断 245"/>
        <xdr:cNvSpPr/>
      </xdr:nvSpPr>
      <xdr:spPr>
        <a:xfrm>
          <a:off x="1968500" y="164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136633</xdr:rowOff>
    </xdr:from>
    <xdr:ext cx="534377" cy="259045"/>
    <xdr:sp macro="" textlink="">
      <xdr:nvSpPr>
        <xdr:cNvPr id="247" name="テキスト ボックス 246"/>
        <xdr:cNvSpPr txBox="1"/>
      </xdr:nvSpPr>
      <xdr:spPr>
        <a:xfrm>
          <a:off x="1752111" y="1625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68524</xdr:rowOff>
    </xdr:from>
    <xdr:to>
      <xdr:col>6</xdr:col>
      <xdr:colOff>38100</xdr:colOff>
      <xdr:row>96</xdr:row>
      <xdr:rowOff>170124</xdr:rowOff>
    </xdr:to>
    <xdr:sp macro="" textlink="">
      <xdr:nvSpPr>
        <xdr:cNvPr id="248" name="フローチャート: 判断 247"/>
        <xdr:cNvSpPr/>
      </xdr:nvSpPr>
      <xdr:spPr>
        <a:xfrm>
          <a:off x="1079500" y="1652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15201</xdr:rowOff>
    </xdr:from>
    <xdr:ext cx="534377" cy="259045"/>
    <xdr:sp macro="" textlink="">
      <xdr:nvSpPr>
        <xdr:cNvPr id="249" name="テキスト ボックス 248"/>
        <xdr:cNvSpPr txBox="1"/>
      </xdr:nvSpPr>
      <xdr:spPr>
        <a:xfrm>
          <a:off x="863111" y="1630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23490</xdr:rowOff>
    </xdr:from>
    <xdr:to>
      <xdr:col>24</xdr:col>
      <xdr:colOff>114300</xdr:colOff>
      <xdr:row>98</xdr:row>
      <xdr:rowOff>125090</xdr:rowOff>
    </xdr:to>
    <xdr:sp macro="" textlink="">
      <xdr:nvSpPr>
        <xdr:cNvPr id="255" name="楕円 254"/>
        <xdr:cNvSpPr/>
      </xdr:nvSpPr>
      <xdr:spPr>
        <a:xfrm>
          <a:off x="4584700" y="168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109867</xdr:rowOff>
    </xdr:from>
    <xdr:ext cx="534377" cy="259045"/>
    <xdr:sp macro="" textlink="">
      <xdr:nvSpPr>
        <xdr:cNvPr id="256" name="扶助費該当値テキスト"/>
        <xdr:cNvSpPr txBox="1"/>
      </xdr:nvSpPr>
      <xdr:spPr>
        <a:xfrm>
          <a:off x="4686300" y="167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76296</xdr:rowOff>
    </xdr:from>
    <xdr:to>
      <xdr:col>20</xdr:col>
      <xdr:colOff>38100</xdr:colOff>
      <xdr:row>99</xdr:row>
      <xdr:rowOff>6446</xdr:rowOff>
    </xdr:to>
    <xdr:sp macro="" textlink="">
      <xdr:nvSpPr>
        <xdr:cNvPr id="257" name="楕円 256"/>
        <xdr:cNvSpPr/>
      </xdr:nvSpPr>
      <xdr:spPr>
        <a:xfrm>
          <a:off x="3746500" y="168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169023</xdr:rowOff>
    </xdr:from>
    <xdr:ext cx="534377" cy="259045"/>
    <xdr:sp macro="" textlink="">
      <xdr:nvSpPr>
        <xdr:cNvPr id="258" name="テキスト ボックス 257"/>
        <xdr:cNvSpPr txBox="1"/>
      </xdr:nvSpPr>
      <xdr:spPr>
        <a:xfrm>
          <a:off x="3530111" y="169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31734</xdr:rowOff>
    </xdr:from>
    <xdr:to>
      <xdr:col>15</xdr:col>
      <xdr:colOff>101600</xdr:colOff>
      <xdr:row>98</xdr:row>
      <xdr:rowOff>133334</xdr:rowOff>
    </xdr:to>
    <xdr:sp macro="" textlink="">
      <xdr:nvSpPr>
        <xdr:cNvPr id="259" name="楕円 258"/>
        <xdr:cNvSpPr/>
      </xdr:nvSpPr>
      <xdr:spPr>
        <a:xfrm>
          <a:off x="2857500" y="168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124461</xdr:rowOff>
    </xdr:from>
    <xdr:ext cx="534377" cy="259045"/>
    <xdr:sp macro="" textlink="">
      <xdr:nvSpPr>
        <xdr:cNvPr id="260" name="テキスト ボックス 259"/>
        <xdr:cNvSpPr txBox="1"/>
      </xdr:nvSpPr>
      <xdr:spPr>
        <a:xfrm>
          <a:off x="2641111" y="1692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33945</xdr:rowOff>
    </xdr:from>
    <xdr:to>
      <xdr:col>10</xdr:col>
      <xdr:colOff>165100</xdr:colOff>
      <xdr:row>98</xdr:row>
      <xdr:rowOff>135545</xdr:rowOff>
    </xdr:to>
    <xdr:sp macro="" textlink="">
      <xdr:nvSpPr>
        <xdr:cNvPr id="261" name="楕円 260"/>
        <xdr:cNvSpPr/>
      </xdr:nvSpPr>
      <xdr:spPr>
        <a:xfrm>
          <a:off x="1968500" y="1683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126672</xdr:rowOff>
    </xdr:from>
    <xdr:ext cx="534377" cy="259045"/>
    <xdr:sp macro="" textlink="">
      <xdr:nvSpPr>
        <xdr:cNvPr id="262" name="テキスト ボックス 261"/>
        <xdr:cNvSpPr txBox="1"/>
      </xdr:nvSpPr>
      <xdr:spPr>
        <a:xfrm>
          <a:off x="1752111" y="169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119334</xdr:rowOff>
    </xdr:from>
    <xdr:to>
      <xdr:col>6</xdr:col>
      <xdr:colOff>38100</xdr:colOff>
      <xdr:row>99</xdr:row>
      <xdr:rowOff>49484</xdr:rowOff>
    </xdr:to>
    <xdr:sp macro="" textlink="">
      <xdr:nvSpPr>
        <xdr:cNvPr id="263" name="楕円 262"/>
        <xdr:cNvSpPr/>
      </xdr:nvSpPr>
      <xdr:spPr>
        <a:xfrm>
          <a:off x="1079500" y="1692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40611</xdr:rowOff>
    </xdr:from>
    <xdr:ext cx="534377" cy="259045"/>
    <xdr:sp macro="" textlink="">
      <xdr:nvSpPr>
        <xdr:cNvPr id="264" name="テキスト ボックス 263"/>
        <xdr:cNvSpPr txBox="1"/>
      </xdr:nvSpPr>
      <xdr:spPr>
        <a:xfrm>
          <a:off x="863111" y="1701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89" name="直線コネクタ 288"/>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0" name="補助費等最小値テキスト"/>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1" name="直線コネクタ 290"/>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2" name="補助費等最大値テキスト"/>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3" name="直線コネクタ 292"/>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48819</xdr:rowOff>
    </xdr:from>
    <xdr:to>
      <xdr:col>55</xdr:col>
      <xdr:colOff>0</xdr:colOff>
      <xdr:row>35</xdr:row>
      <xdr:rowOff>66396</xdr:rowOff>
    </xdr:to>
    <xdr:cxnSp macro="">
      <xdr:nvCxnSpPr>
        <xdr:cNvPr id="294" name="直線コネクタ 293"/>
        <xdr:cNvCxnSpPr/>
      </xdr:nvCxnSpPr>
      <xdr:spPr>
        <a:xfrm flipV="1">
          <a:off x="9639300" y="6049569"/>
          <a:ext cx="8382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5" name="補助費等平均値テキスト"/>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6" name="フローチャート: 判断 295"/>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66396</xdr:rowOff>
    </xdr:from>
    <xdr:to>
      <xdr:col>50</xdr:col>
      <xdr:colOff>114300</xdr:colOff>
      <xdr:row>35</xdr:row>
      <xdr:rowOff>115595</xdr:rowOff>
    </xdr:to>
    <xdr:cxnSp macro="">
      <xdr:nvCxnSpPr>
        <xdr:cNvPr id="297" name="直線コネクタ 296"/>
        <xdr:cNvCxnSpPr/>
      </xdr:nvCxnSpPr>
      <xdr:spPr>
        <a:xfrm flipV="1">
          <a:off x="8750300" y="6067146"/>
          <a:ext cx="889000" cy="4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298" name="フローチャート: 判断 297"/>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299" name="テキスト ボックス 298"/>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115595</xdr:rowOff>
    </xdr:from>
    <xdr:to>
      <xdr:col>45</xdr:col>
      <xdr:colOff>177800</xdr:colOff>
      <xdr:row>35</xdr:row>
      <xdr:rowOff>164897</xdr:rowOff>
    </xdr:to>
    <xdr:cxnSp macro="">
      <xdr:nvCxnSpPr>
        <xdr:cNvPr id="300" name="直線コネクタ 299"/>
        <xdr:cNvCxnSpPr/>
      </xdr:nvCxnSpPr>
      <xdr:spPr>
        <a:xfrm flipV="1">
          <a:off x="7861300" y="6116345"/>
          <a:ext cx="889000" cy="4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1" name="フローチャート: 判断 300"/>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154017</xdr:rowOff>
    </xdr:from>
    <xdr:ext cx="534377" cy="259045"/>
    <xdr:sp macro="" textlink="">
      <xdr:nvSpPr>
        <xdr:cNvPr id="302" name="テキスト ボックス 301"/>
        <xdr:cNvSpPr txBox="1"/>
      </xdr:nvSpPr>
      <xdr:spPr>
        <a:xfrm>
          <a:off x="8483111" y="63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164897</xdr:rowOff>
    </xdr:from>
    <xdr:to>
      <xdr:col>41</xdr:col>
      <xdr:colOff>50800</xdr:colOff>
      <xdr:row>36</xdr:row>
      <xdr:rowOff>89332</xdr:rowOff>
    </xdr:to>
    <xdr:cxnSp macro="">
      <xdr:nvCxnSpPr>
        <xdr:cNvPr id="303" name="直線コネクタ 302"/>
        <xdr:cNvCxnSpPr/>
      </xdr:nvCxnSpPr>
      <xdr:spPr>
        <a:xfrm flipV="1">
          <a:off x="6972300" y="6165647"/>
          <a:ext cx="889000" cy="9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4" name="フローチャート: 判断 303"/>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5" name="テキスト ボックス 304"/>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6" name="フローチャート: 判断 305"/>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138650</xdr:rowOff>
    </xdr:from>
    <xdr:ext cx="534377" cy="259045"/>
    <xdr:sp macro="" textlink="">
      <xdr:nvSpPr>
        <xdr:cNvPr id="307" name="テキスト ボックス 306"/>
        <xdr:cNvSpPr txBox="1"/>
      </xdr:nvSpPr>
      <xdr:spPr>
        <a:xfrm>
          <a:off x="6705111" y="63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169469</xdr:rowOff>
    </xdr:from>
    <xdr:to>
      <xdr:col>55</xdr:col>
      <xdr:colOff>50800</xdr:colOff>
      <xdr:row>35</xdr:row>
      <xdr:rowOff>99619</xdr:rowOff>
    </xdr:to>
    <xdr:sp macro="" textlink="">
      <xdr:nvSpPr>
        <xdr:cNvPr id="313" name="楕円 312"/>
        <xdr:cNvSpPr/>
      </xdr:nvSpPr>
      <xdr:spPr>
        <a:xfrm>
          <a:off x="10426700" y="599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20896</xdr:rowOff>
    </xdr:from>
    <xdr:ext cx="534377" cy="259045"/>
    <xdr:sp macro="" textlink="">
      <xdr:nvSpPr>
        <xdr:cNvPr id="314" name="補助費等該当値テキスト"/>
        <xdr:cNvSpPr txBox="1"/>
      </xdr:nvSpPr>
      <xdr:spPr>
        <a:xfrm>
          <a:off x="10528300" y="585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15596</xdr:rowOff>
    </xdr:from>
    <xdr:to>
      <xdr:col>50</xdr:col>
      <xdr:colOff>165100</xdr:colOff>
      <xdr:row>35</xdr:row>
      <xdr:rowOff>117196</xdr:rowOff>
    </xdr:to>
    <xdr:sp macro="" textlink="">
      <xdr:nvSpPr>
        <xdr:cNvPr id="315" name="楕円 314"/>
        <xdr:cNvSpPr/>
      </xdr:nvSpPr>
      <xdr:spPr>
        <a:xfrm>
          <a:off x="9588500" y="601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133723</xdr:rowOff>
    </xdr:from>
    <xdr:ext cx="534377" cy="259045"/>
    <xdr:sp macro="" textlink="">
      <xdr:nvSpPr>
        <xdr:cNvPr id="316" name="テキスト ボックス 315"/>
        <xdr:cNvSpPr txBox="1"/>
      </xdr:nvSpPr>
      <xdr:spPr>
        <a:xfrm>
          <a:off x="9372111" y="5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64795</xdr:rowOff>
    </xdr:from>
    <xdr:to>
      <xdr:col>46</xdr:col>
      <xdr:colOff>38100</xdr:colOff>
      <xdr:row>35</xdr:row>
      <xdr:rowOff>166395</xdr:rowOff>
    </xdr:to>
    <xdr:sp macro="" textlink="">
      <xdr:nvSpPr>
        <xdr:cNvPr id="317" name="楕円 316"/>
        <xdr:cNvSpPr/>
      </xdr:nvSpPr>
      <xdr:spPr>
        <a:xfrm>
          <a:off x="8699500" y="60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11472</xdr:rowOff>
    </xdr:from>
    <xdr:ext cx="534377" cy="259045"/>
    <xdr:sp macro="" textlink="">
      <xdr:nvSpPr>
        <xdr:cNvPr id="318" name="テキスト ボックス 317"/>
        <xdr:cNvSpPr txBox="1"/>
      </xdr:nvSpPr>
      <xdr:spPr>
        <a:xfrm>
          <a:off x="8483111" y="584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114097</xdr:rowOff>
    </xdr:from>
    <xdr:to>
      <xdr:col>41</xdr:col>
      <xdr:colOff>101600</xdr:colOff>
      <xdr:row>36</xdr:row>
      <xdr:rowOff>44247</xdr:rowOff>
    </xdr:to>
    <xdr:sp macro="" textlink="">
      <xdr:nvSpPr>
        <xdr:cNvPr id="319" name="楕円 318"/>
        <xdr:cNvSpPr/>
      </xdr:nvSpPr>
      <xdr:spPr>
        <a:xfrm>
          <a:off x="7810500" y="611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60774</xdr:rowOff>
    </xdr:from>
    <xdr:ext cx="534377" cy="259045"/>
    <xdr:sp macro="" textlink="">
      <xdr:nvSpPr>
        <xdr:cNvPr id="320" name="テキスト ボックス 319"/>
        <xdr:cNvSpPr txBox="1"/>
      </xdr:nvSpPr>
      <xdr:spPr>
        <a:xfrm>
          <a:off x="7594111" y="589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38532</xdr:rowOff>
    </xdr:from>
    <xdr:to>
      <xdr:col>36</xdr:col>
      <xdr:colOff>165100</xdr:colOff>
      <xdr:row>36</xdr:row>
      <xdr:rowOff>140132</xdr:rowOff>
    </xdr:to>
    <xdr:sp macro="" textlink="">
      <xdr:nvSpPr>
        <xdr:cNvPr id="321" name="楕円 320"/>
        <xdr:cNvSpPr/>
      </xdr:nvSpPr>
      <xdr:spPr>
        <a:xfrm>
          <a:off x="6921500" y="62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156659</xdr:rowOff>
    </xdr:from>
    <xdr:ext cx="534377" cy="259045"/>
    <xdr:sp macro="" textlink="">
      <xdr:nvSpPr>
        <xdr:cNvPr id="322" name="テキスト ボックス 321"/>
        <xdr:cNvSpPr txBox="1"/>
      </xdr:nvSpPr>
      <xdr:spPr>
        <a:xfrm>
          <a:off x="6705111" y="598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6" name="直線コネクタ 345"/>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7" name="普通建設事業費最小値テキスト"/>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48" name="直線コネクタ 347"/>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49" name="普通建設事業費最大値テキスト"/>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0" name="直線コネクタ 349"/>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148577</xdr:rowOff>
    </xdr:from>
    <xdr:to>
      <xdr:col>55</xdr:col>
      <xdr:colOff>0</xdr:colOff>
      <xdr:row>58</xdr:row>
      <xdr:rowOff>152268</xdr:rowOff>
    </xdr:to>
    <xdr:cxnSp macro="">
      <xdr:nvCxnSpPr>
        <xdr:cNvPr id="351" name="直線コネクタ 350"/>
        <xdr:cNvCxnSpPr/>
      </xdr:nvCxnSpPr>
      <xdr:spPr>
        <a:xfrm>
          <a:off x="9639300" y="10092677"/>
          <a:ext cx="8382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86645</xdr:rowOff>
    </xdr:from>
    <xdr:ext cx="599010" cy="259045"/>
    <xdr:sp macro="" textlink="">
      <xdr:nvSpPr>
        <xdr:cNvPr id="352" name="普通建設事業費平均値テキスト"/>
        <xdr:cNvSpPr txBox="1"/>
      </xdr:nvSpPr>
      <xdr:spPr>
        <a:xfrm>
          <a:off x="10528300" y="9859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3" name="フローチャート: 判断 352"/>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148577</xdr:rowOff>
    </xdr:from>
    <xdr:to>
      <xdr:col>50</xdr:col>
      <xdr:colOff>114300</xdr:colOff>
      <xdr:row>58</xdr:row>
      <xdr:rowOff>168260</xdr:rowOff>
    </xdr:to>
    <xdr:cxnSp macro="">
      <xdr:nvCxnSpPr>
        <xdr:cNvPr id="354" name="直線コネクタ 353"/>
        <xdr:cNvCxnSpPr/>
      </xdr:nvCxnSpPr>
      <xdr:spPr>
        <a:xfrm flipV="1">
          <a:off x="8750300" y="10092677"/>
          <a:ext cx="889000" cy="1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5" name="フローチャート: 判断 354"/>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6" name="テキスト ボックス 355"/>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145128</xdr:rowOff>
    </xdr:from>
    <xdr:to>
      <xdr:col>45</xdr:col>
      <xdr:colOff>177800</xdr:colOff>
      <xdr:row>58</xdr:row>
      <xdr:rowOff>168260</xdr:rowOff>
    </xdr:to>
    <xdr:cxnSp macro="">
      <xdr:nvCxnSpPr>
        <xdr:cNvPr id="357" name="直線コネクタ 356"/>
        <xdr:cNvCxnSpPr/>
      </xdr:nvCxnSpPr>
      <xdr:spPr>
        <a:xfrm>
          <a:off x="7861300" y="10089228"/>
          <a:ext cx="889000" cy="2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58" name="フローチャート: 判断 357"/>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46975</xdr:rowOff>
    </xdr:from>
    <xdr:ext cx="534377" cy="259045"/>
    <xdr:sp macro="" textlink="">
      <xdr:nvSpPr>
        <xdr:cNvPr id="359" name="テキスト ボックス 358"/>
        <xdr:cNvSpPr txBox="1"/>
      </xdr:nvSpPr>
      <xdr:spPr>
        <a:xfrm>
          <a:off x="8483111" y="98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135596</xdr:rowOff>
    </xdr:from>
    <xdr:to>
      <xdr:col>41</xdr:col>
      <xdr:colOff>50800</xdr:colOff>
      <xdr:row>58</xdr:row>
      <xdr:rowOff>145128</xdr:rowOff>
    </xdr:to>
    <xdr:cxnSp macro="">
      <xdr:nvCxnSpPr>
        <xdr:cNvPr id="360" name="直線コネクタ 359"/>
        <xdr:cNvCxnSpPr/>
      </xdr:nvCxnSpPr>
      <xdr:spPr>
        <a:xfrm>
          <a:off x="6972300" y="10079696"/>
          <a:ext cx="889000" cy="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1" name="フローチャート: 判断 360"/>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2" name="テキスト ボックス 361"/>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3" name="フローチャート: 判断 362"/>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4" name="テキスト ボックス 363"/>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101468</xdr:rowOff>
    </xdr:from>
    <xdr:to>
      <xdr:col>55</xdr:col>
      <xdr:colOff>50800</xdr:colOff>
      <xdr:row>59</xdr:row>
      <xdr:rowOff>31618</xdr:rowOff>
    </xdr:to>
    <xdr:sp macro="" textlink="">
      <xdr:nvSpPr>
        <xdr:cNvPr id="370" name="楕円 369"/>
        <xdr:cNvSpPr/>
      </xdr:nvSpPr>
      <xdr:spPr>
        <a:xfrm>
          <a:off x="10426700" y="100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42195</xdr:rowOff>
    </xdr:from>
    <xdr:ext cx="534377" cy="259045"/>
    <xdr:sp macro="" textlink="">
      <xdr:nvSpPr>
        <xdr:cNvPr id="371" name="普通建設事業費該当値テキスト"/>
        <xdr:cNvSpPr txBox="1"/>
      </xdr:nvSpPr>
      <xdr:spPr>
        <a:xfrm>
          <a:off x="10528300" y="99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97777</xdr:rowOff>
    </xdr:from>
    <xdr:to>
      <xdr:col>50</xdr:col>
      <xdr:colOff>165100</xdr:colOff>
      <xdr:row>59</xdr:row>
      <xdr:rowOff>27927</xdr:rowOff>
    </xdr:to>
    <xdr:sp macro="" textlink="">
      <xdr:nvSpPr>
        <xdr:cNvPr id="372" name="楕円 371"/>
        <xdr:cNvSpPr/>
      </xdr:nvSpPr>
      <xdr:spPr>
        <a:xfrm>
          <a:off x="9588500" y="1004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44454</xdr:rowOff>
    </xdr:from>
    <xdr:ext cx="534377" cy="259045"/>
    <xdr:sp macro="" textlink="">
      <xdr:nvSpPr>
        <xdr:cNvPr id="373" name="テキスト ボックス 372"/>
        <xdr:cNvSpPr txBox="1"/>
      </xdr:nvSpPr>
      <xdr:spPr>
        <a:xfrm>
          <a:off x="9372111" y="98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117460</xdr:rowOff>
    </xdr:from>
    <xdr:to>
      <xdr:col>46</xdr:col>
      <xdr:colOff>38100</xdr:colOff>
      <xdr:row>59</xdr:row>
      <xdr:rowOff>47610</xdr:rowOff>
    </xdr:to>
    <xdr:sp macro="" textlink="">
      <xdr:nvSpPr>
        <xdr:cNvPr id="374" name="楕円 373"/>
        <xdr:cNvSpPr/>
      </xdr:nvSpPr>
      <xdr:spPr>
        <a:xfrm>
          <a:off x="8699500" y="1006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38737</xdr:rowOff>
    </xdr:from>
    <xdr:ext cx="534377" cy="259045"/>
    <xdr:sp macro="" textlink="">
      <xdr:nvSpPr>
        <xdr:cNvPr id="375" name="テキスト ボックス 374"/>
        <xdr:cNvSpPr txBox="1"/>
      </xdr:nvSpPr>
      <xdr:spPr>
        <a:xfrm>
          <a:off x="8483111" y="1015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94328</xdr:rowOff>
    </xdr:from>
    <xdr:to>
      <xdr:col>41</xdr:col>
      <xdr:colOff>101600</xdr:colOff>
      <xdr:row>59</xdr:row>
      <xdr:rowOff>24478</xdr:rowOff>
    </xdr:to>
    <xdr:sp macro="" textlink="">
      <xdr:nvSpPr>
        <xdr:cNvPr id="376" name="楕円 375"/>
        <xdr:cNvSpPr/>
      </xdr:nvSpPr>
      <xdr:spPr>
        <a:xfrm>
          <a:off x="7810500" y="1003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41005</xdr:rowOff>
    </xdr:from>
    <xdr:ext cx="534377" cy="259045"/>
    <xdr:sp macro="" textlink="">
      <xdr:nvSpPr>
        <xdr:cNvPr id="377" name="テキスト ボックス 376"/>
        <xdr:cNvSpPr txBox="1"/>
      </xdr:nvSpPr>
      <xdr:spPr>
        <a:xfrm>
          <a:off x="7594111" y="98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84796</xdr:rowOff>
    </xdr:from>
    <xdr:to>
      <xdr:col>36</xdr:col>
      <xdr:colOff>165100</xdr:colOff>
      <xdr:row>59</xdr:row>
      <xdr:rowOff>14946</xdr:rowOff>
    </xdr:to>
    <xdr:sp macro="" textlink="">
      <xdr:nvSpPr>
        <xdr:cNvPr id="378" name="楕円 377"/>
        <xdr:cNvSpPr/>
      </xdr:nvSpPr>
      <xdr:spPr>
        <a:xfrm>
          <a:off x="6921500" y="1002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31473</xdr:rowOff>
    </xdr:from>
    <xdr:ext cx="599010" cy="259045"/>
    <xdr:sp macro="" textlink="">
      <xdr:nvSpPr>
        <xdr:cNvPr id="379" name="テキスト ボックス 378"/>
        <xdr:cNvSpPr txBox="1"/>
      </xdr:nvSpPr>
      <xdr:spPr>
        <a:xfrm>
          <a:off x="6672795" y="98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3" name="直線コネクタ 402"/>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4" name="普通建設事業費 （ うち新規整備　）最小値テキスト"/>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5" name="直線コネクタ 404"/>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6" name="普通建設事業費 （ うち新規整備　）最大値テキスト"/>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7" name="直線コネクタ 406"/>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22157</xdr:rowOff>
    </xdr:from>
    <xdr:to>
      <xdr:col>55</xdr:col>
      <xdr:colOff>0</xdr:colOff>
      <xdr:row>79</xdr:row>
      <xdr:rowOff>23813</xdr:rowOff>
    </xdr:to>
    <xdr:cxnSp macro="">
      <xdr:nvCxnSpPr>
        <xdr:cNvPr id="408" name="直線コネクタ 407"/>
        <xdr:cNvCxnSpPr/>
      </xdr:nvCxnSpPr>
      <xdr:spPr>
        <a:xfrm flipV="1">
          <a:off x="9639300" y="13566707"/>
          <a:ext cx="838200" cy="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09" name="普通建設事業費 （ うち新規整備　）平均値テキスト"/>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0" name="フローチャート: 判断 409"/>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23813</xdr:rowOff>
    </xdr:from>
    <xdr:to>
      <xdr:col>50</xdr:col>
      <xdr:colOff>114300</xdr:colOff>
      <xdr:row>79</xdr:row>
      <xdr:rowOff>29153</xdr:rowOff>
    </xdr:to>
    <xdr:cxnSp macro="">
      <xdr:nvCxnSpPr>
        <xdr:cNvPr id="411" name="直線コネクタ 410"/>
        <xdr:cNvCxnSpPr/>
      </xdr:nvCxnSpPr>
      <xdr:spPr>
        <a:xfrm flipV="1">
          <a:off x="8750300" y="13568363"/>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2" name="フローチャート: 判断 411"/>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3" name="テキスト ボックス 412"/>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3296</xdr:rowOff>
    </xdr:from>
    <xdr:to>
      <xdr:col>45</xdr:col>
      <xdr:colOff>177800</xdr:colOff>
      <xdr:row>79</xdr:row>
      <xdr:rowOff>29153</xdr:rowOff>
    </xdr:to>
    <xdr:cxnSp macro="">
      <xdr:nvCxnSpPr>
        <xdr:cNvPr id="414" name="直線コネクタ 413"/>
        <xdr:cNvCxnSpPr/>
      </xdr:nvCxnSpPr>
      <xdr:spPr>
        <a:xfrm>
          <a:off x="7861300" y="13547846"/>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5" name="フローチャート: 判断 414"/>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6" name="テキスト ボックス 415"/>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160826</xdr:rowOff>
    </xdr:from>
    <xdr:to>
      <xdr:col>41</xdr:col>
      <xdr:colOff>50800</xdr:colOff>
      <xdr:row>79</xdr:row>
      <xdr:rowOff>3296</xdr:rowOff>
    </xdr:to>
    <xdr:cxnSp macro="">
      <xdr:nvCxnSpPr>
        <xdr:cNvPr id="417" name="直線コネクタ 416"/>
        <xdr:cNvCxnSpPr/>
      </xdr:nvCxnSpPr>
      <xdr:spPr>
        <a:xfrm>
          <a:off x="6972300" y="13533926"/>
          <a:ext cx="889000" cy="1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18" name="フローチャート: 判断 417"/>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19" name="テキスト ボックス 418"/>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0" name="フローチャート: 判断 419"/>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50085</xdr:rowOff>
    </xdr:from>
    <xdr:ext cx="534377" cy="259045"/>
    <xdr:sp macro="" textlink="">
      <xdr:nvSpPr>
        <xdr:cNvPr id="421" name="テキスト ボックス 420"/>
        <xdr:cNvSpPr txBox="1"/>
      </xdr:nvSpPr>
      <xdr:spPr>
        <a:xfrm>
          <a:off x="6705111" y="1359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142807</xdr:rowOff>
    </xdr:from>
    <xdr:to>
      <xdr:col>55</xdr:col>
      <xdr:colOff>50800</xdr:colOff>
      <xdr:row>79</xdr:row>
      <xdr:rowOff>72957</xdr:rowOff>
    </xdr:to>
    <xdr:sp macro="" textlink="">
      <xdr:nvSpPr>
        <xdr:cNvPr id="427" name="楕円 426"/>
        <xdr:cNvSpPr/>
      </xdr:nvSpPr>
      <xdr:spPr>
        <a:xfrm>
          <a:off x="10426700" y="1351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96248</xdr:rowOff>
    </xdr:from>
    <xdr:ext cx="534377" cy="259045"/>
    <xdr:sp macro="" textlink="">
      <xdr:nvSpPr>
        <xdr:cNvPr id="428" name="普通建設事業費 （ うち新規整備　）該当値テキスト"/>
        <xdr:cNvSpPr txBox="1"/>
      </xdr:nvSpPr>
      <xdr:spPr>
        <a:xfrm>
          <a:off x="10528300" y="1346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144463</xdr:rowOff>
    </xdr:from>
    <xdr:to>
      <xdr:col>50</xdr:col>
      <xdr:colOff>165100</xdr:colOff>
      <xdr:row>79</xdr:row>
      <xdr:rowOff>74613</xdr:rowOff>
    </xdr:to>
    <xdr:sp macro="" textlink="">
      <xdr:nvSpPr>
        <xdr:cNvPr id="429" name="楕円 428"/>
        <xdr:cNvSpPr/>
      </xdr:nvSpPr>
      <xdr:spPr>
        <a:xfrm>
          <a:off x="9588500" y="135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91140</xdr:rowOff>
    </xdr:from>
    <xdr:ext cx="534377" cy="259045"/>
    <xdr:sp macro="" textlink="">
      <xdr:nvSpPr>
        <xdr:cNvPr id="430" name="テキスト ボックス 429"/>
        <xdr:cNvSpPr txBox="1"/>
      </xdr:nvSpPr>
      <xdr:spPr>
        <a:xfrm>
          <a:off x="9372111" y="1329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149803</xdr:rowOff>
    </xdr:from>
    <xdr:to>
      <xdr:col>46</xdr:col>
      <xdr:colOff>38100</xdr:colOff>
      <xdr:row>79</xdr:row>
      <xdr:rowOff>79953</xdr:rowOff>
    </xdr:to>
    <xdr:sp macro="" textlink="">
      <xdr:nvSpPr>
        <xdr:cNvPr id="431" name="楕円 430"/>
        <xdr:cNvSpPr/>
      </xdr:nvSpPr>
      <xdr:spPr>
        <a:xfrm>
          <a:off x="8699500" y="1352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71080</xdr:rowOff>
    </xdr:from>
    <xdr:ext cx="534377" cy="259045"/>
    <xdr:sp macro="" textlink="">
      <xdr:nvSpPr>
        <xdr:cNvPr id="432" name="テキスト ボックス 431"/>
        <xdr:cNvSpPr txBox="1"/>
      </xdr:nvSpPr>
      <xdr:spPr>
        <a:xfrm>
          <a:off x="8483111" y="1361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123946</xdr:rowOff>
    </xdr:from>
    <xdr:to>
      <xdr:col>41</xdr:col>
      <xdr:colOff>101600</xdr:colOff>
      <xdr:row>79</xdr:row>
      <xdr:rowOff>54096</xdr:rowOff>
    </xdr:to>
    <xdr:sp macro="" textlink="">
      <xdr:nvSpPr>
        <xdr:cNvPr id="433" name="楕円 432"/>
        <xdr:cNvSpPr/>
      </xdr:nvSpPr>
      <xdr:spPr>
        <a:xfrm>
          <a:off x="7810500" y="1349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70623</xdr:rowOff>
    </xdr:from>
    <xdr:ext cx="534377" cy="259045"/>
    <xdr:sp macro="" textlink="">
      <xdr:nvSpPr>
        <xdr:cNvPr id="434" name="テキスト ボックス 433"/>
        <xdr:cNvSpPr txBox="1"/>
      </xdr:nvSpPr>
      <xdr:spPr>
        <a:xfrm>
          <a:off x="7594111" y="132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110026</xdr:rowOff>
    </xdr:from>
    <xdr:to>
      <xdr:col>36</xdr:col>
      <xdr:colOff>165100</xdr:colOff>
      <xdr:row>79</xdr:row>
      <xdr:rowOff>40176</xdr:rowOff>
    </xdr:to>
    <xdr:sp macro="" textlink="">
      <xdr:nvSpPr>
        <xdr:cNvPr id="435" name="楕円 434"/>
        <xdr:cNvSpPr/>
      </xdr:nvSpPr>
      <xdr:spPr>
        <a:xfrm>
          <a:off x="6921500" y="134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56703</xdr:rowOff>
    </xdr:from>
    <xdr:ext cx="534377" cy="259045"/>
    <xdr:sp macro="" textlink="">
      <xdr:nvSpPr>
        <xdr:cNvPr id="436" name="テキスト ボックス 435"/>
        <xdr:cNvSpPr txBox="1"/>
      </xdr:nvSpPr>
      <xdr:spPr>
        <a:xfrm>
          <a:off x="6705111" y="132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58" name="直線コネクタ 457"/>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59" name="普通建設事業費 （ うち更新整備　）最小値テキスト"/>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0" name="直線コネクタ 459"/>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1" name="普通建設事業費 （ うち更新整備　）最大値テキスト"/>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2" name="直線コネクタ 461"/>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13010</xdr:rowOff>
    </xdr:from>
    <xdr:to>
      <xdr:col>55</xdr:col>
      <xdr:colOff>0</xdr:colOff>
      <xdr:row>96</xdr:row>
      <xdr:rowOff>87450</xdr:rowOff>
    </xdr:to>
    <xdr:cxnSp macro="">
      <xdr:nvCxnSpPr>
        <xdr:cNvPr id="463" name="直線コネクタ 462"/>
        <xdr:cNvCxnSpPr/>
      </xdr:nvCxnSpPr>
      <xdr:spPr>
        <a:xfrm>
          <a:off x="9639300" y="16472210"/>
          <a:ext cx="838200" cy="7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11248</xdr:rowOff>
    </xdr:from>
    <xdr:ext cx="534377" cy="259045"/>
    <xdr:sp macro="" textlink="">
      <xdr:nvSpPr>
        <xdr:cNvPr id="464" name="普通建設事業費 （ うち更新整備　）平均値テキスト"/>
        <xdr:cNvSpPr txBox="1"/>
      </xdr:nvSpPr>
      <xdr:spPr>
        <a:xfrm>
          <a:off x="10528300" y="1629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5" name="フローチャート: 判断 464"/>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13010</xdr:rowOff>
    </xdr:from>
    <xdr:to>
      <xdr:col>50</xdr:col>
      <xdr:colOff>114300</xdr:colOff>
      <xdr:row>96</xdr:row>
      <xdr:rowOff>149420</xdr:rowOff>
    </xdr:to>
    <xdr:cxnSp macro="">
      <xdr:nvCxnSpPr>
        <xdr:cNvPr id="466" name="直線コネクタ 465"/>
        <xdr:cNvCxnSpPr/>
      </xdr:nvCxnSpPr>
      <xdr:spPr>
        <a:xfrm flipV="1">
          <a:off x="8750300" y="16472210"/>
          <a:ext cx="889000" cy="1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7" name="フローチャート: 判断 466"/>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68" name="テキスト ボックス 467"/>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149420</xdr:rowOff>
    </xdr:from>
    <xdr:to>
      <xdr:col>45</xdr:col>
      <xdr:colOff>177800</xdr:colOff>
      <xdr:row>97</xdr:row>
      <xdr:rowOff>132759</xdr:rowOff>
    </xdr:to>
    <xdr:cxnSp macro="">
      <xdr:nvCxnSpPr>
        <xdr:cNvPr id="469" name="直線コネクタ 468"/>
        <xdr:cNvCxnSpPr/>
      </xdr:nvCxnSpPr>
      <xdr:spPr>
        <a:xfrm flipV="1">
          <a:off x="7861300" y="16608620"/>
          <a:ext cx="889000" cy="15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0" name="フローチャート: 判断 469"/>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1" name="テキスト ボックス 470"/>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132759</xdr:rowOff>
    </xdr:from>
    <xdr:to>
      <xdr:col>41</xdr:col>
      <xdr:colOff>50800</xdr:colOff>
      <xdr:row>97</xdr:row>
      <xdr:rowOff>169152</xdr:rowOff>
    </xdr:to>
    <xdr:cxnSp macro="">
      <xdr:nvCxnSpPr>
        <xdr:cNvPr id="472" name="直線コネクタ 471"/>
        <xdr:cNvCxnSpPr/>
      </xdr:nvCxnSpPr>
      <xdr:spPr>
        <a:xfrm flipV="1">
          <a:off x="6972300" y="16763409"/>
          <a:ext cx="889000" cy="3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3" name="フローチャート: 判断 472"/>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4" name="テキスト ボックス 473"/>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5" name="フローチャート: 判断 474"/>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158509</xdr:rowOff>
    </xdr:from>
    <xdr:ext cx="534377" cy="259045"/>
    <xdr:sp macro="" textlink="">
      <xdr:nvSpPr>
        <xdr:cNvPr id="476" name="テキスト ボックス 475"/>
        <xdr:cNvSpPr txBox="1"/>
      </xdr:nvSpPr>
      <xdr:spPr>
        <a:xfrm>
          <a:off x="6705111" y="1644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36650</xdr:rowOff>
    </xdr:from>
    <xdr:to>
      <xdr:col>55</xdr:col>
      <xdr:colOff>50800</xdr:colOff>
      <xdr:row>96</xdr:row>
      <xdr:rowOff>138250</xdr:rowOff>
    </xdr:to>
    <xdr:sp macro="" textlink="">
      <xdr:nvSpPr>
        <xdr:cNvPr id="482" name="楕円 481"/>
        <xdr:cNvSpPr/>
      </xdr:nvSpPr>
      <xdr:spPr>
        <a:xfrm>
          <a:off x="10426700" y="164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15077</xdr:rowOff>
    </xdr:from>
    <xdr:ext cx="534377" cy="259045"/>
    <xdr:sp macro="" textlink="">
      <xdr:nvSpPr>
        <xdr:cNvPr id="483" name="普通建設事業費 （ うち更新整備　）該当値テキスト"/>
        <xdr:cNvSpPr txBox="1"/>
      </xdr:nvSpPr>
      <xdr:spPr>
        <a:xfrm>
          <a:off x="10528300" y="1647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133660</xdr:rowOff>
    </xdr:from>
    <xdr:to>
      <xdr:col>50</xdr:col>
      <xdr:colOff>165100</xdr:colOff>
      <xdr:row>96</xdr:row>
      <xdr:rowOff>63810</xdr:rowOff>
    </xdr:to>
    <xdr:sp macro="" textlink="">
      <xdr:nvSpPr>
        <xdr:cNvPr id="484" name="楕円 483"/>
        <xdr:cNvSpPr/>
      </xdr:nvSpPr>
      <xdr:spPr>
        <a:xfrm>
          <a:off x="9588500" y="164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80337</xdr:rowOff>
    </xdr:from>
    <xdr:ext cx="534377" cy="259045"/>
    <xdr:sp macro="" textlink="">
      <xdr:nvSpPr>
        <xdr:cNvPr id="485" name="テキスト ボックス 484"/>
        <xdr:cNvSpPr txBox="1"/>
      </xdr:nvSpPr>
      <xdr:spPr>
        <a:xfrm>
          <a:off x="9372111" y="161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98620</xdr:rowOff>
    </xdr:from>
    <xdr:to>
      <xdr:col>46</xdr:col>
      <xdr:colOff>38100</xdr:colOff>
      <xdr:row>97</xdr:row>
      <xdr:rowOff>28770</xdr:rowOff>
    </xdr:to>
    <xdr:sp macro="" textlink="">
      <xdr:nvSpPr>
        <xdr:cNvPr id="486" name="楕円 485"/>
        <xdr:cNvSpPr/>
      </xdr:nvSpPr>
      <xdr:spPr>
        <a:xfrm>
          <a:off x="8699500" y="1655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19897</xdr:rowOff>
    </xdr:from>
    <xdr:ext cx="534377" cy="259045"/>
    <xdr:sp macro="" textlink="">
      <xdr:nvSpPr>
        <xdr:cNvPr id="487" name="テキスト ボックス 486"/>
        <xdr:cNvSpPr txBox="1"/>
      </xdr:nvSpPr>
      <xdr:spPr>
        <a:xfrm>
          <a:off x="8483111" y="1665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81959</xdr:rowOff>
    </xdr:from>
    <xdr:to>
      <xdr:col>41</xdr:col>
      <xdr:colOff>101600</xdr:colOff>
      <xdr:row>98</xdr:row>
      <xdr:rowOff>12109</xdr:rowOff>
    </xdr:to>
    <xdr:sp macro="" textlink="">
      <xdr:nvSpPr>
        <xdr:cNvPr id="488" name="楕円 487"/>
        <xdr:cNvSpPr/>
      </xdr:nvSpPr>
      <xdr:spPr>
        <a:xfrm>
          <a:off x="7810500" y="167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3236</xdr:rowOff>
    </xdr:from>
    <xdr:ext cx="534377" cy="259045"/>
    <xdr:sp macro="" textlink="">
      <xdr:nvSpPr>
        <xdr:cNvPr id="489" name="テキスト ボックス 488"/>
        <xdr:cNvSpPr txBox="1"/>
      </xdr:nvSpPr>
      <xdr:spPr>
        <a:xfrm>
          <a:off x="7594111" y="1680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118352</xdr:rowOff>
    </xdr:from>
    <xdr:to>
      <xdr:col>36</xdr:col>
      <xdr:colOff>165100</xdr:colOff>
      <xdr:row>98</xdr:row>
      <xdr:rowOff>48502</xdr:rowOff>
    </xdr:to>
    <xdr:sp macro="" textlink="">
      <xdr:nvSpPr>
        <xdr:cNvPr id="490" name="楕円 489"/>
        <xdr:cNvSpPr/>
      </xdr:nvSpPr>
      <xdr:spPr>
        <a:xfrm>
          <a:off x="6921500" y="1674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39629</xdr:rowOff>
    </xdr:from>
    <xdr:ext cx="534377" cy="259045"/>
    <xdr:sp macro="" textlink="">
      <xdr:nvSpPr>
        <xdr:cNvPr id="491" name="テキスト ボックス 490"/>
        <xdr:cNvSpPr txBox="1"/>
      </xdr:nvSpPr>
      <xdr:spPr>
        <a:xfrm>
          <a:off x="6705111" y="168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5" name="直線コネクタ 514"/>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6" name="災害復旧事業費最小値テキスト"/>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18" name="災害復旧事業費最大値テキスト"/>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19" name="直線コネクタ 518"/>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35205</xdr:rowOff>
    </xdr:from>
    <xdr:to>
      <xdr:col>85</xdr:col>
      <xdr:colOff>127000</xdr:colOff>
      <xdr:row>39</xdr:row>
      <xdr:rowOff>36441</xdr:rowOff>
    </xdr:to>
    <xdr:cxnSp macro="">
      <xdr:nvCxnSpPr>
        <xdr:cNvPr id="520" name="直線コネクタ 519"/>
        <xdr:cNvCxnSpPr/>
      </xdr:nvCxnSpPr>
      <xdr:spPr>
        <a:xfrm flipV="1">
          <a:off x="15481300" y="6721755"/>
          <a:ext cx="838200" cy="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1" name="災害復旧事業費平均値テキスト"/>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2" name="フローチャート: 判断 521"/>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36441</xdr:rowOff>
    </xdr:from>
    <xdr:to>
      <xdr:col>81</xdr:col>
      <xdr:colOff>50800</xdr:colOff>
      <xdr:row>39</xdr:row>
      <xdr:rowOff>39788</xdr:rowOff>
    </xdr:to>
    <xdr:cxnSp macro="">
      <xdr:nvCxnSpPr>
        <xdr:cNvPr id="523" name="直線コネクタ 522"/>
        <xdr:cNvCxnSpPr/>
      </xdr:nvCxnSpPr>
      <xdr:spPr>
        <a:xfrm flipV="1">
          <a:off x="14592300" y="6722991"/>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4" name="フローチャート: 判断 523"/>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80094</xdr:rowOff>
    </xdr:from>
    <xdr:ext cx="469744" cy="259045"/>
    <xdr:sp macro="" textlink="">
      <xdr:nvSpPr>
        <xdr:cNvPr id="525" name="テキスト ボックス 524"/>
        <xdr:cNvSpPr txBox="1"/>
      </xdr:nvSpPr>
      <xdr:spPr>
        <a:xfrm>
          <a:off x="15246428" y="67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39788</xdr:rowOff>
    </xdr:from>
    <xdr:to>
      <xdr:col>76</xdr:col>
      <xdr:colOff>114300</xdr:colOff>
      <xdr:row>39</xdr:row>
      <xdr:rowOff>44145</xdr:rowOff>
    </xdr:to>
    <xdr:cxnSp macro="">
      <xdr:nvCxnSpPr>
        <xdr:cNvPr id="526" name="直線コネクタ 525"/>
        <xdr:cNvCxnSpPr/>
      </xdr:nvCxnSpPr>
      <xdr:spPr>
        <a:xfrm flipV="1">
          <a:off x="13703300" y="6726338"/>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7" name="フローチャート: 判断 526"/>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28" name="テキスト ボックス 527"/>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44002</xdr:rowOff>
    </xdr:from>
    <xdr:to>
      <xdr:col>71</xdr:col>
      <xdr:colOff>177800</xdr:colOff>
      <xdr:row>39</xdr:row>
      <xdr:rowOff>44145</xdr:rowOff>
    </xdr:to>
    <xdr:cxnSp macro="">
      <xdr:nvCxnSpPr>
        <xdr:cNvPr id="529" name="直線コネクタ 528"/>
        <xdr:cNvCxnSpPr/>
      </xdr:nvCxnSpPr>
      <xdr:spPr>
        <a:xfrm>
          <a:off x="12814300" y="673055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0" name="フローチャート: 判断 529"/>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1" name="テキスト ボックス 530"/>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2" name="フローチャート: 判断 531"/>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3" name="テキスト ボックス 532"/>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155855</xdr:rowOff>
    </xdr:from>
    <xdr:to>
      <xdr:col>85</xdr:col>
      <xdr:colOff>177800</xdr:colOff>
      <xdr:row>39</xdr:row>
      <xdr:rowOff>86005</xdr:rowOff>
    </xdr:to>
    <xdr:sp macro="" textlink="">
      <xdr:nvSpPr>
        <xdr:cNvPr id="539" name="楕円 538"/>
        <xdr:cNvSpPr/>
      </xdr:nvSpPr>
      <xdr:spPr>
        <a:xfrm>
          <a:off x="16268700" y="66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0" name="災害復旧事業費該当値テキスト"/>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157091</xdr:rowOff>
    </xdr:from>
    <xdr:to>
      <xdr:col>81</xdr:col>
      <xdr:colOff>101600</xdr:colOff>
      <xdr:row>39</xdr:row>
      <xdr:rowOff>87241</xdr:rowOff>
    </xdr:to>
    <xdr:sp macro="" textlink="">
      <xdr:nvSpPr>
        <xdr:cNvPr id="541" name="楕円 540"/>
        <xdr:cNvSpPr/>
      </xdr:nvSpPr>
      <xdr:spPr>
        <a:xfrm>
          <a:off x="15430500" y="667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103768</xdr:rowOff>
    </xdr:from>
    <xdr:ext cx="469744" cy="259045"/>
    <xdr:sp macro="" textlink="">
      <xdr:nvSpPr>
        <xdr:cNvPr id="542" name="テキスト ボックス 541"/>
        <xdr:cNvSpPr txBox="1"/>
      </xdr:nvSpPr>
      <xdr:spPr>
        <a:xfrm>
          <a:off x="15246428" y="644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160438</xdr:rowOff>
    </xdr:from>
    <xdr:to>
      <xdr:col>76</xdr:col>
      <xdr:colOff>165100</xdr:colOff>
      <xdr:row>39</xdr:row>
      <xdr:rowOff>90588</xdr:rowOff>
    </xdr:to>
    <xdr:sp macro="" textlink="">
      <xdr:nvSpPr>
        <xdr:cNvPr id="543" name="楕円 542"/>
        <xdr:cNvSpPr/>
      </xdr:nvSpPr>
      <xdr:spPr>
        <a:xfrm>
          <a:off x="14541500" y="6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81715</xdr:rowOff>
    </xdr:from>
    <xdr:ext cx="469744" cy="259045"/>
    <xdr:sp macro="" textlink="">
      <xdr:nvSpPr>
        <xdr:cNvPr id="544" name="テキスト ボックス 543"/>
        <xdr:cNvSpPr txBox="1"/>
      </xdr:nvSpPr>
      <xdr:spPr>
        <a:xfrm>
          <a:off x="14357428" y="676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164795</xdr:rowOff>
    </xdr:from>
    <xdr:to>
      <xdr:col>72</xdr:col>
      <xdr:colOff>38100</xdr:colOff>
      <xdr:row>39</xdr:row>
      <xdr:rowOff>94945</xdr:rowOff>
    </xdr:to>
    <xdr:sp macro="" textlink="">
      <xdr:nvSpPr>
        <xdr:cNvPr id="545" name="楕円 544"/>
        <xdr:cNvSpPr/>
      </xdr:nvSpPr>
      <xdr:spPr>
        <a:xfrm>
          <a:off x="13652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86072</xdr:rowOff>
    </xdr:from>
    <xdr:ext cx="378565" cy="259045"/>
    <xdr:sp macro="" textlink="">
      <xdr:nvSpPr>
        <xdr:cNvPr id="546" name="テキスト ボックス 545"/>
        <xdr:cNvSpPr txBox="1"/>
      </xdr:nvSpPr>
      <xdr:spPr>
        <a:xfrm>
          <a:off x="13514017" y="6772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164652</xdr:rowOff>
    </xdr:from>
    <xdr:to>
      <xdr:col>67</xdr:col>
      <xdr:colOff>101600</xdr:colOff>
      <xdr:row>39</xdr:row>
      <xdr:rowOff>94802</xdr:rowOff>
    </xdr:to>
    <xdr:sp macro="" textlink="">
      <xdr:nvSpPr>
        <xdr:cNvPr id="547" name="楕円 546"/>
        <xdr:cNvSpPr/>
      </xdr:nvSpPr>
      <xdr:spPr>
        <a:xfrm>
          <a:off x="12763500" y="66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85929</xdr:rowOff>
    </xdr:from>
    <xdr:ext cx="378565" cy="259045"/>
    <xdr:sp macro="" textlink="">
      <xdr:nvSpPr>
        <xdr:cNvPr id="548" name="テキスト ボックス 547"/>
        <xdr:cNvSpPr txBox="1"/>
      </xdr:nvSpPr>
      <xdr:spPr>
        <a:xfrm>
          <a:off x="12625017" y="6772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5" name="テキスト ボックス 61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3" name="直線コネクタ 622"/>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4" name="公債費最小値テキスト"/>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5" name="直線コネクタ 624"/>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6" name="公債費最大値テキスト"/>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7" name="直線コネクタ 626"/>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100000</xdr:rowOff>
    </xdr:from>
    <xdr:to>
      <xdr:col>85</xdr:col>
      <xdr:colOff>127000</xdr:colOff>
      <xdr:row>76</xdr:row>
      <xdr:rowOff>102863</xdr:rowOff>
    </xdr:to>
    <xdr:cxnSp macro="">
      <xdr:nvCxnSpPr>
        <xdr:cNvPr id="628" name="直線コネクタ 627"/>
        <xdr:cNvCxnSpPr/>
      </xdr:nvCxnSpPr>
      <xdr:spPr>
        <a:xfrm>
          <a:off x="15481300" y="13130200"/>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13229</xdr:rowOff>
    </xdr:from>
    <xdr:ext cx="534377" cy="259045"/>
    <xdr:sp macro="" textlink="">
      <xdr:nvSpPr>
        <xdr:cNvPr id="629" name="公債費平均値テキスト"/>
        <xdr:cNvSpPr txBox="1"/>
      </xdr:nvSpPr>
      <xdr:spPr>
        <a:xfrm>
          <a:off x="16370300" y="12700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0" name="フローチャート: 判断 629"/>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100000</xdr:rowOff>
    </xdr:from>
    <xdr:to>
      <xdr:col>81</xdr:col>
      <xdr:colOff>50800</xdr:colOff>
      <xdr:row>76</xdr:row>
      <xdr:rowOff>128291</xdr:rowOff>
    </xdr:to>
    <xdr:cxnSp macro="">
      <xdr:nvCxnSpPr>
        <xdr:cNvPr id="631" name="直線コネクタ 630"/>
        <xdr:cNvCxnSpPr/>
      </xdr:nvCxnSpPr>
      <xdr:spPr>
        <a:xfrm flipV="1">
          <a:off x="14592300" y="13130200"/>
          <a:ext cx="8890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2" name="フローチャート: 判断 631"/>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119342</xdr:rowOff>
    </xdr:from>
    <xdr:ext cx="534377" cy="259045"/>
    <xdr:sp macro="" textlink="">
      <xdr:nvSpPr>
        <xdr:cNvPr id="633" name="テキスト ボックス 632"/>
        <xdr:cNvSpPr txBox="1"/>
      </xdr:nvSpPr>
      <xdr:spPr>
        <a:xfrm>
          <a:off x="15214111" y="1263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128291</xdr:rowOff>
    </xdr:from>
    <xdr:to>
      <xdr:col>76</xdr:col>
      <xdr:colOff>114300</xdr:colOff>
      <xdr:row>76</xdr:row>
      <xdr:rowOff>138677</xdr:rowOff>
    </xdr:to>
    <xdr:cxnSp macro="">
      <xdr:nvCxnSpPr>
        <xdr:cNvPr id="634" name="直線コネクタ 633"/>
        <xdr:cNvCxnSpPr/>
      </xdr:nvCxnSpPr>
      <xdr:spPr>
        <a:xfrm flipV="1">
          <a:off x="13703300" y="1315849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5" name="フローチャート: 判断 634"/>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113344</xdr:rowOff>
    </xdr:from>
    <xdr:ext cx="534377" cy="259045"/>
    <xdr:sp macro="" textlink="">
      <xdr:nvSpPr>
        <xdr:cNvPr id="636" name="テキスト ボックス 635"/>
        <xdr:cNvSpPr txBox="1"/>
      </xdr:nvSpPr>
      <xdr:spPr>
        <a:xfrm>
          <a:off x="14325111" y="1262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138677</xdr:rowOff>
    </xdr:from>
    <xdr:to>
      <xdr:col>71</xdr:col>
      <xdr:colOff>177800</xdr:colOff>
      <xdr:row>76</xdr:row>
      <xdr:rowOff>144218</xdr:rowOff>
    </xdr:to>
    <xdr:cxnSp macro="">
      <xdr:nvCxnSpPr>
        <xdr:cNvPr id="637" name="直線コネクタ 636"/>
        <xdr:cNvCxnSpPr/>
      </xdr:nvCxnSpPr>
      <xdr:spPr>
        <a:xfrm flipV="1">
          <a:off x="12814300" y="13168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38" name="フローチャート: 判断 637"/>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138567</xdr:rowOff>
    </xdr:from>
    <xdr:ext cx="534377" cy="259045"/>
    <xdr:sp macro="" textlink="">
      <xdr:nvSpPr>
        <xdr:cNvPr id="639" name="テキスト ボックス 638"/>
        <xdr:cNvSpPr txBox="1"/>
      </xdr:nvSpPr>
      <xdr:spPr>
        <a:xfrm>
          <a:off x="13436111" y="126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0" name="フローチャート: 判断 639"/>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132394</xdr:rowOff>
    </xdr:from>
    <xdr:ext cx="534377" cy="259045"/>
    <xdr:sp macro="" textlink="">
      <xdr:nvSpPr>
        <xdr:cNvPr id="641" name="テキスト ボックス 640"/>
        <xdr:cNvSpPr txBox="1"/>
      </xdr:nvSpPr>
      <xdr:spPr>
        <a:xfrm>
          <a:off x="12547111" y="1264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52063</xdr:rowOff>
    </xdr:from>
    <xdr:to>
      <xdr:col>85</xdr:col>
      <xdr:colOff>177800</xdr:colOff>
      <xdr:row>76</xdr:row>
      <xdr:rowOff>153663</xdr:rowOff>
    </xdr:to>
    <xdr:sp macro="" textlink="">
      <xdr:nvSpPr>
        <xdr:cNvPr id="647" name="楕円 646"/>
        <xdr:cNvSpPr/>
      </xdr:nvSpPr>
      <xdr:spPr>
        <a:xfrm>
          <a:off x="16268700" y="130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30490</xdr:rowOff>
    </xdr:from>
    <xdr:ext cx="534377" cy="259045"/>
    <xdr:sp macro="" textlink="">
      <xdr:nvSpPr>
        <xdr:cNvPr id="648" name="公債費該当値テキスト"/>
        <xdr:cNvSpPr txBox="1"/>
      </xdr:nvSpPr>
      <xdr:spPr>
        <a:xfrm>
          <a:off x="16370300" y="1306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49200</xdr:rowOff>
    </xdr:from>
    <xdr:to>
      <xdr:col>81</xdr:col>
      <xdr:colOff>101600</xdr:colOff>
      <xdr:row>76</xdr:row>
      <xdr:rowOff>150800</xdr:rowOff>
    </xdr:to>
    <xdr:sp macro="" textlink="">
      <xdr:nvSpPr>
        <xdr:cNvPr id="649" name="楕円 648"/>
        <xdr:cNvSpPr/>
      </xdr:nvSpPr>
      <xdr:spPr>
        <a:xfrm>
          <a:off x="15430500" y="130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141927</xdr:rowOff>
    </xdr:from>
    <xdr:ext cx="534377" cy="259045"/>
    <xdr:sp macro="" textlink="">
      <xdr:nvSpPr>
        <xdr:cNvPr id="650" name="テキスト ボックス 649"/>
        <xdr:cNvSpPr txBox="1"/>
      </xdr:nvSpPr>
      <xdr:spPr>
        <a:xfrm>
          <a:off x="15214111" y="1317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77491</xdr:rowOff>
    </xdr:from>
    <xdr:to>
      <xdr:col>76</xdr:col>
      <xdr:colOff>165100</xdr:colOff>
      <xdr:row>77</xdr:row>
      <xdr:rowOff>7641</xdr:rowOff>
    </xdr:to>
    <xdr:sp macro="" textlink="">
      <xdr:nvSpPr>
        <xdr:cNvPr id="651" name="楕円 650"/>
        <xdr:cNvSpPr/>
      </xdr:nvSpPr>
      <xdr:spPr>
        <a:xfrm>
          <a:off x="14541500" y="1310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170218</xdr:rowOff>
    </xdr:from>
    <xdr:ext cx="534377" cy="259045"/>
    <xdr:sp macro="" textlink="">
      <xdr:nvSpPr>
        <xdr:cNvPr id="652" name="テキスト ボックス 651"/>
        <xdr:cNvSpPr txBox="1"/>
      </xdr:nvSpPr>
      <xdr:spPr>
        <a:xfrm>
          <a:off x="14325111" y="1320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87877</xdr:rowOff>
    </xdr:from>
    <xdr:to>
      <xdr:col>72</xdr:col>
      <xdr:colOff>38100</xdr:colOff>
      <xdr:row>77</xdr:row>
      <xdr:rowOff>18027</xdr:rowOff>
    </xdr:to>
    <xdr:sp macro="" textlink="">
      <xdr:nvSpPr>
        <xdr:cNvPr id="653" name="楕円 652"/>
        <xdr:cNvSpPr/>
      </xdr:nvSpPr>
      <xdr:spPr>
        <a:xfrm>
          <a:off x="13652500" y="1311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9154</xdr:rowOff>
    </xdr:from>
    <xdr:ext cx="534377" cy="259045"/>
    <xdr:sp macro="" textlink="">
      <xdr:nvSpPr>
        <xdr:cNvPr id="654" name="テキスト ボックス 653"/>
        <xdr:cNvSpPr txBox="1"/>
      </xdr:nvSpPr>
      <xdr:spPr>
        <a:xfrm>
          <a:off x="13436111" y="1321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93418</xdr:rowOff>
    </xdr:from>
    <xdr:to>
      <xdr:col>67</xdr:col>
      <xdr:colOff>101600</xdr:colOff>
      <xdr:row>77</xdr:row>
      <xdr:rowOff>23568</xdr:rowOff>
    </xdr:to>
    <xdr:sp macro="" textlink="">
      <xdr:nvSpPr>
        <xdr:cNvPr id="655" name="楕円 654"/>
        <xdr:cNvSpPr/>
      </xdr:nvSpPr>
      <xdr:spPr>
        <a:xfrm>
          <a:off x="12763500" y="1312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14695</xdr:rowOff>
    </xdr:from>
    <xdr:ext cx="534377" cy="259045"/>
    <xdr:sp macro="" textlink="">
      <xdr:nvSpPr>
        <xdr:cNvPr id="656" name="テキスト ボックス 655"/>
        <xdr:cNvSpPr txBox="1"/>
      </xdr:nvSpPr>
      <xdr:spPr>
        <a:xfrm>
          <a:off x="12547111" y="1321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0" name="直線コネクタ 679"/>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1" name="積立金最小値テキスト"/>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2" name="直線コネクタ 681"/>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3" name="積立金最大値テキスト"/>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4" name="直線コネクタ 683"/>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22365</xdr:rowOff>
    </xdr:from>
    <xdr:to>
      <xdr:col>85</xdr:col>
      <xdr:colOff>127000</xdr:colOff>
      <xdr:row>99</xdr:row>
      <xdr:rowOff>32539</xdr:rowOff>
    </xdr:to>
    <xdr:cxnSp macro="">
      <xdr:nvCxnSpPr>
        <xdr:cNvPr id="685" name="直線コネクタ 684"/>
        <xdr:cNvCxnSpPr/>
      </xdr:nvCxnSpPr>
      <xdr:spPr>
        <a:xfrm>
          <a:off x="15481300" y="16995915"/>
          <a:ext cx="838200" cy="1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6" name="積立金平均値テキスト"/>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7" name="フローチャート: 判断 686"/>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22365</xdr:rowOff>
    </xdr:from>
    <xdr:to>
      <xdr:col>81</xdr:col>
      <xdr:colOff>50800</xdr:colOff>
      <xdr:row>99</xdr:row>
      <xdr:rowOff>27862</xdr:rowOff>
    </xdr:to>
    <xdr:cxnSp macro="">
      <xdr:nvCxnSpPr>
        <xdr:cNvPr id="688" name="直線コネクタ 687"/>
        <xdr:cNvCxnSpPr/>
      </xdr:nvCxnSpPr>
      <xdr:spPr>
        <a:xfrm flipV="1">
          <a:off x="14592300" y="16995915"/>
          <a:ext cx="889000" cy="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89" name="フローチャート: 判断 688"/>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0" name="テキスト ボックス 689"/>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27862</xdr:rowOff>
    </xdr:from>
    <xdr:to>
      <xdr:col>76</xdr:col>
      <xdr:colOff>114300</xdr:colOff>
      <xdr:row>99</xdr:row>
      <xdr:rowOff>37103</xdr:rowOff>
    </xdr:to>
    <xdr:cxnSp macro="">
      <xdr:nvCxnSpPr>
        <xdr:cNvPr id="691" name="直線コネクタ 690"/>
        <xdr:cNvCxnSpPr/>
      </xdr:nvCxnSpPr>
      <xdr:spPr>
        <a:xfrm flipV="1">
          <a:off x="13703300" y="17001412"/>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2" name="フローチャート: 判断 691"/>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80842</xdr:rowOff>
    </xdr:from>
    <xdr:ext cx="534377" cy="259045"/>
    <xdr:sp macro="" textlink="">
      <xdr:nvSpPr>
        <xdr:cNvPr id="693" name="テキスト ボックス 692"/>
        <xdr:cNvSpPr txBox="1"/>
      </xdr:nvSpPr>
      <xdr:spPr>
        <a:xfrm>
          <a:off x="14325111" y="1671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36345</xdr:rowOff>
    </xdr:from>
    <xdr:to>
      <xdr:col>71</xdr:col>
      <xdr:colOff>177800</xdr:colOff>
      <xdr:row>99</xdr:row>
      <xdr:rowOff>37103</xdr:rowOff>
    </xdr:to>
    <xdr:cxnSp macro="">
      <xdr:nvCxnSpPr>
        <xdr:cNvPr id="694" name="直線コネクタ 693"/>
        <xdr:cNvCxnSpPr/>
      </xdr:nvCxnSpPr>
      <xdr:spPr>
        <a:xfrm>
          <a:off x="12814300" y="17009895"/>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5" name="フローチャート: 判断 694"/>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77072</xdr:rowOff>
    </xdr:from>
    <xdr:ext cx="534377" cy="259045"/>
    <xdr:sp macro="" textlink="">
      <xdr:nvSpPr>
        <xdr:cNvPr id="696" name="テキスト ボックス 695"/>
        <xdr:cNvSpPr txBox="1"/>
      </xdr:nvSpPr>
      <xdr:spPr>
        <a:xfrm>
          <a:off x="13436111" y="167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7" name="フローチャート: 判断 696"/>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82951</xdr:rowOff>
    </xdr:from>
    <xdr:ext cx="534377" cy="259045"/>
    <xdr:sp macro="" textlink="">
      <xdr:nvSpPr>
        <xdr:cNvPr id="698" name="テキスト ボックス 697"/>
        <xdr:cNvSpPr txBox="1"/>
      </xdr:nvSpPr>
      <xdr:spPr>
        <a:xfrm>
          <a:off x="12547111" y="1671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153189</xdr:rowOff>
    </xdr:from>
    <xdr:to>
      <xdr:col>85</xdr:col>
      <xdr:colOff>177800</xdr:colOff>
      <xdr:row>99</xdr:row>
      <xdr:rowOff>83339</xdr:rowOff>
    </xdr:to>
    <xdr:sp macro="" textlink="">
      <xdr:nvSpPr>
        <xdr:cNvPr id="704" name="楕円 703"/>
        <xdr:cNvSpPr/>
      </xdr:nvSpPr>
      <xdr:spPr>
        <a:xfrm>
          <a:off x="16268700" y="169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469744" cy="259045"/>
    <xdr:sp macro="" textlink="">
      <xdr:nvSpPr>
        <xdr:cNvPr id="705" name="積立金該当値テキスト"/>
        <xdr:cNvSpPr txBox="1"/>
      </xdr:nvSpPr>
      <xdr:spPr>
        <a:xfrm>
          <a:off x="16370300" y="168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143015</xdr:rowOff>
    </xdr:from>
    <xdr:to>
      <xdr:col>81</xdr:col>
      <xdr:colOff>101600</xdr:colOff>
      <xdr:row>99</xdr:row>
      <xdr:rowOff>73165</xdr:rowOff>
    </xdr:to>
    <xdr:sp macro="" textlink="">
      <xdr:nvSpPr>
        <xdr:cNvPr id="706" name="楕円 705"/>
        <xdr:cNvSpPr/>
      </xdr:nvSpPr>
      <xdr:spPr>
        <a:xfrm>
          <a:off x="15430500" y="169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64292</xdr:rowOff>
    </xdr:from>
    <xdr:ext cx="534377" cy="259045"/>
    <xdr:sp macro="" textlink="">
      <xdr:nvSpPr>
        <xdr:cNvPr id="707" name="テキスト ボックス 706"/>
        <xdr:cNvSpPr txBox="1"/>
      </xdr:nvSpPr>
      <xdr:spPr>
        <a:xfrm>
          <a:off x="15214111" y="1703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148512</xdr:rowOff>
    </xdr:from>
    <xdr:to>
      <xdr:col>76</xdr:col>
      <xdr:colOff>165100</xdr:colOff>
      <xdr:row>99</xdr:row>
      <xdr:rowOff>78662</xdr:rowOff>
    </xdr:to>
    <xdr:sp macro="" textlink="">
      <xdr:nvSpPr>
        <xdr:cNvPr id="708" name="楕円 707"/>
        <xdr:cNvSpPr/>
      </xdr:nvSpPr>
      <xdr:spPr>
        <a:xfrm>
          <a:off x="14541500" y="1695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69789</xdr:rowOff>
    </xdr:from>
    <xdr:ext cx="534377" cy="259045"/>
    <xdr:sp macro="" textlink="">
      <xdr:nvSpPr>
        <xdr:cNvPr id="709" name="テキスト ボックス 708"/>
        <xdr:cNvSpPr txBox="1"/>
      </xdr:nvSpPr>
      <xdr:spPr>
        <a:xfrm>
          <a:off x="14325111" y="1704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157753</xdr:rowOff>
    </xdr:from>
    <xdr:to>
      <xdr:col>72</xdr:col>
      <xdr:colOff>38100</xdr:colOff>
      <xdr:row>99</xdr:row>
      <xdr:rowOff>87903</xdr:rowOff>
    </xdr:to>
    <xdr:sp macro="" textlink="">
      <xdr:nvSpPr>
        <xdr:cNvPr id="710" name="楕円 709"/>
        <xdr:cNvSpPr/>
      </xdr:nvSpPr>
      <xdr:spPr>
        <a:xfrm>
          <a:off x="13652500" y="1695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79030</xdr:rowOff>
    </xdr:from>
    <xdr:ext cx="469744" cy="259045"/>
    <xdr:sp macro="" textlink="">
      <xdr:nvSpPr>
        <xdr:cNvPr id="711" name="テキスト ボックス 710"/>
        <xdr:cNvSpPr txBox="1"/>
      </xdr:nvSpPr>
      <xdr:spPr>
        <a:xfrm>
          <a:off x="13468428" y="1705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156995</xdr:rowOff>
    </xdr:from>
    <xdr:to>
      <xdr:col>67</xdr:col>
      <xdr:colOff>101600</xdr:colOff>
      <xdr:row>99</xdr:row>
      <xdr:rowOff>87145</xdr:rowOff>
    </xdr:to>
    <xdr:sp macro="" textlink="">
      <xdr:nvSpPr>
        <xdr:cNvPr id="712" name="楕円 711"/>
        <xdr:cNvSpPr/>
      </xdr:nvSpPr>
      <xdr:spPr>
        <a:xfrm>
          <a:off x="12763500" y="169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78272</xdr:rowOff>
    </xdr:from>
    <xdr:ext cx="469744" cy="259045"/>
    <xdr:sp macro="" textlink="">
      <xdr:nvSpPr>
        <xdr:cNvPr id="713" name="テキスト ボックス 712"/>
        <xdr:cNvSpPr txBox="1"/>
      </xdr:nvSpPr>
      <xdr:spPr>
        <a:xfrm>
          <a:off x="12579428" y="170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7" name="直線コネクタ 736"/>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0" name="投資及び出資金最大値テキスト"/>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1" name="直線コネクタ 740"/>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41554</xdr:rowOff>
    </xdr:from>
    <xdr:to>
      <xdr:col>116</xdr:col>
      <xdr:colOff>63500</xdr:colOff>
      <xdr:row>39</xdr:row>
      <xdr:rowOff>42355</xdr:rowOff>
    </xdr:to>
    <xdr:cxnSp macro="">
      <xdr:nvCxnSpPr>
        <xdr:cNvPr id="742" name="直線コネクタ 741"/>
        <xdr:cNvCxnSpPr/>
      </xdr:nvCxnSpPr>
      <xdr:spPr>
        <a:xfrm>
          <a:off x="21323300" y="6728104"/>
          <a:ext cx="8382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3" name="投資及び出資金平均値テキスト"/>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4" name="フローチャート: 判断 743"/>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41554</xdr:rowOff>
    </xdr:from>
    <xdr:to>
      <xdr:col>111</xdr:col>
      <xdr:colOff>177800</xdr:colOff>
      <xdr:row>39</xdr:row>
      <xdr:rowOff>41554</xdr:rowOff>
    </xdr:to>
    <xdr:cxnSp macro="">
      <xdr:nvCxnSpPr>
        <xdr:cNvPr id="745" name="直線コネクタ 744"/>
        <xdr:cNvCxnSpPr/>
      </xdr:nvCxnSpPr>
      <xdr:spPr>
        <a:xfrm>
          <a:off x="20434300" y="67281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6" name="フローチャート: 判断 745"/>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7" name="テキスト ボックス 746"/>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41554</xdr:rowOff>
    </xdr:from>
    <xdr:to>
      <xdr:col>107</xdr:col>
      <xdr:colOff>50800</xdr:colOff>
      <xdr:row>39</xdr:row>
      <xdr:rowOff>41593</xdr:rowOff>
    </xdr:to>
    <xdr:cxnSp macro="">
      <xdr:nvCxnSpPr>
        <xdr:cNvPr id="748" name="直線コネクタ 747"/>
        <xdr:cNvCxnSpPr/>
      </xdr:nvCxnSpPr>
      <xdr:spPr>
        <a:xfrm flipV="1">
          <a:off x="19545300" y="6728104"/>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49" name="フローチャート: 判断 748"/>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169422</xdr:rowOff>
    </xdr:from>
    <xdr:ext cx="469744" cy="259045"/>
    <xdr:sp macro="" textlink="">
      <xdr:nvSpPr>
        <xdr:cNvPr id="750" name="テキスト ボックス 749"/>
        <xdr:cNvSpPr txBox="1"/>
      </xdr:nvSpPr>
      <xdr:spPr>
        <a:xfrm>
          <a:off x="20199428" y="634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33744</xdr:rowOff>
    </xdr:from>
    <xdr:to>
      <xdr:col>102</xdr:col>
      <xdr:colOff>114300</xdr:colOff>
      <xdr:row>39</xdr:row>
      <xdr:rowOff>41593</xdr:rowOff>
    </xdr:to>
    <xdr:cxnSp macro="">
      <xdr:nvCxnSpPr>
        <xdr:cNvPr id="751" name="直線コネクタ 750"/>
        <xdr:cNvCxnSpPr/>
      </xdr:nvCxnSpPr>
      <xdr:spPr>
        <a:xfrm>
          <a:off x="18656300" y="6720294"/>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2" name="フローチャート: 判断 751"/>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3" name="テキスト ボックス 752"/>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4" name="フローチャート: 判断 753"/>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5" name="テキスト ボックス 754"/>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61" name="楕円 760"/>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77932</xdr:rowOff>
    </xdr:from>
    <xdr:ext cx="313932" cy="259045"/>
    <xdr:sp macro="" textlink="">
      <xdr:nvSpPr>
        <xdr:cNvPr id="762" name="投資及び出資金該当値テキスト"/>
        <xdr:cNvSpPr txBox="1"/>
      </xdr:nvSpPr>
      <xdr:spPr>
        <a:xfrm>
          <a:off x="22212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162204</xdr:rowOff>
    </xdr:from>
    <xdr:to>
      <xdr:col>112</xdr:col>
      <xdr:colOff>38100</xdr:colOff>
      <xdr:row>39</xdr:row>
      <xdr:rowOff>92354</xdr:rowOff>
    </xdr:to>
    <xdr:sp macro="" textlink="">
      <xdr:nvSpPr>
        <xdr:cNvPr id="763" name="楕円 762"/>
        <xdr:cNvSpPr/>
      </xdr:nvSpPr>
      <xdr:spPr>
        <a:xfrm>
          <a:off x="21272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83481</xdr:rowOff>
    </xdr:from>
    <xdr:ext cx="313932" cy="259045"/>
    <xdr:sp macro="" textlink="">
      <xdr:nvSpPr>
        <xdr:cNvPr id="764" name="テキスト ボックス 763"/>
        <xdr:cNvSpPr txBox="1"/>
      </xdr:nvSpPr>
      <xdr:spPr>
        <a:xfrm>
          <a:off x="21166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162204</xdr:rowOff>
    </xdr:from>
    <xdr:to>
      <xdr:col>107</xdr:col>
      <xdr:colOff>101600</xdr:colOff>
      <xdr:row>39</xdr:row>
      <xdr:rowOff>92354</xdr:rowOff>
    </xdr:to>
    <xdr:sp macro="" textlink="">
      <xdr:nvSpPr>
        <xdr:cNvPr id="765" name="楕円 764"/>
        <xdr:cNvSpPr/>
      </xdr:nvSpPr>
      <xdr:spPr>
        <a:xfrm>
          <a:off x="20383500" y="667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83481</xdr:rowOff>
    </xdr:from>
    <xdr:ext cx="313932" cy="259045"/>
    <xdr:sp macro="" textlink="">
      <xdr:nvSpPr>
        <xdr:cNvPr id="766" name="テキスト ボックス 765"/>
        <xdr:cNvSpPr txBox="1"/>
      </xdr:nvSpPr>
      <xdr:spPr>
        <a:xfrm>
          <a:off x="20277333" y="677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162243</xdr:rowOff>
    </xdr:from>
    <xdr:to>
      <xdr:col>102</xdr:col>
      <xdr:colOff>165100</xdr:colOff>
      <xdr:row>39</xdr:row>
      <xdr:rowOff>92393</xdr:rowOff>
    </xdr:to>
    <xdr:sp macro="" textlink="">
      <xdr:nvSpPr>
        <xdr:cNvPr id="767" name="楕円 766"/>
        <xdr:cNvSpPr/>
      </xdr:nvSpPr>
      <xdr:spPr>
        <a:xfrm>
          <a:off x="19494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83520</xdr:rowOff>
    </xdr:from>
    <xdr:ext cx="313932" cy="259045"/>
    <xdr:sp macro="" textlink="">
      <xdr:nvSpPr>
        <xdr:cNvPr id="768" name="テキスト ボックス 767"/>
        <xdr:cNvSpPr txBox="1"/>
      </xdr:nvSpPr>
      <xdr:spPr>
        <a:xfrm>
          <a:off x="19388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154394</xdr:rowOff>
    </xdr:from>
    <xdr:to>
      <xdr:col>98</xdr:col>
      <xdr:colOff>38100</xdr:colOff>
      <xdr:row>39</xdr:row>
      <xdr:rowOff>84544</xdr:rowOff>
    </xdr:to>
    <xdr:sp macro="" textlink="">
      <xdr:nvSpPr>
        <xdr:cNvPr id="769" name="楕円 768"/>
        <xdr:cNvSpPr/>
      </xdr:nvSpPr>
      <xdr:spPr>
        <a:xfrm>
          <a:off x="18605500" y="66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75671</xdr:rowOff>
    </xdr:from>
    <xdr:ext cx="378565" cy="259045"/>
    <xdr:sp macro="" textlink="">
      <xdr:nvSpPr>
        <xdr:cNvPr id="770" name="テキスト ボックス 769"/>
        <xdr:cNvSpPr txBox="1"/>
      </xdr:nvSpPr>
      <xdr:spPr>
        <a:xfrm>
          <a:off x="18467017" y="6762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2" name="直線コネクタ 791"/>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5" name="貸付金最大値テキスト"/>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6" name="直線コネクタ 795"/>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798" name="貸付金平均値テキスト"/>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799" name="フローチャート: 判断 798"/>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1" name="フローチャート: 判断 800"/>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2" name="テキスト ボックス 801"/>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4" name="フローチャート: 判断 803"/>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5" name="テキスト ボックス 804"/>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7" name="フローチャート: 判断 806"/>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08" name="テキスト ボックス 807"/>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09" name="フローチャート: 判断 808"/>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0" name="テキスト ボックス 809"/>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0" name="直線コネクタ 849"/>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1" name="繰出金最小値テキスト"/>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2" name="直線コネクタ 851"/>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3" name="繰出金最大値テキスト"/>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4" name="直線コネクタ 853"/>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116078</xdr:rowOff>
    </xdr:from>
    <xdr:to>
      <xdr:col>116</xdr:col>
      <xdr:colOff>63500</xdr:colOff>
      <xdr:row>77</xdr:row>
      <xdr:rowOff>127146</xdr:rowOff>
    </xdr:to>
    <xdr:cxnSp macro="">
      <xdr:nvCxnSpPr>
        <xdr:cNvPr id="855" name="直線コネクタ 854"/>
        <xdr:cNvCxnSpPr/>
      </xdr:nvCxnSpPr>
      <xdr:spPr>
        <a:xfrm flipV="1">
          <a:off x="21323300" y="13317728"/>
          <a:ext cx="838200" cy="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43959</xdr:rowOff>
    </xdr:from>
    <xdr:ext cx="534377" cy="259045"/>
    <xdr:sp macro="" textlink="">
      <xdr:nvSpPr>
        <xdr:cNvPr id="856" name="繰出金平均値テキスト"/>
        <xdr:cNvSpPr txBox="1"/>
      </xdr:nvSpPr>
      <xdr:spPr>
        <a:xfrm>
          <a:off x="22212300" y="12731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7" name="フローチャート: 判断 856"/>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127146</xdr:rowOff>
    </xdr:from>
    <xdr:to>
      <xdr:col>111</xdr:col>
      <xdr:colOff>177800</xdr:colOff>
      <xdr:row>77</xdr:row>
      <xdr:rowOff>129870</xdr:rowOff>
    </xdr:to>
    <xdr:cxnSp macro="">
      <xdr:nvCxnSpPr>
        <xdr:cNvPr id="858" name="直線コネクタ 857"/>
        <xdr:cNvCxnSpPr/>
      </xdr:nvCxnSpPr>
      <xdr:spPr>
        <a:xfrm flipV="1">
          <a:off x="20434300" y="13328796"/>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59" name="フローチャート: 判断 858"/>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130503</xdr:rowOff>
    </xdr:from>
    <xdr:ext cx="534377" cy="259045"/>
    <xdr:sp macro="" textlink="">
      <xdr:nvSpPr>
        <xdr:cNvPr id="860" name="テキスト ボックス 859"/>
        <xdr:cNvSpPr txBox="1"/>
      </xdr:nvSpPr>
      <xdr:spPr>
        <a:xfrm>
          <a:off x="21056111" y="1264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129870</xdr:rowOff>
    </xdr:from>
    <xdr:to>
      <xdr:col>107</xdr:col>
      <xdr:colOff>50800</xdr:colOff>
      <xdr:row>77</xdr:row>
      <xdr:rowOff>144044</xdr:rowOff>
    </xdr:to>
    <xdr:cxnSp macro="">
      <xdr:nvCxnSpPr>
        <xdr:cNvPr id="861" name="直線コネクタ 860"/>
        <xdr:cNvCxnSpPr/>
      </xdr:nvCxnSpPr>
      <xdr:spPr>
        <a:xfrm flipV="1">
          <a:off x="19545300" y="13331520"/>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2" name="フローチャート: 判断 861"/>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131513</xdr:rowOff>
    </xdr:from>
    <xdr:ext cx="534377" cy="259045"/>
    <xdr:sp macro="" textlink="">
      <xdr:nvSpPr>
        <xdr:cNvPr id="863" name="テキスト ボックス 862"/>
        <xdr:cNvSpPr txBox="1"/>
      </xdr:nvSpPr>
      <xdr:spPr>
        <a:xfrm>
          <a:off x="20167111" y="126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90132</xdr:rowOff>
    </xdr:from>
    <xdr:to>
      <xdr:col>102</xdr:col>
      <xdr:colOff>114300</xdr:colOff>
      <xdr:row>77</xdr:row>
      <xdr:rowOff>144044</xdr:rowOff>
    </xdr:to>
    <xdr:cxnSp macro="">
      <xdr:nvCxnSpPr>
        <xdr:cNvPr id="864" name="直線コネクタ 863"/>
        <xdr:cNvCxnSpPr/>
      </xdr:nvCxnSpPr>
      <xdr:spPr>
        <a:xfrm>
          <a:off x="18656300" y="13291782"/>
          <a:ext cx="889000" cy="5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5" name="フローチャート: 判断 864"/>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107301</xdr:rowOff>
    </xdr:from>
    <xdr:ext cx="534377" cy="259045"/>
    <xdr:sp macro="" textlink="">
      <xdr:nvSpPr>
        <xdr:cNvPr id="866" name="テキスト ボックス 865"/>
        <xdr:cNvSpPr txBox="1"/>
      </xdr:nvSpPr>
      <xdr:spPr>
        <a:xfrm>
          <a:off x="19278111" y="1262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7" name="フローチャート: 判断 866"/>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27385</xdr:rowOff>
    </xdr:from>
    <xdr:ext cx="534377" cy="259045"/>
    <xdr:sp macro="" textlink="">
      <xdr:nvSpPr>
        <xdr:cNvPr id="868" name="テキスト ボックス 867"/>
        <xdr:cNvSpPr txBox="1"/>
      </xdr:nvSpPr>
      <xdr:spPr>
        <a:xfrm>
          <a:off x="18389111" y="1254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65278</xdr:rowOff>
    </xdr:from>
    <xdr:to>
      <xdr:col>116</xdr:col>
      <xdr:colOff>114300</xdr:colOff>
      <xdr:row>77</xdr:row>
      <xdr:rowOff>166878</xdr:rowOff>
    </xdr:to>
    <xdr:sp macro="" textlink="">
      <xdr:nvSpPr>
        <xdr:cNvPr id="874" name="楕円 873"/>
        <xdr:cNvSpPr/>
      </xdr:nvSpPr>
      <xdr:spPr>
        <a:xfrm>
          <a:off x="22110700" y="1326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43705</xdr:rowOff>
    </xdr:from>
    <xdr:ext cx="534377" cy="259045"/>
    <xdr:sp macro="" textlink="">
      <xdr:nvSpPr>
        <xdr:cNvPr id="875" name="繰出金該当値テキスト"/>
        <xdr:cNvSpPr txBox="1"/>
      </xdr:nvSpPr>
      <xdr:spPr>
        <a:xfrm>
          <a:off x="22212300" y="132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76346</xdr:rowOff>
    </xdr:from>
    <xdr:to>
      <xdr:col>112</xdr:col>
      <xdr:colOff>38100</xdr:colOff>
      <xdr:row>78</xdr:row>
      <xdr:rowOff>6496</xdr:rowOff>
    </xdr:to>
    <xdr:sp macro="" textlink="">
      <xdr:nvSpPr>
        <xdr:cNvPr id="876" name="楕円 875"/>
        <xdr:cNvSpPr/>
      </xdr:nvSpPr>
      <xdr:spPr>
        <a:xfrm>
          <a:off x="21272500" y="1327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169073</xdr:rowOff>
    </xdr:from>
    <xdr:ext cx="534377" cy="259045"/>
    <xdr:sp macro="" textlink="">
      <xdr:nvSpPr>
        <xdr:cNvPr id="877" name="テキスト ボックス 876"/>
        <xdr:cNvSpPr txBox="1"/>
      </xdr:nvSpPr>
      <xdr:spPr>
        <a:xfrm>
          <a:off x="21056111" y="133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79070</xdr:rowOff>
    </xdr:from>
    <xdr:to>
      <xdr:col>107</xdr:col>
      <xdr:colOff>101600</xdr:colOff>
      <xdr:row>78</xdr:row>
      <xdr:rowOff>9220</xdr:rowOff>
    </xdr:to>
    <xdr:sp macro="" textlink="">
      <xdr:nvSpPr>
        <xdr:cNvPr id="878" name="楕円 877"/>
        <xdr:cNvSpPr/>
      </xdr:nvSpPr>
      <xdr:spPr>
        <a:xfrm>
          <a:off x="20383500" y="132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347</xdr:rowOff>
    </xdr:from>
    <xdr:ext cx="534377" cy="259045"/>
    <xdr:sp macro="" textlink="">
      <xdr:nvSpPr>
        <xdr:cNvPr id="879" name="テキスト ボックス 878"/>
        <xdr:cNvSpPr txBox="1"/>
      </xdr:nvSpPr>
      <xdr:spPr>
        <a:xfrm>
          <a:off x="20167111" y="133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93244</xdr:rowOff>
    </xdr:from>
    <xdr:to>
      <xdr:col>102</xdr:col>
      <xdr:colOff>165100</xdr:colOff>
      <xdr:row>78</xdr:row>
      <xdr:rowOff>23394</xdr:rowOff>
    </xdr:to>
    <xdr:sp macro="" textlink="">
      <xdr:nvSpPr>
        <xdr:cNvPr id="880" name="楕円 879"/>
        <xdr:cNvSpPr/>
      </xdr:nvSpPr>
      <xdr:spPr>
        <a:xfrm>
          <a:off x="19494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14521</xdr:rowOff>
    </xdr:from>
    <xdr:ext cx="534377" cy="259045"/>
    <xdr:sp macro="" textlink="">
      <xdr:nvSpPr>
        <xdr:cNvPr id="881" name="テキスト ボックス 880"/>
        <xdr:cNvSpPr txBox="1"/>
      </xdr:nvSpPr>
      <xdr:spPr>
        <a:xfrm>
          <a:off x="19278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39332</xdr:rowOff>
    </xdr:from>
    <xdr:to>
      <xdr:col>98</xdr:col>
      <xdr:colOff>38100</xdr:colOff>
      <xdr:row>77</xdr:row>
      <xdr:rowOff>140932</xdr:rowOff>
    </xdr:to>
    <xdr:sp macro="" textlink="">
      <xdr:nvSpPr>
        <xdr:cNvPr id="882" name="楕円 881"/>
        <xdr:cNvSpPr/>
      </xdr:nvSpPr>
      <xdr:spPr>
        <a:xfrm>
          <a:off x="18605500" y="1324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132059</xdr:rowOff>
    </xdr:from>
    <xdr:ext cx="534377" cy="259045"/>
    <xdr:sp macro="" textlink="">
      <xdr:nvSpPr>
        <xdr:cNvPr id="883" name="テキスト ボックス 882"/>
        <xdr:cNvSpPr txBox="1"/>
      </xdr:nvSpPr>
      <xdr:spPr>
        <a:xfrm>
          <a:off x="18389111" y="1333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4" name="直線コネクタ 893"/>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5" name="テキスト ボックス 894"/>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8" name="直線コネクタ 897"/>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9" name="テキスト ボックス 898"/>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3" name="直線コネクタ 902"/>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5" name="直線コネクタ 904"/>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6"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8" name="直線コネクタ 907"/>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9"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0" name="フローチャート: 判断 909"/>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1" name="直線コネクタ 910"/>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2" name="フローチャート: 判断 911"/>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3" name="テキスト ボックス 912"/>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4" name="直線コネクタ 913"/>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5" name="フローチャート: 判断 914"/>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6" name="テキスト ボックス 915"/>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7" name="直線コネクタ 916"/>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8" name="フローチャート: 判断 917"/>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9" name="テキスト ボックス 918"/>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0" name="フローチャート: 判断 919"/>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1" name="テキスト ボックス 920"/>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7" name="楕円 926"/>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8"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9" name="楕円 928"/>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0" name="テキスト ボックス 929"/>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1" name="楕円 930"/>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2" name="テキスト ボックス 931"/>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3" name="楕円 932"/>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4" name="テキスト ボックス 933"/>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5" name="楕円 934"/>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6" name="テキスト ボックス 935"/>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令和元年度歳出決算総額は、住民一人当たり</a:t>
          </a:r>
          <a:r>
            <a:rPr kumimoji="1" lang="en-US" altLang="ja-JP" sz="1300">
              <a:latin typeface="ＭＳ Ｐゴシック" panose="020B0600070205080204" pitchFamily="50" charset="-128"/>
              <a:ea typeface="ＭＳ Ｐゴシック" panose="020B0600070205080204" pitchFamily="50" charset="-128"/>
            </a:rPr>
            <a:t>450,147</a:t>
          </a:r>
          <a:r>
            <a:rPr kumimoji="1" lang="ja-JP" altLang="en-US" sz="1300">
              <a:latin typeface="ＭＳ Ｐゴシック" panose="020B0600070205080204" pitchFamily="50" charset="-128"/>
              <a:ea typeface="ＭＳ Ｐゴシック" panose="020B0600070205080204" pitchFamily="50" charset="-128"/>
            </a:rPr>
            <a:t>円となっており、前年度に比べ</a:t>
          </a:r>
          <a:r>
            <a:rPr kumimoji="1" lang="en-US" altLang="ja-JP" sz="1300">
              <a:latin typeface="ＭＳ Ｐゴシック" panose="020B0600070205080204" pitchFamily="50" charset="-128"/>
              <a:ea typeface="ＭＳ Ｐゴシック" panose="020B0600070205080204" pitchFamily="50" charset="-128"/>
            </a:rPr>
            <a:t>665</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物件費は、以前より、類似団体に比べ非常に低い額を示しているが、当市は、ごみ処理、火葬、学校などの業務を一部事務組合で行っており、全部で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ある組合の経費は補助費等に区分されるため、類似団体と比較すると低額の要因となっている。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円増と</a:t>
          </a:r>
          <a:r>
            <a:rPr kumimoji="1" lang="ja-JP" altLang="en-US" sz="1300">
              <a:latin typeface="ＭＳ Ｐゴシック" panose="020B0600070205080204" pitchFamily="50" charset="-128"/>
              <a:ea typeface="ＭＳ Ｐゴシック" panose="020B0600070205080204" pitchFamily="50" charset="-128"/>
            </a:rPr>
            <a:t>なった大きな要因は、田沼意次侯生誕</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年記念推進事業の実施や市内物産センターの管理運営事業費の増によるものである。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扶助費は、上昇傾向であるが、類似団体や県平均を下回っている。幼児教育・保育無償化や市内民間認定こども園への施設型給付費の増により</a:t>
          </a:r>
          <a:r>
            <a:rPr kumimoji="1" lang="en-US" altLang="ja-JP" sz="1300">
              <a:latin typeface="ＭＳ Ｐゴシック" panose="020B0600070205080204" pitchFamily="50" charset="-128"/>
              <a:ea typeface="ＭＳ Ｐゴシック" panose="020B0600070205080204" pitchFamily="50" charset="-128"/>
            </a:rPr>
            <a:t>3,465</a:t>
          </a:r>
          <a:r>
            <a:rPr kumimoji="1" lang="ja-JP" altLang="en-US" sz="1300">
              <a:latin typeface="ＭＳ Ｐゴシック" panose="020B0600070205080204" pitchFamily="50" charset="-128"/>
              <a:ea typeface="ＭＳ Ｐゴシック" panose="020B0600070205080204" pitchFamily="50" charset="-128"/>
            </a:rPr>
            <a:t>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普通建設事業費は、昨年より</a:t>
          </a:r>
          <a:r>
            <a:rPr kumimoji="1" lang="en-US" altLang="ja-JP" sz="1300">
              <a:latin typeface="ＭＳ Ｐゴシック" panose="020B0600070205080204" pitchFamily="50" charset="-128"/>
              <a:ea typeface="ＭＳ Ｐゴシック" panose="020B0600070205080204" pitchFamily="50" charset="-128"/>
            </a:rPr>
            <a:t>4,844</a:t>
          </a:r>
          <a:r>
            <a:rPr kumimoji="1" lang="ja-JP" altLang="en-US" sz="1300">
              <a:latin typeface="ＭＳ Ｐゴシック" panose="020B0600070205080204" pitchFamily="50" charset="-128"/>
              <a:ea typeface="ＭＳ Ｐゴシック" panose="020B0600070205080204" pitchFamily="50" charset="-128"/>
            </a:rPr>
            <a:t>円の減となり、類似団体の平均を下回った。津波避難施設</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箇所の完成や総合健康福祉センターの大規模改修の完了が減額の大きな要因である。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積立金は、昨年</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a:t>
          </a:r>
          <a:r>
            <a:rPr kumimoji="1" lang="ja-JP" altLang="en-US" sz="1300">
              <a:latin typeface="ＭＳ Ｐゴシック" panose="020B0600070205080204" pitchFamily="50" charset="-128"/>
              <a:ea typeface="ＭＳ Ｐゴシック" panose="020B0600070205080204" pitchFamily="50" charset="-128"/>
            </a:rPr>
            <a:t>の減となり、類似団体の平均を下回っている。財政調整基金や減債基金への積立額が減ったことが要因である。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静岡県牧之原市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45,623
43,386
111.69
21,318,467
20,537,034
585,752
12,500,574
19,933,148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151511</xdr:rowOff>
    </xdr:from>
    <xdr:to>
      <xdr:col>24</xdr:col>
      <xdr:colOff>63500</xdr:colOff>
      <xdr:row>37</xdr:row>
      <xdr:rowOff>151511</xdr:rowOff>
    </xdr:to>
    <xdr:cxnSp macro="">
      <xdr:nvCxnSpPr>
        <xdr:cNvPr id="61" name="直線コネクタ 60"/>
        <xdr:cNvCxnSpPr/>
      </xdr:nvCxnSpPr>
      <xdr:spPr>
        <a:xfrm>
          <a:off x="3797300" y="649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121302</xdr:rowOff>
    </xdr:from>
    <xdr:ext cx="469744" cy="259045"/>
    <xdr:sp macro="" textlink="">
      <xdr:nvSpPr>
        <xdr:cNvPr id="62" name="議会費平均値テキスト"/>
        <xdr:cNvSpPr txBox="1"/>
      </xdr:nvSpPr>
      <xdr:spPr>
        <a:xfrm>
          <a:off x="4686300" y="595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151511</xdr:rowOff>
    </xdr:from>
    <xdr:to>
      <xdr:col>19</xdr:col>
      <xdr:colOff>177800</xdr:colOff>
      <xdr:row>38</xdr:row>
      <xdr:rowOff>14732</xdr:rowOff>
    </xdr:to>
    <xdr:cxnSp macro="">
      <xdr:nvCxnSpPr>
        <xdr:cNvPr id="64" name="直線コネクタ 63"/>
        <xdr:cNvCxnSpPr/>
      </xdr:nvCxnSpPr>
      <xdr:spPr>
        <a:xfrm flipV="1">
          <a:off x="2908300" y="6495161"/>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61866</xdr:rowOff>
    </xdr:from>
    <xdr:ext cx="469744" cy="259045"/>
    <xdr:sp macro="" textlink="">
      <xdr:nvSpPr>
        <xdr:cNvPr id="66" name="テキスト ボックス 65"/>
        <xdr:cNvSpPr txBox="1"/>
      </xdr:nvSpPr>
      <xdr:spPr>
        <a:xfrm>
          <a:off x="3562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14732</xdr:rowOff>
    </xdr:from>
    <xdr:to>
      <xdr:col>15</xdr:col>
      <xdr:colOff>50800</xdr:colOff>
      <xdr:row>38</xdr:row>
      <xdr:rowOff>34734</xdr:rowOff>
    </xdr:to>
    <xdr:cxnSp macro="">
      <xdr:nvCxnSpPr>
        <xdr:cNvPr id="67" name="直線コネクタ 66"/>
        <xdr:cNvCxnSpPr/>
      </xdr:nvCxnSpPr>
      <xdr:spPr>
        <a:xfrm flipV="1">
          <a:off x="2019300" y="6529832"/>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85488</xdr:rowOff>
    </xdr:from>
    <xdr:ext cx="469744" cy="259045"/>
    <xdr:sp macro="" textlink="">
      <xdr:nvSpPr>
        <xdr:cNvPr id="69" name="テキスト ボックス 68"/>
        <xdr:cNvSpPr txBox="1"/>
      </xdr:nvSpPr>
      <xdr:spPr>
        <a:xfrm>
          <a:off x="2673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1778</xdr:rowOff>
    </xdr:from>
    <xdr:to>
      <xdr:col>10</xdr:col>
      <xdr:colOff>114300</xdr:colOff>
      <xdr:row>38</xdr:row>
      <xdr:rowOff>34734</xdr:rowOff>
    </xdr:to>
    <xdr:cxnSp macro="">
      <xdr:nvCxnSpPr>
        <xdr:cNvPr id="70" name="直線コネクタ 69"/>
        <xdr:cNvCxnSpPr/>
      </xdr:nvCxnSpPr>
      <xdr:spPr>
        <a:xfrm>
          <a:off x="1130300" y="6516878"/>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86250</xdr:rowOff>
    </xdr:from>
    <xdr:ext cx="469744" cy="259045"/>
    <xdr:sp macro="" textlink="">
      <xdr:nvSpPr>
        <xdr:cNvPr id="72" name="テキスト ボックス 71"/>
        <xdr:cNvSpPr txBox="1"/>
      </xdr:nvSpPr>
      <xdr:spPr>
        <a:xfrm>
          <a:off x="1784428" y="591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13860</xdr:rowOff>
    </xdr:from>
    <xdr:ext cx="469744" cy="259045"/>
    <xdr:sp macro="" textlink="">
      <xdr:nvSpPr>
        <xdr:cNvPr id="74" name="テキスト ボックス 73"/>
        <xdr:cNvSpPr txBox="1"/>
      </xdr:nvSpPr>
      <xdr:spPr>
        <a:xfrm>
          <a:off x="895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100711</xdr:rowOff>
    </xdr:from>
    <xdr:to>
      <xdr:col>24</xdr:col>
      <xdr:colOff>114300</xdr:colOff>
      <xdr:row>38</xdr:row>
      <xdr:rowOff>30861</xdr:rowOff>
    </xdr:to>
    <xdr:sp macro="" textlink="">
      <xdr:nvSpPr>
        <xdr:cNvPr id="80" name="楕円 79"/>
        <xdr:cNvSpPr/>
      </xdr:nvSpPr>
      <xdr:spPr>
        <a:xfrm>
          <a:off x="45847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15638</xdr:rowOff>
    </xdr:from>
    <xdr:ext cx="469744" cy="259045"/>
    <xdr:sp macro="" textlink="">
      <xdr:nvSpPr>
        <xdr:cNvPr id="81" name="議会費該当値テキスト"/>
        <xdr:cNvSpPr txBox="1"/>
      </xdr:nvSpPr>
      <xdr:spPr>
        <a:xfrm>
          <a:off x="4686300" y="635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100711</xdr:rowOff>
    </xdr:from>
    <xdr:to>
      <xdr:col>20</xdr:col>
      <xdr:colOff>38100</xdr:colOff>
      <xdr:row>38</xdr:row>
      <xdr:rowOff>30861</xdr:rowOff>
    </xdr:to>
    <xdr:sp macro="" textlink="">
      <xdr:nvSpPr>
        <xdr:cNvPr id="82" name="楕円 81"/>
        <xdr:cNvSpPr/>
      </xdr:nvSpPr>
      <xdr:spPr>
        <a:xfrm>
          <a:off x="3746500" y="644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21988</xdr:rowOff>
    </xdr:from>
    <xdr:ext cx="469744" cy="259045"/>
    <xdr:sp macro="" textlink="">
      <xdr:nvSpPr>
        <xdr:cNvPr id="83" name="テキスト ボックス 82"/>
        <xdr:cNvSpPr txBox="1"/>
      </xdr:nvSpPr>
      <xdr:spPr>
        <a:xfrm>
          <a:off x="3562428" y="653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135382</xdr:rowOff>
    </xdr:from>
    <xdr:to>
      <xdr:col>15</xdr:col>
      <xdr:colOff>101600</xdr:colOff>
      <xdr:row>38</xdr:row>
      <xdr:rowOff>65532</xdr:rowOff>
    </xdr:to>
    <xdr:sp macro="" textlink="">
      <xdr:nvSpPr>
        <xdr:cNvPr id="84" name="楕円 83"/>
        <xdr:cNvSpPr/>
      </xdr:nvSpPr>
      <xdr:spPr>
        <a:xfrm>
          <a:off x="2857500" y="64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56659</xdr:rowOff>
    </xdr:from>
    <xdr:ext cx="469744" cy="259045"/>
    <xdr:sp macro="" textlink="">
      <xdr:nvSpPr>
        <xdr:cNvPr id="85" name="テキスト ボックス 84"/>
        <xdr:cNvSpPr txBox="1"/>
      </xdr:nvSpPr>
      <xdr:spPr>
        <a:xfrm>
          <a:off x="2673428"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155384</xdr:rowOff>
    </xdr:from>
    <xdr:to>
      <xdr:col>10</xdr:col>
      <xdr:colOff>165100</xdr:colOff>
      <xdr:row>38</xdr:row>
      <xdr:rowOff>85534</xdr:rowOff>
    </xdr:to>
    <xdr:sp macro="" textlink="">
      <xdr:nvSpPr>
        <xdr:cNvPr id="86" name="楕円 85"/>
        <xdr:cNvSpPr/>
      </xdr:nvSpPr>
      <xdr:spPr>
        <a:xfrm>
          <a:off x="1968500" y="64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76661</xdr:rowOff>
    </xdr:from>
    <xdr:ext cx="469744" cy="259045"/>
    <xdr:sp macro="" textlink="">
      <xdr:nvSpPr>
        <xdr:cNvPr id="87" name="テキスト ボックス 86"/>
        <xdr:cNvSpPr txBox="1"/>
      </xdr:nvSpPr>
      <xdr:spPr>
        <a:xfrm>
          <a:off x="1784428" y="659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122428</xdr:rowOff>
    </xdr:from>
    <xdr:to>
      <xdr:col>6</xdr:col>
      <xdr:colOff>38100</xdr:colOff>
      <xdr:row>38</xdr:row>
      <xdr:rowOff>52578</xdr:rowOff>
    </xdr:to>
    <xdr:sp macro="" textlink="">
      <xdr:nvSpPr>
        <xdr:cNvPr id="88" name="楕円 87"/>
        <xdr:cNvSpPr/>
      </xdr:nvSpPr>
      <xdr:spPr>
        <a:xfrm>
          <a:off x="1079500" y="646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43705</xdr:rowOff>
    </xdr:from>
    <xdr:ext cx="469744" cy="259045"/>
    <xdr:sp macro="" textlink="">
      <xdr:nvSpPr>
        <xdr:cNvPr id="89" name="テキスト ボックス 88"/>
        <xdr:cNvSpPr txBox="1"/>
      </xdr:nvSpPr>
      <xdr:spPr>
        <a:xfrm>
          <a:off x="895428" y="6558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143790</xdr:rowOff>
    </xdr:from>
    <xdr:to>
      <xdr:col>24</xdr:col>
      <xdr:colOff>63500</xdr:colOff>
      <xdr:row>58</xdr:row>
      <xdr:rowOff>152714</xdr:rowOff>
    </xdr:to>
    <xdr:cxnSp macro="">
      <xdr:nvCxnSpPr>
        <xdr:cNvPr id="118" name="直線コネクタ 117"/>
        <xdr:cNvCxnSpPr/>
      </xdr:nvCxnSpPr>
      <xdr:spPr>
        <a:xfrm>
          <a:off x="3797300" y="10087890"/>
          <a:ext cx="8382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143790</xdr:rowOff>
    </xdr:from>
    <xdr:to>
      <xdr:col>19</xdr:col>
      <xdr:colOff>177800</xdr:colOff>
      <xdr:row>58</xdr:row>
      <xdr:rowOff>150988</xdr:rowOff>
    </xdr:to>
    <xdr:cxnSp macro="">
      <xdr:nvCxnSpPr>
        <xdr:cNvPr id="121" name="直線コネクタ 120"/>
        <xdr:cNvCxnSpPr/>
      </xdr:nvCxnSpPr>
      <xdr:spPr>
        <a:xfrm flipV="1">
          <a:off x="2908300" y="10087890"/>
          <a:ext cx="889000" cy="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149708</xdr:rowOff>
    </xdr:from>
    <xdr:to>
      <xdr:col>15</xdr:col>
      <xdr:colOff>50800</xdr:colOff>
      <xdr:row>58</xdr:row>
      <xdr:rowOff>150988</xdr:rowOff>
    </xdr:to>
    <xdr:cxnSp macro="">
      <xdr:nvCxnSpPr>
        <xdr:cNvPr id="124" name="直線コネクタ 123"/>
        <xdr:cNvCxnSpPr/>
      </xdr:nvCxnSpPr>
      <xdr:spPr>
        <a:xfrm>
          <a:off x="2019300" y="10093808"/>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92</xdr:rowOff>
    </xdr:from>
    <xdr:ext cx="534377" cy="259045"/>
    <xdr:sp macro="" textlink="">
      <xdr:nvSpPr>
        <xdr:cNvPr id="126" name="テキスト ボックス 125"/>
        <xdr:cNvSpPr txBox="1"/>
      </xdr:nvSpPr>
      <xdr:spPr>
        <a:xfrm>
          <a:off x="2641111" y="97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149708</xdr:rowOff>
    </xdr:from>
    <xdr:to>
      <xdr:col>10</xdr:col>
      <xdr:colOff>114300</xdr:colOff>
      <xdr:row>58</xdr:row>
      <xdr:rowOff>158040</xdr:rowOff>
    </xdr:to>
    <xdr:cxnSp macro="">
      <xdr:nvCxnSpPr>
        <xdr:cNvPr id="127" name="直線コネクタ 126"/>
        <xdr:cNvCxnSpPr/>
      </xdr:nvCxnSpPr>
      <xdr:spPr>
        <a:xfrm flipV="1">
          <a:off x="1130300" y="10093808"/>
          <a:ext cx="8890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767</xdr:rowOff>
    </xdr:from>
    <xdr:ext cx="534377" cy="259045"/>
    <xdr:sp macro="" textlink="">
      <xdr:nvSpPr>
        <xdr:cNvPr id="129" name="テキスト ボックス 128"/>
        <xdr:cNvSpPr txBox="1"/>
      </xdr:nvSpPr>
      <xdr:spPr>
        <a:xfrm>
          <a:off x="1752111" y="977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101914</xdr:rowOff>
    </xdr:from>
    <xdr:to>
      <xdr:col>24</xdr:col>
      <xdr:colOff>114300</xdr:colOff>
      <xdr:row>59</xdr:row>
      <xdr:rowOff>32064</xdr:rowOff>
    </xdr:to>
    <xdr:sp macro="" textlink="">
      <xdr:nvSpPr>
        <xdr:cNvPr id="137" name="楕円 136"/>
        <xdr:cNvSpPr/>
      </xdr:nvSpPr>
      <xdr:spPr>
        <a:xfrm>
          <a:off x="4584700" y="1004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16841</xdr:rowOff>
    </xdr:from>
    <xdr:ext cx="534377" cy="259045"/>
    <xdr:sp macro="" textlink="">
      <xdr:nvSpPr>
        <xdr:cNvPr id="138" name="総務費該当値テキスト"/>
        <xdr:cNvSpPr txBox="1"/>
      </xdr:nvSpPr>
      <xdr:spPr>
        <a:xfrm>
          <a:off x="4686300" y="996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92990</xdr:rowOff>
    </xdr:from>
    <xdr:to>
      <xdr:col>20</xdr:col>
      <xdr:colOff>38100</xdr:colOff>
      <xdr:row>59</xdr:row>
      <xdr:rowOff>23140</xdr:rowOff>
    </xdr:to>
    <xdr:sp macro="" textlink="">
      <xdr:nvSpPr>
        <xdr:cNvPr id="139" name="楕円 138"/>
        <xdr:cNvSpPr/>
      </xdr:nvSpPr>
      <xdr:spPr>
        <a:xfrm>
          <a:off x="37465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14267</xdr:rowOff>
    </xdr:from>
    <xdr:ext cx="534377" cy="259045"/>
    <xdr:sp macro="" textlink="">
      <xdr:nvSpPr>
        <xdr:cNvPr id="140" name="テキスト ボックス 139"/>
        <xdr:cNvSpPr txBox="1"/>
      </xdr:nvSpPr>
      <xdr:spPr>
        <a:xfrm>
          <a:off x="3530111" y="101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100188</xdr:rowOff>
    </xdr:from>
    <xdr:to>
      <xdr:col>15</xdr:col>
      <xdr:colOff>101600</xdr:colOff>
      <xdr:row>59</xdr:row>
      <xdr:rowOff>30338</xdr:rowOff>
    </xdr:to>
    <xdr:sp macro="" textlink="">
      <xdr:nvSpPr>
        <xdr:cNvPr id="141" name="楕円 140"/>
        <xdr:cNvSpPr/>
      </xdr:nvSpPr>
      <xdr:spPr>
        <a:xfrm>
          <a:off x="2857500" y="100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21465</xdr:rowOff>
    </xdr:from>
    <xdr:ext cx="534377" cy="259045"/>
    <xdr:sp macro="" textlink="">
      <xdr:nvSpPr>
        <xdr:cNvPr id="142" name="テキスト ボックス 141"/>
        <xdr:cNvSpPr txBox="1"/>
      </xdr:nvSpPr>
      <xdr:spPr>
        <a:xfrm>
          <a:off x="2641111" y="1013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98908</xdr:rowOff>
    </xdr:from>
    <xdr:to>
      <xdr:col>10</xdr:col>
      <xdr:colOff>165100</xdr:colOff>
      <xdr:row>59</xdr:row>
      <xdr:rowOff>29058</xdr:rowOff>
    </xdr:to>
    <xdr:sp macro="" textlink="">
      <xdr:nvSpPr>
        <xdr:cNvPr id="143" name="楕円 142"/>
        <xdr:cNvSpPr/>
      </xdr:nvSpPr>
      <xdr:spPr>
        <a:xfrm>
          <a:off x="1968500" y="100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20185</xdr:rowOff>
    </xdr:from>
    <xdr:ext cx="534377" cy="259045"/>
    <xdr:sp macro="" textlink="">
      <xdr:nvSpPr>
        <xdr:cNvPr id="144" name="テキスト ボックス 143"/>
        <xdr:cNvSpPr txBox="1"/>
      </xdr:nvSpPr>
      <xdr:spPr>
        <a:xfrm>
          <a:off x="1752111" y="101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107240</xdr:rowOff>
    </xdr:from>
    <xdr:to>
      <xdr:col>6</xdr:col>
      <xdr:colOff>38100</xdr:colOff>
      <xdr:row>59</xdr:row>
      <xdr:rowOff>37390</xdr:rowOff>
    </xdr:to>
    <xdr:sp macro="" textlink="">
      <xdr:nvSpPr>
        <xdr:cNvPr id="145" name="楕円 144"/>
        <xdr:cNvSpPr/>
      </xdr:nvSpPr>
      <xdr:spPr>
        <a:xfrm>
          <a:off x="1079500" y="1005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28517</xdr:rowOff>
    </xdr:from>
    <xdr:ext cx="534377" cy="259045"/>
    <xdr:sp macro="" textlink="">
      <xdr:nvSpPr>
        <xdr:cNvPr id="146" name="テキスト ボックス 145"/>
        <xdr:cNvSpPr txBox="1"/>
      </xdr:nvSpPr>
      <xdr:spPr>
        <a:xfrm>
          <a:off x="863111" y="1014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113970</xdr:rowOff>
    </xdr:from>
    <xdr:to>
      <xdr:col>24</xdr:col>
      <xdr:colOff>63500</xdr:colOff>
      <xdr:row>78</xdr:row>
      <xdr:rowOff>117856</xdr:rowOff>
    </xdr:to>
    <xdr:cxnSp macro="">
      <xdr:nvCxnSpPr>
        <xdr:cNvPr id="176" name="直線コネクタ 175"/>
        <xdr:cNvCxnSpPr/>
      </xdr:nvCxnSpPr>
      <xdr:spPr>
        <a:xfrm>
          <a:off x="3797300" y="13487070"/>
          <a:ext cx="8382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21683</xdr:rowOff>
    </xdr:from>
    <xdr:ext cx="599010" cy="259045"/>
    <xdr:sp macro="" textlink="">
      <xdr:nvSpPr>
        <xdr:cNvPr id="177" name="民生費平均値テキスト"/>
        <xdr:cNvSpPr txBox="1"/>
      </xdr:nvSpPr>
      <xdr:spPr>
        <a:xfrm>
          <a:off x="4686300" y="12708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113970</xdr:rowOff>
    </xdr:from>
    <xdr:to>
      <xdr:col>19</xdr:col>
      <xdr:colOff>177800</xdr:colOff>
      <xdr:row>79</xdr:row>
      <xdr:rowOff>9740</xdr:rowOff>
    </xdr:to>
    <xdr:cxnSp macro="">
      <xdr:nvCxnSpPr>
        <xdr:cNvPr id="179" name="直線コネクタ 178"/>
        <xdr:cNvCxnSpPr/>
      </xdr:nvCxnSpPr>
      <xdr:spPr>
        <a:xfrm flipV="1">
          <a:off x="2908300" y="13487070"/>
          <a:ext cx="889000" cy="6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78782</xdr:rowOff>
    </xdr:from>
    <xdr:ext cx="599010" cy="259045"/>
    <xdr:sp macro="" textlink="">
      <xdr:nvSpPr>
        <xdr:cNvPr id="181" name="テキスト ボックス 180"/>
        <xdr:cNvSpPr txBox="1"/>
      </xdr:nvSpPr>
      <xdr:spPr>
        <a:xfrm>
          <a:off x="3497795" y="12766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131204</xdr:rowOff>
    </xdr:from>
    <xdr:to>
      <xdr:col>15</xdr:col>
      <xdr:colOff>50800</xdr:colOff>
      <xdr:row>79</xdr:row>
      <xdr:rowOff>9740</xdr:rowOff>
    </xdr:to>
    <xdr:cxnSp macro="">
      <xdr:nvCxnSpPr>
        <xdr:cNvPr id="182" name="直線コネクタ 181"/>
        <xdr:cNvCxnSpPr/>
      </xdr:nvCxnSpPr>
      <xdr:spPr>
        <a:xfrm>
          <a:off x="2019300" y="13504304"/>
          <a:ext cx="889000" cy="4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110913</xdr:rowOff>
    </xdr:from>
    <xdr:ext cx="599010" cy="259045"/>
    <xdr:sp macro="" textlink="">
      <xdr:nvSpPr>
        <xdr:cNvPr id="184" name="テキスト ボックス 183"/>
        <xdr:cNvSpPr txBox="1"/>
      </xdr:nvSpPr>
      <xdr:spPr>
        <a:xfrm>
          <a:off x="2608795" y="12798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131204</xdr:rowOff>
    </xdr:from>
    <xdr:to>
      <xdr:col>10</xdr:col>
      <xdr:colOff>114300</xdr:colOff>
      <xdr:row>79</xdr:row>
      <xdr:rowOff>25870</xdr:rowOff>
    </xdr:to>
    <xdr:cxnSp macro="">
      <xdr:nvCxnSpPr>
        <xdr:cNvPr id="185" name="直線コネクタ 184"/>
        <xdr:cNvCxnSpPr/>
      </xdr:nvCxnSpPr>
      <xdr:spPr>
        <a:xfrm flipV="1">
          <a:off x="1130300" y="13504304"/>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112742</xdr:rowOff>
    </xdr:from>
    <xdr:ext cx="599010" cy="259045"/>
    <xdr:sp macro="" textlink="">
      <xdr:nvSpPr>
        <xdr:cNvPr id="187" name="テキスト ボックス 186"/>
        <xdr:cNvSpPr txBox="1"/>
      </xdr:nvSpPr>
      <xdr:spPr>
        <a:xfrm>
          <a:off x="1719795" y="12800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153611</xdr:rowOff>
    </xdr:from>
    <xdr:ext cx="599010" cy="259045"/>
    <xdr:sp macro="" textlink="">
      <xdr:nvSpPr>
        <xdr:cNvPr id="189" name="テキスト ボックス 188"/>
        <xdr:cNvSpPr txBox="1"/>
      </xdr:nvSpPr>
      <xdr:spPr>
        <a:xfrm>
          <a:off x="830795" y="1284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67056</xdr:rowOff>
    </xdr:from>
    <xdr:to>
      <xdr:col>24</xdr:col>
      <xdr:colOff>114300</xdr:colOff>
      <xdr:row>78</xdr:row>
      <xdr:rowOff>168656</xdr:rowOff>
    </xdr:to>
    <xdr:sp macro="" textlink="">
      <xdr:nvSpPr>
        <xdr:cNvPr id="195" name="楕円 194"/>
        <xdr:cNvSpPr/>
      </xdr:nvSpPr>
      <xdr:spPr>
        <a:xfrm>
          <a:off x="45847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45483</xdr:rowOff>
    </xdr:from>
    <xdr:ext cx="599010" cy="259045"/>
    <xdr:sp macro="" textlink="">
      <xdr:nvSpPr>
        <xdr:cNvPr id="196" name="民生費該当値テキスト"/>
        <xdr:cNvSpPr txBox="1"/>
      </xdr:nvSpPr>
      <xdr:spPr>
        <a:xfrm>
          <a:off x="4686300" y="1341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63170</xdr:rowOff>
    </xdr:from>
    <xdr:to>
      <xdr:col>20</xdr:col>
      <xdr:colOff>38100</xdr:colOff>
      <xdr:row>78</xdr:row>
      <xdr:rowOff>164770</xdr:rowOff>
    </xdr:to>
    <xdr:sp macro="" textlink="">
      <xdr:nvSpPr>
        <xdr:cNvPr id="197" name="楕円 196"/>
        <xdr:cNvSpPr/>
      </xdr:nvSpPr>
      <xdr:spPr>
        <a:xfrm>
          <a:off x="3746500" y="134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155897</xdr:rowOff>
    </xdr:from>
    <xdr:ext cx="599010" cy="259045"/>
    <xdr:sp macro="" textlink="">
      <xdr:nvSpPr>
        <xdr:cNvPr id="198" name="テキスト ボックス 197"/>
        <xdr:cNvSpPr txBox="1"/>
      </xdr:nvSpPr>
      <xdr:spPr>
        <a:xfrm>
          <a:off x="3497795" y="13528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130390</xdr:rowOff>
    </xdr:from>
    <xdr:to>
      <xdr:col>15</xdr:col>
      <xdr:colOff>101600</xdr:colOff>
      <xdr:row>79</xdr:row>
      <xdr:rowOff>60540</xdr:rowOff>
    </xdr:to>
    <xdr:sp macro="" textlink="">
      <xdr:nvSpPr>
        <xdr:cNvPr id="199" name="楕円 198"/>
        <xdr:cNvSpPr/>
      </xdr:nvSpPr>
      <xdr:spPr>
        <a:xfrm>
          <a:off x="2857500" y="1350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51667</xdr:rowOff>
    </xdr:from>
    <xdr:ext cx="599010" cy="259045"/>
    <xdr:sp macro="" textlink="">
      <xdr:nvSpPr>
        <xdr:cNvPr id="200" name="テキスト ボックス 199"/>
        <xdr:cNvSpPr txBox="1"/>
      </xdr:nvSpPr>
      <xdr:spPr>
        <a:xfrm>
          <a:off x="2608795" y="1359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80404</xdr:rowOff>
    </xdr:from>
    <xdr:to>
      <xdr:col>10</xdr:col>
      <xdr:colOff>165100</xdr:colOff>
      <xdr:row>79</xdr:row>
      <xdr:rowOff>10554</xdr:rowOff>
    </xdr:to>
    <xdr:sp macro="" textlink="">
      <xdr:nvSpPr>
        <xdr:cNvPr id="201" name="楕円 200"/>
        <xdr:cNvSpPr/>
      </xdr:nvSpPr>
      <xdr:spPr>
        <a:xfrm>
          <a:off x="1968500" y="134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1681</xdr:rowOff>
    </xdr:from>
    <xdr:ext cx="599010" cy="259045"/>
    <xdr:sp macro="" textlink="">
      <xdr:nvSpPr>
        <xdr:cNvPr id="202" name="テキスト ボックス 201"/>
        <xdr:cNvSpPr txBox="1"/>
      </xdr:nvSpPr>
      <xdr:spPr>
        <a:xfrm>
          <a:off x="1719795" y="1354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146520</xdr:rowOff>
    </xdr:from>
    <xdr:to>
      <xdr:col>6</xdr:col>
      <xdr:colOff>38100</xdr:colOff>
      <xdr:row>79</xdr:row>
      <xdr:rowOff>76670</xdr:rowOff>
    </xdr:to>
    <xdr:sp macro="" textlink="">
      <xdr:nvSpPr>
        <xdr:cNvPr id="203" name="楕円 202"/>
        <xdr:cNvSpPr/>
      </xdr:nvSpPr>
      <xdr:spPr>
        <a:xfrm>
          <a:off x="1079500" y="135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67797</xdr:rowOff>
    </xdr:from>
    <xdr:ext cx="599010" cy="259045"/>
    <xdr:sp macro="" textlink="">
      <xdr:nvSpPr>
        <xdr:cNvPr id="204" name="テキスト ボックス 203"/>
        <xdr:cNvSpPr txBox="1"/>
      </xdr:nvSpPr>
      <xdr:spPr>
        <a:xfrm>
          <a:off x="830795" y="1361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82607</xdr:rowOff>
    </xdr:from>
    <xdr:to>
      <xdr:col>24</xdr:col>
      <xdr:colOff>63500</xdr:colOff>
      <xdr:row>95</xdr:row>
      <xdr:rowOff>138576</xdr:rowOff>
    </xdr:to>
    <xdr:cxnSp macro="">
      <xdr:nvCxnSpPr>
        <xdr:cNvPr id="234" name="直線コネクタ 233"/>
        <xdr:cNvCxnSpPr/>
      </xdr:nvCxnSpPr>
      <xdr:spPr>
        <a:xfrm flipV="1">
          <a:off x="3797300" y="16370357"/>
          <a:ext cx="838200" cy="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138576</xdr:rowOff>
    </xdr:from>
    <xdr:to>
      <xdr:col>19</xdr:col>
      <xdr:colOff>177800</xdr:colOff>
      <xdr:row>95</xdr:row>
      <xdr:rowOff>149797</xdr:rowOff>
    </xdr:to>
    <xdr:cxnSp macro="">
      <xdr:nvCxnSpPr>
        <xdr:cNvPr id="237" name="直線コネクタ 236"/>
        <xdr:cNvCxnSpPr/>
      </xdr:nvCxnSpPr>
      <xdr:spPr>
        <a:xfrm flipV="1">
          <a:off x="2908300" y="16426326"/>
          <a:ext cx="8890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149797</xdr:rowOff>
    </xdr:from>
    <xdr:to>
      <xdr:col>15</xdr:col>
      <xdr:colOff>50800</xdr:colOff>
      <xdr:row>95</xdr:row>
      <xdr:rowOff>152254</xdr:rowOff>
    </xdr:to>
    <xdr:cxnSp macro="">
      <xdr:nvCxnSpPr>
        <xdr:cNvPr id="240" name="直線コネクタ 239"/>
        <xdr:cNvCxnSpPr/>
      </xdr:nvCxnSpPr>
      <xdr:spPr>
        <a:xfrm flipV="1">
          <a:off x="2019300" y="16437547"/>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152254</xdr:rowOff>
    </xdr:from>
    <xdr:to>
      <xdr:col>10</xdr:col>
      <xdr:colOff>114300</xdr:colOff>
      <xdr:row>95</xdr:row>
      <xdr:rowOff>153436</xdr:rowOff>
    </xdr:to>
    <xdr:cxnSp macro="">
      <xdr:nvCxnSpPr>
        <xdr:cNvPr id="243" name="直線コネクタ 242"/>
        <xdr:cNvCxnSpPr/>
      </xdr:nvCxnSpPr>
      <xdr:spPr>
        <a:xfrm flipV="1">
          <a:off x="1130300" y="16440004"/>
          <a:ext cx="889000" cy="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31807</xdr:rowOff>
    </xdr:from>
    <xdr:to>
      <xdr:col>24</xdr:col>
      <xdr:colOff>114300</xdr:colOff>
      <xdr:row>95</xdr:row>
      <xdr:rowOff>133407</xdr:rowOff>
    </xdr:to>
    <xdr:sp macro="" textlink="">
      <xdr:nvSpPr>
        <xdr:cNvPr id="253" name="楕円 252"/>
        <xdr:cNvSpPr/>
      </xdr:nvSpPr>
      <xdr:spPr>
        <a:xfrm>
          <a:off x="4584700" y="163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54684</xdr:rowOff>
    </xdr:from>
    <xdr:ext cx="534377" cy="259045"/>
    <xdr:sp macro="" textlink="">
      <xdr:nvSpPr>
        <xdr:cNvPr id="254" name="衛生費該当値テキスト"/>
        <xdr:cNvSpPr txBox="1"/>
      </xdr:nvSpPr>
      <xdr:spPr>
        <a:xfrm>
          <a:off x="4686300" y="1617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87776</xdr:rowOff>
    </xdr:from>
    <xdr:to>
      <xdr:col>20</xdr:col>
      <xdr:colOff>38100</xdr:colOff>
      <xdr:row>96</xdr:row>
      <xdr:rowOff>17926</xdr:rowOff>
    </xdr:to>
    <xdr:sp macro="" textlink="">
      <xdr:nvSpPr>
        <xdr:cNvPr id="255" name="楕円 254"/>
        <xdr:cNvSpPr/>
      </xdr:nvSpPr>
      <xdr:spPr>
        <a:xfrm>
          <a:off x="3746500" y="163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34453</xdr:rowOff>
    </xdr:from>
    <xdr:ext cx="534377" cy="259045"/>
    <xdr:sp macro="" textlink="">
      <xdr:nvSpPr>
        <xdr:cNvPr id="256" name="テキスト ボックス 255"/>
        <xdr:cNvSpPr txBox="1"/>
      </xdr:nvSpPr>
      <xdr:spPr>
        <a:xfrm>
          <a:off x="3530111" y="1615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98997</xdr:rowOff>
    </xdr:from>
    <xdr:to>
      <xdr:col>15</xdr:col>
      <xdr:colOff>101600</xdr:colOff>
      <xdr:row>96</xdr:row>
      <xdr:rowOff>29147</xdr:rowOff>
    </xdr:to>
    <xdr:sp macro="" textlink="">
      <xdr:nvSpPr>
        <xdr:cNvPr id="257" name="楕円 256"/>
        <xdr:cNvSpPr/>
      </xdr:nvSpPr>
      <xdr:spPr>
        <a:xfrm>
          <a:off x="2857500" y="1638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45674</xdr:rowOff>
    </xdr:from>
    <xdr:ext cx="534377" cy="259045"/>
    <xdr:sp macro="" textlink="">
      <xdr:nvSpPr>
        <xdr:cNvPr id="258" name="テキスト ボックス 257"/>
        <xdr:cNvSpPr txBox="1"/>
      </xdr:nvSpPr>
      <xdr:spPr>
        <a:xfrm>
          <a:off x="2641111" y="1616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101454</xdr:rowOff>
    </xdr:from>
    <xdr:to>
      <xdr:col>10</xdr:col>
      <xdr:colOff>165100</xdr:colOff>
      <xdr:row>96</xdr:row>
      <xdr:rowOff>31604</xdr:rowOff>
    </xdr:to>
    <xdr:sp macro="" textlink="">
      <xdr:nvSpPr>
        <xdr:cNvPr id="259" name="楕円 258"/>
        <xdr:cNvSpPr/>
      </xdr:nvSpPr>
      <xdr:spPr>
        <a:xfrm>
          <a:off x="1968500" y="1638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48131</xdr:rowOff>
    </xdr:from>
    <xdr:ext cx="534377" cy="259045"/>
    <xdr:sp macro="" textlink="">
      <xdr:nvSpPr>
        <xdr:cNvPr id="260" name="テキスト ボックス 259"/>
        <xdr:cNvSpPr txBox="1"/>
      </xdr:nvSpPr>
      <xdr:spPr>
        <a:xfrm>
          <a:off x="1752111" y="1616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102636</xdr:rowOff>
    </xdr:from>
    <xdr:to>
      <xdr:col>6</xdr:col>
      <xdr:colOff>38100</xdr:colOff>
      <xdr:row>96</xdr:row>
      <xdr:rowOff>32786</xdr:rowOff>
    </xdr:to>
    <xdr:sp macro="" textlink="">
      <xdr:nvSpPr>
        <xdr:cNvPr id="261" name="楕円 260"/>
        <xdr:cNvSpPr/>
      </xdr:nvSpPr>
      <xdr:spPr>
        <a:xfrm>
          <a:off x="1079500" y="1639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49313</xdr:rowOff>
    </xdr:from>
    <xdr:ext cx="534377" cy="259045"/>
    <xdr:sp macro="" textlink="">
      <xdr:nvSpPr>
        <xdr:cNvPr id="262" name="テキスト ボックス 261"/>
        <xdr:cNvSpPr txBox="1"/>
      </xdr:nvSpPr>
      <xdr:spPr>
        <a:xfrm>
          <a:off x="863111" y="161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25890</xdr:rowOff>
    </xdr:from>
    <xdr:to>
      <xdr:col>55</xdr:col>
      <xdr:colOff>0</xdr:colOff>
      <xdr:row>39</xdr:row>
      <xdr:rowOff>31441</xdr:rowOff>
    </xdr:to>
    <xdr:cxnSp macro="">
      <xdr:nvCxnSpPr>
        <xdr:cNvPr id="293" name="直線コネクタ 292"/>
        <xdr:cNvCxnSpPr/>
      </xdr:nvCxnSpPr>
      <xdr:spPr>
        <a:xfrm flipV="1">
          <a:off x="9639300" y="6712440"/>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29319</xdr:rowOff>
    </xdr:from>
    <xdr:to>
      <xdr:col>50</xdr:col>
      <xdr:colOff>114300</xdr:colOff>
      <xdr:row>39</xdr:row>
      <xdr:rowOff>31441</xdr:rowOff>
    </xdr:to>
    <xdr:cxnSp macro="">
      <xdr:nvCxnSpPr>
        <xdr:cNvPr id="296" name="直線コネクタ 295"/>
        <xdr:cNvCxnSpPr/>
      </xdr:nvCxnSpPr>
      <xdr:spPr>
        <a:xfrm>
          <a:off x="8750300" y="6715869"/>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27522</xdr:rowOff>
    </xdr:from>
    <xdr:to>
      <xdr:col>45</xdr:col>
      <xdr:colOff>177800</xdr:colOff>
      <xdr:row>39</xdr:row>
      <xdr:rowOff>29319</xdr:rowOff>
    </xdr:to>
    <xdr:cxnSp macro="">
      <xdr:nvCxnSpPr>
        <xdr:cNvPr id="299" name="直線コネクタ 298"/>
        <xdr:cNvCxnSpPr/>
      </xdr:nvCxnSpPr>
      <xdr:spPr>
        <a:xfrm>
          <a:off x="7861300" y="6714072"/>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23604</xdr:rowOff>
    </xdr:from>
    <xdr:to>
      <xdr:col>41</xdr:col>
      <xdr:colOff>50800</xdr:colOff>
      <xdr:row>39</xdr:row>
      <xdr:rowOff>27522</xdr:rowOff>
    </xdr:to>
    <xdr:cxnSp macro="">
      <xdr:nvCxnSpPr>
        <xdr:cNvPr id="302" name="直線コネクタ 301"/>
        <xdr:cNvCxnSpPr/>
      </xdr:nvCxnSpPr>
      <xdr:spPr>
        <a:xfrm>
          <a:off x="6972300" y="6710154"/>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146540</xdr:rowOff>
    </xdr:from>
    <xdr:to>
      <xdr:col>55</xdr:col>
      <xdr:colOff>50800</xdr:colOff>
      <xdr:row>39</xdr:row>
      <xdr:rowOff>76690</xdr:rowOff>
    </xdr:to>
    <xdr:sp macro="" textlink="">
      <xdr:nvSpPr>
        <xdr:cNvPr id="312" name="楕円 311"/>
        <xdr:cNvSpPr/>
      </xdr:nvSpPr>
      <xdr:spPr>
        <a:xfrm>
          <a:off x="10426700" y="66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61467</xdr:rowOff>
    </xdr:from>
    <xdr:ext cx="378565" cy="259045"/>
    <xdr:sp macro="" textlink="">
      <xdr:nvSpPr>
        <xdr:cNvPr id="313" name="労働費該当値テキスト"/>
        <xdr:cNvSpPr txBox="1"/>
      </xdr:nvSpPr>
      <xdr:spPr>
        <a:xfrm>
          <a:off x="10528300" y="6576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152091</xdr:rowOff>
    </xdr:from>
    <xdr:to>
      <xdr:col>50</xdr:col>
      <xdr:colOff>165100</xdr:colOff>
      <xdr:row>39</xdr:row>
      <xdr:rowOff>82241</xdr:rowOff>
    </xdr:to>
    <xdr:sp macro="" textlink="">
      <xdr:nvSpPr>
        <xdr:cNvPr id="314" name="楕円 313"/>
        <xdr:cNvSpPr/>
      </xdr:nvSpPr>
      <xdr:spPr>
        <a:xfrm>
          <a:off x="9588500" y="666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73368</xdr:rowOff>
    </xdr:from>
    <xdr:ext cx="378565" cy="259045"/>
    <xdr:sp macro="" textlink="">
      <xdr:nvSpPr>
        <xdr:cNvPr id="315" name="テキスト ボックス 314"/>
        <xdr:cNvSpPr txBox="1"/>
      </xdr:nvSpPr>
      <xdr:spPr>
        <a:xfrm>
          <a:off x="9450017" y="675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149969</xdr:rowOff>
    </xdr:from>
    <xdr:to>
      <xdr:col>46</xdr:col>
      <xdr:colOff>38100</xdr:colOff>
      <xdr:row>39</xdr:row>
      <xdr:rowOff>80119</xdr:rowOff>
    </xdr:to>
    <xdr:sp macro="" textlink="">
      <xdr:nvSpPr>
        <xdr:cNvPr id="316" name="楕円 315"/>
        <xdr:cNvSpPr/>
      </xdr:nvSpPr>
      <xdr:spPr>
        <a:xfrm>
          <a:off x="8699500" y="66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71246</xdr:rowOff>
    </xdr:from>
    <xdr:ext cx="378565" cy="259045"/>
    <xdr:sp macro="" textlink="">
      <xdr:nvSpPr>
        <xdr:cNvPr id="317" name="テキスト ボックス 316"/>
        <xdr:cNvSpPr txBox="1"/>
      </xdr:nvSpPr>
      <xdr:spPr>
        <a:xfrm>
          <a:off x="8561017" y="6757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148172</xdr:rowOff>
    </xdr:from>
    <xdr:to>
      <xdr:col>41</xdr:col>
      <xdr:colOff>101600</xdr:colOff>
      <xdr:row>39</xdr:row>
      <xdr:rowOff>78322</xdr:rowOff>
    </xdr:to>
    <xdr:sp macro="" textlink="">
      <xdr:nvSpPr>
        <xdr:cNvPr id="318" name="楕円 317"/>
        <xdr:cNvSpPr/>
      </xdr:nvSpPr>
      <xdr:spPr>
        <a:xfrm>
          <a:off x="7810500" y="66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69449</xdr:rowOff>
    </xdr:from>
    <xdr:ext cx="378565" cy="259045"/>
    <xdr:sp macro="" textlink="">
      <xdr:nvSpPr>
        <xdr:cNvPr id="319" name="テキスト ボックス 318"/>
        <xdr:cNvSpPr txBox="1"/>
      </xdr:nvSpPr>
      <xdr:spPr>
        <a:xfrm>
          <a:off x="7672017" y="6755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144254</xdr:rowOff>
    </xdr:from>
    <xdr:to>
      <xdr:col>36</xdr:col>
      <xdr:colOff>165100</xdr:colOff>
      <xdr:row>39</xdr:row>
      <xdr:rowOff>74404</xdr:rowOff>
    </xdr:to>
    <xdr:sp macro="" textlink="">
      <xdr:nvSpPr>
        <xdr:cNvPr id="320" name="楕円 319"/>
        <xdr:cNvSpPr/>
      </xdr:nvSpPr>
      <xdr:spPr>
        <a:xfrm>
          <a:off x="6921500" y="665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65531</xdr:rowOff>
    </xdr:from>
    <xdr:ext cx="378565" cy="259045"/>
    <xdr:sp macro="" textlink="">
      <xdr:nvSpPr>
        <xdr:cNvPr id="321" name="テキスト ボックス 320"/>
        <xdr:cNvSpPr txBox="1"/>
      </xdr:nvSpPr>
      <xdr:spPr>
        <a:xfrm>
          <a:off x="6783017" y="675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25629</xdr:rowOff>
    </xdr:from>
    <xdr:to>
      <xdr:col>55</xdr:col>
      <xdr:colOff>0</xdr:colOff>
      <xdr:row>58</xdr:row>
      <xdr:rowOff>57622</xdr:rowOff>
    </xdr:to>
    <xdr:cxnSp macro="">
      <xdr:nvCxnSpPr>
        <xdr:cNvPr id="352" name="直線コネクタ 351"/>
        <xdr:cNvCxnSpPr/>
      </xdr:nvCxnSpPr>
      <xdr:spPr>
        <a:xfrm flipV="1">
          <a:off x="9639300" y="9969729"/>
          <a:ext cx="838200" cy="3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145980</xdr:rowOff>
    </xdr:from>
    <xdr:ext cx="534377" cy="259045"/>
    <xdr:sp macro="" textlink="">
      <xdr:nvSpPr>
        <xdr:cNvPr id="353" name="農林水産業費平均値テキスト"/>
        <xdr:cNvSpPr txBox="1"/>
      </xdr:nvSpPr>
      <xdr:spPr>
        <a:xfrm>
          <a:off x="10528300" y="957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57622</xdr:rowOff>
    </xdr:from>
    <xdr:to>
      <xdr:col>50</xdr:col>
      <xdr:colOff>114300</xdr:colOff>
      <xdr:row>58</xdr:row>
      <xdr:rowOff>64349</xdr:rowOff>
    </xdr:to>
    <xdr:cxnSp macro="">
      <xdr:nvCxnSpPr>
        <xdr:cNvPr id="355" name="直線コネクタ 354"/>
        <xdr:cNvCxnSpPr/>
      </xdr:nvCxnSpPr>
      <xdr:spPr>
        <a:xfrm flipV="1">
          <a:off x="8750300" y="10001722"/>
          <a:ext cx="889000" cy="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131349</xdr:rowOff>
    </xdr:from>
    <xdr:ext cx="534377" cy="259045"/>
    <xdr:sp macro="" textlink="">
      <xdr:nvSpPr>
        <xdr:cNvPr id="357" name="テキスト ボックス 356"/>
        <xdr:cNvSpPr txBox="1"/>
      </xdr:nvSpPr>
      <xdr:spPr>
        <a:xfrm>
          <a:off x="9372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64349</xdr:rowOff>
    </xdr:from>
    <xdr:to>
      <xdr:col>45</xdr:col>
      <xdr:colOff>177800</xdr:colOff>
      <xdr:row>58</xdr:row>
      <xdr:rowOff>92032</xdr:rowOff>
    </xdr:to>
    <xdr:cxnSp macro="">
      <xdr:nvCxnSpPr>
        <xdr:cNvPr id="358" name="直線コネクタ 357"/>
        <xdr:cNvCxnSpPr/>
      </xdr:nvCxnSpPr>
      <xdr:spPr>
        <a:xfrm flipV="1">
          <a:off x="7861300" y="10008449"/>
          <a:ext cx="8890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114901</xdr:rowOff>
    </xdr:from>
    <xdr:ext cx="534377" cy="259045"/>
    <xdr:sp macro="" textlink="">
      <xdr:nvSpPr>
        <xdr:cNvPr id="360" name="テキスト ボックス 359"/>
        <xdr:cNvSpPr txBox="1"/>
      </xdr:nvSpPr>
      <xdr:spPr>
        <a:xfrm>
          <a:off x="8483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92032</xdr:rowOff>
    </xdr:from>
    <xdr:to>
      <xdr:col>41</xdr:col>
      <xdr:colOff>50800</xdr:colOff>
      <xdr:row>58</xdr:row>
      <xdr:rowOff>138416</xdr:rowOff>
    </xdr:to>
    <xdr:cxnSp macro="">
      <xdr:nvCxnSpPr>
        <xdr:cNvPr id="361" name="直線コネクタ 360"/>
        <xdr:cNvCxnSpPr/>
      </xdr:nvCxnSpPr>
      <xdr:spPr>
        <a:xfrm flipV="1">
          <a:off x="6972300" y="10036132"/>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155929</xdr:rowOff>
    </xdr:from>
    <xdr:ext cx="534377" cy="259045"/>
    <xdr:sp macro="" textlink="">
      <xdr:nvSpPr>
        <xdr:cNvPr id="363" name="テキスト ボックス 362"/>
        <xdr:cNvSpPr txBox="1"/>
      </xdr:nvSpPr>
      <xdr:spPr>
        <a:xfrm>
          <a:off x="7594111" y="958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146279</xdr:rowOff>
    </xdr:from>
    <xdr:to>
      <xdr:col>55</xdr:col>
      <xdr:colOff>50800</xdr:colOff>
      <xdr:row>58</xdr:row>
      <xdr:rowOff>76429</xdr:rowOff>
    </xdr:to>
    <xdr:sp macro="" textlink="">
      <xdr:nvSpPr>
        <xdr:cNvPr id="371" name="楕円 370"/>
        <xdr:cNvSpPr/>
      </xdr:nvSpPr>
      <xdr:spPr>
        <a:xfrm>
          <a:off x="104267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61206</xdr:rowOff>
    </xdr:from>
    <xdr:ext cx="534377" cy="259045"/>
    <xdr:sp macro="" textlink="">
      <xdr:nvSpPr>
        <xdr:cNvPr id="372" name="農林水産業費該当値テキスト"/>
        <xdr:cNvSpPr txBox="1"/>
      </xdr:nvSpPr>
      <xdr:spPr>
        <a:xfrm>
          <a:off x="10528300" y="98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6822</xdr:rowOff>
    </xdr:from>
    <xdr:to>
      <xdr:col>50</xdr:col>
      <xdr:colOff>165100</xdr:colOff>
      <xdr:row>58</xdr:row>
      <xdr:rowOff>108422</xdr:rowOff>
    </xdr:to>
    <xdr:sp macro="" textlink="">
      <xdr:nvSpPr>
        <xdr:cNvPr id="373" name="楕円 372"/>
        <xdr:cNvSpPr/>
      </xdr:nvSpPr>
      <xdr:spPr>
        <a:xfrm>
          <a:off x="9588500" y="995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99549</xdr:rowOff>
    </xdr:from>
    <xdr:ext cx="534377" cy="259045"/>
    <xdr:sp macro="" textlink="">
      <xdr:nvSpPr>
        <xdr:cNvPr id="374" name="テキスト ボックス 373"/>
        <xdr:cNvSpPr txBox="1"/>
      </xdr:nvSpPr>
      <xdr:spPr>
        <a:xfrm>
          <a:off x="9372111" y="1004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13549</xdr:rowOff>
    </xdr:from>
    <xdr:to>
      <xdr:col>46</xdr:col>
      <xdr:colOff>38100</xdr:colOff>
      <xdr:row>58</xdr:row>
      <xdr:rowOff>115149</xdr:rowOff>
    </xdr:to>
    <xdr:sp macro="" textlink="">
      <xdr:nvSpPr>
        <xdr:cNvPr id="375" name="楕円 374"/>
        <xdr:cNvSpPr/>
      </xdr:nvSpPr>
      <xdr:spPr>
        <a:xfrm>
          <a:off x="8699500" y="995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106276</xdr:rowOff>
    </xdr:from>
    <xdr:ext cx="534377" cy="259045"/>
    <xdr:sp macro="" textlink="">
      <xdr:nvSpPr>
        <xdr:cNvPr id="376" name="テキスト ボックス 375"/>
        <xdr:cNvSpPr txBox="1"/>
      </xdr:nvSpPr>
      <xdr:spPr>
        <a:xfrm>
          <a:off x="8483111" y="1005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41232</xdr:rowOff>
    </xdr:from>
    <xdr:to>
      <xdr:col>41</xdr:col>
      <xdr:colOff>101600</xdr:colOff>
      <xdr:row>58</xdr:row>
      <xdr:rowOff>142832</xdr:rowOff>
    </xdr:to>
    <xdr:sp macro="" textlink="">
      <xdr:nvSpPr>
        <xdr:cNvPr id="377" name="楕円 376"/>
        <xdr:cNvSpPr/>
      </xdr:nvSpPr>
      <xdr:spPr>
        <a:xfrm>
          <a:off x="7810500" y="99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133959</xdr:rowOff>
    </xdr:from>
    <xdr:ext cx="534377" cy="259045"/>
    <xdr:sp macro="" textlink="">
      <xdr:nvSpPr>
        <xdr:cNvPr id="378" name="テキスト ボックス 377"/>
        <xdr:cNvSpPr txBox="1"/>
      </xdr:nvSpPr>
      <xdr:spPr>
        <a:xfrm>
          <a:off x="7594111" y="10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87616</xdr:rowOff>
    </xdr:from>
    <xdr:to>
      <xdr:col>36</xdr:col>
      <xdr:colOff>165100</xdr:colOff>
      <xdr:row>59</xdr:row>
      <xdr:rowOff>17766</xdr:rowOff>
    </xdr:to>
    <xdr:sp macro="" textlink="">
      <xdr:nvSpPr>
        <xdr:cNvPr id="379" name="楕円 378"/>
        <xdr:cNvSpPr/>
      </xdr:nvSpPr>
      <xdr:spPr>
        <a:xfrm>
          <a:off x="6921500" y="1003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8893</xdr:rowOff>
    </xdr:from>
    <xdr:ext cx="534377" cy="259045"/>
    <xdr:sp macro="" textlink="">
      <xdr:nvSpPr>
        <xdr:cNvPr id="380" name="テキスト ボックス 379"/>
        <xdr:cNvSpPr txBox="1"/>
      </xdr:nvSpPr>
      <xdr:spPr>
        <a:xfrm>
          <a:off x="6705111" y="1012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119926</xdr:rowOff>
    </xdr:from>
    <xdr:to>
      <xdr:col>55</xdr:col>
      <xdr:colOff>0</xdr:colOff>
      <xdr:row>77</xdr:row>
      <xdr:rowOff>126994</xdr:rowOff>
    </xdr:to>
    <xdr:cxnSp macro="">
      <xdr:nvCxnSpPr>
        <xdr:cNvPr id="409" name="直線コネクタ 408"/>
        <xdr:cNvCxnSpPr/>
      </xdr:nvCxnSpPr>
      <xdr:spPr>
        <a:xfrm>
          <a:off x="9639300" y="13321576"/>
          <a:ext cx="838200" cy="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119926</xdr:rowOff>
    </xdr:from>
    <xdr:to>
      <xdr:col>50</xdr:col>
      <xdr:colOff>114300</xdr:colOff>
      <xdr:row>77</xdr:row>
      <xdr:rowOff>137395</xdr:rowOff>
    </xdr:to>
    <xdr:cxnSp macro="">
      <xdr:nvCxnSpPr>
        <xdr:cNvPr id="412" name="直線コネクタ 411"/>
        <xdr:cNvCxnSpPr/>
      </xdr:nvCxnSpPr>
      <xdr:spPr>
        <a:xfrm flipV="1">
          <a:off x="8750300" y="13321576"/>
          <a:ext cx="889000" cy="1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137395</xdr:rowOff>
    </xdr:from>
    <xdr:to>
      <xdr:col>45</xdr:col>
      <xdr:colOff>177800</xdr:colOff>
      <xdr:row>77</xdr:row>
      <xdr:rowOff>145529</xdr:rowOff>
    </xdr:to>
    <xdr:cxnSp macro="">
      <xdr:nvCxnSpPr>
        <xdr:cNvPr id="415" name="直線コネクタ 414"/>
        <xdr:cNvCxnSpPr/>
      </xdr:nvCxnSpPr>
      <xdr:spPr>
        <a:xfrm flipV="1">
          <a:off x="7861300" y="13339045"/>
          <a:ext cx="889000" cy="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145529</xdr:rowOff>
    </xdr:from>
    <xdr:to>
      <xdr:col>41</xdr:col>
      <xdr:colOff>50800</xdr:colOff>
      <xdr:row>78</xdr:row>
      <xdr:rowOff>76530</xdr:rowOff>
    </xdr:to>
    <xdr:cxnSp macro="">
      <xdr:nvCxnSpPr>
        <xdr:cNvPr id="418" name="直線コネクタ 417"/>
        <xdr:cNvCxnSpPr/>
      </xdr:nvCxnSpPr>
      <xdr:spPr>
        <a:xfrm flipV="1">
          <a:off x="6972300" y="13347179"/>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76194</xdr:rowOff>
    </xdr:from>
    <xdr:to>
      <xdr:col>55</xdr:col>
      <xdr:colOff>50800</xdr:colOff>
      <xdr:row>78</xdr:row>
      <xdr:rowOff>6344</xdr:rowOff>
    </xdr:to>
    <xdr:sp macro="" textlink="">
      <xdr:nvSpPr>
        <xdr:cNvPr id="428" name="楕円 427"/>
        <xdr:cNvSpPr/>
      </xdr:nvSpPr>
      <xdr:spPr>
        <a:xfrm>
          <a:off x="10426700" y="132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54621</xdr:rowOff>
    </xdr:from>
    <xdr:ext cx="534377" cy="259045"/>
    <xdr:sp macro="" textlink="">
      <xdr:nvSpPr>
        <xdr:cNvPr id="429" name="商工費該当値テキスト"/>
        <xdr:cNvSpPr txBox="1"/>
      </xdr:nvSpPr>
      <xdr:spPr>
        <a:xfrm>
          <a:off x="10528300" y="1325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69126</xdr:rowOff>
    </xdr:from>
    <xdr:to>
      <xdr:col>50</xdr:col>
      <xdr:colOff>165100</xdr:colOff>
      <xdr:row>77</xdr:row>
      <xdr:rowOff>170726</xdr:rowOff>
    </xdr:to>
    <xdr:sp macro="" textlink="">
      <xdr:nvSpPr>
        <xdr:cNvPr id="430" name="楕円 429"/>
        <xdr:cNvSpPr/>
      </xdr:nvSpPr>
      <xdr:spPr>
        <a:xfrm>
          <a:off x="9588500" y="132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161853</xdr:rowOff>
    </xdr:from>
    <xdr:ext cx="534377" cy="259045"/>
    <xdr:sp macro="" textlink="">
      <xdr:nvSpPr>
        <xdr:cNvPr id="431" name="テキスト ボックス 430"/>
        <xdr:cNvSpPr txBox="1"/>
      </xdr:nvSpPr>
      <xdr:spPr>
        <a:xfrm>
          <a:off x="9372111" y="133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86595</xdr:rowOff>
    </xdr:from>
    <xdr:to>
      <xdr:col>46</xdr:col>
      <xdr:colOff>38100</xdr:colOff>
      <xdr:row>78</xdr:row>
      <xdr:rowOff>16745</xdr:rowOff>
    </xdr:to>
    <xdr:sp macro="" textlink="">
      <xdr:nvSpPr>
        <xdr:cNvPr id="432" name="楕円 431"/>
        <xdr:cNvSpPr/>
      </xdr:nvSpPr>
      <xdr:spPr>
        <a:xfrm>
          <a:off x="8699500" y="1328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7872</xdr:rowOff>
    </xdr:from>
    <xdr:ext cx="534377" cy="259045"/>
    <xdr:sp macro="" textlink="">
      <xdr:nvSpPr>
        <xdr:cNvPr id="433" name="テキスト ボックス 432"/>
        <xdr:cNvSpPr txBox="1"/>
      </xdr:nvSpPr>
      <xdr:spPr>
        <a:xfrm>
          <a:off x="8483111" y="133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94729</xdr:rowOff>
    </xdr:from>
    <xdr:to>
      <xdr:col>41</xdr:col>
      <xdr:colOff>101600</xdr:colOff>
      <xdr:row>78</xdr:row>
      <xdr:rowOff>24879</xdr:rowOff>
    </xdr:to>
    <xdr:sp macro="" textlink="">
      <xdr:nvSpPr>
        <xdr:cNvPr id="434" name="楕円 433"/>
        <xdr:cNvSpPr/>
      </xdr:nvSpPr>
      <xdr:spPr>
        <a:xfrm>
          <a:off x="7810500" y="1329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16006</xdr:rowOff>
    </xdr:from>
    <xdr:ext cx="534377" cy="259045"/>
    <xdr:sp macro="" textlink="">
      <xdr:nvSpPr>
        <xdr:cNvPr id="435" name="テキスト ボックス 434"/>
        <xdr:cNvSpPr txBox="1"/>
      </xdr:nvSpPr>
      <xdr:spPr>
        <a:xfrm>
          <a:off x="7594111" y="1338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25730</xdr:rowOff>
    </xdr:from>
    <xdr:to>
      <xdr:col>36</xdr:col>
      <xdr:colOff>165100</xdr:colOff>
      <xdr:row>78</xdr:row>
      <xdr:rowOff>127330</xdr:rowOff>
    </xdr:to>
    <xdr:sp macro="" textlink="">
      <xdr:nvSpPr>
        <xdr:cNvPr id="436" name="楕円 435"/>
        <xdr:cNvSpPr/>
      </xdr:nvSpPr>
      <xdr:spPr>
        <a:xfrm>
          <a:off x="6921500" y="133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118457</xdr:rowOff>
    </xdr:from>
    <xdr:ext cx="469744" cy="259045"/>
    <xdr:sp macro="" textlink="">
      <xdr:nvSpPr>
        <xdr:cNvPr id="437" name="テキスト ボックス 436"/>
        <xdr:cNvSpPr txBox="1"/>
      </xdr:nvSpPr>
      <xdr:spPr>
        <a:xfrm>
          <a:off x="6737428"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6127</xdr:rowOff>
    </xdr:from>
    <xdr:to>
      <xdr:col>55</xdr:col>
      <xdr:colOff>0</xdr:colOff>
      <xdr:row>99</xdr:row>
      <xdr:rowOff>17112</xdr:rowOff>
    </xdr:to>
    <xdr:cxnSp macro="">
      <xdr:nvCxnSpPr>
        <xdr:cNvPr id="466" name="直線コネクタ 465"/>
        <xdr:cNvCxnSpPr/>
      </xdr:nvCxnSpPr>
      <xdr:spPr>
        <a:xfrm>
          <a:off x="9639300" y="16979677"/>
          <a:ext cx="838200" cy="1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6127</xdr:rowOff>
    </xdr:from>
    <xdr:to>
      <xdr:col>50</xdr:col>
      <xdr:colOff>114300</xdr:colOff>
      <xdr:row>99</xdr:row>
      <xdr:rowOff>13610</xdr:rowOff>
    </xdr:to>
    <xdr:cxnSp macro="">
      <xdr:nvCxnSpPr>
        <xdr:cNvPr id="469" name="直線コネクタ 468"/>
        <xdr:cNvCxnSpPr/>
      </xdr:nvCxnSpPr>
      <xdr:spPr>
        <a:xfrm flipV="1">
          <a:off x="8750300" y="16979677"/>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72131</xdr:rowOff>
    </xdr:from>
    <xdr:ext cx="534377" cy="259045"/>
    <xdr:sp macro="" textlink="">
      <xdr:nvSpPr>
        <xdr:cNvPr id="471" name="テキスト ボックス 470"/>
        <xdr:cNvSpPr txBox="1"/>
      </xdr:nvSpPr>
      <xdr:spPr>
        <a:xfrm>
          <a:off x="9372111" y="1670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13610</xdr:rowOff>
    </xdr:from>
    <xdr:to>
      <xdr:col>45</xdr:col>
      <xdr:colOff>177800</xdr:colOff>
      <xdr:row>99</xdr:row>
      <xdr:rowOff>17073</xdr:rowOff>
    </xdr:to>
    <xdr:cxnSp macro="">
      <xdr:nvCxnSpPr>
        <xdr:cNvPr id="472" name="直線コネクタ 471"/>
        <xdr:cNvCxnSpPr/>
      </xdr:nvCxnSpPr>
      <xdr:spPr>
        <a:xfrm flipV="1">
          <a:off x="7861300" y="16987160"/>
          <a:ext cx="8890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69576</xdr:rowOff>
    </xdr:from>
    <xdr:ext cx="534377" cy="259045"/>
    <xdr:sp macro="" textlink="">
      <xdr:nvSpPr>
        <xdr:cNvPr id="474" name="テキスト ボックス 473"/>
        <xdr:cNvSpPr txBox="1"/>
      </xdr:nvSpPr>
      <xdr:spPr>
        <a:xfrm>
          <a:off x="8483111" y="1670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340</xdr:rowOff>
    </xdr:from>
    <xdr:to>
      <xdr:col>41</xdr:col>
      <xdr:colOff>50800</xdr:colOff>
      <xdr:row>99</xdr:row>
      <xdr:rowOff>17073</xdr:rowOff>
    </xdr:to>
    <xdr:cxnSp macro="">
      <xdr:nvCxnSpPr>
        <xdr:cNvPr id="475" name="直線コネクタ 474"/>
        <xdr:cNvCxnSpPr/>
      </xdr:nvCxnSpPr>
      <xdr:spPr>
        <a:xfrm>
          <a:off x="6972300" y="16973890"/>
          <a:ext cx="889000" cy="1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137762</xdr:rowOff>
    </xdr:from>
    <xdr:to>
      <xdr:col>55</xdr:col>
      <xdr:colOff>50800</xdr:colOff>
      <xdr:row>99</xdr:row>
      <xdr:rowOff>67912</xdr:rowOff>
    </xdr:to>
    <xdr:sp macro="" textlink="">
      <xdr:nvSpPr>
        <xdr:cNvPr id="485" name="楕円 484"/>
        <xdr:cNvSpPr/>
      </xdr:nvSpPr>
      <xdr:spPr>
        <a:xfrm>
          <a:off x="10426700" y="169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126777</xdr:rowOff>
    </xdr:from>
    <xdr:to>
      <xdr:col>50</xdr:col>
      <xdr:colOff>165100</xdr:colOff>
      <xdr:row>99</xdr:row>
      <xdr:rowOff>56927</xdr:rowOff>
    </xdr:to>
    <xdr:sp macro="" textlink="">
      <xdr:nvSpPr>
        <xdr:cNvPr id="487" name="楕円 486"/>
        <xdr:cNvSpPr/>
      </xdr:nvSpPr>
      <xdr:spPr>
        <a:xfrm>
          <a:off x="9588500" y="169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48054</xdr:rowOff>
    </xdr:from>
    <xdr:ext cx="534377" cy="259045"/>
    <xdr:sp macro="" textlink="">
      <xdr:nvSpPr>
        <xdr:cNvPr id="488" name="テキスト ボックス 487"/>
        <xdr:cNvSpPr txBox="1"/>
      </xdr:nvSpPr>
      <xdr:spPr>
        <a:xfrm>
          <a:off x="9372111" y="1702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134260</xdr:rowOff>
    </xdr:from>
    <xdr:to>
      <xdr:col>46</xdr:col>
      <xdr:colOff>38100</xdr:colOff>
      <xdr:row>99</xdr:row>
      <xdr:rowOff>64410</xdr:rowOff>
    </xdr:to>
    <xdr:sp macro="" textlink="">
      <xdr:nvSpPr>
        <xdr:cNvPr id="489" name="楕円 488"/>
        <xdr:cNvSpPr/>
      </xdr:nvSpPr>
      <xdr:spPr>
        <a:xfrm>
          <a:off x="8699500" y="169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55537</xdr:rowOff>
    </xdr:from>
    <xdr:ext cx="534377" cy="259045"/>
    <xdr:sp macro="" textlink="">
      <xdr:nvSpPr>
        <xdr:cNvPr id="490" name="テキスト ボックス 489"/>
        <xdr:cNvSpPr txBox="1"/>
      </xdr:nvSpPr>
      <xdr:spPr>
        <a:xfrm>
          <a:off x="8483111" y="170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137723</xdr:rowOff>
    </xdr:from>
    <xdr:to>
      <xdr:col>41</xdr:col>
      <xdr:colOff>101600</xdr:colOff>
      <xdr:row>99</xdr:row>
      <xdr:rowOff>67873</xdr:rowOff>
    </xdr:to>
    <xdr:sp macro="" textlink="">
      <xdr:nvSpPr>
        <xdr:cNvPr id="491" name="楕円 490"/>
        <xdr:cNvSpPr/>
      </xdr:nvSpPr>
      <xdr:spPr>
        <a:xfrm>
          <a:off x="7810500" y="169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59000</xdr:rowOff>
    </xdr:from>
    <xdr:ext cx="534377" cy="259045"/>
    <xdr:sp macro="" textlink="">
      <xdr:nvSpPr>
        <xdr:cNvPr id="492" name="テキスト ボックス 491"/>
        <xdr:cNvSpPr txBox="1"/>
      </xdr:nvSpPr>
      <xdr:spPr>
        <a:xfrm>
          <a:off x="7594111" y="1703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120990</xdr:rowOff>
    </xdr:from>
    <xdr:to>
      <xdr:col>36</xdr:col>
      <xdr:colOff>165100</xdr:colOff>
      <xdr:row>99</xdr:row>
      <xdr:rowOff>51140</xdr:rowOff>
    </xdr:to>
    <xdr:sp macro="" textlink="">
      <xdr:nvSpPr>
        <xdr:cNvPr id="493" name="楕円 492"/>
        <xdr:cNvSpPr/>
      </xdr:nvSpPr>
      <xdr:spPr>
        <a:xfrm>
          <a:off x="6921500" y="1692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67667</xdr:rowOff>
    </xdr:from>
    <xdr:ext cx="534377" cy="259045"/>
    <xdr:sp macro="" textlink="">
      <xdr:nvSpPr>
        <xdr:cNvPr id="494" name="テキスト ボックス 493"/>
        <xdr:cNvSpPr txBox="1"/>
      </xdr:nvSpPr>
      <xdr:spPr>
        <a:xfrm>
          <a:off x="6705111" y="1669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125331</xdr:rowOff>
    </xdr:from>
    <xdr:to>
      <xdr:col>85</xdr:col>
      <xdr:colOff>127000</xdr:colOff>
      <xdr:row>34</xdr:row>
      <xdr:rowOff>144305</xdr:rowOff>
    </xdr:to>
    <xdr:cxnSp macro="">
      <xdr:nvCxnSpPr>
        <xdr:cNvPr id="526" name="直線コネクタ 525"/>
        <xdr:cNvCxnSpPr/>
      </xdr:nvCxnSpPr>
      <xdr:spPr>
        <a:xfrm flipV="1">
          <a:off x="15481300" y="5440281"/>
          <a:ext cx="838200" cy="53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144305</xdr:rowOff>
    </xdr:from>
    <xdr:to>
      <xdr:col>81</xdr:col>
      <xdr:colOff>50800</xdr:colOff>
      <xdr:row>36</xdr:row>
      <xdr:rowOff>32389</xdr:rowOff>
    </xdr:to>
    <xdr:cxnSp macro="">
      <xdr:nvCxnSpPr>
        <xdr:cNvPr id="529" name="直線コネクタ 528"/>
        <xdr:cNvCxnSpPr/>
      </xdr:nvCxnSpPr>
      <xdr:spPr>
        <a:xfrm flipV="1">
          <a:off x="14592300" y="5973605"/>
          <a:ext cx="889000" cy="23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143652</xdr:rowOff>
    </xdr:from>
    <xdr:to>
      <xdr:col>76</xdr:col>
      <xdr:colOff>114300</xdr:colOff>
      <xdr:row>36</xdr:row>
      <xdr:rowOff>32389</xdr:rowOff>
    </xdr:to>
    <xdr:cxnSp macro="">
      <xdr:nvCxnSpPr>
        <xdr:cNvPr id="532" name="直線コネクタ 531"/>
        <xdr:cNvCxnSpPr/>
      </xdr:nvCxnSpPr>
      <xdr:spPr>
        <a:xfrm>
          <a:off x="13703300" y="5630052"/>
          <a:ext cx="889000" cy="57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12402</xdr:rowOff>
    </xdr:from>
    <xdr:to>
      <xdr:col>71</xdr:col>
      <xdr:colOff>177800</xdr:colOff>
      <xdr:row>32</xdr:row>
      <xdr:rowOff>143652</xdr:rowOff>
    </xdr:to>
    <xdr:cxnSp macro="">
      <xdr:nvCxnSpPr>
        <xdr:cNvPr id="535" name="直線コネクタ 534"/>
        <xdr:cNvCxnSpPr/>
      </xdr:nvCxnSpPr>
      <xdr:spPr>
        <a:xfrm>
          <a:off x="12814300" y="5327352"/>
          <a:ext cx="889000" cy="30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74531</xdr:rowOff>
    </xdr:from>
    <xdr:to>
      <xdr:col>85</xdr:col>
      <xdr:colOff>177800</xdr:colOff>
      <xdr:row>32</xdr:row>
      <xdr:rowOff>4681</xdr:rowOff>
    </xdr:to>
    <xdr:sp macro="" textlink="">
      <xdr:nvSpPr>
        <xdr:cNvPr id="545" name="楕円 544"/>
        <xdr:cNvSpPr/>
      </xdr:nvSpPr>
      <xdr:spPr>
        <a:xfrm>
          <a:off x="16268700" y="538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97408</xdr:rowOff>
    </xdr:from>
    <xdr:ext cx="534377" cy="259045"/>
    <xdr:sp macro="" textlink="">
      <xdr:nvSpPr>
        <xdr:cNvPr id="546" name="消防費該当値テキスト"/>
        <xdr:cNvSpPr txBox="1"/>
      </xdr:nvSpPr>
      <xdr:spPr>
        <a:xfrm>
          <a:off x="16370300" y="524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93505</xdr:rowOff>
    </xdr:from>
    <xdr:to>
      <xdr:col>81</xdr:col>
      <xdr:colOff>101600</xdr:colOff>
      <xdr:row>35</xdr:row>
      <xdr:rowOff>23655</xdr:rowOff>
    </xdr:to>
    <xdr:sp macro="" textlink="">
      <xdr:nvSpPr>
        <xdr:cNvPr id="547" name="楕円 546"/>
        <xdr:cNvSpPr/>
      </xdr:nvSpPr>
      <xdr:spPr>
        <a:xfrm>
          <a:off x="15430500" y="592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40182</xdr:rowOff>
    </xdr:from>
    <xdr:ext cx="534377" cy="259045"/>
    <xdr:sp macro="" textlink="">
      <xdr:nvSpPr>
        <xdr:cNvPr id="548" name="テキスト ボックス 547"/>
        <xdr:cNvSpPr txBox="1"/>
      </xdr:nvSpPr>
      <xdr:spPr>
        <a:xfrm>
          <a:off x="15214111" y="569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153039</xdr:rowOff>
    </xdr:from>
    <xdr:to>
      <xdr:col>76</xdr:col>
      <xdr:colOff>165100</xdr:colOff>
      <xdr:row>36</xdr:row>
      <xdr:rowOff>83189</xdr:rowOff>
    </xdr:to>
    <xdr:sp macro="" textlink="">
      <xdr:nvSpPr>
        <xdr:cNvPr id="549" name="楕円 548"/>
        <xdr:cNvSpPr/>
      </xdr:nvSpPr>
      <xdr:spPr>
        <a:xfrm>
          <a:off x="14541500" y="615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99716</xdr:rowOff>
    </xdr:from>
    <xdr:ext cx="534377" cy="259045"/>
    <xdr:sp macro="" textlink="">
      <xdr:nvSpPr>
        <xdr:cNvPr id="550" name="テキスト ボックス 549"/>
        <xdr:cNvSpPr txBox="1"/>
      </xdr:nvSpPr>
      <xdr:spPr>
        <a:xfrm>
          <a:off x="14325111" y="59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92852</xdr:rowOff>
    </xdr:from>
    <xdr:to>
      <xdr:col>72</xdr:col>
      <xdr:colOff>38100</xdr:colOff>
      <xdr:row>33</xdr:row>
      <xdr:rowOff>23002</xdr:rowOff>
    </xdr:to>
    <xdr:sp macro="" textlink="">
      <xdr:nvSpPr>
        <xdr:cNvPr id="551" name="楕円 550"/>
        <xdr:cNvSpPr/>
      </xdr:nvSpPr>
      <xdr:spPr>
        <a:xfrm>
          <a:off x="13652500" y="55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39529</xdr:rowOff>
    </xdr:from>
    <xdr:ext cx="534377" cy="259045"/>
    <xdr:sp macro="" textlink="">
      <xdr:nvSpPr>
        <xdr:cNvPr id="552" name="テキスト ボックス 551"/>
        <xdr:cNvSpPr txBox="1"/>
      </xdr:nvSpPr>
      <xdr:spPr>
        <a:xfrm>
          <a:off x="13436111" y="53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133052</xdr:rowOff>
    </xdr:from>
    <xdr:to>
      <xdr:col>67</xdr:col>
      <xdr:colOff>101600</xdr:colOff>
      <xdr:row>31</xdr:row>
      <xdr:rowOff>63202</xdr:rowOff>
    </xdr:to>
    <xdr:sp macro="" textlink="">
      <xdr:nvSpPr>
        <xdr:cNvPr id="553" name="楕円 552"/>
        <xdr:cNvSpPr/>
      </xdr:nvSpPr>
      <xdr:spPr>
        <a:xfrm>
          <a:off x="12763500" y="52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79729</xdr:rowOff>
    </xdr:from>
    <xdr:ext cx="534377" cy="259045"/>
    <xdr:sp macro="" textlink="">
      <xdr:nvSpPr>
        <xdr:cNvPr id="554" name="テキスト ボックス 553"/>
        <xdr:cNvSpPr txBox="1"/>
      </xdr:nvSpPr>
      <xdr:spPr>
        <a:xfrm>
          <a:off x="12547111" y="505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161003</xdr:rowOff>
    </xdr:from>
    <xdr:to>
      <xdr:col>85</xdr:col>
      <xdr:colOff>127000</xdr:colOff>
      <xdr:row>58</xdr:row>
      <xdr:rowOff>162702</xdr:rowOff>
    </xdr:to>
    <xdr:cxnSp macro="">
      <xdr:nvCxnSpPr>
        <xdr:cNvPr id="586" name="直線コネクタ 585"/>
        <xdr:cNvCxnSpPr/>
      </xdr:nvCxnSpPr>
      <xdr:spPr>
        <a:xfrm flipV="1">
          <a:off x="15481300" y="10105103"/>
          <a:ext cx="8382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162702</xdr:rowOff>
    </xdr:from>
    <xdr:to>
      <xdr:col>81</xdr:col>
      <xdr:colOff>50800</xdr:colOff>
      <xdr:row>59</xdr:row>
      <xdr:rowOff>55009</xdr:rowOff>
    </xdr:to>
    <xdr:cxnSp macro="">
      <xdr:nvCxnSpPr>
        <xdr:cNvPr id="589" name="直線コネクタ 588"/>
        <xdr:cNvCxnSpPr/>
      </xdr:nvCxnSpPr>
      <xdr:spPr>
        <a:xfrm flipV="1">
          <a:off x="14592300" y="10106802"/>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14981</xdr:rowOff>
    </xdr:from>
    <xdr:ext cx="534377" cy="259045"/>
    <xdr:sp macro="" textlink="">
      <xdr:nvSpPr>
        <xdr:cNvPr id="591" name="テキスト ボックス 590"/>
        <xdr:cNvSpPr txBox="1"/>
      </xdr:nvSpPr>
      <xdr:spPr>
        <a:xfrm>
          <a:off x="15214111" y="96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42676</xdr:rowOff>
    </xdr:from>
    <xdr:to>
      <xdr:col>76</xdr:col>
      <xdr:colOff>114300</xdr:colOff>
      <xdr:row>59</xdr:row>
      <xdr:rowOff>55009</xdr:rowOff>
    </xdr:to>
    <xdr:cxnSp macro="">
      <xdr:nvCxnSpPr>
        <xdr:cNvPr id="592" name="直線コネクタ 591"/>
        <xdr:cNvCxnSpPr/>
      </xdr:nvCxnSpPr>
      <xdr:spPr>
        <a:xfrm>
          <a:off x="13703300" y="10158226"/>
          <a:ext cx="889000" cy="1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26009</xdr:rowOff>
    </xdr:from>
    <xdr:ext cx="534377" cy="259045"/>
    <xdr:sp macro="" textlink="">
      <xdr:nvSpPr>
        <xdr:cNvPr id="594" name="テキスト ボックス 593"/>
        <xdr:cNvSpPr txBox="1"/>
      </xdr:nvSpPr>
      <xdr:spPr>
        <a:xfrm>
          <a:off x="14325111" y="96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42676</xdr:rowOff>
    </xdr:from>
    <xdr:to>
      <xdr:col>71</xdr:col>
      <xdr:colOff>177800</xdr:colOff>
      <xdr:row>59</xdr:row>
      <xdr:rowOff>66766</xdr:rowOff>
    </xdr:to>
    <xdr:cxnSp macro="">
      <xdr:nvCxnSpPr>
        <xdr:cNvPr id="595" name="直線コネクタ 594"/>
        <xdr:cNvCxnSpPr/>
      </xdr:nvCxnSpPr>
      <xdr:spPr>
        <a:xfrm flipV="1">
          <a:off x="12814300" y="10158226"/>
          <a:ext cx="889000" cy="2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36492</xdr:rowOff>
    </xdr:from>
    <xdr:ext cx="534377" cy="259045"/>
    <xdr:sp macro="" textlink="">
      <xdr:nvSpPr>
        <xdr:cNvPr id="597" name="テキスト ボックス 596"/>
        <xdr:cNvSpPr txBox="1"/>
      </xdr:nvSpPr>
      <xdr:spPr>
        <a:xfrm>
          <a:off x="13436111" y="9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110203</xdr:rowOff>
    </xdr:from>
    <xdr:to>
      <xdr:col>85</xdr:col>
      <xdr:colOff>177800</xdr:colOff>
      <xdr:row>59</xdr:row>
      <xdr:rowOff>40353</xdr:rowOff>
    </xdr:to>
    <xdr:sp macro="" textlink="">
      <xdr:nvSpPr>
        <xdr:cNvPr id="605" name="楕円 604"/>
        <xdr:cNvSpPr/>
      </xdr:nvSpPr>
      <xdr:spPr>
        <a:xfrm>
          <a:off x="16268700" y="1005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25130</xdr:rowOff>
    </xdr:from>
    <xdr:ext cx="534377" cy="259045"/>
    <xdr:sp macro="" textlink="">
      <xdr:nvSpPr>
        <xdr:cNvPr id="606" name="教育費該当値テキスト"/>
        <xdr:cNvSpPr txBox="1"/>
      </xdr:nvSpPr>
      <xdr:spPr>
        <a:xfrm>
          <a:off x="16370300" y="99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111902</xdr:rowOff>
    </xdr:from>
    <xdr:to>
      <xdr:col>81</xdr:col>
      <xdr:colOff>101600</xdr:colOff>
      <xdr:row>59</xdr:row>
      <xdr:rowOff>42052</xdr:rowOff>
    </xdr:to>
    <xdr:sp macro="" textlink="">
      <xdr:nvSpPr>
        <xdr:cNvPr id="607" name="楕円 606"/>
        <xdr:cNvSpPr/>
      </xdr:nvSpPr>
      <xdr:spPr>
        <a:xfrm>
          <a:off x="15430500" y="1005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33179</xdr:rowOff>
    </xdr:from>
    <xdr:ext cx="534377" cy="259045"/>
    <xdr:sp macro="" textlink="">
      <xdr:nvSpPr>
        <xdr:cNvPr id="608" name="テキスト ボックス 607"/>
        <xdr:cNvSpPr txBox="1"/>
      </xdr:nvSpPr>
      <xdr:spPr>
        <a:xfrm>
          <a:off x="15214111" y="101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4209</xdr:rowOff>
    </xdr:from>
    <xdr:to>
      <xdr:col>76</xdr:col>
      <xdr:colOff>165100</xdr:colOff>
      <xdr:row>59</xdr:row>
      <xdr:rowOff>105809</xdr:rowOff>
    </xdr:to>
    <xdr:sp macro="" textlink="">
      <xdr:nvSpPr>
        <xdr:cNvPr id="609" name="楕円 608"/>
        <xdr:cNvSpPr/>
      </xdr:nvSpPr>
      <xdr:spPr>
        <a:xfrm>
          <a:off x="14541500" y="1011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96936</xdr:rowOff>
    </xdr:from>
    <xdr:ext cx="534377" cy="259045"/>
    <xdr:sp macro="" textlink="">
      <xdr:nvSpPr>
        <xdr:cNvPr id="610" name="テキスト ボックス 609"/>
        <xdr:cNvSpPr txBox="1"/>
      </xdr:nvSpPr>
      <xdr:spPr>
        <a:xfrm>
          <a:off x="14325111" y="1021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163326</xdr:rowOff>
    </xdr:from>
    <xdr:to>
      <xdr:col>72</xdr:col>
      <xdr:colOff>38100</xdr:colOff>
      <xdr:row>59</xdr:row>
      <xdr:rowOff>93476</xdr:rowOff>
    </xdr:to>
    <xdr:sp macro="" textlink="">
      <xdr:nvSpPr>
        <xdr:cNvPr id="611" name="楕円 610"/>
        <xdr:cNvSpPr/>
      </xdr:nvSpPr>
      <xdr:spPr>
        <a:xfrm>
          <a:off x="13652500" y="101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84603</xdr:rowOff>
    </xdr:from>
    <xdr:ext cx="534377" cy="259045"/>
    <xdr:sp macro="" textlink="">
      <xdr:nvSpPr>
        <xdr:cNvPr id="612" name="テキスト ボックス 611"/>
        <xdr:cNvSpPr txBox="1"/>
      </xdr:nvSpPr>
      <xdr:spPr>
        <a:xfrm>
          <a:off x="13436111" y="1020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15966</xdr:rowOff>
    </xdr:from>
    <xdr:to>
      <xdr:col>67</xdr:col>
      <xdr:colOff>101600</xdr:colOff>
      <xdr:row>59</xdr:row>
      <xdr:rowOff>117566</xdr:rowOff>
    </xdr:to>
    <xdr:sp macro="" textlink="">
      <xdr:nvSpPr>
        <xdr:cNvPr id="613" name="楕円 612"/>
        <xdr:cNvSpPr/>
      </xdr:nvSpPr>
      <xdr:spPr>
        <a:xfrm>
          <a:off x="12763500" y="1013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108693</xdr:rowOff>
    </xdr:from>
    <xdr:ext cx="534377" cy="259045"/>
    <xdr:sp macro="" textlink="">
      <xdr:nvSpPr>
        <xdr:cNvPr id="614" name="テキスト ボックス 613"/>
        <xdr:cNvSpPr txBox="1"/>
      </xdr:nvSpPr>
      <xdr:spPr>
        <a:xfrm>
          <a:off x="12547111"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35206</xdr:rowOff>
    </xdr:from>
    <xdr:to>
      <xdr:col>85</xdr:col>
      <xdr:colOff>127000</xdr:colOff>
      <xdr:row>79</xdr:row>
      <xdr:rowOff>36441</xdr:rowOff>
    </xdr:to>
    <xdr:cxnSp macro="">
      <xdr:nvCxnSpPr>
        <xdr:cNvPr id="643" name="直線コネクタ 642"/>
        <xdr:cNvCxnSpPr/>
      </xdr:nvCxnSpPr>
      <xdr:spPr>
        <a:xfrm flipV="1">
          <a:off x="15481300" y="13579756"/>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36441</xdr:rowOff>
    </xdr:from>
    <xdr:to>
      <xdr:col>81</xdr:col>
      <xdr:colOff>50800</xdr:colOff>
      <xdr:row>79</xdr:row>
      <xdr:rowOff>39788</xdr:rowOff>
    </xdr:to>
    <xdr:cxnSp macro="">
      <xdr:nvCxnSpPr>
        <xdr:cNvPr id="646" name="直線コネクタ 645"/>
        <xdr:cNvCxnSpPr/>
      </xdr:nvCxnSpPr>
      <xdr:spPr>
        <a:xfrm flipV="1">
          <a:off x="14592300" y="13580991"/>
          <a:ext cx="889000" cy="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80094</xdr:rowOff>
    </xdr:from>
    <xdr:ext cx="469744" cy="259045"/>
    <xdr:sp macro="" textlink="">
      <xdr:nvSpPr>
        <xdr:cNvPr id="648" name="テキスト ボックス 647"/>
        <xdr:cNvSpPr txBox="1"/>
      </xdr:nvSpPr>
      <xdr:spPr>
        <a:xfrm>
          <a:off x="15246428" y="136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39788</xdr:rowOff>
    </xdr:from>
    <xdr:to>
      <xdr:col>76</xdr:col>
      <xdr:colOff>114300</xdr:colOff>
      <xdr:row>79</xdr:row>
      <xdr:rowOff>44145</xdr:rowOff>
    </xdr:to>
    <xdr:cxnSp macro="">
      <xdr:nvCxnSpPr>
        <xdr:cNvPr id="649" name="直線コネクタ 648"/>
        <xdr:cNvCxnSpPr/>
      </xdr:nvCxnSpPr>
      <xdr:spPr>
        <a:xfrm flipV="1">
          <a:off x="13703300" y="13584338"/>
          <a:ext cx="889000" cy="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44002</xdr:rowOff>
    </xdr:from>
    <xdr:to>
      <xdr:col>71</xdr:col>
      <xdr:colOff>177800</xdr:colOff>
      <xdr:row>79</xdr:row>
      <xdr:rowOff>44145</xdr:rowOff>
    </xdr:to>
    <xdr:cxnSp macro="">
      <xdr:nvCxnSpPr>
        <xdr:cNvPr id="652" name="直線コネクタ 651"/>
        <xdr:cNvCxnSpPr/>
      </xdr:nvCxnSpPr>
      <xdr:spPr>
        <a:xfrm>
          <a:off x="12814300" y="13588552"/>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155856</xdr:rowOff>
    </xdr:from>
    <xdr:to>
      <xdr:col>85</xdr:col>
      <xdr:colOff>177800</xdr:colOff>
      <xdr:row>79</xdr:row>
      <xdr:rowOff>86006</xdr:rowOff>
    </xdr:to>
    <xdr:sp macro="" textlink="">
      <xdr:nvSpPr>
        <xdr:cNvPr id="662" name="楕円 661"/>
        <xdr:cNvSpPr/>
      </xdr:nvSpPr>
      <xdr:spPr>
        <a:xfrm>
          <a:off x="16268700" y="1352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469744" cy="259045"/>
    <xdr:sp macro="" textlink="">
      <xdr:nvSpPr>
        <xdr:cNvPr id="663" name="災害復旧費該当値テキスト"/>
        <xdr:cNvSpPr txBox="1"/>
      </xdr:nvSpPr>
      <xdr:spPr>
        <a:xfrm>
          <a:off x="16370300"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157091</xdr:rowOff>
    </xdr:from>
    <xdr:to>
      <xdr:col>81</xdr:col>
      <xdr:colOff>101600</xdr:colOff>
      <xdr:row>79</xdr:row>
      <xdr:rowOff>87241</xdr:rowOff>
    </xdr:to>
    <xdr:sp macro="" textlink="">
      <xdr:nvSpPr>
        <xdr:cNvPr id="664" name="楕円 663"/>
        <xdr:cNvSpPr/>
      </xdr:nvSpPr>
      <xdr:spPr>
        <a:xfrm>
          <a:off x="15430500" y="135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103768</xdr:rowOff>
    </xdr:from>
    <xdr:ext cx="469744" cy="259045"/>
    <xdr:sp macro="" textlink="">
      <xdr:nvSpPr>
        <xdr:cNvPr id="665" name="テキスト ボックス 664"/>
        <xdr:cNvSpPr txBox="1"/>
      </xdr:nvSpPr>
      <xdr:spPr>
        <a:xfrm>
          <a:off x="15246428" y="1330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160438</xdr:rowOff>
    </xdr:from>
    <xdr:to>
      <xdr:col>76</xdr:col>
      <xdr:colOff>165100</xdr:colOff>
      <xdr:row>79</xdr:row>
      <xdr:rowOff>90588</xdr:rowOff>
    </xdr:to>
    <xdr:sp macro="" textlink="">
      <xdr:nvSpPr>
        <xdr:cNvPr id="666" name="楕円 665"/>
        <xdr:cNvSpPr/>
      </xdr:nvSpPr>
      <xdr:spPr>
        <a:xfrm>
          <a:off x="14541500" y="1353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81715</xdr:rowOff>
    </xdr:from>
    <xdr:ext cx="469744" cy="259045"/>
    <xdr:sp macro="" textlink="">
      <xdr:nvSpPr>
        <xdr:cNvPr id="667" name="テキスト ボックス 666"/>
        <xdr:cNvSpPr txBox="1"/>
      </xdr:nvSpPr>
      <xdr:spPr>
        <a:xfrm>
          <a:off x="14357428" y="1362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164795</xdr:rowOff>
    </xdr:from>
    <xdr:to>
      <xdr:col>72</xdr:col>
      <xdr:colOff>38100</xdr:colOff>
      <xdr:row>79</xdr:row>
      <xdr:rowOff>94945</xdr:rowOff>
    </xdr:to>
    <xdr:sp macro="" textlink="">
      <xdr:nvSpPr>
        <xdr:cNvPr id="668" name="楕円 667"/>
        <xdr:cNvSpPr/>
      </xdr:nvSpPr>
      <xdr:spPr>
        <a:xfrm>
          <a:off x="13652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86072</xdr:rowOff>
    </xdr:from>
    <xdr:ext cx="378565" cy="259045"/>
    <xdr:sp macro="" textlink="">
      <xdr:nvSpPr>
        <xdr:cNvPr id="669" name="テキスト ボックス 668"/>
        <xdr:cNvSpPr txBox="1"/>
      </xdr:nvSpPr>
      <xdr:spPr>
        <a:xfrm>
          <a:off x="13514017" y="13630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164652</xdr:rowOff>
    </xdr:from>
    <xdr:to>
      <xdr:col>67</xdr:col>
      <xdr:colOff>101600</xdr:colOff>
      <xdr:row>79</xdr:row>
      <xdr:rowOff>94802</xdr:rowOff>
    </xdr:to>
    <xdr:sp macro="" textlink="">
      <xdr:nvSpPr>
        <xdr:cNvPr id="670" name="楕円 669"/>
        <xdr:cNvSpPr/>
      </xdr:nvSpPr>
      <xdr:spPr>
        <a:xfrm>
          <a:off x="12763500" y="1353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85929</xdr:rowOff>
    </xdr:from>
    <xdr:ext cx="378565" cy="259045"/>
    <xdr:sp macro="" textlink="">
      <xdr:nvSpPr>
        <xdr:cNvPr id="671" name="テキスト ボックス 670"/>
        <xdr:cNvSpPr txBox="1"/>
      </xdr:nvSpPr>
      <xdr:spPr>
        <a:xfrm>
          <a:off x="12625017" y="13630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100000</xdr:rowOff>
    </xdr:from>
    <xdr:to>
      <xdr:col>85</xdr:col>
      <xdr:colOff>127000</xdr:colOff>
      <xdr:row>96</xdr:row>
      <xdr:rowOff>102863</xdr:rowOff>
    </xdr:to>
    <xdr:cxnSp macro="">
      <xdr:nvCxnSpPr>
        <xdr:cNvPr id="702" name="直線コネクタ 701"/>
        <xdr:cNvCxnSpPr/>
      </xdr:nvCxnSpPr>
      <xdr:spPr>
        <a:xfrm>
          <a:off x="15481300" y="16559200"/>
          <a:ext cx="838200" cy="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13217</xdr:rowOff>
    </xdr:from>
    <xdr:ext cx="534377" cy="259045"/>
    <xdr:sp macro="" textlink="">
      <xdr:nvSpPr>
        <xdr:cNvPr id="703" name="公債費平均値テキスト"/>
        <xdr:cNvSpPr txBox="1"/>
      </xdr:nvSpPr>
      <xdr:spPr>
        <a:xfrm>
          <a:off x="16370300" y="1612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100000</xdr:rowOff>
    </xdr:from>
    <xdr:to>
      <xdr:col>81</xdr:col>
      <xdr:colOff>50800</xdr:colOff>
      <xdr:row>96</xdr:row>
      <xdr:rowOff>128291</xdr:rowOff>
    </xdr:to>
    <xdr:cxnSp macro="">
      <xdr:nvCxnSpPr>
        <xdr:cNvPr id="705" name="直線コネクタ 704"/>
        <xdr:cNvCxnSpPr/>
      </xdr:nvCxnSpPr>
      <xdr:spPr>
        <a:xfrm flipV="1">
          <a:off x="14592300" y="16559200"/>
          <a:ext cx="889000" cy="2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119310</xdr:rowOff>
    </xdr:from>
    <xdr:ext cx="534377" cy="259045"/>
    <xdr:sp macro="" textlink="">
      <xdr:nvSpPr>
        <xdr:cNvPr id="707" name="テキスト ボックス 706"/>
        <xdr:cNvSpPr txBox="1"/>
      </xdr:nvSpPr>
      <xdr:spPr>
        <a:xfrm>
          <a:off x="15214111" y="1606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128291</xdr:rowOff>
    </xdr:from>
    <xdr:to>
      <xdr:col>76</xdr:col>
      <xdr:colOff>114300</xdr:colOff>
      <xdr:row>96</xdr:row>
      <xdr:rowOff>138677</xdr:rowOff>
    </xdr:to>
    <xdr:cxnSp macro="">
      <xdr:nvCxnSpPr>
        <xdr:cNvPr id="708" name="直線コネクタ 707"/>
        <xdr:cNvCxnSpPr/>
      </xdr:nvCxnSpPr>
      <xdr:spPr>
        <a:xfrm flipV="1">
          <a:off x="13703300" y="1658749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113344</xdr:rowOff>
    </xdr:from>
    <xdr:ext cx="534377" cy="259045"/>
    <xdr:sp macro="" textlink="">
      <xdr:nvSpPr>
        <xdr:cNvPr id="710" name="テキスト ボックス 709"/>
        <xdr:cNvSpPr txBox="1"/>
      </xdr:nvSpPr>
      <xdr:spPr>
        <a:xfrm>
          <a:off x="14325111" y="1605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138677</xdr:rowOff>
    </xdr:from>
    <xdr:to>
      <xdr:col>71</xdr:col>
      <xdr:colOff>177800</xdr:colOff>
      <xdr:row>96</xdr:row>
      <xdr:rowOff>144218</xdr:rowOff>
    </xdr:to>
    <xdr:cxnSp macro="">
      <xdr:nvCxnSpPr>
        <xdr:cNvPr id="711" name="直線コネクタ 710"/>
        <xdr:cNvCxnSpPr/>
      </xdr:nvCxnSpPr>
      <xdr:spPr>
        <a:xfrm flipV="1">
          <a:off x="12814300" y="165978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138566</xdr:rowOff>
    </xdr:from>
    <xdr:ext cx="534377" cy="259045"/>
    <xdr:sp macro="" textlink="">
      <xdr:nvSpPr>
        <xdr:cNvPr id="713" name="テキスト ボックス 712"/>
        <xdr:cNvSpPr txBox="1"/>
      </xdr:nvSpPr>
      <xdr:spPr>
        <a:xfrm>
          <a:off x="13436111" y="160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132090</xdr:rowOff>
    </xdr:from>
    <xdr:ext cx="534377" cy="259045"/>
    <xdr:sp macro="" textlink="">
      <xdr:nvSpPr>
        <xdr:cNvPr id="715" name="テキスト ボックス 714"/>
        <xdr:cNvSpPr txBox="1"/>
      </xdr:nvSpPr>
      <xdr:spPr>
        <a:xfrm>
          <a:off x="12547111" y="1607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52063</xdr:rowOff>
    </xdr:from>
    <xdr:to>
      <xdr:col>85</xdr:col>
      <xdr:colOff>177800</xdr:colOff>
      <xdr:row>96</xdr:row>
      <xdr:rowOff>153663</xdr:rowOff>
    </xdr:to>
    <xdr:sp macro="" textlink="">
      <xdr:nvSpPr>
        <xdr:cNvPr id="721" name="楕円 720"/>
        <xdr:cNvSpPr/>
      </xdr:nvSpPr>
      <xdr:spPr>
        <a:xfrm>
          <a:off x="16268700" y="1651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30490</xdr:rowOff>
    </xdr:from>
    <xdr:ext cx="534377" cy="259045"/>
    <xdr:sp macro="" textlink="">
      <xdr:nvSpPr>
        <xdr:cNvPr id="722" name="公債費該当値テキスト"/>
        <xdr:cNvSpPr txBox="1"/>
      </xdr:nvSpPr>
      <xdr:spPr>
        <a:xfrm>
          <a:off x="16370300" y="1648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49200</xdr:rowOff>
    </xdr:from>
    <xdr:to>
      <xdr:col>81</xdr:col>
      <xdr:colOff>101600</xdr:colOff>
      <xdr:row>96</xdr:row>
      <xdr:rowOff>150800</xdr:rowOff>
    </xdr:to>
    <xdr:sp macro="" textlink="">
      <xdr:nvSpPr>
        <xdr:cNvPr id="723" name="楕円 722"/>
        <xdr:cNvSpPr/>
      </xdr:nvSpPr>
      <xdr:spPr>
        <a:xfrm>
          <a:off x="15430500" y="165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141927</xdr:rowOff>
    </xdr:from>
    <xdr:ext cx="534377" cy="259045"/>
    <xdr:sp macro="" textlink="">
      <xdr:nvSpPr>
        <xdr:cNvPr id="724" name="テキスト ボックス 723"/>
        <xdr:cNvSpPr txBox="1"/>
      </xdr:nvSpPr>
      <xdr:spPr>
        <a:xfrm>
          <a:off x="15214111" y="1660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77491</xdr:rowOff>
    </xdr:from>
    <xdr:to>
      <xdr:col>76</xdr:col>
      <xdr:colOff>165100</xdr:colOff>
      <xdr:row>97</xdr:row>
      <xdr:rowOff>7641</xdr:rowOff>
    </xdr:to>
    <xdr:sp macro="" textlink="">
      <xdr:nvSpPr>
        <xdr:cNvPr id="725" name="楕円 724"/>
        <xdr:cNvSpPr/>
      </xdr:nvSpPr>
      <xdr:spPr>
        <a:xfrm>
          <a:off x="14541500" y="1653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170218</xdr:rowOff>
    </xdr:from>
    <xdr:ext cx="534377" cy="259045"/>
    <xdr:sp macro="" textlink="">
      <xdr:nvSpPr>
        <xdr:cNvPr id="726" name="テキスト ボックス 725"/>
        <xdr:cNvSpPr txBox="1"/>
      </xdr:nvSpPr>
      <xdr:spPr>
        <a:xfrm>
          <a:off x="14325111" y="1662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87877</xdr:rowOff>
    </xdr:from>
    <xdr:to>
      <xdr:col>72</xdr:col>
      <xdr:colOff>38100</xdr:colOff>
      <xdr:row>97</xdr:row>
      <xdr:rowOff>18027</xdr:rowOff>
    </xdr:to>
    <xdr:sp macro="" textlink="">
      <xdr:nvSpPr>
        <xdr:cNvPr id="727" name="楕円 726"/>
        <xdr:cNvSpPr/>
      </xdr:nvSpPr>
      <xdr:spPr>
        <a:xfrm>
          <a:off x="13652500" y="1654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9154</xdr:rowOff>
    </xdr:from>
    <xdr:ext cx="534377" cy="259045"/>
    <xdr:sp macro="" textlink="">
      <xdr:nvSpPr>
        <xdr:cNvPr id="728" name="テキスト ボックス 727"/>
        <xdr:cNvSpPr txBox="1"/>
      </xdr:nvSpPr>
      <xdr:spPr>
        <a:xfrm>
          <a:off x="13436111" y="166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93418</xdr:rowOff>
    </xdr:from>
    <xdr:to>
      <xdr:col>67</xdr:col>
      <xdr:colOff>101600</xdr:colOff>
      <xdr:row>97</xdr:row>
      <xdr:rowOff>23568</xdr:rowOff>
    </xdr:to>
    <xdr:sp macro="" textlink="">
      <xdr:nvSpPr>
        <xdr:cNvPr id="729" name="楕円 728"/>
        <xdr:cNvSpPr/>
      </xdr:nvSpPr>
      <xdr:spPr>
        <a:xfrm>
          <a:off x="12763500" y="165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14695</xdr:rowOff>
    </xdr:from>
    <xdr:ext cx="534377" cy="259045"/>
    <xdr:sp macro="" textlink="">
      <xdr:nvSpPr>
        <xdr:cNvPr id="730" name="テキスト ボックス 729"/>
        <xdr:cNvSpPr txBox="1"/>
      </xdr:nvSpPr>
      <xdr:spPr>
        <a:xfrm>
          <a:off x="12547111" y="16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7,026</a:t>
          </a:r>
          <a:r>
            <a:rPr kumimoji="1" lang="ja-JP" altLang="en-US" sz="1300">
              <a:latin typeface="ＭＳ Ｐゴシック" panose="020B0600070205080204" pitchFamily="50" charset="-128"/>
              <a:ea typeface="ＭＳ Ｐゴシック" panose="020B0600070205080204" pitchFamily="50" charset="-128"/>
            </a:rPr>
            <a:t>円減となった要因は、減債基金の積立金の減額や榛原文化センターホール解体事業の完了によるものである。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民生費は、以前より類似団体の平均に比べ、非常に低い額を示している。昨年より</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円減となった要因は、福祉事務事業部門の一元化を図るために行った総合健康福祉センターの大規模改修の完了によるもである。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農林水産業費は、類似団体の平均を下回っているが、県平均より高い金額となっている。昨年より</a:t>
          </a:r>
          <a:r>
            <a:rPr kumimoji="1" lang="en-US" altLang="ja-JP" sz="1300">
              <a:latin typeface="ＭＳ Ｐゴシック" panose="020B0600070205080204" pitchFamily="50" charset="-128"/>
              <a:ea typeface="ＭＳ Ｐゴシック" panose="020B0600070205080204" pitchFamily="50" charset="-128"/>
            </a:rPr>
            <a:t>2,939</a:t>
          </a:r>
          <a:r>
            <a:rPr kumimoji="1" lang="ja-JP" altLang="en-US" sz="1300">
              <a:latin typeface="ＭＳ Ｐゴシック" panose="020B0600070205080204" pitchFamily="50" charset="-128"/>
              <a:ea typeface="ＭＳ Ｐゴシック" panose="020B0600070205080204" pitchFamily="50" charset="-128"/>
            </a:rPr>
            <a:t>円増となった要因は、地頭方漁港海岸の護岸整備工事や津波高潮防災ステーションの設備更新によるものである。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土木費は、市道大倉壱丁田線整備事業新設工事の減額により、昨年より</a:t>
          </a:r>
          <a:r>
            <a:rPr kumimoji="1" lang="en-US" altLang="ja-JP" sz="1300">
              <a:latin typeface="ＭＳ Ｐゴシック" panose="020B0600070205080204" pitchFamily="50" charset="-128"/>
              <a:ea typeface="ＭＳ Ｐゴシック" panose="020B0600070205080204" pitchFamily="50" charset="-128"/>
            </a:rPr>
            <a:t>14,415</a:t>
          </a:r>
          <a:r>
            <a:rPr kumimoji="1" lang="ja-JP" altLang="en-US" sz="1300">
              <a:latin typeface="ＭＳ Ｐゴシック" panose="020B0600070205080204" pitchFamily="50" charset="-128"/>
              <a:ea typeface="ＭＳ Ｐゴシック" panose="020B0600070205080204" pitchFamily="50" charset="-128"/>
            </a:rPr>
            <a:t>円減となった。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消防費は、昨年より</a:t>
          </a:r>
          <a:r>
            <a:rPr kumimoji="1" lang="en-US" altLang="ja-JP" sz="1300">
              <a:latin typeface="ＭＳ Ｐゴシック" panose="020B0600070205080204" pitchFamily="50" charset="-128"/>
              <a:ea typeface="ＭＳ Ｐゴシック" panose="020B0600070205080204" pitchFamily="50" charset="-128"/>
            </a:rPr>
            <a:t>16,331</a:t>
          </a:r>
          <a:r>
            <a:rPr kumimoji="1" lang="ja-JP" altLang="en-US" sz="1300">
              <a:latin typeface="ＭＳ Ｐゴシック" panose="020B0600070205080204" pitchFamily="50" charset="-128"/>
              <a:ea typeface="ＭＳ Ｐゴシック" panose="020B0600070205080204" pitchFamily="50" charset="-128"/>
            </a:rPr>
            <a:t>円の大幅な増となった。これは、前年度からの同報無線のデジタル化整備や原子力災害時における屋内退去施設の放射線防護対策事業によるものが大きな要因である。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○財政調整基金残高</a:t>
          </a:r>
          <a:endParaRPr kumimoji="1" lang="en-US" altLang="ja-JP" sz="8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latin typeface="ＭＳ ゴシック" pitchFamily="49" charset="-128"/>
              <a:ea typeface="ＭＳ ゴシック" pitchFamily="49" charset="-128"/>
            </a:rPr>
            <a:t>　</a:t>
          </a:r>
          <a:r>
            <a:rPr kumimoji="1" lang="ja-JP" altLang="ja-JP" sz="800">
              <a:solidFill>
                <a:schemeClr val="dk1"/>
              </a:solidFill>
              <a:effectLst/>
              <a:latin typeface="ＭＳ ゴシック" pitchFamily="49" charset="-128"/>
              <a:ea typeface="ＭＳ ゴシック" pitchFamily="49" charset="-128"/>
              <a:cs typeface="+mn-cs"/>
            </a:rPr>
            <a:t>標準財政規模に対する残高の比率は、</a:t>
          </a:r>
          <a:r>
            <a:rPr kumimoji="1" lang="ja-JP" altLang="en-US" sz="800">
              <a:solidFill>
                <a:schemeClr val="dk1"/>
              </a:solidFill>
              <a:effectLst/>
              <a:latin typeface="ＭＳ ゴシック" pitchFamily="49" charset="-128"/>
              <a:ea typeface="ＭＳ ゴシック" pitchFamily="49" charset="-128"/>
              <a:cs typeface="+mn-cs"/>
            </a:rPr>
            <a:t>基金の取り崩しにより</a:t>
          </a:r>
          <a:r>
            <a:rPr kumimoji="1" lang="ja-JP" altLang="ja-JP" sz="800">
              <a:solidFill>
                <a:schemeClr val="dk1"/>
              </a:solidFill>
              <a:effectLst/>
              <a:latin typeface="ＭＳ ゴシック" pitchFamily="49" charset="-128"/>
              <a:ea typeface="ＭＳ ゴシック" pitchFamily="49" charset="-128"/>
              <a:cs typeface="+mn-cs"/>
            </a:rPr>
            <a:t>前年度比</a:t>
          </a:r>
          <a:r>
            <a:rPr kumimoji="1" lang="en-US" altLang="ja-JP" sz="800">
              <a:solidFill>
                <a:schemeClr val="dk1"/>
              </a:solidFill>
              <a:effectLst/>
              <a:latin typeface="ＭＳ ゴシック" pitchFamily="49" charset="-128"/>
              <a:ea typeface="ＭＳ ゴシック" pitchFamily="49" charset="-128"/>
              <a:cs typeface="+mn-cs"/>
            </a:rPr>
            <a:t>2.73</a:t>
          </a:r>
          <a:r>
            <a:rPr kumimoji="1" lang="ja-JP" altLang="ja-JP" sz="800">
              <a:solidFill>
                <a:schemeClr val="dk1"/>
              </a:solidFill>
              <a:effectLst/>
              <a:latin typeface="ＭＳ ゴシック" pitchFamily="49" charset="-128"/>
              <a:ea typeface="ＭＳ ゴシック" pitchFamily="49" charset="-128"/>
              <a:cs typeface="+mn-cs"/>
            </a:rPr>
            <a:t>ポイント減少した。</a:t>
          </a:r>
          <a:endParaRPr lang="ja-JP" altLang="ja-JP" sz="800">
            <a:effectLst/>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毎年度当初予算は財源不足のため基金を取り崩す編成となっており、今後も減少していく見込みである。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○実質収支額</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実質収支額は継続的に黒字を確保している。標準財政規模比は、昨年より</a:t>
          </a:r>
          <a:r>
            <a:rPr kumimoji="1" lang="en-US" altLang="ja-JP" sz="800">
              <a:latin typeface="ＭＳ ゴシック" pitchFamily="49" charset="-128"/>
              <a:ea typeface="ＭＳ ゴシック" pitchFamily="49" charset="-128"/>
            </a:rPr>
            <a:t>3.19</a:t>
          </a:r>
          <a:r>
            <a:rPr kumimoji="1" lang="ja-JP" altLang="en-US" sz="800">
              <a:latin typeface="ＭＳ ゴシック" pitchFamily="49" charset="-128"/>
              <a:ea typeface="ＭＳ ゴシック" pitchFamily="49" charset="-128"/>
            </a:rPr>
            <a:t>ポイント減し</a:t>
          </a:r>
          <a:r>
            <a:rPr kumimoji="1" lang="en-US" altLang="ja-JP" sz="800">
              <a:latin typeface="ＭＳ ゴシック" pitchFamily="49" charset="-128"/>
              <a:ea typeface="ＭＳ ゴシック" pitchFamily="49" charset="-128"/>
            </a:rPr>
            <a:t>4.69</a:t>
          </a:r>
          <a:r>
            <a:rPr kumimoji="1" lang="ja-JP" altLang="en-US" sz="800">
              <a:latin typeface="ＭＳ ゴシック" pitchFamily="49" charset="-128"/>
              <a:ea typeface="ＭＳ ゴシック" pitchFamily="49" charset="-128"/>
            </a:rPr>
            <a:t>％となった。標準財政規模に対する適正な水準となり、今後も、</a:t>
          </a:r>
          <a:r>
            <a:rPr kumimoji="1" lang="en-US" altLang="ja-JP" sz="800">
              <a:latin typeface="ＭＳ ゴシック" pitchFamily="49" charset="-128"/>
              <a:ea typeface="ＭＳ ゴシック" pitchFamily="49" charset="-128"/>
            </a:rPr>
            <a:t>4</a:t>
          </a:r>
          <a:r>
            <a:rPr kumimoji="1" lang="ja-JP" altLang="en-US" sz="800">
              <a:latin typeface="ＭＳ ゴシック" pitchFamily="49" charset="-128"/>
              <a:ea typeface="ＭＳ ゴシック" pitchFamily="49" charset="-128"/>
            </a:rPr>
            <a:t>～</a:t>
          </a:r>
          <a:r>
            <a:rPr kumimoji="1" lang="en-US" altLang="ja-JP" sz="800">
              <a:latin typeface="ＭＳ ゴシック" pitchFamily="49" charset="-128"/>
              <a:ea typeface="ＭＳ ゴシック" pitchFamily="49" charset="-128"/>
            </a:rPr>
            <a:t>5</a:t>
          </a:r>
          <a:r>
            <a:rPr kumimoji="1" lang="ja-JP" altLang="en-US" sz="800">
              <a:latin typeface="ＭＳ ゴシック" pitchFamily="49" charset="-128"/>
              <a:ea typeface="ＭＳ ゴシック" pitchFamily="49" charset="-128"/>
            </a:rPr>
            <a:t>％を推移できるよう努める。</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○実質単年度収支</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市税の減により、昨年より</a:t>
          </a:r>
          <a:r>
            <a:rPr kumimoji="1" lang="en-US" altLang="ja-JP" sz="800">
              <a:latin typeface="ＭＳ ゴシック" pitchFamily="49" charset="-128"/>
              <a:ea typeface="ＭＳ ゴシック" pitchFamily="49" charset="-128"/>
            </a:rPr>
            <a:t>6.29</a:t>
          </a:r>
          <a:r>
            <a:rPr kumimoji="1" lang="ja-JP" altLang="en-US" sz="800">
              <a:latin typeface="ＭＳ ゴシック" pitchFamily="49" charset="-128"/>
              <a:ea typeface="ＭＳ ゴシック" pitchFamily="49" charset="-128"/>
            </a:rPr>
            <a:t>ポイント減の赤字となった。</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○今後の対応</a:t>
          </a:r>
          <a:endParaRPr kumimoji="1" lang="en-US" altLang="ja-JP" sz="800">
            <a:latin typeface="ＭＳ ゴシック" pitchFamily="49" charset="-128"/>
            <a:ea typeface="ＭＳ ゴシック" pitchFamily="49" charset="-128"/>
          </a:endParaRPr>
        </a:p>
        <a:p>
          <a:r>
            <a:rPr kumimoji="1" lang="ja-JP" altLang="en-US" sz="800">
              <a:latin typeface="ＭＳ ゴシック" pitchFamily="49" charset="-128"/>
              <a:ea typeface="ＭＳ ゴシック" pitchFamily="49" charset="-128"/>
            </a:rPr>
            <a:t>　税収の大幅な伸びが期待できないことから、財政調整基金を活用しながらの財政運営となることが予想される。</a:t>
          </a:r>
          <a:endParaRPr kumimoji="1" lang="en-US" altLang="ja-JP" sz="800">
            <a:latin typeface="ＭＳ ゴシック" pitchFamily="49" charset="-128"/>
            <a:ea typeface="ＭＳ ゴシック" pitchFamily="49" charset="-128"/>
          </a:endParaRPr>
        </a:p>
        <a:p>
          <a:endParaRPr kumimoji="1" lang="ja-JP" altLang="en-US"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静岡県牧之原市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一般会計及び全ての特別会計において、黒字運営となっている。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ついては、普通交付税や自動車関連企業などの業績悪化により法人市民税が大幅な減額となり、連結実質黒字額は前年度と比較して減少している。水道事業会計については、流動負債が前年度より大幅に減額したことにより黒字幅が</a:t>
          </a:r>
          <a:r>
            <a:rPr kumimoji="1" lang="en-US" altLang="ja-JP" sz="1400">
              <a:latin typeface="ＭＳ ゴシック" pitchFamily="49" charset="-128"/>
              <a:ea typeface="ＭＳ ゴシック" pitchFamily="49" charset="-128"/>
            </a:rPr>
            <a:t>0.53</a:t>
          </a:r>
          <a:r>
            <a:rPr kumimoji="1" lang="ja-JP" altLang="en-US" sz="1400">
              <a:latin typeface="ＭＳ ゴシック" pitchFamily="49" charset="-128"/>
              <a:ea typeface="ＭＳ ゴシック" pitchFamily="49" charset="-128"/>
            </a:rPr>
            <a:t>ポイント増えた。国民健康保険特別会計については、国民健康保険事業基金への積立金が前年度より大幅に減額となったことが、黒字幅を引き上げた主な要因である。</a:t>
          </a:r>
          <a:endParaRPr kumimoji="1" lang="en-US" altLang="ja-JP" sz="1400">
            <a:latin typeface="ＭＳ ゴシック" pitchFamily="49" charset="-128"/>
            <a:ea typeface="ＭＳ ゴシック" pitchFamily="49" charset="-128"/>
          </a:endParaRPr>
        </a:p>
        <a:p>
          <a:r>
            <a:rPr kumimoji="1" lang="ja-JP" altLang="en-US" sz="1400">
              <a:solidFill>
                <a:schemeClr val="dk1"/>
              </a:solidFill>
              <a:effectLst/>
              <a:latin typeface="ＭＳ ゴシック" pitchFamily="49" charset="-128"/>
              <a:ea typeface="ＭＳ ゴシック" pitchFamily="49" charset="-128"/>
              <a:cs typeface="+mn-cs"/>
            </a:rPr>
            <a:t>　会計全体では、</a:t>
          </a:r>
          <a:r>
            <a:rPr kumimoji="1" lang="ja-JP" altLang="ja-JP" sz="1400">
              <a:solidFill>
                <a:schemeClr val="dk1"/>
              </a:solidFill>
              <a:effectLst/>
              <a:latin typeface="ＭＳ ゴシック" pitchFamily="49" charset="-128"/>
              <a:ea typeface="ＭＳ ゴシック" pitchFamily="49" charset="-128"/>
              <a:cs typeface="+mn-cs"/>
            </a:rPr>
            <a:t>水道事業会計、国民健康保険特別会計、農業集落排水事業</a:t>
          </a:r>
          <a:r>
            <a:rPr kumimoji="1" lang="ja-JP" altLang="en-US" sz="1400">
              <a:solidFill>
                <a:schemeClr val="dk1"/>
              </a:solidFill>
              <a:effectLst/>
              <a:latin typeface="ＭＳ ゴシック" pitchFamily="49" charset="-128"/>
              <a:ea typeface="ＭＳ ゴシック" pitchFamily="49" charset="-128"/>
              <a:cs typeface="+mn-cs"/>
            </a:rPr>
            <a:t>特別</a:t>
          </a:r>
          <a:r>
            <a:rPr kumimoji="1" lang="ja-JP" altLang="ja-JP" sz="1400">
              <a:solidFill>
                <a:schemeClr val="dk1"/>
              </a:solidFill>
              <a:effectLst/>
              <a:latin typeface="ＭＳ ゴシック" pitchFamily="49" charset="-128"/>
              <a:ea typeface="ＭＳ ゴシック" pitchFamily="49" charset="-128"/>
              <a:cs typeface="+mn-cs"/>
            </a:rPr>
            <a:t>会計</a:t>
          </a:r>
          <a:r>
            <a:rPr kumimoji="1" lang="ja-JP" altLang="en-US" sz="1400">
              <a:solidFill>
                <a:schemeClr val="dk1"/>
              </a:solidFill>
              <a:effectLst/>
              <a:latin typeface="ＭＳ ゴシック" pitchFamily="49" charset="-128"/>
              <a:ea typeface="ＭＳ ゴシック" pitchFamily="49" charset="-128"/>
              <a:cs typeface="+mn-cs"/>
            </a:rPr>
            <a:t>で</a:t>
          </a:r>
          <a:r>
            <a:rPr kumimoji="1" lang="ja-JP" altLang="ja-JP" sz="1400">
              <a:solidFill>
                <a:schemeClr val="dk1"/>
              </a:solidFill>
              <a:effectLst/>
              <a:latin typeface="ＭＳ ゴシック" pitchFamily="49" charset="-128"/>
              <a:ea typeface="ＭＳ ゴシック" pitchFamily="49" charset="-128"/>
              <a:cs typeface="+mn-cs"/>
            </a:rPr>
            <a:t>黒字幅が増加</a:t>
          </a:r>
          <a:r>
            <a:rPr kumimoji="1" lang="ja-JP" altLang="en-US" sz="1400">
              <a:solidFill>
                <a:schemeClr val="dk1"/>
              </a:solidFill>
              <a:effectLst/>
              <a:latin typeface="ＭＳ ゴシック" pitchFamily="49" charset="-128"/>
              <a:ea typeface="ＭＳ ゴシック" pitchFamily="49" charset="-128"/>
              <a:cs typeface="+mn-cs"/>
            </a:rPr>
            <a:t>となったが、</a:t>
          </a:r>
          <a:r>
            <a:rPr kumimoji="1" lang="ja-JP" altLang="en-US" sz="1400">
              <a:latin typeface="ＭＳ ゴシック" pitchFamily="49" charset="-128"/>
              <a:ea typeface="ＭＳ ゴシック" pitchFamily="49" charset="-128"/>
            </a:rPr>
            <a:t>一般会計の減少が大きかったため減少となっている。今後も、各会計で適正な財政運営、企業経営を行っていく。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21318467</v>
      </c>
      <c r="BO4" s="431"/>
      <c r="BP4" s="431"/>
      <c r="BQ4" s="431"/>
      <c r="BR4" s="431"/>
      <c r="BS4" s="431"/>
      <c r="BT4" s="431"/>
      <c r="BU4" s="432"/>
      <c r="BV4" s="430">
        <v>21791652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4.7</v>
      </c>
      <c r="CU4" s="437"/>
      <c r="CV4" s="437"/>
      <c r="CW4" s="437"/>
      <c r="CX4" s="437"/>
      <c r="CY4" s="437"/>
      <c r="CZ4" s="437"/>
      <c r="DA4" s="438"/>
      <c r="DB4" s="436">
        <v>7.9</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20537034</v>
      </c>
      <c r="BO5" s="468"/>
      <c r="BP5" s="468"/>
      <c r="BQ5" s="468"/>
      <c r="BR5" s="468"/>
      <c r="BS5" s="468"/>
      <c r="BT5" s="468"/>
      <c r="BU5" s="469"/>
      <c r="BV5" s="467">
        <v>20671696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90.6</v>
      </c>
      <c r="CU5" s="465"/>
      <c r="CV5" s="465"/>
      <c r="CW5" s="465"/>
      <c r="CX5" s="465"/>
      <c r="CY5" s="465"/>
      <c r="CZ5" s="465"/>
      <c r="DA5" s="466"/>
      <c r="DB5" s="464">
        <v>83.9</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781433</v>
      </c>
      <c r="BO6" s="468"/>
      <c r="BP6" s="468"/>
      <c r="BQ6" s="468"/>
      <c r="BR6" s="468"/>
      <c r="BS6" s="468"/>
      <c r="BT6" s="468"/>
      <c r="BU6" s="469"/>
      <c r="BV6" s="467">
        <v>1119956</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88</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195681</v>
      </c>
      <c r="BO7" s="468"/>
      <c r="BP7" s="468"/>
      <c r="BQ7" s="468"/>
      <c r="BR7" s="468"/>
      <c r="BS7" s="468"/>
      <c r="BT7" s="468"/>
      <c r="BU7" s="469"/>
      <c r="BV7" s="467">
        <v>147249</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12500574</v>
      </c>
      <c r="CU7" s="468"/>
      <c r="CV7" s="468"/>
      <c r="CW7" s="468"/>
      <c r="CX7" s="468"/>
      <c r="CY7" s="468"/>
      <c r="CZ7" s="468"/>
      <c r="DA7" s="469"/>
      <c r="DB7" s="467">
        <v>12342508</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585752</v>
      </c>
      <c r="BO8" s="468"/>
      <c r="BP8" s="468"/>
      <c r="BQ8" s="468"/>
      <c r="BR8" s="468"/>
      <c r="BS8" s="468"/>
      <c r="BT8" s="468"/>
      <c r="BU8" s="469"/>
      <c r="BV8" s="467">
        <v>972707</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0.82</v>
      </c>
      <c r="CU8" s="508"/>
      <c r="CV8" s="508"/>
      <c r="CW8" s="508"/>
      <c r="CX8" s="508"/>
      <c r="CY8" s="508"/>
      <c r="CZ8" s="508"/>
      <c r="DA8" s="509"/>
      <c r="DB8" s="507">
        <v>0.81</v>
      </c>
      <c r="DC8" s="508"/>
      <c r="DD8" s="508"/>
      <c r="DE8" s="508"/>
      <c r="DF8" s="508"/>
      <c r="DG8" s="508"/>
      <c r="DH8" s="508"/>
      <c r="DI8" s="509"/>
      <c r="DJ8" s="186"/>
      <c r="DK8" s="186"/>
      <c r="DL8" s="186"/>
      <c r="DM8" s="186"/>
      <c r="DN8" s="186"/>
      <c r="DO8" s="186"/>
    </row>
    <row r="9" spans="1:119" ht="18.75" customHeight="1" thickBot="1">
      <c r="A9" s="187"/>
      <c r="B9" s="461" t="s">
        <v>110</v>
      </c>
      <c r="C9" s="462"/>
      <c r="D9" s="462"/>
      <c r="E9" s="462"/>
      <c r="F9" s="462"/>
      <c r="G9" s="462"/>
      <c r="H9" s="462"/>
      <c r="I9" s="462"/>
      <c r="J9" s="462"/>
      <c r="K9" s="510"/>
      <c r="L9" s="511" t="s">
        <v>111</v>
      </c>
      <c r="M9" s="512"/>
      <c r="N9" s="512"/>
      <c r="O9" s="512"/>
      <c r="P9" s="512"/>
      <c r="Q9" s="513"/>
      <c r="R9" s="514">
        <v>45547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-386955</v>
      </c>
      <c r="BO9" s="468"/>
      <c r="BP9" s="468"/>
      <c r="BQ9" s="468"/>
      <c r="BR9" s="468"/>
      <c r="BS9" s="468"/>
      <c r="BT9" s="468"/>
      <c r="BU9" s="469"/>
      <c r="BV9" s="467">
        <v>77558</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14.7</v>
      </c>
      <c r="CU9" s="465"/>
      <c r="CV9" s="465"/>
      <c r="CW9" s="465"/>
      <c r="CX9" s="465"/>
      <c r="CY9" s="465"/>
      <c r="CZ9" s="465"/>
      <c r="DA9" s="466"/>
      <c r="DB9" s="464">
        <v>14.8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49019</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401</v>
      </c>
      <c r="BO10" s="468"/>
      <c r="BP10" s="468"/>
      <c r="BQ10" s="468"/>
      <c r="BR10" s="468"/>
      <c r="BS10" s="468"/>
      <c r="BT10" s="468"/>
      <c r="BU10" s="469"/>
      <c r="BV10" s="467">
        <v>1697</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19702</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126</v>
      </c>
      <c r="DC11" s="508"/>
      <c r="DD11" s="508"/>
      <c r="DE11" s="508"/>
      <c r="DF11" s="508"/>
      <c r="DG11" s="508"/>
      <c r="DH11" s="508"/>
      <c r="DI11" s="509"/>
      <c r="DJ11" s="186"/>
      <c r="DK11" s="186"/>
      <c r="DL11" s="186"/>
      <c r="DM11" s="186"/>
      <c r="DN11" s="186"/>
      <c r="DO11" s="186"/>
    </row>
    <row r="12" spans="1:119" ht="18.75" customHeight="1">
      <c r="A12" s="187"/>
      <c r="B12" s="527" t="s">
        <v>127</v>
      </c>
      <c r="C12" s="528"/>
      <c r="D12" s="528"/>
      <c r="E12" s="528"/>
      <c r="F12" s="528"/>
      <c r="G12" s="528"/>
      <c r="H12" s="528"/>
      <c r="I12" s="528"/>
      <c r="J12" s="528"/>
      <c r="K12" s="529"/>
      <c r="L12" s="536" t="s">
        <v>128</v>
      </c>
      <c r="M12" s="537"/>
      <c r="N12" s="537"/>
      <c r="O12" s="537"/>
      <c r="P12" s="537"/>
      <c r="Q12" s="538"/>
      <c r="R12" s="539">
        <v>45623</v>
      </c>
      <c r="S12" s="540"/>
      <c r="T12" s="540"/>
      <c r="U12" s="540"/>
      <c r="V12" s="541"/>
      <c r="W12" s="542" t="s">
        <v>1</v>
      </c>
      <c r="X12" s="500"/>
      <c r="Y12" s="500"/>
      <c r="Z12" s="500"/>
      <c r="AA12" s="500"/>
      <c r="AB12" s="543"/>
      <c r="AC12" s="544" t="s">
        <v>129</v>
      </c>
      <c r="AD12" s="545"/>
      <c r="AE12" s="545"/>
      <c r="AF12" s="545"/>
      <c r="AG12" s="546"/>
      <c r="AH12" s="544" t="s">
        <v>130</v>
      </c>
      <c r="AI12" s="545"/>
      <c r="AJ12" s="545"/>
      <c r="AK12" s="545"/>
      <c r="AL12" s="547"/>
      <c r="AM12" s="496" t="s">
        <v>131</v>
      </c>
      <c r="AN12" s="497"/>
      <c r="AO12" s="497"/>
      <c r="AP12" s="497"/>
      <c r="AQ12" s="497"/>
      <c r="AR12" s="497"/>
      <c r="AS12" s="497"/>
      <c r="AT12" s="498"/>
      <c r="AU12" s="499" t="s">
        <v>94</v>
      </c>
      <c r="AV12" s="500"/>
      <c r="AW12" s="500"/>
      <c r="AX12" s="500"/>
      <c r="AY12" s="501" t="s">
        <v>132</v>
      </c>
      <c r="AZ12" s="502"/>
      <c r="BA12" s="502"/>
      <c r="BB12" s="502"/>
      <c r="BC12" s="502"/>
      <c r="BD12" s="502"/>
      <c r="BE12" s="502"/>
      <c r="BF12" s="502"/>
      <c r="BG12" s="502"/>
      <c r="BH12" s="502"/>
      <c r="BI12" s="502"/>
      <c r="BJ12" s="502"/>
      <c r="BK12" s="502"/>
      <c r="BL12" s="502"/>
      <c r="BM12" s="503"/>
      <c r="BN12" s="467">
        <v>300000</v>
      </c>
      <c r="BO12" s="468"/>
      <c r="BP12" s="468"/>
      <c r="BQ12" s="468"/>
      <c r="BR12" s="468"/>
      <c r="BS12" s="468"/>
      <c r="BT12" s="468"/>
      <c r="BU12" s="469"/>
      <c r="BV12" s="467">
        <v>0</v>
      </c>
      <c r="BW12" s="468"/>
      <c r="BX12" s="468"/>
      <c r="BY12" s="468"/>
      <c r="BZ12" s="468"/>
      <c r="CA12" s="468"/>
      <c r="CB12" s="468"/>
      <c r="CC12" s="469"/>
      <c r="CD12" s="470" t="s">
        <v>133</v>
      </c>
      <c r="CE12" s="471"/>
      <c r="CF12" s="471"/>
      <c r="CG12" s="471"/>
      <c r="CH12" s="471"/>
      <c r="CI12" s="471"/>
      <c r="CJ12" s="471"/>
      <c r="CK12" s="471"/>
      <c r="CL12" s="471"/>
      <c r="CM12" s="471"/>
      <c r="CN12" s="471"/>
      <c r="CO12" s="471"/>
      <c r="CP12" s="471"/>
      <c r="CQ12" s="471"/>
      <c r="CR12" s="471"/>
      <c r="CS12" s="472"/>
      <c r="CT12" s="507" t="s">
        <v>134</v>
      </c>
      <c r="CU12" s="508"/>
      <c r="CV12" s="508"/>
      <c r="CW12" s="508"/>
      <c r="CX12" s="508"/>
      <c r="CY12" s="508"/>
      <c r="CZ12" s="508"/>
      <c r="DA12" s="509"/>
      <c r="DB12" s="507" t="s">
        <v>134</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135</v>
      </c>
      <c r="N13" s="559"/>
      <c r="O13" s="559"/>
      <c r="P13" s="559"/>
      <c r="Q13" s="560"/>
      <c r="R13" s="551">
        <v>43386</v>
      </c>
      <c r="S13" s="552"/>
      <c r="T13" s="552"/>
      <c r="U13" s="552"/>
      <c r="V13" s="553"/>
      <c r="W13" s="483" t="s">
        <v>136</v>
      </c>
      <c r="X13" s="484"/>
      <c r="Y13" s="484"/>
      <c r="Z13" s="484"/>
      <c r="AA13" s="484"/>
      <c r="AB13" s="474"/>
      <c r="AC13" s="518">
        <v>3366</v>
      </c>
      <c r="AD13" s="519"/>
      <c r="AE13" s="519"/>
      <c r="AF13" s="519"/>
      <c r="AG13" s="561"/>
      <c r="AH13" s="518">
        <v>3810</v>
      </c>
      <c r="AI13" s="519"/>
      <c r="AJ13" s="519"/>
      <c r="AK13" s="519"/>
      <c r="AL13" s="520"/>
      <c r="AM13" s="496" t="s">
        <v>137</v>
      </c>
      <c r="AN13" s="497"/>
      <c r="AO13" s="497"/>
      <c r="AP13" s="497"/>
      <c r="AQ13" s="497"/>
      <c r="AR13" s="497"/>
      <c r="AS13" s="497"/>
      <c r="AT13" s="498"/>
      <c r="AU13" s="499" t="s">
        <v>114</v>
      </c>
      <c r="AV13" s="500"/>
      <c r="AW13" s="500"/>
      <c r="AX13" s="500"/>
      <c r="AY13" s="501" t="s">
        <v>138</v>
      </c>
      <c r="AZ13" s="502"/>
      <c r="BA13" s="502"/>
      <c r="BB13" s="502"/>
      <c r="BC13" s="502"/>
      <c r="BD13" s="502"/>
      <c r="BE13" s="502"/>
      <c r="BF13" s="502"/>
      <c r="BG13" s="502"/>
      <c r="BH13" s="502"/>
      <c r="BI13" s="502"/>
      <c r="BJ13" s="502"/>
      <c r="BK13" s="502"/>
      <c r="BL13" s="502"/>
      <c r="BM13" s="503"/>
      <c r="BN13" s="467">
        <v>-686554</v>
      </c>
      <c r="BO13" s="468"/>
      <c r="BP13" s="468"/>
      <c r="BQ13" s="468"/>
      <c r="BR13" s="468"/>
      <c r="BS13" s="468"/>
      <c r="BT13" s="468"/>
      <c r="BU13" s="469"/>
      <c r="BV13" s="467">
        <v>98957</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7.6</v>
      </c>
      <c r="CU13" s="465"/>
      <c r="CV13" s="465"/>
      <c r="CW13" s="465"/>
      <c r="CX13" s="465"/>
      <c r="CY13" s="465"/>
      <c r="CZ13" s="465"/>
      <c r="DA13" s="466"/>
      <c r="DB13" s="464">
        <v>8.3000000000000007</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140</v>
      </c>
      <c r="M14" s="549"/>
      <c r="N14" s="549"/>
      <c r="O14" s="549"/>
      <c r="P14" s="549"/>
      <c r="Q14" s="550"/>
      <c r="R14" s="551">
        <v>45990</v>
      </c>
      <c r="S14" s="552"/>
      <c r="T14" s="552"/>
      <c r="U14" s="552"/>
      <c r="V14" s="553"/>
      <c r="W14" s="457"/>
      <c r="X14" s="458"/>
      <c r="Y14" s="458"/>
      <c r="Z14" s="458"/>
      <c r="AA14" s="458"/>
      <c r="AB14" s="447"/>
      <c r="AC14" s="554">
        <v>13.2</v>
      </c>
      <c r="AD14" s="555"/>
      <c r="AE14" s="555"/>
      <c r="AF14" s="555"/>
      <c r="AG14" s="556"/>
      <c r="AH14" s="554">
        <v>14.2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2.2000000000000002</v>
      </c>
      <c r="CU14" s="566"/>
      <c r="CV14" s="566"/>
      <c r="CW14" s="566"/>
      <c r="CX14" s="566"/>
      <c r="CY14" s="566"/>
      <c r="CZ14" s="566"/>
      <c r="DA14" s="567"/>
      <c r="DB14" s="565" t="s">
        <v>134</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142</v>
      </c>
      <c r="N15" s="559"/>
      <c r="O15" s="559"/>
      <c r="P15" s="559"/>
      <c r="Q15" s="560"/>
      <c r="R15" s="551">
        <v>44102</v>
      </c>
      <c r="S15" s="552"/>
      <c r="T15" s="552"/>
      <c r="U15" s="552"/>
      <c r="V15" s="553"/>
      <c r="W15" s="483" t="s">
        <v>143</v>
      </c>
      <c r="X15" s="484"/>
      <c r="Y15" s="484"/>
      <c r="Z15" s="484"/>
      <c r="AA15" s="484"/>
      <c r="AB15" s="474"/>
      <c r="AC15" s="518">
        <v>10076</v>
      </c>
      <c r="AD15" s="519"/>
      <c r="AE15" s="519"/>
      <c r="AF15" s="519"/>
      <c r="AG15" s="561"/>
      <c r="AH15" s="518">
        <v>10884</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8015127</v>
      </c>
      <c r="BO15" s="431"/>
      <c r="BP15" s="431"/>
      <c r="BQ15" s="431"/>
      <c r="BR15" s="431"/>
      <c r="BS15" s="431"/>
      <c r="BT15" s="431"/>
      <c r="BU15" s="432"/>
      <c r="BV15" s="430">
        <v>7578622</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39.5</v>
      </c>
      <c r="AD16" s="555"/>
      <c r="AE16" s="555"/>
      <c r="AF16" s="555"/>
      <c r="AG16" s="556"/>
      <c r="AH16" s="554">
        <v>40.5</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9514159</v>
      </c>
      <c r="BO16" s="468"/>
      <c r="BP16" s="468"/>
      <c r="BQ16" s="468"/>
      <c r="BR16" s="468"/>
      <c r="BS16" s="468"/>
      <c r="BT16" s="468"/>
      <c r="BU16" s="469"/>
      <c r="BV16" s="467">
        <v>9224865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149</v>
      </c>
      <c r="N17" s="575"/>
      <c r="O17" s="575"/>
      <c r="P17" s="575"/>
      <c r="Q17" s="576"/>
      <c r="R17" s="571" t="s">
        <v>150</v>
      </c>
      <c r="S17" s="572"/>
      <c r="T17" s="572"/>
      <c r="U17" s="572"/>
      <c r="V17" s="573"/>
      <c r="W17" s="483" t="s">
        <v>151</v>
      </c>
      <c r="X17" s="484"/>
      <c r="Y17" s="484"/>
      <c r="Z17" s="484"/>
      <c r="AA17" s="484"/>
      <c r="AB17" s="474"/>
      <c r="AC17" s="518">
        <v>12050</v>
      </c>
      <c r="AD17" s="519"/>
      <c r="AE17" s="519"/>
      <c r="AF17" s="519"/>
      <c r="AG17" s="561"/>
      <c r="AH17" s="518">
        <v>12189</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10321146</v>
      </c>
      <c r="BO17" s="468"/>
      <c r="BP17" s="468"/>
      <c r="BQ17" s="468"/>
      <c r="BR17" s="468"/>
      <c r="BS17" s="468"/>
      <c r="BT17" s="468"/>
      <c r="BU17" s="469"/>
      <c r="BV17" s="467">
        <v>9730953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153</v>
      </c>
      <c r="C18" s="510"/>
      <c r="D18" s="510"/>
      <c r="E18" s="582"/>
      <c r="F18" s="582"/>
      <c r="G18" s="582"/>
      <c r="H18" s="582"/>
      <c r="I18" s="582"/>
      <c r="J18" s="582"/>
      <c r="K18" s="582"/>
      <c r="L18" s="583">
        <v>111.69</v>
      </c>
      <c r="M18" s="583"/>
      <c r="N18" s="583"/>
      <c r="O18" s="583"/>
      <c r="P18" s="583"/>
      <c r="Q18" s="583"/>
      <c r="R18" s="584"/>
      <c r="S18" s="584"/>
      <c r="T18" s="584"/>
      <c r="U18" s="584"/>
      <c r="V18" s="585"/>
      <c r="W18" s="485"/>
      <c r="X18" s="486"/>
      <c r="Y18" s="486"/>
      <c r="Z18" s="486"/>
      <c r="AA18" s="486"/>
      <c r="AB18" s="477"/>
      <c r="AC18" s="586">
        <v>47.3</v>
      </c>
      <c r="AD18" s="587"/>
      <c r="AE18" s="587"/>
      <c r="AF18" s="587"/>
      <c r="AG18" s="588"/>
      <c r="AH18" s="586">
        <v>45.3</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10732974</v>
      </c>
      <c r="BO18" s="468"/>
      <c r="BP18" s="468"/>
      <c r="BQ18" s="468"/>
      <c r="BR18" s="468"/>
      <c r="BS18" s="468"/>
      <c r="BT18" s="468"/>
      <c r="BU18" s="469"/>
      <c r="BV18" s="467">
        <v>10602371</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155</v>
      </c>
      <c r="C19" s="510"/>
      <c r="D19" s="510"/>
      <c r="E19" s="582"/>
      <c r="F19" s="582"/>
      <c r="G19" s="582"/>
      <c r="H19" s="582"/>
      <c r="I19" s="582"/>
      <c r="J19" s="582"/>
      <c r="K19" s="582"/>
      <c r="L19" s="590">
        <v>408</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14246449</v>
      </c>
      <c r="BO19" s="468"/>
      <c r="BP19" s="468"/>
      <c r="BQ19" s="468"/>
      <c r="BR19" s="468"/>
      <c r="BS19" s="468"/>
      <c r="BT19" s="468"/>
      <c r="BU19" s="469"/>
      <c r="BV19" s="467">
        <v>14539661</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157</v>
      </c>
      <c r="C20" s="510"/>
      <c r="D20" s="510"/>
      <c r="E20" s="582"/>
      <c r="F20" s="582"/>
      <c r="G20" s="582"/>
      <c r="H20" s="582"/>
      <c r="I20" s="582"/>
      <c r="J20" s="582"/>
      <c r="K20" s="582"/>
      <c r="L20" s="590">
        <v>15416</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19933148</v>
      </c>
      <c r="BO23" s="468"/>
      <c r="BP23" s="468"/>
      <c r="BQ23" s="468"/>
      <c r="BR23" s="468"/>
      <c r="BS23" s="468"/>
      <c r="BT23" s="468"/>
      <c r="BU23" s="469"/>
      <c r="BV23" s="467">
        <v>19606500</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166</v>
      </c>
      <c r="F24" s="497"/>
      <c r="G24" s="497"/>
      <c r="H24" s="497"/>
      <c r="I24" s="497"/>
      <c r="J24" s="497"/>
      <c r="K24" s="498"/>
      <c r="L24" s="518">
        <v>1</v>
      </c>
      <c r="M24" s="519"/>
      <c r="N24" s="519"/>
      <c r="O24" s="519"/>
      <c r="P24" s="561"/>
      <c r="Q24" s="518">
        <v>8100</v>
      </c>
      <c r="R24" s="519"/>
      <c r="S24" s="519"/>
      <c r="T24" s="519"/>
      <c r="U24" s="519"/>
      <c r="V24" s="561"/>
      <c r="W24" s="620"/>
      <c r="X24" s="608"/>
      <c r="Y24" s="609"/>
      <c r="Z24" s="517" t="s">
        <v>167</v>
      </c>
      <c r="AA24" s="497"/>
      <c r="AB24" s="497"/>
      <c r="AC24" s="497"/>
      <c r="AD24" s="497"/>
      <c r="AE24" s="497"/>
      <c r="AF24" s="497"/>
      <c r="AG24" s="498"/>
      <c r="AH24" s="518">
        <v>340</v>
      </c>
      <c r="AI24" s="519"/>
      <c r="AJ24" s="519"/>
      <c r="AK24" s="519"/>
      <c r="AL24" s="561"/>
      <c r="AM24" s="518">
        <v>997220</v>
      </c>
      <c r="AN24" s="519"/>
      <c r="AO24" s="519"/>
      <c r="AP24" s="519"/>
      <c r="AQ24" s="519"/>
      <c r="AR24" s="561"/>
      <c r="AS24" s="518">
        <v>2933</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9848909</v>
      </c>
      <c r="BO24" s="468"/>
      <c r="BP24" s="468"/>
      <c r="BQ24" s="468"/>
      <c r="BR24" s="468"/>
      <c r="BS24" s="468"/>
      <c r="BT24" s="468"/>
      <c r="BU24" s="469"/>
      <c r="BV24" s="467">
        <v>9909810</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169</v>
      </c>
      <c r="F25" s="497"/>
      <c r="G25" s="497"/>
      <c r="H25" s="497"/>
      <c r="I25" s="497"/>
      <c r="J25" s="497"/>
      <c r="K25" s="498"/>
      <c r="L25" s="518">
        <v>1</v>
      </c>
      <c r="M25" s="519"/>
      <c r="N25" s="519"/>
      <c r="O25" s="519"/>
      <c r="P25" s="561"/>
      <c r="Q25" s="518">
        <v>6400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134</v>
      </c>
      <c r="AN25" s="519"/>
      <c r="AO25" s="519"/>
      <c r="AP25" s="519"/>
      <c r="AQ25" s="519"/>
      <c r="AR25" s="561"/>
      <c r="AS25" s="518" t="s">
        <v>134</v>
      </c>
      <c r="AT25" s="519"/>
      <c r="AU25" s="519"/>
      <c r="AV25" s="519"/>
      <c r="AW25" s="519"/>
      <c r="AX25" s="520"/>
      <c r="AY25" s="427" t="s">
        <v>171</v>
      </c>
      <c r="AZ25" s="428"/>
      <c r="BA25" s="428"/>
      <c r="BB25" s="428"/>
      <c r="BC25" s="428"/>
      <c r="BD25" s="428"/>
      <c r="BE25" s="428"/>
      <c r="BF25" s="428"/>
      <c r="BG25" s="428"/>
      <c r="BH25" s="428"/>
      <c r="BI25" s="428"/>
      <c r="BJ25" s="428"/>
      <c r="BK25" s="428"/>
      <c r="BL25" s="428"/>
      <c r="BM25" s="429"/>
      <c r="BN25" s="430">
        <v>876289</v>
      </c>
      <c r="BO25" s="431"/>
      <c r="BP25" s="431"/>
      <c r="BQ25" s="431"/>
      <c r="BR25" s="431"/>
      <c r="BS25" s="431"/>
      <c r="BT25" s="431"/>
      <c r="BU25" s="432"/>
      <c r="BV25" s="430">
        <v>1232376</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172</v>
      </c>
      <c r="F26" s="497"/>
      <c r="G26" s="497"/>
      <c r="H26" s="497"/>
      <c r="I26" s="497"/>
      <c r="J26" s="497"/>
      <c r="K26" s="498"/>
      <c r="L26" s="518">
        <v>1</v>
      </c>
      <c r="M26" s="519"/>
      <c r="N26" s="519"/>
      <c r="O26" s="519"/>
      <c r="P26" s="561"/>
      <c r="Q26" s="518">
        <v>5900</v>
      </c>
      <c r="R26" s="519"/>
      <c r="S26" s="519"/>
      <c r="T26" s="519"/>
      <c r="U26" s="519"/>
      <c r="V26" s="561"/>
      <c r="W26" s="620"/>
      <c r="X26" s="608"/>
      <c r="Y26" s="609"/>
      <c r="Z26" s="517" t="s">
        <v>173</v>
      </c>
      <c r="AA26" s="630"/>
      <c r="AB26" s="630"/>
      <c r="AC26" s="630"/>
      <c r="AD26" s="630"/>
      <c r="AE26" s="630"/>
      <c r="AF26" s="630"/>
      <c r="AG26" s="631"/>
      <c r="AH26" s="518">
        <v>6</v>
      </c>
      <c r="AI26" s="519"/>
      <c r="AJ26" s="519"/>
      <c r="AK26" s="519"/>
      <c r="AL26" s="561"/>
      <c r="AM26" s="518">
        <v>15114</v>
      </c>
      <c r="AN26" s="519"/>
      <c r="AO26" s="519"/>
      <c r="AP26" s="519"/>
      <c r="AQ26" s="519"/>
      <c r="AR26" s="561"/>
      <c r="AS26" s="518">
        <v>2519</v>
      </c>
      <c r="AT26" s="519"/>
      <c r="AU26" s="519"/>
      <c r="AV26" s="519"/>
      <c r="AW26" s="519"/>
      <c r="AX26" s="520"/>
      <c r="AY26" s="470" t="s">
        <v>174</v>
      </c>
      <c r="AZ26" s="471"/>
      <c r="BA26" s="471"/>
      <c r="BB26" s="471"/>
      <c r="BC26" s="471"/>
      <c r="BD26" s="471"/>
      <c r="BE26" s="471"/>
      <c r="BF26" s="471"/>
      <c r="BG26" s="471"/>
      <c r="BH26" s="471"/>
      <c r="BI26" s="471"/>
      <c r="BJ26" s="471"/>
      <c r="BK26" s="471"/>
      <c r="BL26" s="471"/>
      <c r="BM26" s="472"/>
      <c r="BN26" s="467" t="s">
        <v>126</v>
      </c>
      <c r="BO26" s="468"/>
      <c r="BP26" s="468"/>
      <c r="BQ26" s="468"/>
      <c r="BR26" s="468"/>
      <c r="BS26" s="468"/>
      <c r="BT26" s="468"/>
      <c r="BU26" s="469"/>
      <c r="BV26" s="467" t="s">
        <v>134</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175</v>
      </c>
      <c r="F27" s="497"/>
      <c r="G27" s="497"/>
      <c r="H27" s="497"/>
      <c r="I27" s="497"/>
      <c r="J27" s="497"/>
      <c r="K27" s="498"/>
      <c r="L27" s="518">
        <v>1</v>
      </c>
      <c r="M27" s="519"/>
      <c r="N27" s="519"/>
      <c r="O27" s="519"/>
      <c r="P27" s="561"/>
      <c r="Q27" s="518">
        <v>3600</v>
      </c>
      <c r="R27" s="519"/>
      <c r="S27" s="519"/>
      <c r="T27" s="519"/>
      <c r="U27" s="519"/>
      <c r="V27" s="561"/>
      <c r="W27" s="620"/>
      <c r="X27" s="608"/>
      <c r="Y27" s="609"/>
      <c r="Z27" s="517" t="s">
        <v>176</v>
      </c>
      <c r="AA27" s="497"/>
      <c r="AB27" s="497"/>
      <c r="AC27" s="497"/>
      <c r="AD27" s="497"/>
      <c r="AE27" s="497"/>
      <c r="AF27" s="497"/>
      <c r="AG27" s="498"/>
      <c r="AH27" s="518">
        <v>9</v>
      </c>
      <c r="AI27" s="519"/>
      <c r="AJ27" s="519"/>
      <c r="AK27" s="519"/>
      <c r="AL27" s="561"/>
      <c r="AM27" s="518">
        <v>31747</v>
      </c>
      <c r="AN27" s="519"/>
      <c r="AO27" s="519"/>
      <c r="AP27" s="519"/>
      <c r="AQ27" s="519"/>
      <c r="AR27" s="561"/>
      <c r="AS27" s="518">
        <v>3527</v>
      </c>
      <c r="AT27" s="519"/>
      <c r="AU27" s="519"/>
      <c r="AV27" s="519"/>
      <c r="AW27" s="519"/>
      <c r="AX27" s="520"/>
      <c r="AY27" s="562" t="s">
        <v>177</v>
      </c>
      <c r="AZ27" s="563"/>
      <c r="BA27" s="563"/>
      <c r="BB27" s="563"/>
      <c r="BC27" s="563"/>
      <c r="BD27" s="563"/>
      <c r="BE27" s="563"/>
      <c r="BF27" s="563"/>
      <c r="BG27" s="563"/>
      <c r="BH27" s="563"/>
      <c r="BI27" s="563"/>
      <c r="BJ27" s="563"/>
      <c r="BK27" s="563"/>
      <c r="BL27" s="563"/>
      <c r="BM27" s="564"/>
      <c r="BN27" s="643">
        <v>491010</v>
      </c>
      <c r="BO27" s="644"/>
      <c r="BP27" s="644"/>
      <c r="BQ27" s="644"/>
      <c r="BR27" s="644"/>
      <c r="BS27" s="644"/>
      <c r="BT27" s="644"/>
      <c r="BU27" s="645"/>
      <c r="BV27" s="643">
        <v>490854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178</v>
      </c>
      <c r="F28" s="497"/>
      <c r="G28" s="497"/>
      <c r="H28" s="497"/>
      <c r="I28" s="497"/>
      <c r="J28" s="497"/>
      <c r="K28" s="498"/>
      <c r="L28" s="518">
        <v>1</v>
      </c>
      <c r="M28" s="519"/>
      <c r="N28" s="519"/>
      <c r="O28" s="519"/>
      <c r="P28" s="561"/>
      <c r="Q28" s="518">
        <v>2900</v>
      </c>
      <c r="R28" s="519"/>
      <c r="S28" s="519"/>
      <c r="T28" s="519"/>
      <c r="U28" s="519"/>
      <c r="V28" s="561"/>
      <c r="W28" s="620"/>
      <c r="X28" s="608"/>
      <c r="Y28" s="609"/>
      <c r="Z28" s="517" t="s">
        <v>179</v>
      </c>
      <c r="AA28" s="497"/>
      <c r="AB28" s="497"/>
      <c r="AC28" s="497"/>
      <c r="AD28" s="497"/>
      <c r="AE28" s="497"/>
      <c r="AF28" s="497"/>
      <c r="AG28" s="498"/>
      <c r="AH28" s="518" t="s">
        <v>180</v>
      </c>
      <c r="AI28" s="519"/>
      <c r="AJ28" s="519"/>
      <c r="AK28" s="519"/>
      <c r="AL28" s="561"/>
      <c r="AM28" s="518" t="s">
        <v>126</v>
      </c>
      <c r="AN28" s="519"/>
      <c r="AO28" s="519"/>
      <c r="AP28" s="519"/>
      <c r="AQ28" s="519"/>
      <c r="AR28" s="561"/>
      <c r="AS28" s="518" t="s">
        <v>134</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2941414</v>
      </c>
      <c r="BO28" s="431"/>
      <c r="BP28" s="431"/>
      <c r="BQ28" s="431"/>
      <c r="BR28" s="431"/>
      <c r="BS28" s="431"/>
      <c r="BT28" s="431"/>
      <c r="BU28" s="432"/>
      <c r="BV28" s="430">
        <v>3241013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182</v>
      </c>
      <c r="F29" s="497"/>
      <c r="G29" s="497"/>
      <c r="H29" s="497"/>
      <c r="I29" s="497"/>
      <c r="J29" s="497"/>
      <c r="K29" s="498"/>
      <c r="L29" s="518">
        <v>14</v>
      </c>
      <c r="M29" s="519"/>
      <c r="N29" s="519"/>
      <c r="O29" s="519"/>
      <c r="P29" s="561"/>
      <c r="Q29" s="518">
        <v>2700</v>
      </c>
      <c r="R29" s="519"/>
      <c r="S29" s="519"/>
      <c r="T29" s="519"/>
      <c r="U29" s="519"/>
      <c r="V29" s="561"/>
      <c r="W29" s="621"/>
      <c r="X29" s="622"/>
      <c r="Y29" s="623"/>
      <c r="Z29" s="517" t="s">
        <v>183</v>
      </c>
      <c r="AA29" s="497"/>
      <c r="AB29" s="497"/>
      <c r="AC29" s="497"/>
      <c r="AD29" s="497"/>
      <c r="AE29" s="497"/>
      <c r="AF29" s="497"/>
      <c r="AG29" s="498"/>
      <c r="AH29" s="518">
        <v>349</v>
      </c>
      <c r="AI29" s="519"/>
      <c r="AJ29" s="519"/>
      <c r="AK29" s="519"/>
      <c r="AL29" s="561"/>
      <c r="AM29" s="518">
        <v>1028967</v>
      </c>
      <c r="AN29" s="519"/>
      <c r="AO29" s="519"/>
      <c r="AP29" s="519"/>
      <c r="AQ29" s="519"/>
      <c r="AR29" s="561"/>
      <c r="AS29" s="518">
        <v>2948</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1047868</v>
      </c>
      <c r="BO29" s="468"/>
      <c r="BP29" s="468"/>
      <c r="BQ29" s="468"/>
      <c r="BR29" s="468"/>
      <c r="BS29" s="468"/>
      <c r="BT29" s="468"/>
      <c r="BU29" s="469"/>
      <c r="BV29" s="467">
        <v>1347658</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1529367</v>
      </c>
      <c r="BO30" s="644"/>
      <c r="BP30" s="644"/>
      <c r="BQ30" s="644"/>
      <c r="BR30" s="644"/>
      <c r="BS30" s="644"/>
      <c r="BT30" s="644"/>
      <c r="BU30" s="645"/>
      <c r="BV30" s="643">
        <v>1111781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192</v>
      </c>
      <c r="D33" s="491"/>
      <c r="E33" s="456" t="s">
        <v>193</v>
      </c>
      <c r="F33" s="456"/>
      <c r="G33" s="456"/>
      <c r="H33" s="456"/>
      <c r="I33" s="456"/>
      <c r="J33" s="456"/>
      <c r="K33" s="456"/>
      <c r="L33" s="456"/>
      <c r="M33" s="456"/>
      <c r="N33" s="456"/>
      <c r="O33" s="456"/>
      <c r="P33" s="456"/>
      <c r="Q33" s="456"/>
      <c r="R33" s="456"/>
      <c r="S33" s="456"/>
      <c r="T33" s="216"/>
      <c r="U33" s="491" t="s">
        <v>192</v>
      </c>
      <c r="V33" s="491"/>
      <c r="W33" s="456" t="s">
        <v>194</v>
      </c>
      <c r="X33" s="456"/>
      <c r="Y33" s="456"/>
      <c r="Z33" s="456"/>
      <c r="AA33" s="456"/>
      <c r="AB33" s="456"/>
      <c r="AC33" s="456"/>
      <c r="AD33" s="456"/>
      <c r="AE33" s="456"/>
      <c r="AF33" s="456"/>
      <c r="AG33" s="456"/>
      <c r="AH33" s="456"/>
      <c r="AI33" s="456"/>
      <c r="AJ33" s="456"/>
      <c r="AK33" s="456"/>
      <c r="AL33" s="216"/>
      <c r="AM33" s="491" t="s">
        <v>192</v>
      </c>
      <c r="AN33" s="491"/>
      <c r="AO33" s="456" t="s">
        <v>194</v>
      </c>
      <c r="AP33" s="456"/>
      <c r="AQ33" s="456"/>
      <c r="AR33" s="456"/>
      <c r="AS33" s="456"/>
      <c r="AT33" s="456"/>
      <c r="AU33" s="456"/>
      <c r="AV33" s="456"/>
      <c r="AW33" s="456"/>
      <c r="AX33" s="456"/>
      <c r="AY33" s="456"/>
      <c r="AZ33" s="456"/>
      <c r="BA33" s="456"/>
      <c r="BB33" s="456"/>
      <c r="BC33" s="456"/>
      <c r="BD33" s="217"/>
      <c r="BE33" s="456" t="s">
        <v>195</v>
      </c>
      <c r="BF33" s="456"/>
      <c r="BG33" s="456" t="s">
        <v>196</v>
      </c>
      <c r="BH33" s="456"/>
      <c r="BI33" s="456"/>
      <c r="BJ33" s="456"/>
      <c r="BK33" s="456"/>
      <c r="BL33" s="456"/>
      <c r="BM33" s="456"/>
      <c r="BN33" s="456"/>
      <c r="BO33" s="456"/>
      <c r="BP33" s="456"/>
      <c r="BQ33" s="456"/>
      <c r="BR33" s="456"/>
      <c r="BS33" s="456"/>
      <c r="BT33" s="456"/>
      <c r="BU33" s="456"/>
      <c r="BV33" s="217"/>
      <c r="BW33" s="491" t="s">
        <v>195</v>
      </c>
      <c r="BX33" s="491"/>
      <c r="BY33" s="456" t="s">
        <v>197</v>
      </c>
      <c r="BZ33" s="456"/>
      <c r="CA33" s="456"/>
      <c r="CB33" s="456"/>
      <c r="CC33" s="456"/>
      <c r="CD33" s="456"/>
      <c r="CE33" s="456"/>
      <c r="CF33" s="456"/>
      <c r="CG33" s="456"/>
      <c r="CH33" s="456"/>
      <c r="CI33" s="456"/>
      <c r="CJ33" s="456"/>
      <c r="CK33" s="456"/>
      <c r="CL33" s="456"/>
      <c r="CM33" s="456"/>
      <c r="CN33" s="216"/>
      <c r="CO33" s="491" t="s">
        <v>198</v>
      </c>
      <c r="CP33" s="491"/>
      <c r="CQ33" s="456" t="s">
        <v>199</v>
      </c>
      <c r="CR33" s="456"/>
      <c r="CS33" s="456"/>
      <c r="CT33" s="456"/>
      <c r="CU33" s="456"/>
      <c r="CV33" s="456"/>
      <c r="CW33" s="456"/>
      <c r="CX33" s="456"/>
      <c r="CY33" s="456"/>
      <c r="CZ33" s="456"/>
      <c r="DA33" s="456"/>
      <c r="DB33" s="456"/>
      <c r="DC33" s="456"/>
      <c r="DD33" s="456"/>
      <c r="DE33" s="456"/>
      <c r="DF33" s="216"/>
      <c r="DG33" s="655" t="s">
        <v>200</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農業集落排水事業特別会計</v>
      </c>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牧之原市菊川市学校組合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山崎こども教育振興財団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土地取得特別会計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相寿園管理組合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東遠広域施設組合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静岡県市町総合事務組合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牧之原市御前崎市広域施設組合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駿遠学園管理組合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御前崎市牧之原市学校組合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吉田町牧之原市広域施設組合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榛原総合病院組合（普通会計分）</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17</v>
      </c>
      <c r="BX43" s="656"/>
      <c r="BY43" s="657" t="str">
        <f>IF('各会計、関係団体の財政状況及び健全化判断比率'!B77="","",'各会計、関係団体の財政状況及び健全化判断比率'!B77)</f>
        <v>静岡県後期高齢者医療広域連合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jMj4e8QOOoPVMR9DuJYWG9tJeU+7y5aXPIyfInKS3ybUcegjBpisTrzPpSojSS3Dj/G/CPjtSxVpH1P0aMUvHA==" saltValue="+sdxU7BrnPT9q/x1xQ9V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248" t="s">
        <v>552</v>
      </c>
      <c r="D34" s="1248"/>
      <c r="E34" s="1249"/>
      <c r="F34" s="32">
        <v>5.01</v>
      </c>
      <c r="G34" s="33">
        <v>5.65</v>
      </c>
      <c r="H34" s="33">
        <v>5.96</v>
      </c>
      <c r="I34" s="33">
        <v>6.59</v>
      </c>
      <c r="J34" s="34">
        <v>7.12</v>
      </c>
      <c r="K34" s="22"/>
      <c r="L34" s="22"/>
      <c r="M34" s="22"/>
      <c r="N34" s="22"/>
      <c r="O34" s="22"/>
      <c r="P34" s="22"/>
    </row>
    <row r="35" spans="1:16" ht="39" customHeight="1">
      <c r="A35" s="22"/>
      <c r="B35" s="35"/>
      <c r="C35" s="1242" t="s">
        <v>553</v>
      </c>
      <c r="D35" s="1243"/>
      <c r="E35" s="1244"/>
      <c r="F35" s="36">
        <v>6.11</v>
      </c>
      <c r="G35" s="37">
        <v>7.03</v>
      </c>
      <c r="H35" s="37">
        <v>7.32</v>
      </c>
      <c r="I35" s="37">
        <v>7.88</v>
      </c>
      <c r="J35" s="38">
        <v>4.68</v>
      </c>
      <c r="K35" s="22"/>
      <c r="L35" s="22"/>
      <c r="M35" s="22"/>
      <c r="N35" s="22"/>
      <c r="O35" s="22"/>
      <c r="P35" s="22"/>
    </row>
    <row r="36" spans="1:16" ht="39" customHeight="1">
      <c r="A36" s="22"/>
      <c r="B36" s="35"/>
      <c r="C36" s="1242" t="s">
        <v>554</v>
      </c>
      <c r="D36" s="1243"/>
      <c r="E36" s="1244"/>
      <c r="F36" s="36">
        <v>2.89</v>
      </c>
      <c r="G36" s="37">
        <v>3.48</v>
      </c>
      <c r="H36" s="37">
        <v>3.44</v>
      </c>
      <c r="I36" s="37">
        <v>1.79</v>
      </c>
      <c r="J36" s="38">
        <v>2.13</v>
      </c>
      <c r="K36" s="22"/>
      <c r="L36" s="22"/>
      <c r="M36" s="22"/>
      <c r="N36" s="22"/>
      <c r="O36" s="22"/>
      <c r="P36" s="22"/>
    </row>
    <row r="37" spans="1:16" ht="39" customHeight="1">
      <c r="A37" s="22"/>
      <c r="B37" s="35"/>
      <c r="C37" s="1242" t="s">
        <v>555</v>
      </c>
      <c r="D37" s="1243"/>
      <c r="E37" s="1244"/>
      <c r="F37" s="36">
        <v>1.38</v>
      </c>
      <c r="G37" s="37">
        <v>1.18</v>
      </c>
      <c r="H37" s="37">
        <v>1.36</v>
      </c>
      <c r="I37" s="37">
        <v>1.31</v>
      </c>
      <c r="J37" s="38">
        <v>0.7</v>
      </c>
      <c r="K37" s="22"/>
      <c r="L37" s="22"/>
      <c r="M37" s="22"/>
      <c r="N37" s="22"/>
      <c r="O37" s="22"/>
      <c r="P37" s="22"/>
    </row>
    <row r="38" spans="1:16" ht="39" customHeight="1">
      <c r="A38" s="22"/>
      <c r="B38" s="35"/>
      <c r="C38" s="1242" t="s">
        <v>556</v>
      </c>
      <c r="D38" s="1243"/>
      <c r="E38" s="1244"/>
      <c r="F38" s="36">
        <v>0</v>
      </c>
      <c r="G38" s="37">
        <v>0</v>
      </c>
      <c r="H38" s="37">
        <v>0</v>
      </c>
      <c r="I38" s="37">
        <v>0</v>
      </c>
      <c r="J38" s="38">
        <v>0.01</v>
      </c>
      <c r="K38" s="22"/>
      <c r="L38" s="22"/>
      <c r="M38" s="22"/>
      <c r="N38" s="22"/>
      <c r="O38" s="22"/>
      <c r="P38" s="22"/>
    </row>
    <row r="39" spans="1:16" ht="39" customHeight="1">
      <c r="A39" s="22"/>
      <c r="B39" s="35"/>
      <c r="C39" s="1242" t="s">
        <v>557</v>
      </c>
      <c r="D39" s="1243"/>
      <c r="E39" s="1244"/>
      <c r="F39" s="36">
        <v>0</v>
      </c>
      <c r="G39" s="37">
        <v>0</v>
      </c>
      <c r="H39" s="37">
        <v>0</v>
      </c>
      <c r="I39" s="37">
        <v>0</v>
      </c>
      <c r="J39" s="38">
        <v>0</v>
      </c>
      <c r="K39" s="22"/>
      <c r="L39" s="22"/>
      <c r="M39" s="22"/>
      <c r="N39" s="22"/>
      <c r="O39" s="22"/>
      <c r="P39" s="22"/>
    </row>
    <row r="40" spans="1:16" ht="39" customHeight="1">
      <c r="A40" s="22"/>
      <c r="B40" s="35"/>
      <c r="C40" s="1242" t="s">
        <v>558</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559</v>
      </c>
      <c r="D42" s="1243"/>
      <c r="E42" s="1244"/>
      <c r="F42" s="36" t="s">
        <v>505</v>
      </c>
      <c r="G42" s="37" t="s">
        <v>505</v>
      </c>
      <c r="H42" s="37" t="s">
        <v>505</v>
      </c>
      <c r="I42" s="37" t="s">
        <v>505</v>
      </c>
      <c r="J42" s="38" t="s">
        <v>505</v>
      </c>
      <c r="K42" s="22"/>
      <c r="L42" s="22"/>
      <c r="M42" s="22"/>
      <c r="N42" s="22"/>
      <c r="O42" s="22"/>
      <c r="P42" s="22"/>
    </row>
    <row r="43" spans="1:16" ht="39" customHeight="1" thickBot="1">
      <c r="A43" s="22"/>
      <c r="B43" s="40"/>
      <c r="C43" s="1245" t="s">
        <v>560</v>
      </c>
      <c r="D43" s="1246"/>
      <c r="E43" s="1247"/>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Lnk8sjh5dK3PxJHLWn+dxfKTXG8QY88BZb7q+ezptpcsCoaT2+jKWE8o+PUGDdvboharC0/cvoszs+sZA7k/g==" saltValue="cKylnl+cYgZ4vvuuG8bC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250" t="s">
        <v>11</v>
      </c>
      <c r="C45" s="1251"/>
      <c r="D45" s="58"/>
      <c r="E45" s="1256" t="s">
        <v>12</v>
      </c>
      <c r="F45" s="1256"/>
      <c r="G45" s="1256"/>
      <c r="H45" s="1256"/>
      <c r="I45" s="1256"/>
      <c r="J45" s="1257"/>
      <c r="K45" s="59">
        <v>2021</v>
      </c>
      <c r="L45" s="60">
        <v>2028</v>
      </c>
      <c r="M45" s="60">
        <v>2063</v>
      </c>
      <c r="N45" s="60">
        <v>2149</v>
      </c>
      <c r="O45" s="61">
        <v>2139</v>
      </c>
      <c r="P45" s="48"/>
      <c r="Q45" s="48"/>
      <c r="R45" s="48"/>
      <c r="S45" s="48"/>
      <c r="T45" s="48"/>
      <c r="U45" s="48"/>
    </row>
    <row r="46" spans="1:21" ht="30.75" customHeight="1">
      <c r="A46" s="48"/>
      <c r="B46" s="1252"/>
      <c r="C46" s="1253"/>
      <c r="D46" s="62"/>
      <c r="E46" s="1258" t="s">
        <v>13</v>
      </c>
      <c r="F46" s="1258"/>
      <c r="G46" s="1258"/>
      <c r="H46" s="1258"/>
      <c r="I46" s="1258"/>
      <c r="J46" s="1259"/>
      <c r="K46" s="63" t="s">
        <v>505</v>
      </c>
      <c r="L46" s="64" t="s">
        <v>505</v>
      </c>
      <c r="M46" s="64" t="s">
        <v>505</v>
      </c>
      <c r="N46" s="64" t="s">
        <v>505</v>
      </c>
      <c r="O46" s="65" t="s">
        <v>505</v>
      </c>
      <c r="P46" s="48"/>
      <c r="Q46" s="48"/>
      <c r="R46" s="48"/>
      <c r="S46" s="48"/>
      <c r="T46" s="48"/>
      <c r="U46" s="48"/>
    </row>
    <row r="47" spans="1:21" ht="30.75" customHeight="1">
      <c r="A47" s="48"/>
      <c r="B47" s="1252"/>
      <c r="C47" s="1253"/>
      <c r="D47" s="62"/>
      <c r="E47" s="1258" t="s">
        <v>14</v>
      </c>
      <c r="F47" s="1258"/>
      <c r="G47" s="1258"/>
      <c r="H47" s="1258"/>
      <c r="I47" s="1258"/>
      <c r="J47" s="1259"/>
      <c r="K47" s="63" t="s">
        <v>505</v>
      </c>
      <c r="L47" s="64" t="s">
        <v>505</v>
      </c>
      <c r="M47" s="64" t="s">
        <v>505</v>
      </c>
      <c r="N47" s="64" t="s">
        <v>505</v>
      </c>
      <c r="O47" s="65" t="s">
        <v>505</v>
      </c>
      <c r="P47" s="48"/>
      <c r="Q47" s="48"/>
      <c r="R47" s="48"/>
      <c r="S47" s="48"/>
      <c r="T47" s="48"/>
      <c r="U47" s="48"/>
    </row>
    <row r="48" spans="1:21" ht="30.75" customHeight="1">
      <c r="A48" s="48"/>
      <c r="B48" s="1252"/>
      <c r="C48" s="1253"/>
      <c r="D48" s="62"/>
      <c r="E48" s="1258" t="s">
        <v>15</v>
      </c>
      <c r="F48" s="1258"/>
      <c r="G48" s="1258"/>
      <c r="H48" s="1258"/>
      <c r="I48" s="1258"/>
      <c r="J48" s="1259"/>
      <c r="K48" s="63">
        <v>30</v>
      </c>
      <c r="L48" s="64">
        <v>8</v>
      </c>
      <c r="M48" s="64">
        <v>8</v>
      </c>
      <c r="N48" s="64">
        <v>8</v>
      </c>
      <c r="O48" s="65">
        <v>8</v>
      </c>
      <c r="P48" s="48"/>
      <c r="Q48" s="48"/>
      <c r="R48" s="48"/>
      <c r="S48" s="48"/>
      <c r="T48" s="48"/>
      <c r="U48" s="48"/>
    </row>
    <row r="49" spans="1:21" ht="30.75" customHeight="1">
      <c r="A49" s="48"/>
      <c r="B49" s="1252"/>
      <c r="C49" s="1253"/>
      <c r="D49" s="62"/>
      <c r="E49" s="1258" t="s">
        <v>16</v>
      </c>
      <c r="F49" s="1258"/>
      <c r="G49" s="1258"/>
      <c r="H49" s="1258"/>
      <c r="I49" s="1258"/>
      <c r="J49" s="1259"/>
      <c r="K49" s="63">
        <v>456</v>
      </c>
      <c r="L49" s="64">
        <v>419</v>
      </c>
      <c r="M49" s="64">
        <v>408</v>
      </c>
      <c r="N49" s="64">
        <v>402</v>
      </c>
      <c r="O49" s="65">
        <v>408</v>
      </c>
      <c r="P49" s="48"/>
      <c r="Q49" s="48"/>
      <c r="R49" s="48"/>
      <c r="S49" s="48"/>
      <c r="T49" s="48"/>
      <c r="U49" s="48"/>
    </row>
    <row r="50" spans="1:21" ht="30.75" customHeight="1">
      <c r="A50" s="48"/>
      <c r="B50" s="1252"/>
      <c r="C50" s="1253"/>
      <c r="D50" s="62"/>
      <c r="E50" s="1258" t="s">
        <v>17</v>
      </c>
      <c r="F50" s="1258"/>
      <c r="G50" s="1258"/>
      <c r="H50" s="1258"/>
      <c r="I50" s="1258"/>
      <c r="J50" s="1259"/>
      <c r="K50" s="63">
        <v>218</v>
      </c>
      <c r="L50" s="64">
        <v>203</v>
      </c>
      <c r="M50" s="64">
        <v>182</v>
      </c>
      <c r="N50" s="64">
        <v>166</v>
      </c>
      <c r="O50" s="65">
        <v>114</v>
      </c>
      <c r="P50" s="48"/>
      <c r="Q50" s="48"/>
      <c r="R50" s="48"/>
      <c r="S50" s="48"/>
      <c r="T50" s="48"/>
      <c r="U50" s="48"/>
    </row>
    <row r="51" spans="1:21" ht="30.75" customHeight="1">
      <c r="A51" s="48"/>
      <c r="B51" s="1254"/>
      <c r="C51" s="1255"/>
      <c r="D51" s="66"/>
      <c r="E51" s="1258" t="s">
        <v>18</v>
      </c>
      <c r="F51" s="1258"/>
      <c r="G51" s="1258"/>
      <c r="H51" s="1258"/>
      <c r="I51" s="1258"/>
      <c r="J51" s="1259"/>
      <c r="K51" s="63" t="s">
        <v>505</v>
      </c>
      <c r="L51" s="64" t="s">
        <v>505</v>
      </c>
      <c r="M51" s="64" t="s">
        <v>505</v>
      </c>
      <c r="N51" s="64" t="s">
        <v>505</v>
      </c>
      <c r="O51" s="65" t="s">
        <v>505</v>
      </c>
      <c r="P51" s="48"/>
      <c r="Q51" s="48"/>
      <c r="R51" s="48"/>
      <c r="S51" s="48"/>
      <c r="T51" s="48"/>
      <c r="U51" s="48"/>
    </row>
    <row r="52" spans="1:21" ht="30.75" customHeight="1">
      <c r="A52" s="48"/>
      <c r="B52" s="1260" t="s">
        <v>19</v>
      </c>
      <c r="C52" s="1261"/>
      <c r="D52" s="66"/>
      <c r="E52" s="1258" t="s">
        <v>20</v>
      </c>
      <c r="F52" s="1258"/>
      <c r="G52" s="1258"/>
      <c r="H52" s="1258"/>
      <c r="I52" s="1258"/>
      <c r="J52" s="1259"/>
      <c r="K52" s="63">
        <v>1726</v>
      </c>
      <c r="L52" s="64">
        <v>1759</v>
      </c>
      <c r="M52" s="64">
        <v>1787</v>
      </c>
      <c r="N52" s="64">
        <v>1875</v>
      </c>
      <c r="O52" s="65">
        <v>1995</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999</v>
      </c>
      <c r="L53" s="69">
        <v>899</v>
      </c>
      <c r="M53" s="69">
        <v>874</v>
      </c>
      <c r="N53" s="69">
        <v>850</v>
      </c>
      <c r="O53" s="70">
        <v>674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561</v>
      </c>
      <c r="P55" s="48"/>
      <c r="Q55" s="48"/>
      <c r="R55" s="48"/>
      <c r="S55" s="48"/>
      <c r="T55" s="48"/>
      <c r="U55" s="48"/>
    </row>
    <row r="56" spans="1:21" ht="31.5" customHeight="1" thickBot="1">
      <c r="A56" s="48"/>
      <c r="B56" s="76"/>
      <c r="C56" s="77"/>
      <c r="D56" s="77"/>
      <c r="E56" s="78"/>
      <c r="F56" s="78"/>
      <c r="G56" s="78"/>
      <c r="H56" s="78"/>
      <c r="I56" s="78"/>
      <c r="J56" s="79" t="s">
        <v>2</v>
      </c>
      <c r="K56" s="80" t="s">
        <v>562</v>
      </c>
      <c r="L56" s="81" t="s">
        <v>563</v>
      </c>
      <c r="M56" s="81" t="s">
        <v>564</v>
      </c>
      <c r="N56" s="81" t="s">
        <v>565</v>
      </c>
      <c r="O56" s="82" t="s">
        <v>566</v>
      </c>
      <c r="P56" s="48"/>
      <c r="Q56" s="48"/>
      <c r="R56" s="48"/>
      <c r="S56" s="48"/>
      <c r="T56" s="48"/>
      <c r="U56" s="48"/>
    </row>
    <row r="57" spans="1:21" ht="31.5" customHeight="1">
      <c r="B57" s="1266" t="s">
        <v>25</v>
      </c>
      <c r="C57" s="1267"/>
      <c r="D57" s="1270" t="s">
        <v>26</v>
      </c>
      <c r="E57" s="1271"/>
      <c r="F57" s="1271"/>
      <c r="G57" s="1271"/>
      <c r="H57" s="1271"/>
      <c r="I57" s="1271"/>
      <c r="J57" s="1272"/>
      <c r="K57" s="83" t="s">
        <v>601</v>
      </c>
      <c r="L57" s="84" t="s">
        <v>602</v>
      </c>
      <c r="M57" s="84" t="s">
        <v>602</v>
      </c>
      <c r="N57" s="84" t="s">
        <v>602</v>
      </c>
      <c r="O57" s="85" t="s">
        <v>602</v>
      </c>
    </row>
    <row r="58" spans="1:21" ht="31.5" customHeight="1" thickBot="1">
      <c r="B58" s="1268"/>
      <c r="C58" s="1269"/>
      <c r="D58" s="1273" t="s">
        <v>27</v>
      </c>
      <c r="E58" s="1274"/>
      <c r="F58" s="1274"/>
      <c r="G58" s="1274"/>
      <c r="H58" s="1274"/>
      <c r="I58" s="1274"/>
      <c r="J58" s="1275"/>
      <c r="K58" s="86" t="s">
        <v>602</v>
      </c>
      <c r="L58" s="87" t="s">
        <v>602</v>
      </c>
      <c r="M58" s="87" t="s">
        <v>602</v>
      </c>
      <c r="N58" s="87" t="s">
        <v>602</v>
      </c>
      <c r="O58" s="88" t="s">
        <v>602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D+VdaIrs2snB+zAfVzzeTuPuq0qYQT2maG2Kgs+VBESL2w71t2dKJPikgh/7fZ2qwHqsU1J9QFy3NtBQ7eNQ==" saltValue="qPiepXiw0KGiRb77gcCl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546</v>
      </c>
      <c r="J40" s="100" t="s">
        <v>547</v>
      </c>
      <c r="K40" s="100" t="s">
        <v>548</v>
      </c>
      <c r="L40" s="100" t="s">
        <v>549</v>
      </c>
      <c r="M40" s="101" t="s">
        <v>550</v>
      </c>
    </row>
    <row r="41" spans="2:13" ht="27.75" customHeight="1">
      <c r="B41" s="1276" t="s">
        <v>30</v>
      </c>
      <c r="C41" s="1277"/>
      <c r="D41" s="102"/>
      <c r="E41" s="1282" t="s">
        <v>31</v>
      </c>
      <c r="F41" s="1282"/>
      <c r="G41" s="1282"/>
      <c r="H41" s="1283"/>
      <c r="I41" s="103">
        <v>19095</v>
      </c>
      <c r="J41" s="104">
        <v>19164</v>
      </c>
      <c r="K41" s="104">
        <v>18946</v>
      </c>
      <c r="L41" s="104">
        <v>19607</v>
      </c>
      <c r="M41" s="105">
        <v>19933</v>
      </c>
    </row>
    <row r="42" spans="2:13" ht="27.75" customHeight="1">
      <c r="B42" s="1278"/>
      <c r="C42" s="1279"/>
      <c r="D42" s="106"/>
      <c r="E42" s="1284" t="s">
        <v>32</v>
      </c>
      <c r="F42" s="1284"/>
      <c r="G42" s="1284"/>
      <c r="H42" s="1285"/>
      <c r="I42" s="107">
        <v>902</v>
      </c>
      <c r="J42" s="108">
        <v>709</v>
      </c>
      <c r="K42" s="108">
        <v>536</v>
      </c>
      <c r="L42" s="108">
        <v>376</v>
      </c>
      <c r="M42" s="109">
        <v>266</v>
      </c>
    </row>
    <row r="43" spans="2:13" ht="27.75" customHeight="1">
      <c r="B43" s="1278"/>
      <c r="C43" s="1279"/>
      <c r="D43" s="106"/>
      <c r="E43" s="1284" t="s">
        <v>33</v>
      </c>
      <c r="F43" s="1284"/>
      <c r="G43" s="1284"/>
      <c r="H43" s="1285"/>
      <c r="I43" s="107">
        <v>59</v>
      </c>
      <c r="J43" s="108">
        <v>54</v>
      </c>
      <c r="K43" s="108">
        <v>56</v>
      </c>
      <c r="L43" s="108">
        <v>43</v>
      </c>
      <c r="M43" s="109">
        <v>33</v>
      </c>
    </row>
    <row r="44" spans="2:13" ht="27.75" customHeight="1">
      <c r="B44" s="1278"/>
      <c r="C44" s="1279"/>
      <c r="D44" s="106"/>
      <c r="E44" s="1284" t="s">
        <v>34</v>
      </c>
      <c r="F44" s="1284"/>
      <c r="G44" s="1284"/>
      <c r="H44" s="1285"/>
      <c r="I44" s="107">
        <v>4602</v>
      </c>
      <c r="J44" s="108">
        <v>4452</v>
      </c>
      <c r="K44" s="108">
        <v>4265</v>
      </c>
      <c r="L44" s="108">
        <v>4075</v>
      </c>
      <c r="M44" s="109">
        <v>3845</v>
      </c>
    </row>
    <row r="45" spans="2:13" ht="27.75" customHeight="1">
      <c r="B45" s="1278"/>
      <c r="C45" s="1279"/>
      <c r="D45" s="106"/>
      <c r="E45" s="1284" t="s">
        <v>35</v>
      </c>
      <c r="F45" s="1284"/>
      <c r="G45" s="1284"/>
      <c r="H45" s="1285"/>
      <c r="I45" s="107">
        <v>3562</v>
      </c>
      <c r="J45" s="108">
        <v>3485</v>
      </c>
      <c r="K45" s="108">
        <v>3515</v>
      </c>
      <c r="L45" s="108">
        <v>3397</v>
      </c>
      <c r="M45" s="109">
        <v>3394</v>
      </c>
    </row>
    <row r="46" spans="2:13" ht="27.75" customHeight="1">
      <c r="B46" s="1278"/>
      <c r="C46" s="1279"/>
      <c r="D46" s="110"/>
      <c r="E46" s="1284" t="s">
        <v>36</v>
      </c>
      <c r="F46" s="1284"/>
      <c r="G46" s="1284"/>
      <c r="H46" s="1285"/>
      <c r="I46" s="107" t="s">
        <v>505</v>
      </c>
      <c r="J46" s="108" t="s">
        <v>505</v>
      </c>
      <c r="K46" s="108" t="s">
        <v>505</v>
      </c>
      <c r="L46" s="108" t="s">
        <v>505</v>
      </c>
      <c r="M46" s="109" t="s">
        <v>505</v>
      </c>
    </row>
    <row r="47" spans="2:13" ht="27.75" customHeight="1">
      <c r="B47" s="1278"/>
      <c r="C47" s="1279"/>
      <c r="D47" s="111"/>
      <c r="E47" s="1286" t="s">
        <v>37</v>
      </c>
      <c r="F47" s="1287"/>
      <c r="G47" s="1287"/>
      <c r="H47" s="1288"/>
      <c r="I47" s="107" t="s">
        <v>505</v>
      </c>
      <c r="J47" s="108" t="s">
        <v>505</v>
      </c>
      <c r="K47" s="108" t="s">
        <v>505</v>
      </c>
      <c r="L47" s="108" t="s">
        <v>505</v>
      </c>
      <c r="M47" s="109" t="s">
        <v>505</v>
      </c>
    </row>
    <row r="48" spans="2:13" ht="27.75" customHeight="1">
      <c r="B48" s="1278"/>
      <c r="C48" s="1279"/>
      <c r="D48" s="106"/>
      <c r="E48" s="1284" t="s">
        <v>38</v>
      </c>
      <c r="F48" s="1284"/>
      <c r="G48" s="1284"/>
      <c r="H48" s="1285"/>
      <c r="I48" s="107" t="s">
        <v>505</v>
      </c>
      <c r="J48" s="108" t="s">
        <v>505</v>
      </c>
      <c r="K48" s="108" t="s">
        <v>505</v>
      </c>
      <c r="L48" s="108" t="s">
        <v>505</v>
      </c>
      <c r="M48" s="109" t="s">
        <v>505</v>
      </c>
    </row>
    <row r="49" spans="2:13" ht="27.75" customHeight="1">
      <c r="B49" s="1280"/>
      <c r="C49" s="1281"/>
      <c r="D49" s="106"/>
      <c r="E49" s="1284" t="s">
        <v>39</v>
      </c>
      <c r="F49" s="1284"/>
      <c r="G49" s="1284"/>
      <c r="H49" s="1285"/>
      <c r="I49" s="107" t="s">
        <v>505</v>
      </c>
      <c r="J49" s="108" t="s">
        <v>505</v>
      </c>
      <c r="K49" s="108" t="s">
        <v>505</v>
      </c>
      <c r="L49" s="108" t="s">
        <v>505</v>
      </c>
      <c r="M49" s="109" t="s">
        <v>505</v>
      </c>
    </row>
    <row r="50" spans="2:13" ht="27.75" customHeight="1">
      <c r="B50" s="1289" t="s">
        <v>40</v>
      </c>
      <c r="C50" s="1290"/>
      <c r="D50" s="112"/>
      <c r="E50" s="1284" t="s">
        <v>41</v>
      </c>
      <c r="F50" s="1284"/>
      <c r="G50" s="1284"/>
      <c r="H50" s="1285"/>
      <c r="I50" s="107">
        <v>4291</v>
      </c>
      <c r="J50" s="108">
        <v>4672</v>
      </c>
      <c r="K50" s="108">
        <v>5049</v>
      </c>
      <c r="L50" s="108">
        <v>5854</v>
      </c>
      <c r="M50" s="109">
        <v>5376</v>
      </c>
    </row>
    <row r="51" spans="2:13" ht="27.75" customHeight="1">
      <c r="B51" s="1278"/>
      <c r="C51" s="1279"/>
      <c r="D51" s="106"/>
      <c r="E51" s="1284" t="s">
        <v>42</v>
      </c>
      <c r="F51" s="1284"/>
      <c r="G51" s="1284"/>
      <c r="H51" s="1285"/>
      <c r="I51" s="107">
        <v>430</v>
      </c>
      <c r="J51" s="108">
        <v>425</v>
      </c>
      <c r="K51" s="108">
        <v>405</v>
      </c>
      <c r="L51" s="108">
        <v>372</v>
      </c>
      <c r="M51" s="109">
        <v>318</v>
      </c>
    </row>
    <row r="52" spans="2:13" ht="27.75" customHeight="1">
      <c r="B52" s="1280"/>
      <c r="C52" s="1281"/>
      <c r="D52" s="106"/>
      <c r="E52" s="1284" t="s">
        <v>43</v>
      </c>
      <c r="F52" s="1284"/>
      <c r="G52" s="1284"/>
      <c r="H52" s="1285"/>
      <c r="I52" s="107">
        <v>20473</v>
      </c>
      <c r="J52" s="108">
        <v>20750</v>
      </c>
      <c r="K52" s="108">
        <v>20905</v>
      </c>
      <c r="L52" s="108">
        <v>21654</v>
      </c>
      <c r="M52" s="109">
        <v>21542</v>
      </c>
    </row>
    <row r="53" spans="2:13" ht="27.75" customHeight="1" thickBot="1">
      <c r="B53" s="1291" t="s">
        <v>44</v>
      </c>
      <c r="C53" s="1292"/>
      <c r="D53" s="113"/>
      <c r="E53" s="1293" t="s">
        <v>45</v>
      </c>
      <c r="F53" s="1293"/>
      <c r="G53" s="1293"/>
      <c r="H53" s="1294"/>
      <c r="I53" s="114">
        <v>3026</v>
      </c>
      <c r="J53" s="115">
        <v>2017</v>
      </c>
      <c r="K53" s="115">
        <v>959</v>
      </c>
      <c r="L53" s="115">
        <v>-384</v>
      </c>
      <c r="M53" s="116">
        <v>234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rgD4LZMgCN7nHhy7JyG488GKO625O49nWFnZAhLkCbkHzPDpPKfA1op3vgAh+3RIJgwtyzZ7sDT/Rnfbp4feA==" saltValue="1viTvih0UwCghDtGa8qt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548</v>
      </c>
      <c r="G54" s="125" t="s">
        <v>549</v>
      </c>
      <c r="H54" s="126" t="s">
        <v>550</v>
      </c>
    </row>
    <row r="55" spans="2:8" ht="52.5" customHeight="1">
      <c r="B55" s="127"/>
      <c r="C55" s="1303" t="s">
        <v>48</v>
      </c>
      <c r="D55" s="1303"/>
      <c r="E55" s="1304"/>
      <c r="F55" s="128">
        <v>3239</v>
      </c>
      <c r="G55" s="128">
        <v>3241</v>
      </c>
      <c r="H55" s="129">
        <v>2941</v>
      </c>
    </row>
    <row r="56" spans="2:8" ht="52.5" customHeight="1">
      <c r="B56" s="130"/>
      <c r="C56" s="1305" t="s">
        <v>49</v>
      </c>
      <c r="D56" s="1305"/>
      <c r="E56" s="1306"/>
      <c r="F56" s="131">
        <v>1002</v>
      </c>
      <c r="G56" s="131">
        <v>1348</v>
      </c>
      <c r="H56" s="132">
        <v>1048</v>
      </c>
    </row>
    <row r="57" spans="2:8" ht="53.25" customHeight="1">
      <c r="B57" s="130"/>
      <c r="C57" s="1307" t="s">
        <v>50</v>
      </c>
      <c r="D57" s="1307"/>
      <c r="E57" s="1308"/>
      <c r="F57" s="133">
        <v>784</v>
      </c>
      <c r="G57" s="133">
        <v>1112</v>
      </c>
      <c r="H57" s="134">
        <v>1529</v>
      </c>
    </row>
    <row r="58" spans="2:8" ht="45.75" customHeight="1">
      <c r="B58" s="135"/>
      <c r="C58" s="1295" t="s">
        <v>593</v>
      </c>
      <c r="D58" s="1296"/>
      <c r="E58" s="1297"/>
      <c r="F58" s="136">
        <v>400</v>
      </c>
      <c r="G58" s="136">
        <v>800</v>
      </c>
      <c r="H58" s="137">
        <v>1200</v>
      </c>
    </row>
    <row r="59" spans="2:8" ht="45.75" customHeight="1">
      <c r="B59" s="135"/>
      <c r="C59" s="1295" t="s">
        <v>596</v>
      </c>
      <c r="D59" s="1296"/>
      <c r="E59" s="1297"/>
      <c r="F59" s="136">
        <v>210</v>
      </c>
      <c r="G59" s="136">
        <v>118</v>
      </c>
      <c r="H59" s="137">
        <v>115</v>
      </c>
    </row>
    <row r="60" spans="2:8" ht="45.75" customHeight="1">
      <c r="B60" s="135"/>
      <c r="C60" s="1295" t="s">
        <v>594</v>
      </c>
      <c r="D60" s="1296"/>
      <c r="E60" s="1297"/>
      <c r="F60" s="136">
        <v>61</v>
      </c>
      <c r="G60" s="136">
        <v>51</v>
      </c>
      <c r="H60" s="137">
        <v>59</v>
      </c>
    </row>
    <row r="61" spans="2:8" ht="45.75" customHeight="1">
      <c r="B61" s="135"/>
      <c r="C61" s="1295" t="s">
        <v>595</v>
      </c>
      <c r="D61" s="1296"/>
      <c r="E61" s="1297"/>
      <c r="F61" s="136">
        <v>39</v>
      </c>
      <c r="G61" s="136">
        <v>39</v>
      </c>
      <c r="H61" s="137">
        <v>40</v>
      </c>
    </row>
    <row r="62" spans="2:8" ht="45.75" customHeight="1" thickBot="1">
      <c r="B62" s="138"/>
      <c r="C62" s="1298" t="s">
        <v>597</v>
      </c>
      <c r="D62" s="1299"/>
      <c r="E62" s="1300"/>
      <c r="F62" s="139" t="s">
        <v>598</v>
      </c>
      <c r="G62" s="139">
        <v>40</v>
      </c>
      <c r="H62" s="140">
        <v>40</v>
      </c>
    </row>
    <row r="63" spans="2:8" ht="52.5" customHeight="1" thickBot="1">
      <c r="B63" s="141"/>
      <c r="C63" s="1301" t="s">
        <v>51</v>
      </c>
      <c r="D63" s="1301"/>
      <c r="E63" s="1302"/>
      <c r="F63" s="142">
        <v>5025</v>
      </c>
      <c r="G63" s="142">
        <v>5700</v>
      </c>
      <c r="H63" s="143">
        <v>5519</v>
      </c>
    </row>
    <row r="64" spans="2:8" ht="15" customHeight="1"/>
  </sheetData>
  <sheetProtection algorithmName="SHA-512" hashValue="oiQHMlR9ZQ83bLnUknGtOx3dkUd1nl3vH20NhWTUKgDV2G9UEAQ3BBsDKoDV+7evryszpiXzktVBZH+B6WvyJw==" saltValue="jcV3FlXnKWYr9KGHApMG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17" t="s">
        <v>618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c r="B44" s="39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c r="B45" s="39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c r="B46" s="39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c r="B47" s="39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608</v>
      </c>
    </row>
    <row r="50" spans="1:109">
      <c r="B50" s="395"/>
      <c r="G50" s="1309"/>
      <c r="H50" s="1309"/>
      <c r="I50" s="1309"/>
      <c r="J50" s="1309"/>
      <c r="K50" s="405"/>
      <c r="L50" s="405"/>
      <c r="M50" s="406"/>
      <c r="N50" s="406"/>
      <c r="AN50" s="1328"/>
      <c r="AO50" s="1329"/>
      <c r="AP50" s="1329"/>
      <c r="AQ50" s="1329"/>
      <c r="AR50" s="1329"/>
      <c r="AS50" s="1329"/>
      <c r="AT50" s="1329"/>
      <c r="AU50" s="1329"/>
      <c r="AV50" s="1329"/>
      <c r="AW50" s="1329"/>
      <c r="AX50" s="1329"/>
      <c r="AY50" s="1329"/>
      <c r="AZ50" s="1329"/>
      <c r="BA50" s="1329"/>
      <c r="BB50" s="1329"/>
      <c r="BC50" s="1329"/>
      <c r="BD50" s="1329"/>
      <c r="BE50" s="1329"/>
      <c r="BF50" s="1329"/>
      <c r="BG50" s="1329"/>
      <c r="BH50" s="1329"/>
      <c r="BI50" s="1329"/>
      <c r="BJ50" s="1329"/>
      <c r="BK50" s="1329"/>
      <c r="BL50" s="1329"/>
      <c r="BM50" s="1329"/>
      <c r="BN50" s="1329"/>
      <c r="BO50" s="1330"/>
      <c r="BP50" s="1315" t="s">
        <v>546</v>
      </c>
      <c r="BQ50" s="1315"/>
      <c r="BR50" s="1315"/>
      <c r="BS50" s="1315"/>
      <c r="BT50" s="1315"/>
      <c r="BU50" s="1315"/>
      <c r="BV50" s="1315"/>
      <c r="BW50" s="1315"/>
      <c r="BX50" s="1315" t="s">
        <v>547</v>
      </c>
      <c r="BY50" s="1315"/>
      <c r="BZ50" s="1315"/>
      <c r="CA50" s="1315"/>
      <c r="CB50" s="1315"/>
      <c r="CC50" s="1315"/>
      <c r="CD50" s="1315"/>
      <c r="CE50" s="1315"/>
      <c r="CF50" s="1315" t="s">
        <v>548</v>
      </c>
      <c r="CG50" s="1315"/>
      <c r="CH50" s="1315"/>
      <c r="CI50" s="1315"/>
      <c r="CJ50" s="1315"/>
      <c r="CK50" s="1315"/>
      <c r="CL50" s="1315"/>
      <c r="CM50" s="1315"/>
      <c r="CN50" s="1315" t="s">
        <v>549</v>
      </c>
      <c r="CO50" s="1315"/>
      <c r="CP50" s="1315"/>
      <c r="CQ50" s="1315"/>
      <c r="CR50" s="1315"/>
      <c r="CS50" s="1315"/>
      <c r="CT50" s="1315"/>
      <c r="CU50" s="1315"/>
      <c r="CV50" s="1315" t="s">
        <v>550</v>
      </c>
      <c r="CW50" s="1315"/>
      <c r="CX50" s="1315"/>
      <c r="CY50" s="1315"/>
      <c r="CZ50" s="1315"/>
      <c r="DA50" s="1315"/>
      <c r="DB50" s="1315"/>
      <c r="DC50" s="1315"/>
    </row>
    <row r="51" spans="1:109" ht="13.5" customHeight="1">
      <c r="B51" s="395"/>
      <c r="G51" s="1327"/>
      <c r="H51" s="1327"/>
      <c r="I51" s="1331"/>
      <c r="J51" s="1331"/>
      <c r="K51" s="1316"/>
      <c r="L51" s="1316"/>
      <c r="M51" s="1316"/>
      <c r="N51" s="1316"/>
      <c r="AM51" s="404"/>
      <c r="AN51" s="1314" t="s">
        <v>609</v>
      </c>
      <c r="AO51" s="1314"/>
      <c r="AP51" s="1314"/>
      <c r="AQ51" s="1314"/>
      <c r="AR51" s="1314"/>
      <c r="AS51" s="1314"/>
      <c r="AT51" s="1314"/>
      <c r="AU51" s="1314"/>
      <c r="AV51" s="1314"/>
      <c r="AW51" s="1314"/>
      <c r="AX51" s="1314"/>
      <c r="AY51" s="1314"/>
      <c r="AZ51" s="1314"/>
      <c r="BA51" s="1314"/>
      <c r="BB51" s="1314" t="s">
        <v>610</v>
      </c>
      <c r="BC51" s="1314"/>
      <c r="BD51" s="1314"/>
      <c r="BE51" s="1314"/>
      <c r="BF51" s="1314"/>
      <c r="BG51" s="1314"/>
      <c r="BH51" s="1314"/>
      <c r="BI51" s="1314"/>
      <c r="BJ51" s="1314"/>
      <c r="BK51" s="1314"/>
      <c r="BL51" s="1314"/>
      <c r="BM51" s="1314"/>
      <c r="BN51" s="1314"/>
      <c r="BO51" s="1314"/>
      <c r="BP51" s="1326"/>
      <c r="BQ51" s="1311"/>
      <c r="BR51" s="1311"/>
      <c r="BS51" s="1311"/>
      <c r="BT51" s="1311"/>
      <c r="BU51" s="1311"/>
      <c r="BV51" s="1311"/>
      <c r="BW51" s="1311"/>
      <c r="BX51" s="1326"/>
      <c r="BY51" s="1311"/>
      <c r="BZ51" s="1311"/>
      <c r="CA51" s="1311"/>
      <c r="CB51" s="1311"/>
      <c r="CC51" s="1311"/>
      <c r="CD51" s="1311"/>
      <c r="CE51" s="1311"/>
      <c r="CF51" s="1326"/>
      <c r="CG51" s="1311"/>
      <c r="CH51" s="1311"/>
      <c r="CI51" s="1311"/>
      <c r="CJ51" s="1311"/>
      <c r="CK51" s="1311"/>
      <c r="CL51" s="1311"/>
      <c r="CM51" s="1311"/>
      <c r="CN51" s="1311"/>
      <c r="CO51" s="1311"/>
      <c r="CP51" s="1311"/>
      <c r="CQ51" s="1311"/>
      <c r="CR51" s="1311"/>
      <c r="CS51" s="1311"/>
      <c r="CT51" s="1311"/>
      <c r="CU51" s="1311"/>
      <c r="CV51" s="1311">
        <v>2.2000000000000002</v>
      </c>
      <c r="CW51" s="1311"/>
      <c r="CX51" s="1311"/>
      <c r="CY51" s="1311"/>
      <c r="CZ51" s="1311"/>
      <c r="DA51" s="1311"/>
      <c r="DB51" s="1311"/>
      <c r="DC51" s="1311"/>
    </row>
    <row r="52" spans="1:109">
      <c r="B52" s="395"/>
      <c r="G52" s="1327"/>
      <c r="H52" s="1327"/>
      <c r="I52" s="1331"/>
      <c r="J52" s="1331"/>
      <c r="K52" s="1316"/>
      <c r="L52" s="1316"/>
      <c r="M52" s="1316"/>
      <c r="N52" s="1316"/>
      <c r="AM52" s="404"/>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c r="A53" s="403"/>
      <c r="B53" s="395"/>
      <c r="G53" s="1327"/>
      <c r="H53" s="1327"/>
      <c r="I53" s="1309"/>
      <c r="J53" s="1309"/>
      <c r="K53" s="1316"/>
      <c r="L53" s="1316"/>
      <c r="M53" s="1316"/>
      <c r="N53" s="1316"/>
      <c r="AM53" s="404"/>
      <c r="AN53" s="1314"/>
      <c r="AO53" s="1314"/>
      <c r="AP53" s="1314"/>
      <c r="AQ53" s="1314"/>
      <c r="AR53" s="1314"/>
      <c r="AS53" s="1314"/>
      <c r="AT53" s="1314"/>
      <c r="AU53" s="1314"/>
      <c r="AV53" s="1314"/>
      <c r="AW53" s="1314"/>
      <c r="AX53" s="1314"/>
      <c r="AY53" s="1314"/>
      <c r="AZ53" s="1314"/>
      <c r="BA53" s="1314"/>
      <c r="BB53" s="1314" t="s">
        <v>611</v>
      </c>
      <c r="BC53" s="1314"/>
      <c r="BD53" s="1314"/>
      <c r="BE53" s="1314"/>
      <c r="BF53" s="1314"/>
      <c r="BG53" s="1314"/>
      <c r="BH53" s="1314"/>
      <c r="BI53" s="1314"/>
      <c r="BJ53" s="1314"/>
      <c r="BK53" s="1314"/>
      <c r="BL53" s="1314"/>
      <c r="BM53" s="1314"/>
      <c r="BN53" s="1314"/>
      <c r="BO53" s="1314"/>
      <c r="BP53" s="1326"/>
      <c r="BQ53" s="1311"/>
      <c r="BR53" s="1311"/>
      <c r="BS53" s="1311"/>
      <c r="BT53" s="1311"/>
      <c r="BU53" s="1311"/>
      <c r="BV53" s="1311"/>
      <c r="BW53" s="1311"/>
      <c r="BX53" s="1326"/>
      <c r="BY53" s="1311"/>
      <c r="BZ53" s="1311"/>
      <c r="CA53" s="1311"/>
      <c r="CB53" s="1311"/>
      <c r="CC53" s="1311"/>
      <c r="CD53" s="1311"/>
      <c r="CE53" s="1311"/>
      <c r="CF53" s="1326"/>
      <c r="CG53" s="1311"/>
      <c r="CH53" s="1311"/>
      <c r="CI53" s="1311"/>
      <c r="CJ53" s="1311"/>
      <c r="CK53" s="1311"/>
      <c r="CL53" s="1311"/>
      <c r="CM53" s="1311"/>
      <c r="CN53" s="1311">
        <v>54.9</v>
      </c>
      <c r="CO53" s="1311"/>
      <c r="CP53" s="1311"/>
      <c r="CQ53" s="1311"/>
      <c r="CR53" s="1311"/>
      <c r="CS53" s="1311"/>
      <c r="CT53" s="1311"/>
      <c r="CU53" s="1311"/>
      <c r="CV53" s="1311">
        <v>55</v>
      </c>
      <c r="CW53" s="1311"/>
      <c r="CX53" s="1311"/>
      <c r="CY53" s="1311"/>
      <c r="CZ53" s="1311"/>
      <c r="DA53" s="1311"/>
      <c r="DB53" s="1311"/>
      <c r="DC53" s="1311"/>
    </row>
    <row r="54" spans="1:109">
      <c r="A54" s="403"/>
      <c r="B54" s="395"/>
      <c r="G54" s="1327"/>
      <c r="H54" s="1327"/>
      <c r="I54" s="1309"/>
      <c r="J54" s="1309"/>
      <c r="K54" s="1316"/>
      <c r="L54" s="1316"/>
      <c r="M54" s="1316"/>
      <c r="N54" s="1316"/>
      <c r="AM54" s="404"/>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c r="A55" s="403"/>
      <c r="B55" s="395"/>
      <c r="G55" s="1309"/>
      <c r="H55" s="1309"/>
      <c r="I55" s="1309"/>
      <c r="J55" s="1309"/>
      <c r="K55" s="1316"/>
      <c r="L55" s="1316"/>
      <c r="M55" s="1316"/>
      <c r="N55" s="1316"/>
      <c r="AN55" s="1315" t="s">
        <v>612</v>
      </c>
      <c r="AO55" s="1315"/>
      <c r="AP55" s="1315"/>
      <c r="AQ55" s="1315"/>
      <c r="AR55" s="1315"/>
      <c r="AS55" s="1315"/>
      <c r="AT55" s="1315"/>
      <c r="AU55" s="1315"/>
      <c r="AV55" s="1315"/>
      <c r="AW55" s="1315"/>
      <c r="AX55" s="1315"/>
      <c r="AY55" s="1315"/>
      <c r="AZ55" s="1315"/>
      <c r="BA55" s="1315"/>
      <c r="BB55" s="1314" t="s">
        <v>610</v>
      </c>
      <c r="BC55" s="1314"/>
      <c r="BD55" s="1314"/>
      <c r="BE55" s="1314"/>
      <c r="BF55" s="1314"/>
      <c r="BG55" s="1314"/>
      <c r="BH55" s="1314"/>
      <c r="BI55" s="1314"/>
      <c r="BJ55" s="1314"/>
      <c r="BK55" s="1314"/>
      <c r="BL55" s="1314"/>
      <c r="BM55" s="1314"/>
      <c r="BN55" s="1314"/>
      <c r="BO55" s="1314"/>
      <c r="BP55" s="1326"/>
      <c r="BQ55" s="1311"/>
      <c r="BR55" s="1311"/>
      <c r="BS55" s="1311"/>
      <c r="BT55" s="1311"/>
      <c r="BU55" s="1311"/>
      <c r="BV55" s="1311"/>
      <c r="BW55" s="1311"/>
      <c r="BX55" s="1326"/>
      <c r="BY55" s="1311"/>
      <c r="BZ55" s="1311"/>
      <c r="CA55" s="1311"/>
      <c r="CB55" s="1311"/>
      <c r="CC55" s="1311"/>
      <c r="CD55" s="1311"/>
      <c r="CE55" s="1311"/>
      <c r="CF55" s="1326"/>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c r="A56" s="403"/>
      <c r="B56" s="395"/>
      <c r="G56" s="1309"/>
      <c r="H56" s="1309"/>
      <c r="I56" s="1309"/>
      <c r="J56" s="1309"/>
      <c r="K56" s="1316"/>
      <c r="L56" s="1316"/>
      <c r="M56" s="1316"/>
      <c r="N56" s="1316"/>
      <c r="AN56" s="1315"/>
      <c r="AO56" s="1315"/>
      <c r="AP56" s="1315"/>
      <c r="AQ56" s="1315"/>
      <c r="AR56" s="1315"/>
      <c r="AS56" s="1315"/>
      <c r="AT56" s="1315"/>
      <c r="AU56" s="1315"/>
      <c r="AV56" s="1315"/>
      <c r="AW56" s="1315"/>
      <c r="AX56" s="1315"/>
      <c r="AY56" s="1315"/>
      <c r="AZ56" s="1315"/>
      <c r="BA56" s="1315"/>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3" customFormat="1">
      <c r="B57" s="407"/>
      <c r="G57" s="1309"/>
      <c r="H57" s="1309"/>
      <c r="I57" s="1312"/>
      <c r="J57" s="1312"/>
      <c r="K57" s="1316"/>
      <c r="L57" s="1316"/>
      <c r="M57" s="1316"/>
      <c r="N57" s="1316"/>
      <c r="AM57" s="388"/>
      <c r="AN57" s="1315"/>
      <c r="AO57" s="1315"/>
      <c r="AP57" s="1315"/>
      <c r="AQ57" s="1315"/>
      <c r="AR57" s="1315"/>
      <c r="AS57" s="1315"/>
      <c r="AT57" s="1315"/>
      <c r="AU57" s="1315"/>
      <c r="AV57" s="1315"/>
      <c r="AW57" s="1315"/>
      <c r="AX57" s="1315"/>
      <c r="AY57" s="1315"/>
      <c r="AZ57" s="1315"/>
      <c r="BA57" s="1315"/>
      <c r="BB57" s="1314" t="s">
        <v>611</v>
      </c>
      <c r="BC57" s="1314"/>
      <c r="BD57" s="1314"/>
      <c r="BE57" s="1314"/>
      <c r="BF57" s="1314"/>
      <c r="BG57" s="1314"/>
      <c r="BH57" s="1314"/>
      <c r="BI57" s="1314"/>
      <c r="BJ57" s="1314"/>
      <c r="BK57" s="1314"/>
      <c r="BL57" s="1314"/>
      <c r="BM57" s="1314"/>
      <c r="BN57" s="1314"/>
      <c r="BO57" s="1314"/>
      <c r="BP57" s="1326"/>
      <c r="BQ57" s="1311"/>
      <c r="BR57" s="1311"/>
      <c r="BS57" s="1311"/>
      <c r="BT57" s="1311"/>
      <c r="BU57" s="1311"/>
      <c r="BV57" s="1311"/>
      <c r="BW57" s="1311"/>
      <c r="BX57" s="1326"/>
      <c r="BY57" s="1311"/>
      <c r="BZ57" s="1311"/>
      <c r="CA57" s="1311"/>
      <c r="CB57" s="1311"/>
      <c r="CC57" s="1311"/>
      <c r="CD57" s="1311"/>
      <c r="CE57" s="1311"/>
      <c r="CF57" s="1326"/>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08"/>
      <c r="DE57" s="407"/>
    </row>
    <row r="58" spans="1:109" s="403" customFormat="1">
      <c r="A58" s="388"/>
      <c r="B58" s="407"/>
      <c r="G58" s="1309"/>
      <c r="H58" s="1309"/>
      <c r="I58" s="1312"/>
      <c r="J58" s="1312"/>
      <c r="K58" s="1316"/>
      <c r="L58" s="1316"/>
      <c r="M58" s="1316"/>
      <c r="N58" s="1316"/>
      <c r="AM58" s="388"/>
      <c r="AN58" s="1315"/>
      <c r="AO58" s="1315"/>
      <c r="AP58" s="1315"/>
      <c r="AQ58" s="1315"/>
      <c r="AR58" s="1315"/>
      <c r="AS58" s="1315"/>
      <c r="AT58" s="1315"/>
      <c r="AU58" s="1315"/>
      <c r="AV58" s="1315"/>
      <c r="AW58" s="1315"/>
      <c r="AX58" s="1315"/>
      <c r="AY58" s="1315"/>
      <c r="AZ58" s="1315"/>
      <c r="BA58" s="1315"/>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613</v>
      </c>
    </row>
    <row r="64" spans="1:109">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17" t="s">
        <v>617</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c r="B66" s="39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c r="B67" s="39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c r="B68" s="39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c r="B69" s="39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608</v>
      </c>
    </row>
    <row r="72" spans="2:107">
      <c r="B72" s="395"/>
      <c r="G72" s="1309"/>
      <c r="H72" s="1309"/>
      <c r="I72" s="1309"/>
      <c r="J72" s="1309"/>
      <c r="K72" s="405"/>
      <c r="L72" s="405"/>
      <c r="M72" s="406"/>
      <c r="N72" s="406"/>
      <c r="AN72" s="1328"/>
      <c r="AO72" s="1329"/>
      <c r="AP72" s="1329"/>
      <c r="AQ72" s="1329"/>
      <c r="AR72" s="1329"/>
      <c r="AS72" s="1329"/>
      <c r="AT72" s="1329"/>
      <c r="AU72" s="1329"/>
      <c r="AV72" s="1329"/>
      <c r="AW72" s="1329"/>
      <c r="AX72" s="1329"/>
      <c r="AY72" s="1329"/>
      <c r="AZ72" s="1329"/>
      <c r="BA72" s="1329"/>
      <c r="BB72" s="1329"/>
      <c r="BC72" s="1329"/>
      <c r="BD72" s="1329"/>
      <c r="BE72" s="1329"/>
      <c r="BF72" s="1329"/>
      <c r="BG72" s="1329"/>
      <c r="BH72" s="1329"/>
      <c r="BI72" s="1329"/>
      <c r="BJ72" s="1329"/>
      <c r="BK72" s="1329"/>
      <c r="BL72" s="1329"/>
      <c r="BM72" s="1329"/>
      <c r="BN72" s="1329"/>
      <c r="BO72" s="1330"/>
      <c r="BP72" s="1315" t="s">
        <v>546</v>
      </c>
      <c r="BQ72" s="1315"/>
      <c r="BR72" s="1315"/>
      <c r="BS72" s="1315"/>
      <c r="BT72" s="1315"/>
      <c r="BU72" s="1315"/>
      <c r="BV72" s="1315"/>
      <c r="BW72" s="1315"/>
      <c r="BX72" s="1315" t="s">
        <v>547</v>
      </c>
      <c r="BY72" s="1315"/>
      <c r="BZ72" s="1315"/>
      <c r="CA72" s="1315"/>
      <c r="CB72" s="1315"/>
      <c r="CC72" s="1315"/>
      <c r="CD72" s="1315"/>
      <c r="CE72" s="1315"/>
      <c r="CF72" s="1315" t="s">
        <v>548</v>
      </c>
      <c r="CG72" s="1315"/>
      <c r="CH72" s="1315"/>
      <c r="CI72" s="1315"/>
      <c r="CJ72" s="1315"/>
      <c r="CK72" s="1315"/>
      <c r="CL72" s="1315"/>
      <c r="CM72" s="1315"/>
      <c r="CN72" s="1315" t="s">
        <v>549</v>
      </c>
      <c r="CO72" s="1315"/>
      <c r="CP72" s="1315"/>
      <c r="CQ72" s="1315"/>
      <c r="CR72" s="1315"/>
      <c r="CS72" s="1315"/>
      <c r="CT72" s="1315"/>
      <c r="CU72" s="1315"/>
      <c r="CV72" s="1315" t="s">
        <v>550</v>
      </c>
      <c r="CW72" s="1315"/>
      <c r="CX72" s="1315"/>
      <c r="CY72" s="1315"/>
      <c r="CZ72" s="1315"/>
      <c r="DA72" s="1315"/>
      <c r="DB72" s="1315"/>
      <c r="DC72" s="1315"/>
    </row>
    <row r="73" spans="2:107">
      <c r="B73" s="395"/>
      <c r="G73" s="1327"/>
      <c r="H73" s="1327"/>
      <c r="I73" s="1327"/>
      <c r="J73" s="1327"/>
      <c r="K73" s="1310"/>
      <c r="L73" s="1310"/>
      <c r="M73" s="1310"/>
      <c r="N73" s="1310"/>
      <c r="AM73" s="404"/>
      <c r="AN73" s="1314" t="s">
        <v>609</v>
      </c>
      <c r="AO73" s="1314"/>
      <c r="AP73" s="1314"/>
      <c r="AQ73" s="1314"/>
      <c r="AR73" s="1314"/>
      <c r="AS73" s="1314"/>
      <c r="AT73" s="1314"/>
      <c r="AU73" s="1314"/>
      <c r="AV73" s="1314"/>
      <c r="AW73" s="1314"/>
      <c r="AX73" s="1314"/>
      <c r="AY73" s="1314"/>
      <c r="AZ73" s="1314"/>
      <c r="BA73" s="1314"/>
      <c r="BB73" s="1314" t="s">
        <v>610</v>
      </c>
      <c r="BC73" s="1314"/>
      <c r="BD73" s="1314"/>
      <c r="BE73" s="1314"/>
      <c r="BF73" s="1314"/>
      <c r="BG73" s="1314"/>
      <c r="BH73" s="1314"/>
      <c r="BI73" s="1314"/>
      <c r="BJ73" s="1314"/>
      <c r="BK73" s="1314"/>
      <c r="BL73" s="1314"/>
      <c r="BM73" s="1314"/>
      <c r="BN73" s="1314"/>
      <c r="BO73" s="1314"/>
      <c r="BP73" s="1311">
        <v>27.4</v>
      </c>
      <c r="BQ73" s="1311"/>
      <c r="BR73" s="1311"/>
      <c r="BS73" s="1311"/>
      <c r="BT73" s="1311"/>
      <c r="BU73" s="1311"/>
      <c r="BV73" s="1311"/>
      <c r="BW73" s="1311"/>
      <c r="BX73" s="1311">
        <v>18.899999999999999</v>
      </c>
      <c r="BY73" s="1311"/>
      <c r="BZ73" s="1311"/>
      <c r="CA73" s="1311"/>
      <c r="CB73" s="1311"/>
      <c r="CC73" s="1311"/>
      <c r="CD73" s="1311"/>
      <c r="CE73" s="1311"/>
      <c r="CF73" s="1311">
        <v>9.1</v>
      </c>
      <c r="CG73" s="1311"/>
      <c r="CH73" s="1311"/>
      <c r="CI73" s="1311"/>
      <c r="CJ73" s="1311"/>
      <c r="CK73" s="1311"/>
      <c r="CL73" s="1311"/>
      <c r="CM73" s="1311"/>
      <c r="CN73" s="1311"/>
      <c r="CO73" s="1311"/>
      <c r="CP73" s="1311"/>
      <c r="CQ73" s="1311"/>
      <c r="CR73" s="1311"/>
      <c r="CS73" s="1311"/>
      <c r="CT73" s="1311"/>
      <c r="CU73" s="1311"/>
      <c r="CV73" s="1311">
        <v>2.2000000000000002</v>
      </c>
      <c r="CW73" s="1311"/>
      <c r="CX73" s="1311"/>
      <c r="CY73" s="1311"/>
      <c r="CZ73" s="1311"/>
      <c r="DA73" s="1311"/>
      <c r="DB73" s="1311"/>
      <c r="DC73" s="1311"/>
    </row>
    <row r="74" spans="2:107">
      <c r="B74" s="395"/>
      <c r="G74" s="1327"/>
      <c r="H74" s="1327"/>
      <c r="I74" s="1327"/>
      <c r="J74" s="1327"/>
      <c r="K74" s="1310"/>
      <c r="L74" s="1310"/>
      <c r="M74" s="1310"/>
      <c r="N74" s="1310"/>
      <c r="AM74" s="404"/>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c r="B75" s="395"/>
      <c r="G75" s="1327"/>
      <c r="H75" s="1327"/>
      <c r="I75" s="1309"/>
      <c r="J75" s="1309"/>
      <c r="K75" s="1316"/>
      <c r="L75" s="1316"/>
      <c r="M75" s="1316"/>
      <c r="N75" s="1316"/>
      <c r="AM75" s="404"/>
      <c r="AN75" s="1314"/>
      <c r="AO75" s="1314"/>
      <c r="AP75" s="1314"/>
      <c r="AQ75" s="1314"/>
      <c r="AR75" s="1314"/>
      <c r="AS75" s="1314"/>
      <c r="AT75" s="1314"/>
      <c r="AU75" s="1314"/>
      <c r="AV75" s="1314"/>
      <c r="AW75" s="1314"/>
      <c r="AX75" s="1314"/>
      <c r="AY75" s="1314"/>
      <c r="AZ75" s="1314"/>
      <c r="BA75" s="1314"/>
      <c r="BB75" s="1314" t="s">
        <v>614</v>
      </c>
      <c r="BC75" s="1314"/>
      <c r="BD75" s="1314"/>
      <c r="BE75" s="1314"/>
      <c r="BF75" s="1314"/>
      <c r="BG75" s="1314"/>
      <c r="BH75" s="1314"/>
      <c r="BI75" s="1314"/>
      <c r="BJ75" s="1314"/>
      <c r="BK75" s="1314"/>
      <c r="BL75" s="1314"/>
      <c r="BM75" s="1314"/>
      <c r="BN75" s="1314"/>
      <c r="BO75" s="1314"/>
      <c r="BP75" s="1311">
        <v>11.8</v>
      </c>
      <c r="BQ75" s="1311"/>
      <c r="BR75" s="1311"/>
      <c r="BS75" s="1311"/>
      <c r="BT75" s="1311"/>
      <c r="BU75" s="1311"/>
      <c r="BV75" s="1311"/>
      <c r="BW75" s="1311"/>
      <c r="BX75" s="1311">
        <v>9.9</v>
      </c>
      <c r="BY75" s="1311"/>
      <c r="BZ75" s="1311"/>
      <c r="CA75" s="1311"/>
      <c r="CB75" s="1311"/>
      <c r="CC75" s="1311"/>
      <c r="CD75" s="1311"/>
      <c r="CE75" s="1311"/>
      <c r="CF75" s="1311">
        <v>8.6</v>
      </c>
      <c r="CG75" s="1311"/>
      <c r="CH75" s="1311"/>
      <c r="CI75" s="1311"/>
      <c r="CJ75" s="1311"/>
      <c r="CK75" s="1311"/>
      <c r="CL75" s="1311"/>
      <c r="CM75" s="1311"/>
      <c r="CN75" s="1311">
        <v>8.3000000000000007</v>
      </c>
      <c r="CO75" s="1311"/>
      <c r="CP75" s="1311"/>
      <c r="CQ75" s="1311"/>
      <c r="CR75" s="1311"/>
      <c r="CS75" s="1311"/>
      <c r="CT75" s="1311"/>
      <c r="CU75" s="1311"/>
      <c r="CV75" s="1311">
        <v>7.6</v>
      </c>
      <c r="CW75" s="1311"/>
      <c r="CX75" s="1311"/>
      <c r="CY75" s="1311"/>
      <c r="CZ75" s="1311"/>
      <c r="DA75" s="1311"/>
      <c r="DB75" s="1311"/>
      <c r="DC75" s="1311"/>
    </row>
    <row r="76" spans="2:107">
      <c r="B76" s="395"/>
      <c r="G76" s="1327"/>
      <c r="H76" s="1327"/>
      <c r="I76" s="1309"/>
      <c r="J76" s="1309"/>
      <c r="K76" s="1316"/>
      <c r="L76" s="1316"/>
      <c r="M76" s="1316"/>
      <c r="N76" s="1316"/>
      <c r="AM76" s="404"/>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c r="B77" s="395"/>
      <c r="G77" s="1309"/>
      <c r="H77" s="1309"/>
      <c r="I77" s="1309"/>
      <c r="J77" s="1309"/>
      <c r="K77" s="1310"/>
      <c r="L77" s="1310"/>
      <c r="M77" s="1310"/>
      <c r="N77" s="1310"/>
      <c r="AN77" s="1315" t="s">
        <v>612</v>
      </c>
      <c r="AO77" s="1315"/>
      <c r="AP77" s="1315"/>
      <c r="AQ77" s="1315"/>
      <c r="AR77" s="1315"/>
      <c r="AS77" s="1315"/>
      <c r="AT77" s="1315"/>
      <c r="AU77" s="1315"/>
      <c r="AV77" s="1315"/>
      <c r="AW77" s="1315"/>
      <c r="AX77" s="1315"/>
      <c r="AY77" s="1315"/>
      <c r="AZ77" s="1315"/>
      <c r="BA77" s="1315"/>
      <c r="BB77" s="1314" t="s">
        <v>610</v>
      </c>
      <c r="BC77" s="1314"/>
      <c r="BD77" s="1314"/>
      <c r="BE77" s="1314"/>
      <c r="BF77" s="1314"/>
      <c r="BG77" s="1314"/>
      <c r="BH77" s="1314"/>
      <c r="BI77" s="1314"/>
      <c r="BJ77" s="1314"/>
      <c r="BK77" s="1314"/>
      <c r="BL77" s="1314"/>
      <c r="BM77" s="1314"/>
      <c r="BN77" s="1314"/>
      <c r="BO77" s="1314"/>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c r="B78" s="395"/>
      <c r="G78" s="1309"/>
      <c r="H78" s="1309"/>
      <c r="I78" s="1309"/>
      <c r="J78" s="1309"/>
      <c r="K78" s="1310"/>
      <c r="L78" s="1310"/>
      <c r="M78" s="1310"/>
      <c r="N78" s="1310"/>
      <c r="AN78" s="1315"/>
      <c r="AO78" s="1315"/>
      <c r="AP78" s="1315"/>
      <c r="AQ78" s="1315"/>
      <c r="AR78" s="1315"/>
      <c r="AS78" s="1315"/>
      <c r="AT78" s="1315"/>
      <c r="AU78" s="1315"/>
      <c r="AV78" s="1315"/>
      <c r="AW78" s="1315"/>
      <c r="AX78" s="1315"/>
      <c r="AY78" s="1315"/>
      <c r="AZ78" s="1315"/>
      <c r="BA78" s="1315"/>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c r="B79" s="395"/>
      <c r="G79" s="1309"/>
      <c r="H79" s="1309"/>
      <c r="I79" s="1312"/>
      <c r="J79" s="1312"/>
      <c r="K79" s="1313"/>
      <c r="L79" s="1313"/>
      <c r="M79" s="1313"/>
      <c r="N79" s="1313"/>
      <c r="AN79" s="1315"/>
      <c r="AO79" s="1315"/>
      <c r="AP79" s="1315"/>
      <c r="AQ79" s="1315"/>
      <c r="AR79" s="1315"/>
      <c r="AS79" s="1315"/>
      <c r="AT79" s="1315"/>
      <c r="AU79" s="1315"/>
      <c r="AV79" s="1315"/>
      <c r="AW79" s="1315"/>
      <c r="AX79" s="1315"/>
      <c r="AY79" s="1315"/>
      <c r="AZ79" s="1315"/>
      <c r="BA79" s="1315"/>
      <c r="BB79" s="1314" t="s">
        <v>614</v>
      </c>
      <c r="BC79" s="1314"/>
      <c r="BD79" s="1314"/>
      <c r="BE79" s="1314"/>
      <c r="BF79" s="1314"/>
      <c r="BG79" s="1314"/>
      <c r="BH79" s="1314"/>
      <c r="BI79" s="1314"/>
      <c r="BJ79" s="1314"/>
      <c r="BK79" s="1314"/>
      <c r="BL79" s="1314"/>
      <c r="BM79" s="1314"/>
      <c r="BN79" s="1314"/>
      <c r="BO79" s="1314"/>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c r="B80" s="395"/>
      <c r="G80" s="1309"/>
      <c r="H80" s="1309"/>
      <c r="I80" s="1312"/>
      <c r="J80" s="1312"/>
      <c r="K80" s="1313"/>
      <c r="L80" s="1313"/>
      <c r="M80" s="1313"/>
      <c r="N80" s="1313"/>
      <c r="AN80" s="1315"/>
      <c r="AO80" s="1315"/>
      <c r="AP80" s="1315"/>
      <c r="AQ80" s="1315"/>
      <c r="AR80" s="1315"/>
      <c r="AS80" s="1315"/>
      <c r="AT80" s="1315"/>
      <c r="AU80" s="1315"/>
      <c r="AV80" s="1315"/>
      <c r="AW80" s="1315"/>
      <c r="AX80" s="1315"/>
      <c r="AY80" s="1315"/>
      <c r="AZ80" s="1315"/>
      <c r="BA80" s="1315"/>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DJXiEW2DIKe1ltspsvOD6Mifi5ymQ5FX+uWppAzBofhProGJzJtxQfH9WKv/Sxu1IwWwzw4Orn7eN4+igI2FpA==" saltValue="VVNjjNmo5KrWqZtKfVxz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615</v>
      </c>
    </row>
  </sheetData>
  <sheetProtection algorithmName="SHA-512" hashValue="+DixtGK8RWeHqLRKxrghffPWBs0WPXvAHzMTyoJhFSMKVwcFwu0cYx3PmyvttsQFTYoJ9kHXXlcu0vwlBJi69g==" saltValue="MR/9d/5QkKLZw1flLWXM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616</v>
      </c>
    </row>
  </sheetData>
  <sheetProtection algorithmName="SHA-512" hashValue="aHxjO9BWAvEWhlYCc1JcVr1F8TdCpMDlch0nB0tV0Ru5HGsUnsbUCCIBkv3u0QJh8A4p4WvHaWeO9UodPIsmUw==" saltValue="XxjLdoYcycSnVRh5huehr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543</v>
      </c>
      <c r="G2" s="157"/>
      <c r="H2" s="158"/>
    </row>
    <row r="3" spans="1:8">
      <c r="A3" s="154" t="s">
        <v>536</v>
      </c>
      <c r="B3" s="159"/>
      <c r="C3" s="160"/>
      <c r="D3" s="161">
        <v>105385</v>
      </c>
      <c r="E3" s="162"/>
      <c r="F3" s="163">
        <v>87974</v>
      </c>
      <c r="G3" s="164"/>
      <c r="H3" s="165"/>
    </row>
    <row r="4" spans="1:8">
      <c r="A4" s="166"/>
      <c r="B4" s="167"/>
      <c r="C4" s="168"/>
      <c r="D4" s="169">
        <v>32874</v>
      </c>
      <c r="E4" s="170"/>
      <c r="F4" s="171">
        <v>48183</v>
      </c>
      <c r="G4" s="172"/>
      <c r="H4" s="173"/>
    </row>
    <row r="5" spans="1:8">
      <c r="A5" s="154" t="s">
        <v>538</v>
      </c>
      <c r="B5" s="159"/>
      <c r="C5" s="160"/>
      <c r="D5" s="161">
        <v>92876</v>
      </c>
      <c r="E5" s="162"/>
      <c r="F5" s="163">
        <v>78864</v>
      </c>
      <c r="G5" s="164"/>
      <c r="H5" s="165"/>
    </row>
    <row r="6" spans="1:8">
      <c r="A6" s="166"/>
      <c r="B6" s="167"/>
      <c r="C6" s="168"/>
      <c r="D6" s="169">
        <v>38057</v>
      </c>
      <c r="E6" s="170"/>
      <c r="F6" s="171">
        <v>46136</v>
      </c>
      <c r="G6" s="172"/>
      <c r="H6" s="173"/>
    </row>
    <row r="7" spans="1:8">
      <c r="A7" s="154" t="s">
        <v>539</v>
      </c>
      <c r="B7" s="159"/>
      <c r="C7" s="160"/>
      <c r="D7" s="161">
        <v>62519</v>
      </c>
      <c r="E7" s="162"/>
      <c r="F7" s="163">
        <v>85042</v>
      </c>
      <c r="G7" s="164"/>
      <c r="H7" s="165"/>
    </row>
    <row r="8" spans="1:8">
      <c r="A8" s="166"/>
      <c r="B8" s="167"/>
      <c r="C8" s="168"/>
      <c r="D8" s="169">
        <v>21604</v>
      </c>
      <c r="E8" s="170"/>
      <c r="F8" s="171">
        <v>50806</v>
      </c>
      <c r="G8" s="172"/>
      <c r="H8" s="173"/>
    </row>
    <row r="9" spans="1:8">
      <c r="A9" s="154" t="s">
        <v>540</v>
      </c>
      <c r="B9" s="159"/>
      <c r="C9" s="160"/>
      <c r="D9" s="161">
        <v>88350</v>
      </c>
      <c r="E9" s="162"/>
      <c r="F9" s="163">
        <v>83774</v>
      </c>
      <c r="G9" s="164"/>
      <c r="H9" s="165"/>
    </row>
    <row r="10" spans="1:8">
      <c r="A10" s="166"/>
      <c r="B10" s="167"/>
      <c r="C10" s="168"/>
      <c r="D10" s="169">
        <v>38942</v>
      </c>
      <c r="E10" s="170"/>
      <c r="F10" s="171">
        <v>52179</v>
      </c>
      <c r="G10" s="172"/>
      <c r="H10" s="173"/>
    </row>
    <row r="11" spans="1:8">
      <c r="A11" s="154" t="s">
        <v>541</v>
      </c>
      <c r="B11" s="159"/>
      <c r="C11" s="160"/>
      <c r="D11" s="161">
        <v>83506</v>
      </c>
      <c r="E11" s="162"/>
      <c r="F11" s="163">
        <v>132981</v>
      </c>
      <c r="G11" s="164"/>
      <c r="H11" s="165"/>
    </row>
    <row r="12" spans="1:8">
      <c r="A12" s="166"/>
      <c r="B12" s="167"/>
      <c r="C12" s="174"/>
      <c r="D12" s="169">
        <v>37173</v>
      </c>
      <c r="E12" s="170"/>
      <c r="F12" s="171">
        <v>56973</v>
      </c>
      <c r="G12" s="172"/>
      <c r="H12" s="173"/>
    </row>
    <row r="13" spans="1:8">
      <c r="A13" s="154"/>
      <c r="B13" s="159"/>
      <c r="C13" s="175"/>
      <c r="D13" s="176">
        <v>86527</v>
      </c>
      <c r="E13" s="177"/>
      <c r="F13" s="178">
        <v>93727</v>
      </c>
      <c r="G13" s="179"/>
      <c r="H13" s="165"/>
    </row>
    <row r="14" spans="1:8">
      <c r="A14" s="166"/>
      <c r="B14" s="167"/>
      <c r="C14" s="168"/>
      <c r="D14" s="169">
        <v>33730</v>
      </c>
      <c r="E14" s="170"/>
      <c r="F14" s="171">
        <v>50855</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6.12</v>
      </c>
      <c r="C19" s="180">
        <f>ROUND(VALUE(SUBSTITUTE(実質収支比率等に係る経年分析!G$48,"▲","-")),2)</f>
        <v>7.04</v>
      </c>
      <c r="D19" s="180">
        <f>ROUND(VALUE(SUBSTITUTE(実質収支比率等に係る経年分析!H$48,"▲","-")),2)</f>
        <v>7.33</v>
      </c>
      <c r="E19" s="180">
        <f>ROUND(VALUE(SUBSTITUTE(実質収支比率等に係る経年分析!I$48,"▲","-")),2)</f>
        <v>7.88</v>
      </c>
      <c r="F19" s="180">
        <f>ROUND(VALUE(SUBSTITUTE(実質収支比率等に係る経年分析!J$48,"▲","-")),2)</f>
        <v>4.6900000000000004</v>
      </c>
    </row>
    <row r="20" spans="1:11">
      <c r="A20" s="180" t="s">
        <v>55</v>
      </c>
      <c r="B20" s="180">
        <f>ROUND(VALUE(SUBSTITUTE(実質収支比率等に係る経年分析!F$47,"▲","-")),2)</f>
        <v>25.4</v>
      </c>
      <c r="C20" s="180">
        <f>ROUND(VALUE(SUBSTITUTE(実質収支比率等に係る経年分析!G$47,"▲","-")),2)</f>
        <v>26.11</v>
      </c>
      <c r="D20" s="180">
        <f>ROUND(VALUE(SUBSTITUTE(実質収支比率等に係る経年分析!H$47,"▲","-")),2)</f>
        <v>26.51</v>
      </c>
      <c r="E20" s="180">
        <f>ROUND(VALUE(SUBSTITUTE(実質収支比率等に係る経年分析!I$47,"▲","-")),2)</f>
        <v>26.26</v>
      </c>
      <c r="F20" s="180">
        <f>ROUND(VALUE(SUBSTITUTE(実質収支比率等に係る経年分析!J$47,"▲","-")),2)</f>
        <v>23.53</v>
      </c>
    </row>
    <row r="21" spans="1:11">
      <c r="A21" s="180" t="s">
        <v>56</v>
      </c>
      <c r="B21" s="180">
        <f>IF(ISNUMBER(VALUE(SUBSTITUTE(実質収支比率等に係る経年分析!F$49,"▲","-"))),ROUND(VALUE(SUBSTITUTE(実質収支比率等に係る経年分析!F$49,"▲","-")),2),NA())</f>
        <v>0.97</v>
      </c>
      <c r="C21" s="180">
        <f>IF(ISNUMBER(VALUE(SUBSTITUTE(実質収支比率等に係る経年分析!G$49,"▲","-"))),ROUND(VALUE(SUBSTITUTE(実質収支比率等に係る経年分析!G$49,"▲","-")),2),NA())</f>
        <v>0.77</v>
      </c>
      <c r="D21" s="180">
        <f>IF(ISNUMBER(VALUE(SUBSTITUTE(実質収支比率等に係る経年分析!H$49,"▲","-"))),ROUND(VALUE(SUBSTITUTE(実質収支比率等に係る経年分析!H$49,"▲","-")),2),NA())</f>
        <v>0.21</v>
      </c>
      <c r="E21" s="180">
        <f>IF(ISNUMBER(VALUE(SUBSTITUTE(実質収支比率等に係る経年分析!I$49,"▲","-"))),ROUND(VALUE(SUBSTITUTE(実質収支比率等に係る経年分析!I$49,"▲","-")),2),NA())</f>
        <v>0.8</v>
      </c>
      <c r="F21" s="180">
        <f>IF(ISNUMBER(VALUE(SUBSTITUTE(実質収支比率等に係る経年分析!J$49,"▲","-"))),ROUND(VALUE(SUBSTITUTE(実質収支比率等に係る経年分析!J$49,"▲","-")),2),NA())</f>
        <v>-5.49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土地取得特別会計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1.36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2.89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3.44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2.13</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6.11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7.32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4.68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5.65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6.59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7.12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1726</v>
      </c>
      <c r="E42" s="182"/>
      <c r="F42" s="182"/>
      <c r="G42" s="182">
        <f>'実質公債費比率（分子）の構造'!L$52</f>
        <v>1759</v>
      </c>
      <c r="H42" s="182"/>
      <c r="I42" s="182"/>
      <c r="J42" s="182">
        <f>'実質公債費比率（分子）の構造'!M$52</f>
        <v>1787</v>
      </c>
      <c r="K42" s="182"/>
      <c r="L42" s="182"/>
      <c r="M42" s="182">
        <f>'実質公債費比率（分子）の構造'!N$52</f>
        <v>1875</v>
      </c>
      <c r="N42" s="182"/>
      <c r="O42" s="182"/>
      <c r="P42" s="182">
        <f>'実質公債費比率（分子）の構造'!O$52</f>
        <v>1995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218</v>
      </c>
      <c r="C44" s="182"/>
      <c r="D44" s="182"/>
      <c r="E44" s="182">
        <f>'実質公債費比率（分子）の構造'!L$50</f>
        <v>203</v>
      </c>
      <c r="F44" s="182"/>
      <c r="G44" s="182"/>
      <c r="H44" s="182">
        <f>'実質公債費比率（分子）の構造'!M$50</f>
        <v>182</v>
      </c>
      <c r="I44" s="182"/>
      <c r="J44" s="182"/>
      <c r="K44" s="182">
        <f>'実質公債費比率（分子）の構造'!N$50</f>
        <v>166</v>
      </c>
      <c r="L44" s="182"/>
      <c r="M44" s="182"/>
      <c r="N44" s="182">
        <f>'実質公債費比率（分子）の構造'!O$50</f>
        <v>114</v>
      </c>
      <c r="O44" s="182"/>
      <c r="P44" s="182"/>
    </row>
    <row r="45" spans="1:16">
      <c r="A45" s="182" t="s">
        <v>66</v>
      </c>
      <c r="B45" s="182">
        <f>'実質公債費比率（分子）の構造'!K$49</f>
        <v>456</v>
      </c>
      <c r="C45" s="182"/>
      <c r="D45" s="182"/>
      <c r="E45" s="182">
        <f>'実質公債費比率（分子）の構造'!L$49</f>
        <v>419</v>
      </c>
      <c r="F45" s="182"/>
      <c r="G45" s="182"/>
      <c r="H45" s="182">
        <f>'実質公債費比率（分子）の構造'!M$49</f>
        <v>408</v>
      </c>
      <c r="I45" s="182"/>
      <c r="J45" s="182"/>
      <c r="K45" s="182">
        <f>'実質公債費比率（分子）の構造'!N$49</f>
        <v>402</v>
      </c>
      <c r="L45" s="182"/>
      <c r="M45" s="182"/>
      <c r="N45" s="182">
        <f>'実質公債費比率（分子）の構造'!O$49</f>
        <v>408</v>
      </c>
      <c r="O45" s="182"/>
      <c r="P45" s="182"/>
    </row>
    <row r="46" spans="1:16">
      <c r="A46" s="182" t="s">
        <v>67</v>
      </c>
      <c r="B46" s="182">
        <f>'実質公債費比率（分子）の構造'!K$48</f>
        <v>30</v>
      </c>
      <c r="C46" s="182"/>
      <c r="D46" s="182"/>
      <c r="E46" s="182">
        <f>'実質公債費比率（分子）の構造'!L$48</f>
        <v>8</v>
      </c>
      <c r="F46" s="182"/>
      <c r="G46" s="182"/>
      <c r="H46" s="182">
        <f>'実質公債費比率（分子）の構造'!M$48</f>
        <v>8</v>
      </c>
      <c r="I46" s="182"/>
      <c r="J46" s="182"/>
      <c r="K46" s="182">
        <f>'実質公債費比率（分子）の構造'!N$48</f>
        <v>8</v>
      </c>
      <c r="L46" s="182"/>
      <c r="M46" s="182"/>
      <c r="N46" s="182">
        <f>'実質公債費比率（分子）の構造'!O$48</f>
        <v>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2021</v>
      </c>
      <c r="C49" s="182"/>
      <c r="D49" s="182"/>
      <c r="E49" s="182">
        <f>'実質公債費比率（分子）の構造'!L$45</f>
        <v>2028</v>
      </c>
      <c r="F49" s="182"/>
      <c r="G49" s="182"/>
      <c r="H49" s="182">
        <f>'実質公債費比率（分子）の構造'!M$45</f>
        <v>2063</v>
      </c>
      <c r="I49" s="182"/>
      <c r="J49" s="182"/>
      <c r="K49" s="182">
        <f>'実質公債費比率（分子）の構造'!N$45</f>
        <v>2149</v>
      </c>
      <c r="L49" s="182"/>
      <c r="M49" s="182"/>
      <c r="N49" s="182">
        <f>'実質公債費比率（分子）の構造'!O$45</f>
        <v>2139</v>
      </c>
      <c r="O49" s="182"/>
      <c r="P49" s="182"/>
    </row>
    <row r="50" spans="1:16">
      <c r="A50" s="182" t="s">
        <v>71</v>
      </c>
      <c r="B50" s="182" t="e">
        <f>NA()</f>
        <v>#N/A</v>
      </c>
      <c r="C50" s="182">
        <f>IF(ISNUMBER('実質公債費比率（分子）の構造'!K$53),'実質公債費比率（分子）の構造'!K$53,NA())</f>
        <v>999</v>
      </c>
      <c r="D50" s="182" t="e">
        <f>NA()</f>
        <v>#N/A</v>
      </c>
      <c r="E50" s="182" t="e">
        <f>NA()</f>
        <v>#N/A</v>
      </c>
      <c r="F50" s="182">
        <f>IF(ISNUMBER('実質公債費比率（分子）の構造'!L$53),'実質公債費比率（分子）の構造'!L$53,NA())</f>
        <v>899</v>
      </c>
      <c r="G50" s="182" t="e">
        <f>NA()</f>
        <v>#N/A</v>
      </c>
      <c r="H50" s="182" t="e">
        <f>NA()</f>
        <v>#N/A</v>
      </c>
      <c r="I50" s="182">
        <f>IF(ISNUMBER('実質公債費比率（分子）の構造'!M$53),'実質公債費比率（分子）の構造'!M$53,NA())</f>
        <v>874</v>
      </c>
      <c r="J50" s="182" t="e">
        <f>NA()</f>
        <v>#N/A</v>
      </c>
      <c r="K50" s="182" t="e">
        <f>NA()</f>
        <v>#N/A</v>
      </c>
      <c r="L50" s="182">
        <f>IF(ISNUMBER('実質公債費比率（分子）の構造'!N$53),'実質公債費比率（分子）の構造'!N$53,NA())</f>
        <v>850</v>
      </c>
      <c r="M50" s="182" t="e">
        <f>NA()</f>
        <v>#N/A</v>
      </c>
      <c r="N50" s="182" t="e">
        <f>NA()</f>
        <v>#N/A</v>
      </c>
      <c r="O50" s="182">
        <f>IF(ISNUMBER('実質公債費比率（分子）の構造'!O$53),'実質公債費比率（分子）の構造'!O$53,NA())</f>
        <v>674</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20473</v>
      </c>
      <c r="E56" s="181"/>
      <c r="F56" s="181"/>
      <c r="G56" s="181">
        <f>'将来負担比率（分子）の構造'!J$52</f>
        <v>20750</v>
      </c>
      <c r="H56" s="181"/>
      <c r="I56" s="181"/>
      <c r="J56" s="181">
        <f>'将来負担比率（分子）の構造'!K$52</f>
        <v>20905</v>
      </c>
      <c r="K56" s="181"/>
      <c r="L56" s="181"/>
      <c r="M56" s="181">
        <f>'将来負担比率（分子）の構造'!L$52</f>
        <v>21654</v>
      </c>
      <c r="N56" s="181"/>
      <c r="O56" s="181"/>
      <c r="P56" s="181">
        <f>'将来負担比率（分子）の構造'!M$52</f>
        <v>21542</v>
      </c>
    </row>
    <row r="57" spans="1:16">
      <c r="A57" s="181" t="s">
        <v>42</v>
      </c>
      <c r="B57" s="181"/>
      <c r="C57" s="181"/>
      <c r="D57" s="181">
        <f>'将来負担比率（分子）の構造'!I$51</f>
        <v>430</v>
      </c>
      <c r="E57" s="181"/>
      <c r="F57" s="181"/>
      <c r="G57" s="181">
        <f>'将来負担比率（分子）の構造'!J$51</f>
        <v>425</v>
      </c>
      <c r="H57" s="181"/>
      <c r="I57" s="181"/>
      <c r="J57" s="181">
        <f>'将来負担比率（分子）の構造'!K$51</f>
        <v>405</v>
      </c>
      <c r="K57" s="181"/>
      <c r="L57" s="181"/>
      <c r="M57" s="181">
        <f>'将来負担比率（分子）の構造'!L$51</f>
        <v>372</v>
      </c>
      <c r="N57" s="181"/>
      <c r="O57" s="181"/>
      <c r="P57" s="181">
        <f>'将来負担比率（分子）の構造'!M$51</f>
        <v>318</v>
      </c>
    </row>
    <row r="58" spans="1:16">
      <c r="A58" s="181" t="s">
        <v>41</v>
      </c>
      <c r="B58" s="181"/>
      <c r="C58" s="181"/>
      <c r="D58" s="181">
        <f>'将来負担比率（分子）の構造'!I$50</f>
        <v>4291</v>
      </c>
      <c r="E58" s="181"/>
      <c r="F58" s="181"/>
      <c r="G58" s="181">
        <f>'将来負担比率（分子）の構造'!J$50</f>
        <v>4672</v>
      </c>
      <c r="H58" s="181"/>
      <c r="I58" s="181"/>
      <c r="J58" s="181">
        <f>'将来負担比率（分子）の構造'!K$50</f>
        <v>5049</v>
      </c>
      <c r="K58" s="181"/>
      <c r="L58" s="181"/>
      <c r="M58" s="181">
        <f>'将来負担比率（分子）の構造'!L$50</f>
        <v>5854</v>
      </c>
      <c r="N58" s="181"/>
      <c r="O58" s="181"/>
      <c r="P58" s="181">
        <f>'将来負担比率（分子）の構造'!M$50</f>
        <v>5376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3562</v>
      </c>
      <c r="C62" s="181"/>
      <c r="D62" s="181"/>
      <c r="E62" s="181">
        <f>'将来負担比率（分子）の構造'!J$45</f>
        <v>3485</v>
      </c>
      <c r="F62" s="181"/>
      <c r="G62" s="181"/>
      <c r="H62" s="181">
        <f>'将来負担比率（分子）の構造'!K$45</f>
        <v>3515</v>
      </c>
      <c r="I62" s="181"/>
      <c r="J62" s="181"/>
      <c r="K62" s="181">
        <f>'将来負担比率（分子）の構造'!L$45</f>
        <v>3397</v>
      </c>
      <c r="L62" s="181"/>
      <c r="M62" s="181"/>
      <c r="N62" s="181">
        <f>'将来負担比率（分子）の構造'!M$45</f>
        <v>3394</v>
      </c>
      <c r="O62" s="181"/>
      <c r="P62" s="181"/>
    </row>
    <row r="63" spans="1:16">
      <c r="A63" s="181" t="s">
        <v>34</v>
      </c>
      <c r="B63" s="181">
        <f>'将来負担比率（分子）の構造'!I$44</f>
        <v>4602</v>
      </c>
      <c r="C63" s="181"/>
      <c r="D63" s="181"/>
      <c r="E63" s="181">
        <f>'将来負担比率（分子）の構造'!J$44</f>
        <v>4452</v>
      </c>
      <c r="F63" s="181"/>
      <c r="G63" s="181"/>
      <c r="H63" s="181">
        <f>'将来負担比率（分子）の構造'!K$44</f>
        <v>4265</v>
      </c>
      <c r="I63" s="181"/>
      <c r="J63" s="181"/>
      <c r="K63" s="181">
        <f>'将来負担比率（分子）の構造'!L$44</f>
        <v>4075</v>
      </c>
      <c r="L63" s="181"/>
      <c r="M63" s="181"/>
      <c r="N63" s="181">
        <f>'将来負担比率（分子）の構造'!M$44</f>
        <v>3845</v>
      </c>
      <c r="O63" s="181"/>
      <c r="P63" s="181"/>
    </row>
    <row r="64" spans="1:16">
      <c r="A64" s="181" t="s">
        <v>33</v>
      </c>
      <c r="B64" s="181">
        <f>'将来負担比率（分子）の構造'!I$43</f>
        <v>59</v>
      </c>
      <c r="C64" s="181"/>
      <c r="D64" s="181"/>
      <c r="E64" s="181">
        <f>'将来負担比率（分子）の構造'!J$43</f>
        <v>54</v>
      </c>
      <c r="F64" s="181"/>
      <c r="G64" s="181"/>
      <c r="H64" s="181">
        <f>'将来負担比率（分子）の構造'!K$43</f>
        <v>56</v>
      </c>
      <c r="I64" s="181"/>
      <c r="J64" s="181"/>
      <c r="K64" s="181">
        <f>'将来負担比率（分子）の構造'!L$43</f>
        <v>43</v>
      </c>
      <c r="L64" s="181"/>
      <c r="M64" s="181"/>
      <c r="N64" s="181">
        <f>'将来負担比率（分子）の構造'!M$43</f>
        <v>33</v>
      </c>
      <c r="O64" s="181"/>
      <c r="P64" s="181"/>
    </row>
    <row r="65" spans="1:16">
      <c r="A65" s="181" t="s">
        <v>32</v>
      </c>
      <c r="B65" s="181">
        <f>'将来負担比率（分子）の構造'!I$42</f>
        <v>902</v>
      </c>
      <c r="C65" s="181"/>
      <c r="D65" s="181"/>
      <c r="E65" s="181">
        <f>'将来負担比率（分子）の構造'!J$42</f>
        <v>709</v>
      </c>
      <c r="F65" s="181"/>
      <c r="G65" s="181"/>
      <c r="H65" s="181">
        <f>'将来負担比率（分子）の構造'!K$42</f>
        <v>536</v>
      </c>
      <c r="I65" s="181"/>
      <c r="J65" s="181"/>
      <c r="K65" s="181">
        <f>'将来負担比率（分子）の構造'!L$42</f>
        <v>376</v>
      </c>
      <c r="L65" s="181"/>
      <c r="M65" s="181"/>
      <c r="N65" s="181">
        <f>'将来負担比率（分子）の構造'!M$42</f>
        <v>266</v>
      </c>
      <c r="O65" s="181"/>
      <c r="P65" s="181"/>
    </row>
    <row r="66" spans="1:16">
      <c r="A66" s="181" t="s">
        <v>31</v>
      </c>
      <c r="B66" s="181">
        <f>'将来負担比率（分子）の構造'!I$41</f>
        <v>19095</v>
      </c>
      <c r="C66" s="181"/>
      <c r="D66" s="181"/>
      <c r="E66" s="181">
        <f>'将来負担比率（分子）の構造'!J$41</f>
        <v>19164</v>
      </c>
      <c r="F66" s="181"/>
      <c r="G66" s="181"/>
      <c r="H66" s="181">
        <f>'将来負担比率（分子）の構造'!K$41</f>
        <v>18946</v>
      </c>
      <c r="I66" s="181"/>
      <c r="J66" s="181"/>
      <c r="K66" s="181">
        <f>'将来負担比率（分子）の構造'!L$41</f>
        <v>19607</v>
      </c>
      <c r="L66" s="181"/>
      <c r="M66" s="181"/>
      <c r="N66" s="181">
        <f>'将来負担比率（分子）の構造'!M$41</f>
        <v>19933</v>
      </c>
      <c r="O66" s="181"/>
      <c r="P66" s="181"/>
    </row>
    <row r="67" spans="1:16">
      <c r="A67" s="181" t="s">
        <v>75</v>
      </c>
      <c r="B67" s="181" t="e">
        <f>NA()</f>
        <v>#N/A</v>
      </c>
      <c r="C67" s="181">
        <f>IF(ISNUMBER('将来負担比率（分子）の構造'!I$53), IF('将来負担比率（分子）の構造'!I$53 &lt; 0, 0, '将来負担比率（分子）の構造'!I$53), NA())</f>
        <v>3026</v>
      </c>
      <c r="D67" s="181" t="e">
        <f>NA()</f>
        <v>#N/A</v>
      </c>
      <c r="E67" s="181" t="e">
        <f>NA()</f>
        <v>#N/A</v>
      </c>
      <c r="F67" s="181">
        <f>IF(ISNUMBER('将来負担比率（分子）の構造'!J$53), IF('将来負担比率（分子）の構造'!J$53 &lt; 0, 0, '将来負担比率（分子）の構造'!J$53), NA())</f>
        <v>2017</v>
      </c>
      <c r="G67" s="181" t="e">
        <f>NA()</f>
        <v>#N/A</v>
      </c>
      <c r="H67" s="181" t="e">
        <f>NA()</f>
        <v>#N/A</v>
      </c>
      <c r="I67" s="181">
        <f>IF(ISNUMBER('将来負担比率（分子）の構造'!K$53), IF('将来負担比率（分子）の構造'!K$53 &lt; 0, 0, '将来負担比率（分子）の構造'!K$53), NA())</f>
        <v>959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234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3239</v>
      </c>
      <c r="C72" s="185">
        <f>基金残高に係る経年分析!G55</f>
        <v>3241</v>
      </c>
      <c r="D72" s="185">
        <f>基金残高に係る経年分析!H55</f>
        <v>2941</v>
      </c>
    </row>
    <row r="73" spans="1:16">
      <c r="A73" s="184" t="s">
        <v>78</v>
      </c>
      <c r="B73" s="185">
        <f>基金残高に係る経年分析!F56</f>
        <v>1002</v>
      </c>
      <c r="C73" s="185">
        <f>基金残高に係る経年分析!G56</f>
        <v>1348</v>
      </c>
      <c r="D73" s="185">
        <f>基金残高に係る経年分析!H56</f>
        <v>1048</v>
      </c>
    </row>
    <row r="74" spans="1:16">
      <c r="A74" s="184" t="s">
        <v>79</v>
      </c>
      <c r="B74" s="185">
        <f>基金残高に係る経年分析!F57</f>
        <v>784</v>
      </c>
      <c r="C74" s="185">
        <f>基金残高に係る経年分析!G57</f>
        <v>1112</v>
      </c>
      <c r="D74" s="185">
        <f>基金残高に係る経年分析!H57</f>
        <v>1529</v>
      </c>
    </row>
  </sheetData>
  <sheetProtection algorithmName="SHA-512" hashValue="a2z+pxJaKBIMiDn5YoWtFxqG4KNIVLYBPVBFTgeTgrLxYA0R8tPXATNEZ9ucAbPaztu3u2wBQS5ZnAw2IWiL6A==" saltValue="cXGXWP8dl6WZMJtb7Kce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209</v>
      </c>
      <c r="DI1" s="660"/>
      <c r="DJ1" s="660"/>
      <c r="DK1" s="660"/>
      <c r="DL1" s="660"/>
      <c r="DM1" s="660"/>
      <c r="DN1" s="661"/>
      <c r="DO1" s="226"/>
      <c r="DP1" s="659" t="s">
        <v>210</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222</v>
      </c>
      <c r="C5" s="670"/>
      <c r="D5" s="670"/>
      <c r="E5" s="670"/>
      <c r="F5" s="670"/>
      <c r="G5" s="670"/>
      <c r="H5" s="670"/>
      <c r="I5" s="670"/>
      <c r="J5" s="670"/>
      <c r="K5" s="670"/>
      <c r="L5" s="670"/>
      <c r="M5" s="670"/>
      <c r="N5" s="670"/>
      <c r="O5" s="670"/>
      <c r="P5" s="670"/>
      <c r="Q5" s="671"/>
      <c r="R5" s="672">
        <v>8215573</v>
      </c>
      <c r="S5" s="673"/>
      <c r="T5" s="673"/>
      <c r="U5" s="673"/>
      <c r="V5" s="673"/>
      <c r="W5" s="673"/>
      <c r="X5" s="673"/>
      <c r="Y5" s="674"/>
      <c r="Z5" s="675">
        <v>38.5</v>
      </c>
      <c r="AA5" s="675"/>
      <c r="AB5" s="675"/>
      <c r="AC5" s="675"/>
      <c r="AD5" s="676">
        <v>8215555</v>
      </c>
      <c r="AE5" s="676"/>
      <c r="AF5" s="676"/>
      <c r="AG5" s="676"/>
      <c r="AH5" s="676"/>
      <c r="AI5" s="676"/>
      <c r="AJ5" s="676"/>
      <c r="AK5" s="676"/>
      <c r="AL5" s="677">
        <v>73</v>
      </c>
      <c r="AM5" s="678"/>
      <c r="AN5" s="678"/>
      <c r="AO5" s="679"/>
      <c r="AP5" s="669" t="s">
        <v>223</v>
      </c>
      <c r="AQ5" s="670"/>
      <c r="AR5" s="670"/>
      <c r="AS5" s="670"/>
      <c r="AT5" s="670"/>
      <c r="AU5" s="670"/>
      <c r="AV5" s="670"/>
      <c r="AW5" s="670"/>
      <c r="AX5" s="670"/>
      <c r="AY5" s="670"/>
      <c r="AZ5" s="670"/>
      <c r="BA5" s="670"/>
      <c r="BB5" s="670"/>
      <c r="BC5" s="670"/>
      <c r="BD5" s="670"/>
      <c r="BE5" s="670"/>
      <c r="BF5" s="671"/>
      <c r="BG5" s="683">
        <v>8215555</v>
      </c>
      <c r="BH5" s="684"/>
      <c r="BI5" s="684"/>
      <c r="BJ5" s="684"/>
      <c r="BK5" s="684"/>
      <c r="BL5" s="684"/>
      <c r="BM5" s="684"/>
      <c r="BN5" s="685"/>
      <c r="BO5" s="686">
        <v>100</v>
      </c>
      <c r="BP5" s="686"/>
      <c r="BQ5" s="686"/>
      <c r="BR5" s="686"/>
      <c r="BS5" s="687" t="s">
        <v>224</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216</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c r="B6" s="680" t="s">
        <v>228</v>
      </c>
      <c r="C6" s="681"/>
      <c r="D6" s="681"/>
      <c r="E6" s="681"/>
      <c r="F6" s="681"/>
      <c r="G6" s="681"/>
      <c r="H6" s="681"/>
      <c r="I6" s="681"/>
      <c r="J6" s="681"/>
      <c r="K6" s="681"/>
      <c r="L6" s="681"/>
      <c r="M6" s="681"/>
      <c r="N6" s="681"/>
      <c r="O6" s="681"/>
      <c r="P6" s="681"/>
      <c r="Q6" s="682"/>
      <c r="R6" s="683">
        <v>252492</v>
      </c>
      <c r="S6" s="684"/>
      <c r="T6" s="684"/>
      <c r="U6" s="684"/>
      <c r="V6" s="684"/>
      <c r="W6" s="684"/>
      <c r="X6" s="684"/>
      <c r="Y6" s="685"/>
      <c r="Z6" s="686">
        <v>1.2</v>
      </c>
      <c r="AA6" s="686"/>
      <c r="AB6" s="686"/>
      <c r="AC6" s="686"/>
      <c r="AD6" s="687">
        <v>252492</v>
      </c>
      <c r="AE6" s="687"/>
      <c r="AF6" s="687"/>
      <c r="AG6" s="687"/>
      <c r="AH6" s="687"/>
      <c r="AI6" s="687"/>
      <c r="AJ6" s="687"/>
      <c r="AK6" s="687"/>
      <c r="AL6" s="688">
        <v>2.2000000000000002</v>
      </c>
      <c r="AM6" s="689"/>
      <c r="AN6" s="689"/>
      <c r="AO6" s="690"/>
      <c r="AP6" s="680" t="s">
        <v>229</v>
      </c>
      <c r="AQ6" s="681"/>
      <c r="AR6" s="681"/>
      <c r="AS6" s="681"/>
      <c r="AT6" s="681"/>
      <c r="AU6" s="681"/>
      <c r="AV6" s="681"/>
      <c r="AW6" s="681"/>
      <c r="AX6" s="681"/>
      <c r="AY6" s="681"/>
      <c r="AZ6" s="681"/>
      <c r="BA6" s="681"/>
      <c r="BB6" s="681"/>
      <c r="BC6" s="681"/>
      <c r="BD6" s="681"/>
      <c r="BE6" s="681"/>
      <c r="BF6" s="682"/>
      <c r="BG6" s="683">
        <v>8215555</v>
      </c>
      <c r="BH6" s="684"/>
      <c r="BI6" s="684"/>
      <c r="BJ6" s="684"/>
      <c r="BK6" s="684"/>
      <c r="BL6" s="684"/>
      <c r="BM6" s="684"/>
      <c r="BN6" s="685"/>
      <c r="BO6" s="686">
        <v>100</v>
      </c>
      <c r="BP6" s="686"/>
      <c r="BQ6" s="686"/>
      <c r="BR6" s="686"/>
      <c r="BS6" s="687" t="s">
        <v>224</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147710</v>
      </c>
      <c r="CS6" s="684"/>
      <c r="CT6" s="684"/>
      <c r="CU6" s="684"/>
      <c r="CV6" s="684"/>
      <c r="CW6" s="684"/>
      <c r="CX6" s="684"/>
      <c r="CY6" s="685"/>
      <c r="CZ6" s="677">
        <v>0.7</v>
      </c>
      <c r="DA6" s="678"/>
      <c r="DB6" s="678"/>
      <c r="DC6" s="697"/>
      <c r="DD6" s="692" t="s">
        <v>126</v>
      </c>
      <c r="DE6" s="684"/>
      <c r="DF6" s="684"/>
      <c r="DG6" s="684"/>
      <c r="DH6" s="684"/>
      <c r="DI6" s="684"/>
      <c r="DJ6" s="684"/>
      <c r="DK6" s="684"/>
      <c r="DL6" s="684"/>
      <c r="DM6" s="684"/>
      <c r="DN6" s="684"/>
      <c r="DO6" s="684"/>
      <c r="DP6" s="685"/>
      <c r="DQ6" s="692">
        <v>147710</v>
      </c>
      <c r="DR6" s="684"/>
      <c r="DS6" s="684"/>
      <c r="DT6" s="684"/>
      <c r="DU6" s="684"/>
      <c r="DV6" s="684"/>
      <c r="DW6" s="684"/>
      <c r="DX6" s="684"/>
      <c r="DY6" s="684"/>
      <c r="DZ6" s="684"/>
      <c r="EA6" s="684"/>
      <c r="EB6" s="684"/>
      <c r="EC6" s="693"/>
    </row>
    <row r="7" spans="2:143" ht="11.25" customHeight="1">
      <c r="B7" s="680" t="s">
        <v>231</v>
      </c>
      <c r="C7" s="681"/>
      <c r="D7" s="681"/>
      <c r="E7" s="681"/>
      <c r="F7" s="681"/>
      <c r="G7" s="681"/>
      <c r="H7" s="681"/>
      <c r="I7" s="681"/>
      <c r="J7" s="681"/>
      <c r="K7" s="681"/>
      <c r="L7" s="681"/>
      <c r="M7" s="681"/>
      <c r="N7" s="681"/>
      <c r="O7" s="681"/>
      <c r="P7" s="681"/>
      <c r="Q7" s="682"/>
      <c r="R7" s="683">
        <v>5290</v>
      </c>
      <c r="S7" s="684"/>
      <c r="T7" s="684"/>
      <c r="U7" s="684"/>
      <c r="V7" s="684"/>
      <c r="W7" s="684"/>
      <c r="X7" s="684"/>
      <c r="Y7" s="685"/>
      <c r="Z7" s="686">
        <v>0</v>
      </c>
      <c r="AA7" s="686"/>
      <c r="AB7" s="686"/>
      <c r="AC7" s="686"/>
      <c r="AD7" s="687">
        <v>5290</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3297634</v>
      </c>
      <c r="BH7" s="684"/>
      <c r="BI7" s="684"/>
      <c r="BJ7" s="684"/>
      <c r="BK7" s="684"/>
      <c r="BL7" s="684"/>
      <c r="BM7" s="684"/>
      <c r="BN7" s="685"/>
      <c r="BO7" s="686">
        <v>40.1</v>
      </c>
      <c r="BP7" s="686"/>
      <c r="BQ7" s="686"/>
      <c r="BR7" s="686"/>
      <c r="BS7" s="687" t="s">
        <v>126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2269871</v>
      </c>
      <c r="CS7" s="684"/>
      <c r="CT7" s="684"/>
      <c r="CU7" s="684"/>
      <c r="CV7" s="684"/>
      <c r="CW7" s="684"/>
      <c r="CX7" s="684"/>
      <c r="CY7" s="685"/>
      <c r="CZ7" s="686">
        <v>11.1</v>
      </c>
      <c r="DA7" s="686"/>
      <c r="DB7" s="686"/>
      <c r="DC7" s="686"/>
      <c r="DD7" s="692">
        <v>96984</v>
      </c>
      <c r="DE7" s="684"/>
      <c r="DF7" s="684"/>
      <c r="DG7" s="684"/>
      <c r="DH7" s="684"/>
      <c r="DI7" s="684"/>
      <c r="DJ7" s="684"/>
      <c r="DK7" s="684"/>
      <c r="DL7" s="684"/>
      <c r="DM7" s="684"/>
      <c r="DN7" s="684"/>
      <c r="DO7" s="684"/>
      <c r="DP7" s="685"/>
      <c r="DQ7" s="692">
        <v>1628784</v>
      </c>
      <c r="DR7" s="684"/>
      <c r="DS7" s="684"/>
      <c r="DT7" s="684"/>
      <c r="DU7" s="684"/>
      <c r="DV7" s="684"/>
      <c r="DW7" s="684"/>
      <c r="DX7" s="684"/>
      <c r="DY7" s="684"/>
      <c r="DZ7" s="684"/>
      <c r="EA7" s="684"/>
      <c r="EB7" s="684"/>
      <c r="EC7" s="693"/>
    </row>
    <row r="8" spans="2:143" ht="11.25" customHeight="1">
      <c r="B8" s="680" t="s">
        <v>234</v>
      </c>
      <c r="C8" s="681"/>
      <c r="D8" s="681"/>
      <c r="E8" s="681"/>
      <c r="F8" s="681"/>
      <c r="G8" s="681"/>
      <c r="H8" s="681"/>
      <c r="I8" s="681"/>
      <c r="J8" s="681"/>
      <c r="K8" s="681"/>
      <c r="L8" s="681"/>
      <c r="M8" s="681"/>
      <c r="N8" s="681"/>
      <c r="O8" s="681"/>
      <c r="P8" s="681"/>
      <c r="Q8" s="682"/>
      <c r="R8" s="683">
        <v>24603</v>
      </c>
      <c r="S8" s="684"/>
      <c r="T8" s="684"/>
      <c r="U8" s="684"/>
      <c r="V8" s="684"/>
      <c r="W8" s="684"/>
      <c r="X8" s="684"/>
      <c r="Y8" s="685"/>
      <c r="Z8" s="686">
        <v>0.1</v>
      </c>
      <c r="AA8" s="686"/>
      <c r="AB8" s="686"/>
      <c r="AC8" s="686"/>
      <c r="AD8" s="687">
        <v>24603</v>
      </c>
      <c r="AE8" s="687"/>
      <c r="AF8" s="687"/>
      <c r="AG8" s="687"/>
      <c r="AH8" s="687"/>
      <c r="AI8" s="687"/>
      <c r="AJ8" s="687"/>
      <c r="AK8" s="687"/>
      <c r="AL8" s="688">
        <v>0.2</v>
      </c>
      <c r="AM8" s="689"/>
      <c r="AN8" s="689"/>
      <c r="AO8" s="690"/>
      <c r="AP8" s="680" t="s">
        <v>235</v>
      </c>
      <c r="AQ8" s="681"/>
      <c r="AR8" s="681"/>
      <c r="AS8" s="681"/>
      <c r="AT8" s="681"/>
      <c r="AU8" s="681"/>
      <c r="AV8" s="681"/>
      <c r="AW8" s="681"/>
      <c r="AX8" s="681"/>
      <c r="AY8" s="681"/>
      <c r="AZ8" s="681"/>
      <c r="BA8" s="681"/>
      <c r="BB8" s="681"/>
      <c r="BC8" s="681"/>
      <c r="BD8" s="681"/>
      <c r="BE8" s="681"/>
      <c r="BF8" s="682"/>
      <c r="BG8" s="683">
        <v>86390</v>
      </c>
      <c r="BH8" s="684"/>
      <c r="BI8" s="684"/>
      <c r="BJ8" s="684"/>
      <c r="BK8" s="684"/>
      <c r="BL8" s="684"/>
      <c r="BM8" s="684"/>
      <c r="BN8" s="685"/>
      <c r="BO8" s="686">
        <v>1.1000000000000001</v>
      </c>
      <c r="BP8" s="686"/>
      <c r="BQ8" s="686"/>
      <c r="BR8" s="686"/>
      <c r="BS8" s="692" t="s">
        <v>126</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5826958</v>
      </c>
      <c r="CS8" s="684"/>
      <c r="CT8" s="684"/>
      <c r="CU8" s="684"/>
      <c r="CV8" s="684"/>
      <c r="CW8" s="684"/>
      <c r="CX8" s="684"/>
      <c r="CY8" s="685"/>
      <c r="CZ8" s="686">
        <v>28.4</v>
      </c>
      <c r="DA8" s="686"/>
      <c r="DB8" s="686"/>
      <c r="DC8" s="686"/>
      <c r="DD8" s="692">
        <v>38973</v>
      </c>
      <c r="DE8" s="684"/>
      <c r="DF8" s="684"/>
      <c r="DG8" s="684"/>
      <c r="DH8" s="684"/>
      <c r="DI8" s="684"/>
      <c r="DJ8" s="684"/>
      <c r="DK8" s="684"/>
      <c r="DL8" s="684"/>
      <c r="DM8" s="684"/>
      <c r="DN8" s="684"/>
      <c r="DO8" s="684"/>
      <c r="DP8" s="685"/>
      <c r="DQ8" s="692">
        <v>3379881</v>
      </c>
      <c r="DR8" s="684"/>
      <c r="DS8" s="684"/>
      <c r="DT8" s="684"/>
      <c r="DU8" s="684"/>
      <c r="DV8" s="684"/>
      <c r="DW8" s="684"/>
      <c r="DX8" s="684"/>
      <c r="DY8" s="684"/>
      <c r="DZ8" s="684"/>
      <c r="EA8" s="684"/>
      <c r="EB8" s="684"/>
      <c r="EC8" s="693"/>
    </row>
    <row r="9" spans="2:143" ht="11.25" customHeight="1">
      <c r="B9" s="680" t="s">
        <v>237</v>
      </c>
      <c r="C9" s="681"/>
      <c r="D9" s="681"/>
      <c r="E9" s="681"/>
      <c r="F9" s="681"/>
      <c r="G9" s="681"/>
      <c r="H9" s="681"/>
      <c r="I9" s="681"/>
      <c r="J9" s="681"/>
      <c r="K9" s="681"/>
      <c r="L9" s="681"/>
      <c r="M9" s="681"/>
      <c r="N9" s="681"/>
      <c r="O9" s="681"/>
      <c r="P9" s="681"/>
      <c r="Q9" s="682"/>
      <c r="R9" s="683">
        <v>16584</v>
      </c>
      <c r="S9" s="684"/>
      <c r="T9" s="684"/>
      <c r="U9" s="684"/>
      <c r="V9" s="684"/>
      <c r="W9" s="684"/>
      <c r="X9" s="684"/>
      <c r="Y9" s="685"/>
      <c r="Z9" s="686">
        <v>0.1</v>
      </c>
      <c r="AA9" s="686"/>
      <c r="AB9" s="686"/>
      <c r="AC9" s="686"/>
      <c r="AD9" s="687">
        <v>16584</v>
      </c>
      <c r="AE9" s="687"/>
      <c r="AF9" s="687"/>
      <c r="AG9" s="687"/>
      <c r="AH9" s="687"/>
      <c r="AI9" s="687"/>
      <c r="AJ9" s="687"/>
      <c r="AK9" s="687"/>
      <c r="AL9" s="688">
        <v>0.1</v>
      </c>
      <c r="AM9" s="689"/>
      <c r="AN9" s="689"/>
      <c r="AO9" s="690"/>
      <c r="AP9" s="680" t="s">
        <v>238</v>
      </c>
      <c r="AQ9" s="681"/>
      <c r="AR9" s="681"/>
      <c r="AS9" s="681"/>
      <c r="AT9" s="681"/>
      <c r="AU9" s="681"/>
      <c r="AV9" s="681"/>
      <c r="AW9" s="681"/>
      <c r="AX9" s="681"/>
      <c r="AY9" s="681"/>
      <c r="AZ9" s="681"/>
      <c r="BA9" s="681"/>
      <c r="BB9" s="681"/>
      <c r="BC9" s="681"/>
      <c r="BD9" s="681"/>
      <c r="BE9" s="681"/>
      <c r="BF9" s="682"/>
      <c r="BG9" s="683">
        <v>2142327</v>
      </c>
      <c r="BH9" s="684"/>
      <c r="BI9" s="684"/>
      <c r="BJ9" s="684"/>
      <c r="BK9" s="684"/>
      <c r="BL9" s="684"/>
      <c r="BM9" s="684"/>
      <c r="BN9" s="685"/>
      <c r="BO9" s="686">
        <v>26.1</v>
      </c>
      <c r="BP9" s="686"/>
      <c r="BQ9" s="686"/>
      <c r="BR9" s="686"/>
      <c r="BS9" s="692" t="s">
        <v>224</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2463504</v>
      </c>
      <c r="CS9" s="684"/>
      <c r="CT9" s="684"/>
      <c r="CU9" s="684"/>
      <c r="CV9" s="684"/>
      <c r="CW9" s="684"/>
      <c r="CX9" s="684"/>
      <c r="CY9" s="685"/>
      <c r="CZ9" s="686">
        <v>12</v>
      </c>
      <c r="DA9" s="686"/>
      <c r="DB9" s="686"/>
      <c r="DC9" s="686"/>
      <c r="DD9" s="692">
        <v>70780</v>
      </c>
      <c r="DE9" s="684"/>
      <c r="DF9" s="684"/>
      <c r="DG9" s="684"/>
      <c r="DH9" s="684"/>
      <c r="DI9" s="684"/>
      <c r="DJ9" s="684"/>
      <c r="DK9" s="684"/>
      <c r="DL9" s="684"/>
      <c r="DM9" s="684"/>
      <c r="DN9" s="684"/>
      <c r="DO9" s="684"/>
      <c r="DP9" s="685"/>
      <c r="DQ9" s="692">
        <v>2334930</v>
      </c>
      <c r="DR9" s="684"/>
      <c r="DS9" s="684"/>
      <c r="DT9" s="684"/>
      <c r="DU9" s="684"/>
      <c r="DV9" s="684"/>
      <c r="DW9" s="684"/>
      <c r="DX9" s="684"/>
      <c r="DY9" s="684"/>
      <c r="DZ9" s="684"/>
      <c r="EA9" s="684"/>
      <c r="EB9" s="684"/>
      <c r="EC9" s="693"/>
    </row>
    <row r="10" spans="2:143" ht="11.25" customHeight="1">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224</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155603</v>
      </c>
      <c r="BH10" s="684"/>
      <c r="BI10" s="684"/>
      <c r="BJ10" s="684"/>
      <c r="BK10" s="684"/>
      <c r="BL10" s="684"/>
      <c r="BM10" s="684"/>
      <c r="BN10" s="685"/>
      <c r="BO10" s="686">
        <v>1.9</v>
      </c>
      <c r="BP10" s="686"/>
      <c r="BQ10" s="686"/>
      <c r="BR10" s="686"/>
      <c r="BS10" s="692" t="s">
        <v>126</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v>20378</v>
      </c>
      <c r="CS10" s="684"/>
      <c r="CT10" s="684"/>
      <c r="CU10" s="684"/>
      <c r="CV10" s="684"/>
      <c r="CW10" s="684"/>
      <c r="CX10" s="684"/>
      <c r="CY10" s="685"/>
      <c r="CZ10" s="686">
        <v>0.1</v>
      </c>
      <c r="DA10" s="686"/>
      <c r="DB10" s="686"/>
      <c r="DC10" s="686"/>
      <c r="DD10" s="692" t="s">
        <v>224</v>
      </c>
      <c r="DE10" s="684"/>
      <c r="DF10" s="684"/>
      <c r="DG10" s="684"/>
      <c r="DH10" s="684"/>
      <c r="DI10" s="684"/>
      <c r="DJ10" s="684"/>
      <c r="DK10" s="684"/>
      <c r="DL10" s="684"/>
      <c r="DM10" s="684"/>
      <c r="DN10" s="684"/>
      <c r="DO10" s="684"/>
      <c r="DP10" s="685"/>
      <c r="DQ10" s="692">
        <v>20378</v>
      </c>
      <c r="DR10" s="684"/>
      <c r="DS10" s="684"/>
      <c r="DT10" s="684"/>
      <c r="DU10" s="684"/>
      <c r="DV10" s="684"/>
      <c r="DW10" s="684"/>
      <c r="DX10" s="684"/>
      <c r="DY10" s="684"/>
      <c r="DZ10" s="684"/>
      <c r="EA10" s="684"/>
      <c r="EB10" s="684"/>
      <c r="EC10" s="693"/>
    </row>
    <row r="11" spans="2:143" ht="11.25" customHeight="1">
      <c r="B11" s="680" t="s">
        <v>243</v>
      </c>
      <c r="C11" s="681"/>
      <c r="D11" s="681"/>
      <c r="E11" s="681"/>
      <c r="F11" s="681"/>
      <c r="G11" s="681"/>
      <c r="H11" s="681"/>
      <c r="I11" s="681"/>
      <c r="J11" s="681"/>
      <c r="K11" s="681"/>
      <c r="L11" s="681"/>
      <c r="M11" s="681"/>
      <c r="N11" s="681"/>
      <c r="O11" s="681"/>
      <c r="P11" s="681"/>
      <c r="Q11" s="682"/>
      <c r="R11" s="683">
        <v>882250</v>
      </c>
      <c r="S11" s="684"/>
      <c r="T11" s="684"/>
      <c r="U11" s="684"/>
      <c r="V11" s="684"/>
      <c r="W11" s="684"/>
      <c r="X11" s="684"/>
      <c r="Y11" s="685"/>
      <c r="Z11" s="688">
        <v>4.0999999999999996</v>
      </c>
      <c r="AA11" s="689"/>
      <c r="AB11" s="689"/>
      <c r="AC11" s="701"/>
      <c r="AD11" s="692">
        <v>882250</v>
      </c>
      <c r="AE11" s="684"/>
      <c r="AF11" s="684"/>
      <c r="AG11" s="684"/>
      <c r="AH11" s="684"/>
      <c r="AI11" s="684"/>
      <c r="AJ11" s="684"/>
      <c r="AK11" s="685"/>
      <c r="AL11" s="688">
        <v>7.8</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913314</v>
      </c>
      <c r="BH11" s="684"/>
      <c r="BI11" s="684"/>
      <c r="BJ11" s="684"/>
      <c r="BK11" s="684"/>
      <c r="BL11" s="684"/>
      <c r="BM11" s="684"/>
      <c r="BN11" s="685"/>
      <c r="BO11" s="686">
        <v>11.1</v>
      </c>
      <c r="BP11" s="686"/>
      <c r="BQ11" s="686"/>
      <c r="BR11" s="686"/>
      <c r="BS11" s="692" t="s">
        <v>126</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1025581</v>
      </c>
      <c r="CS11" s="684"/>
      <c r="CT11" s="684"/>
      <c r="CU11" s="684"/>
      <c r="CV11" s="684"/>
      <c r="CW11" s="684"/>
      <c r="CX11" s="684"/>
      <c r="CY11" s="685"/>
      <c r="CZ11" s="686">
        <v>5</v>
      </c>
      <c r="DA11" s="686"/>
      <c r="DB11" s="686"/>
      <c r="DC11" s="686"/>
      <c r="DD11" s="692">
        <v>626674</v>
      </c>
      <c r="DE11" s="684"/>
      <c r="DF11" s="684"/>
      <c r="DG11" s="684"/>
      <c r="DH11" s="684"/>
      <c r="DI11" s="684"/>
      <c r="DJ11" s="684"/>
      <c r="DK11" s="684"/>
      <c r="DL11" s="684"/>
      <c r="DM11" s="684"/>
      <c r="DN11" s="684"/>
      <c r="DO11" s="684"/>
      <c r="DP11" s="685"/>
      <c r="DQ11" s="692">
        <v>491357</v>
      </c>
      <c r="DR11" s="684"/>
      <c r="DS11" s="684"/>
      <c r="DT11" s="684"/>
      <c r="DU11" s="684"/>
      <c r="DV11" s="684"/>
      <c r="DW11" s="684"/>
      <c r="DX11" s="684"/>
      <c r="DY11" s="684"/>
      <c r="DZ11" s="684"/>
      <c r="EA11" s="684"/>
      <c r="EB11" s="684"/>
      <c r="EC11" s="693"/>
    </row>
    <row r="12" spans="2:143" ht="11.25" customHeight="1">
      <c r="B12" s="680" t="s">
        <v>246</v>
      </c>
      <c r="C12" s="681"/>
      <c r="D12" s="681"/>
      <c r="E12" s="681"/>
      <c r="F12" s="681"/>
      <c r="G12" s="681"/>
      <c r="H12" s="681"/>
      <c r="I12" s="681"/>
      <c r="J12" s="681"/>
      <c r="K12" s="681"/>
      <c r="L12" s="681"/>
      <c r="M12" s="681"/>
      <c r="N12" s="681"/>
      <c r="O12" s="681"/>
      <c r="P12" s="681"/>
      <c r="Q12" s="682"/>
      <c r="R12" s="683">
        <v>22070</v>
      </c>
      <c r="S12" s="684"/>
      <c r="T12" s="684"/>
      <c r="U12" s="684"/>
      <c r="V12" s="684"/>
      <c r="W12" s="684"/>
      <c r="X12" s="684"/>
      <c r="Y12" s="685"/>
      <c r="Z12" s="686">
        <v>0.1</v>
      </c>
      <c r="AA12" s="686"/>
      <c r="AB12" s="686"/>
      <c r="AC12" s="686"/>
      <c r="AD12" s="687">
        <v>22070</v>
      </c>
      <c r="AE12" s="687"/>
      <c r="AF12" s="687"/>
      <c r="AG12" s="687"/>
      <c r="AH12" s="687"/>
      <c r="AI12" s="687"/>
      <c r="AJ12" s="687"/>
      <c r="AK12" s="687"/>
      <c r="AL12" s="688">
        <v>0.2</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4405071</v>
      </c>
      <c r="BH12" s="684"/>
      <c r="BI12" s="684"/>
      <c r="BJ12" s="684"/>
      <c r="BK12" s="684"/>
      <c r="BL12" s="684"/>
      <c r="BM12" s="684"/>
      <c r="BN12" s="685"/>
      <c r="BO12" s="686">
        <v>53.6</v>
      </c>
      <c r="BP12" s="686"/>
      <c r="BQ12" s="686"/>
      <c r="BR12" s="686"/>
      <c r="BS12" s="692" t="s">
        <v>224</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623509</v>
      </c>
      <c r="CS12" s="684"/>
      <c r="CT12" s="684"/>
      <c r="CU12" s="684"/>
      <c r="CV12" s="684"/>
      <c r="CW12" s="684"/>
      <c r="CX12" s="684"/>
      <c r="CY12" s="685"/>
      <c r="CZ12" s="686">
        <v>3</v>
      </c>
      <c r="DA12" s="686"/>
      <c r="DB12" s="686"/>
      <c r="DC12" s="686"/>
      <c r="DD12" s="692">
        <v>95821</v>
      </c>
      <c r="DE12" s="684"/>
      <c r="DF12" s="684"/>
      <c r="DG12" s="684"/>
      <c r="DH12" s="684"/>
      <c r="DI12" s="684"/>
      <c r="DJ12" s="684"/>
      <c r="DK12" s="684"/>
      <c r="DL12" s="684"/>
      <c r="DM12" s="684"/>
      <c r="DN12" s="684"/>
      <c r="DO12" s="684"/>
      <c r="DP12" s="685"/>
      <c r="DQ12" s="692">
        <v>483183</v>
      </c>
      <c r="DR12" s="684"/>
      <c r="DS12" s="684"/>
      <c r="DT12" s="684"/>
      <c r="DU12" s="684"/>
      <c r="DV12" s="684"/>
      <c r="DW12" s="684"/>
      <c r="DX12" s="684"/>
      <c r="DY12" s="684"/>
      <c r="DZ12" s="684"/>
      <c r="EA12" s="684"/>
      <c r="EB12" s="684"/>
      <c r="EC12" s="693"/>
    </row>
    <row r="13" spans="2:143" ht="11.25" customHeight="1">
      <c r="B13" s="680" t="s">
        <v>249</v>
      </c>
      <c r="C13" s="681"/>
      <c r="D13" s="681"/>
      <c r="E13" s="681"/>
      <c r="F13" s="681"/>
      <c r="G13" s="681"/>
      <c r="H13" s="681"/>
      <c r="I13" s="681"/>
      <c r="J13" s="681"/>
      <c r="K13" s="681"/>
      <c r="L13" s="681"/>
      <c r="M13" s="681"/>
      <c r="N13" s="681"/>
      <c r="O13" s="681"/>
      <c r="P13" s="681"/>
      <c r="Q13" s="682"/>
      <c r="R13" s="683" t="s">
        <v>224</v>
      </c>
      <c r="S13" s="684"/>
      <c r="T13" s="684"/>
      <c r="U13" s="684"/>
      <c r="V13" s="684"/>
      <c r="W13" s="684"/>
      <c r="X13" s="684"/>
      <c r="Y13" s="685"/>
      <c r="Z13" s="686" t="s">
        <v>224</v>
      </c>
      <c r="AA13" s="686"/>
      <c r="AB13" s="686"/>
      <c r="AC13" s="686"/>
      <c r="AD13" s="687" t="s">
        <v>126</v>
      </c>
      <c r="AE13" s="687"/>
      <c r="AF13" s="687"/>
      <c r="AG13" s="687"/>
      <c r="AH13" s="687"/>
      <c r="AI13" s="687"/>
      <c r="AJ13" s="687"/>
      <c r="AK13" s="687"/>
      <c r="AL13" s="688" t="s">
        <v>224</v>
      </c>
      <c r="AM13" s="689"/>
      <c r="AN13" s="689"/>
      <c r="AO13" s="690"/>
      <c r="AP13" s="680" t="s">
        <v>250</v>
      </c>
      <c r="AQ13" s="681"/>
      <c r="AR13" s="681"/>
      <c r="AS13" s="681"/>
      <c r="AT13" s="681"/>
      <c r="AU13" s="681"/>
      <c r="AV13" s="681"/>
      <c r="AW13" s="681"/>
      <c r="AX13" s="681"/>
      <c r="AY13" s="681"/>
      <c r="AZ13" s="681"/>
      <c r="BA13" s="681"/>
      <c r="BB13" s="681"/>
      <c r="BC13" s="681"/>
      <c r="BD13" s="681"/>
      <c r="BE13" s="681"/>
      <c r="BF13" s="682"/>
      <c r="BG13" s="683">
        <v>4357659</v>
      </c>
      <c r="BH13" s="684"/>
      <c r="BI13" s="684"/>
      <c r="BJ13" s="684"/>
      <c r="BK13" s="684"/>
      <c r="BL13" s="684"/>
      <c r="BM13" s="684"/>
      <c r="BN13" s="685"/>
      <c r="BO13" s="686">
        <v>53</v>
      </c>
      <c r="BP13" s="686"/>
      <c r="BQ13" s="686"/>
      <c r="BR13" s="686"/>
      <c r="BS13" s="692" t="s">
        <v>126</v>
      </c>
      <c r="BT13" s="684"/>
      <c r="BU13" s="684"/>
      <c r="BV13" s="684"/>
      <c r="BW13" s="684"/>
      <c r="BX13" s="684"/>
      <c r="BY13" s="684"/>
      <c r="BZ13" s="684"/>
      <c r="CA13" s="684"/>
      <c r="CB13" s="693"/>
      <c r="CD13" s="698" t="s">
        <v>251</v>
      </c>
      <c r="CE13" s="699"/>
      <c r="CF13" s="699"/>
      <c r="CG13" s="699"/>
      <c r="CH13" s="699"/>
      <c r="CI13" s="699"/>
      <c r="CJ13" s="699"/>
      <c r="CK13" s="699"/>
      <c r="CL13" s="699"/>
      <c r="CM13" s="699"/>
      <c r="CN13" s="699"/>
      <c r="CO13" s="699"/>
      <c r="CP13" s="699"/>
      <c r="CQ13" s="700"/>
      <c r="CR13" s="683">
        <v>1636825</v>
      </c>
      <c r="CS13" s="684"/>
      <c r="CT13" s="684"/>
      <c r="CU13" s="684"/>
      <c r="CV13" s="684"/>
      <c r="CW13" s="684"/>
      <c r="CX13" s="684"/>
      <c r="CY13" s="685"/>
      <c r="CZ13" s="686">
        <v>8</v>
      </c>
      <c r="DA13" s="686"/>
      <c r="DB13" s="686"/>
      <c r="DC13" s="686"/>
      <c r="DD13" s="692">
        <v>1107626</v>
      </c>
      <c r="DE13" s="684"/>
      <c r="DF13" s="684"/>
      <c r="DG13" s="684"/>
      <c r="DH13" s="684"/>
      <c r="DI13" s="684"/>
      <c r="DJ13" s="684"/>
      <c r="DK13" s="684"/>
      <c r="DL13" s="684"/>
      <c r="DM13" s="684"/>
      <c r="DN13" s="684"/>
      <c r="DO13" s="684"/>
      <c r="DP13" s="685"/>
      <c r="DQ13" s="692">
        <v>626422</v>
      </c>
      <c r="DR13" s="684"/>
      <c r="DS13" s="684"/>
      <c r="DT13" s="684"/>
      <c r="DU13" s="684"/>
      <c r="DV13" s="684"/>
      <c r="DW13" s="684"/>
      <c r="DX13" s="684"/>
      <c r="DY13" s="684"/>
      <c r="DZ13" s="684"/>
      <c r="EA13" s="684"/>
      <c r="EB13" s="684"/>
      <c r="EC13" s="693"/>
    </row>
    <row r="14" spans="2:143" ht="11.25" customHeight="1">
      <c r="B14" s="680" t="s">
        <v>252</v>
      </c>
      <c r="C14" s="681"/>
      <c r="D14" s="681"/>
      <c r="E14" s="681"/>
      <c r="F14" s="681"/>
      <c r="G14" s="681"/>
      <c r="H14" s="681"/>
      <c r="I14" s="681"/>
      <c r="J14" s="681"/>
      <c r="K14" s="681"/>
      <c r="L14" s="681"/>
      <c r="M14" s="681"/>
      <c r="N14" s="681"/>
      <c r="O14" s="681"/>
      <c r="P14" s="681"/>
      <c r="Q14" s="682"/>
      <c r="R14" s="683">
        <v>45947</v>
      </c>
      <c r="S14" s="684"/>
      <c r="T14" s="684"/>
      <c r="U14" s="684"/>
      <c r="V14" s="684"/>
      <c r="W14" s="684"/>
      <c r="X14" s="684"/>
      <c r="Y14" s="685"/>
      <c r="Z14" s="686">
        <v>0.2</v>
      </c>
      <c r="AA14" s="686"/>
      <c r="AB14" s="686"/>
      <c r="AC14" s="686"/>
      <c r="AD14" s="687">
        <v>45947</v>
      </c>
      <c r="AE14" s="687"/>
      <c r="AF14" s="687"/>
      <c r="AG14" s="687"/>
      <c r="AH14" s="687"/>
      <c r="AI14" s="687"/>
      <c r="AJ14" s="687"/>
      <c r="AK14" s="687"/>
      <c r="AL14" s="688">
        <v>0.4</v>
      </c>
      <c r="AM14" s="689"/>
      <c r="AN14" s="689"/>
      <c r="AO14" s="690"/>
      <c r="AP14" s="680" t="s">
        <v>253</v>
      </c>
      <c r="AQ14" s="681"/>
      <c r="AR14" s="681"/>
      <c r="AS14" s="681"/>
      <c r="AT14" s="681"/>
      <c r="AU14" s="681"/>
      <c r="AV14" s="681"/>
      <c r="AW14" s="681"/>
      <c r="AX14" s="681"/>
      <c r="AY14" s="681"/>
      <c r="AZ14" s="681"/>
      <c r="BA14" s="681"/>
      <c r="BB14" s="681"/>
      <c r="BC14" s="681"/>
      <c r="BD14" s="681"/>
      <c r="BE14" s="681"/>
      <c r="BF14" s="682"/>
      <c r="BG14" s="683">
        <v>175558</v>
      </c>
      <c r="BH14" s="684"/>
      <c r="BI14" s="684"/>
      <c r="BJ14" s="684"/>
      <c r="BK14" s="684"/>
      <c r="BL14" s="684"/>
      <c r="BM14" s="684"/>
      <c r="BN14" s="685"/>
      <c r="BO14" s="686">
        <v>2.1</v>
      </c>
      <c r="BP14" s="686"/>
      <c r="BQ14" s="686"/>
      <c r="BR14" s="686"/>
      <c r="BS14" s="692" t="s">
        <v>126</v>
      </c>
      <c r="BT14" s="684"/>
      <c r="BU14" s="684"/>
      <c r="BV14" s="684"/>
      <c r="BW14" s="684"/>
      <c r="BX14" s="684"/>
      <c r="BY14" s="684"/>
      <c r="BZ14" s="684"/>
      <c r="CA14" s="684"/>
      <c r="CB14" s="693"/>
      <c r="CD14" s="698" t="s">
        <v>254</v>
      </c>
      <c r="CE14" s="699"/>
      <c r="CF14" s="699"/>
      <c r="CG14" s="699"/>
      <c r="CH14" s="699"/>
      <c r="CI14" s="699"/>
      <c r="CJ14" s="699"/>
      <c r="CK14" s="699"/>
      <c r="CL14" s="699"/>
      <c r="CM14" s="699"/>
      <c r="CN14" s="699"/>
      <c r="CO14" s="699"/>
      <c r="CP14" s="699"/>
      <c r="CQ14" s="700"/>
      <c r="CR14" s="683">
        <v>2335426</v>
      </c>
      <c r="CS14" s="684"/>
      <c r="CT14" s="684"/>
      <c r="CU14" s="684"/>
      <c r="CV14" s="684"/>
      <c r="CW14" s="684"/>
      <c r="CX14" s="684"/>
      <c r="CY14" s="685"/>
      <c r="CZ14" s="686">
        <v>11.4</v>
      </c>
      <c r="DA14" s="686"/>
      <c r="DB14" s="686"/>
      <c r="DC14" s="686"/>
      <c r="DD14" s="692">
        <v>1485429</v>
      </c>
      <c r="DE14" s="684"/>
      <c r="DF14" s="684"/>
      <c r="DG14" s="684"/>
      <c r="DH14" s="684"/>
      <c r="DI14" s="684"/>
      <c r="DJ14" s="684"/>
      <c r="DK14" s="684"/>
      <c r="DL14" s="684"/>
      <c r="DM14" s="684"/>
      <c r="DN14" s="684"/>
      <c r="DO14" s="684"/>
      <c r="DP14" s="685"/>
      <c r="DQ14" s="692">
        <v>816191</v>
      </c>
      <c r="DR14" s="684"/>
      <c r="DS14" s="684"/>
      <c r="DT14" s="684"/>
      <c r="DU14" s="684"/>
      <c r="DV14" s="684"/>
      <c r="DW14" s="684"/>
      <c r="DX14" s="684"/>
      <c r="DY14" s="684"/>
      <c r="DZ14" s="684"/>
      <c r="EA14" s="684"/>
      <c r="EB14" s="684"/>
      <c r="EC14" s="693"/>
    </row>
    <row r="15" spans="2:143" ht="11.25" customHeight="1">
      <c r="B15" s="680" t="s">
        <v>255</v>
      </c>
      <c r="C15" s="681"/>
      <c r="D15" s="681"/>
      <c r="E15" s="681"/>
      <c r="F15" s="681"/>
      <c r="G15" s="681"/>
      <c r="H15" s="681"/>
      <c r="I15" s="681"/>
      <c r="J15" s="681"/>
      <c r="K15" s="681"/>
      <c r="L15" s="681"/>
      <c r="M15" s="681"/>
      <c r="N15" s="681"/>
      <c r="O15" s="681"/>
      <c r="P15" s="681"/>
      <c r="Q15" s="682"/>
      <c r="R15" s="683" t="s">
        <v>224</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256</v>
      </c>
      <c r="AQ15" s="681"/>
      <c r="AR15" s="681"/>
      <c r="AS15" s="681"/>
      <c r="AT15" s="681"/>
      <c r="AU15" s="681"/>
      <c r="AV15" s="681"/>
      <c r="AW15" s="681"/>
      <c r="AX15" s="681"/>
      <c r="AY15" s="681"/>
      <c r="AZ15" s="681"/>
      <c r="BA15" s="681"/>
      <c r="BB15" s="681"/>
      <c r="BC15" s="681"/>
      <c r="BD15" s="681"/>
      <c r="BE15" s="681"/>
      <c r="BF15" s="682"/>
      <c r="BG15" s="683">
        <v>337292</v>
      </c>
      <c r="BH15" s="684"/>
      <c r="BI15" s="684"/>
      <c r="BJ15" s="684"/>
      <c r="BK15" s="684"/>
      <c r="BL15" s="684"/>
      <c r="BM15" s="684"/>
      <c r="BN15" s="685"/>
      <c r="BO15" s="686">
        <v>4.0999999999999996</v>
      </c>
      <c r="BP15" s="686"/>
      <c r="BQ15" s="686"/>
      <c r="BR15" s="686"/>
      <c r="BS15" s="692" t="s">
        <v>126</v>
      </c>
      <c r="BT15" s="684"/>
      <c r="BU15" s="684"/>
      <c r="BV15" s="684"/>
      <c r="BW15" s="684"/>
      <c r="BX15" s="684"/>
      <c r="BY15" s="684"/>
      <c r="BZ15" s="684"/>
      <c r="CA15" s="684"/>
      <c r="CB15" s="693"/>
      <c r="CD15" s="698" t="s">
        <v>257</v>
      </c>
      <c r="CE15" s="699"/>
      <c r="CF15" s="699"/>
      <c r="CG15" s="699"/>
      <c r="CH15" s="699"/>
      <c r="CI15" s="699"/>
      <c r="CJ15" s="699"/>
      <c r="CK15" s="699"/>
      <c r="CL15" s="699"/>
      <c r="CM15" s="699"/>
      <c r="CN15" s="699"/>
      <c r="CO15" s="699"/>
      <c r="CP15" s="699"/>
      <c r="CQ15" s="700"/>
      <c r="CR15" s="683">
        <v>1826880</v>
      </c>
      <c r="CS15" s="684"/>
      <c r="CT15" s="684"/>
      <c r="CU15" s="684"/>
      <c r="CV15" s="684"/>
      <c r="CW15" s="684"/>
      <c r="CX15" s="684"/>
      <c r="CY15" s="685"/>
      <c r="CZ15" s="686">
        <v>8.9</v>
      </c>
      <c r="DA15" s="686"/>
      <c r="DB15" s="686"/>
      <c r="DC15" s="686"/>
      <c r="DD15" s="692">
        <v>287528</v>
      </c>
      <c r="DE15" s="684"/>
      <c r="DF15" s="684"/>
      <c r="DG15" s="684"/>
      <c r="DH15" s="684"/>
      <c r="DI15" s="684"/>
      <c r="DJ15" s="684"/>
      <c r="DK15" s="684"/>
      <c r="DL15" s="684"/>
      <c r="DM15" s="684"/>
      <c r="DN15" s="684"/>
      <c r="DO15" s="684"/>
      <c r="DP15" s="685"/>
      <c r="DQ15" s="692">
        <v>1345402</v>
      </c>
      <c r="DR15" s="684"/>
      <c r="DS15" s="684"/>
      <c r="DT15" s="684"/>
      <c r="DU15" s="684"/>
      <c r="DV15" s="684"/>
      <c r="DW15" s="684"/>
      <c r="DX15" s="684"/>
      <c r="DY15" s="684"/>
      <c r="DZ15" s="684"/>
      <c r="EA15" s="684"/>
      <c r="EB15" s="684"/>
      <c r="EC15" s="693"/>
    </row>
    <row r="16" spans="2:143" ht="11.25" customHeight="1">
      <c r="B16" s="680" t="s">
        <v>258</v>
      </c>
      <c r="C16" s="681"/>
      <c r="D16" s="681"/>
      <c r="E16" s="681"/>
      <c r="F16" s="681"/>
      <c r="G16" s="681"/>
      <c r="H16" s="681"/>
      <c r="I16" s="681"/>
      <c r="J16" s="681"/>
      <c r="K16" s="681"/>
      <c r="L16" s="681"/>
      <c r="M16" s="681"/>
      <c r="N16" s="681"/>
      <c r="O16" s="681"/>
      <c r="P16" s="681"/>
      <c r="Q16" s="682"/>
      <c r="R16" s="683">
        <v>13160</v>
      </c>
      <c r="S16" s="684"/>
      <c r="T16" s="684"/>
      <c r="U16" s="684"/>
      <c r="V16" s="684"/>
      <c r="W16" s="684"/>
      <c r="X16" s="684"/>
      <c r="Y16" s="685"/>
      <c r="Z16" s="686">
        <v>0.1</v>
      </c>
      <c r="AA16" s="686"/>
      <c r="AB16" s="686"/>
      <c r="AC16" s="686"/>
      <c r="AD16" s="687">
        <v>13160</v>
      </c>
      <c r="AE16" s="687"/>
      <c r="AF16" s="687"/>
      <c r="AG16" s="687"/>
      <c r="AH16" s="687"/>
      <c r="AI16" s="687"/>
      <c r="AJ16" s="687"/>
      <c r="AK16" s="687"/>
      <c r="AL16" s="688">
        <v>0.1</v>
      </c>
      <c r="AM16" s="689"/>
      <c r="AN16" s="689"/>
      <c r="AO16" s="690"/>
      <c r="AP16" s="680" t="s">
        <v>259</v>
      </c>
      <c r="AQ16" s="681"/>
      <c r="AR16" s="681"/>
      <c r="AS16" s="681"/>
      <c r="AT16" s="681"/>
      <c r="AU16" s="681"/>
      <c r="AV16" s="681"/>
      <c r="AW16" s="681"/>
      <c r="AX16" s="681"/>
      <c r="AY16" s="681"/>
      <c r="AZ16" s="681"/>
      <c r="BA16" s="681"/>
      <c r="BB16" s="681"/>
      <c r="BC16" s="681"/>
      <c r="BD16" s="681"/>
      <c r="BE16" s="681"/>
      <c r="BF16" s="682"/>
      <c r="BG16" s="683" t="s">
        <v>224</v>
      </c>
      <c r="BH16" s="684"/>
      <c r="BI16" s="684"/>
      <c r="BJ16" s="684"/>
      <c r="BK16" s="684"/>
      <c r="BL16" s="684"/>
      <c r="BM16" s="684"/>
      <c r="BN16" s="685"/>
      <c r="BO16" s="686" t="s">
        <v>126</v>
      </c>
      <c r="BP16" s="686"/>
      <c r="BQ16" s="686"/>
      <c r="BR16" s="686"/>
      <c r="BS16" s="692" t="s">
        <v>126</v>
      </c>
      <c r="BT16" s="684"/>
      <c r="BU16" s="684"/>
      <c r="BV16" s="684"/>
      <c r="BW16" s="684"/>
      <c r="BX16" s="684"/>
      <c r="BY16" s="684"/>
      <c r="BZ16" s="684"/>
      <c r="CA16" s="684"/>
      <c r="CB16" s="693"/>
      <c r="CD16" s="698" t="s">
        <v>260</v>
      </c>
      <c r="CE16" s="699"/>
      <c r="CF16" s="699"/>
      <c r="CG16" s="699"/>
      <c r="CH16" s="699"/>
      <c r="CI16" s="699"/>
      <c r="CJ16" s="699"/>
      <c r="CK16" s="699"/>
      <c r="CL16" s="699"/>
      <c r="CM16" s="699"/>
      <c r="CN16" s="699"/>
      <c r="CO16" s="699"/>
      <c r="CP16" s="699"/>
      <c r="CQ16" s="700"/>
      <c r="CR16" s="683">
        <v>221408</v>
      </c>
      <c r="CS16" s="684"/>
      <c r="CT16" s="684"/>
      <c r="CU16" s="684"/>
      <c r="CV16" s="684"/>
      <c r="CW16" s="684"/>
      <c r="CX16" s="684"/>
      <c r="CY16" s="685"/>
      <c r="CZ16" s="686">
        <v>1.1000000000000001</v>
      </c>
      <c r="DA16" s="686"/>
      <c r="DB16" s="686"/>
      <c r="DC16" s="686"/>
      <c r="DD16" s="692" t="s">
        <v>261</v>
      </c>
      <c r="DE16" s="684"/>
      <c r="DF16" s="684"/>
      <c r="DG16" s="684"/>
      <c r="DH16" s="684"/>
      <c r="DI16" s="684"/>
      <c r="DJ16" s="684"/>
      <c r="DK16" s="684"/>
      <c r="DL16" s="684"/>
      <c r="DM16" s="684"/>
      <c r="DN16" s="684"/>
      <c r="DO16" s="684"/>
      <c r="DP16" s="685"/>
      <c r="DQ16" s="692">
        <v>95887</v>
      </c>
      <c r="DR16" s="684"/>
      <c r="DS16" s="684"/>
      <c r="DT16" s="684"/>
      <c r="DU16" s="684"/>
      <c r="DV16" s="684"/>
      <c r="DW16" s="684"/>
      <c r="DX16" s="684"/>
      <c r="DY16" s="684"/>
      <c r="DZ16" s="684"/>
      <c r="EA16" s="684"/>
      <c r="EB16" s="684"/>
      <c r="EC16" s="693"/>
    </row>
    <row r="17" spans="2:133" ht="11.25" customHeight="1">
      <c r="B17" s="680" t="s">
        <v>262</v>
      </c>
      <c r="C17" s="681"/>
      <c r="D17" s="681"/>
      <c r="E17" s="681"/>
      <c r="F17" s="681"/>
      <c r="G17" s="681"/>
      <c r="H17" s="681"/>
      <c r="I17" s="681"/>
      <c r="J17" s="681"/>
      <c r="K17" s="681"/>
      <c r="L17" s="681"/>
      <c r="M17" s="681"/>
      <c r="N17" s="681"/>
      <c r="O17" s="681"/>
      <c r="P17" s="681"/>
      <c r="Q17" s="682"/>
      <c r="R17" s="683">
        <v>154221</v>
      </c>
      <c r="S17" s="684"/>
      <c r="T17" s="684"/>
      <c r="U17" s="684"/>
      <c r="V17" s="684"/>
      <c r="W17" s="684"/>
      <c r="X17" s="684"/>
      <c r="Y17" s="685"/>
      <c r="Z17" s="686">
        <v>0.7</v>
      </c>
      <c r="AA17" s="686"/>
      <c r="AB17" s="686"/>
      <c r="AC17" s="686"/>
      <c r="AD17" s="687">
        <v>154221</v>
      </c>
      <c r="AE17" s="687"/>
      <c r="AF17" s="687"/>
      <c r="AG17" s="687"/>
      <c r="AH17" s="687"/>
      <c r="AI17" s="687"/>
      <c r="AJ17" s="687"/>
      <c r="AK17" s="687"/>
      <c r="AL17" s="688">
        <v>1.4</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224</v>
      </c>
      <c r="BP17" s="686"/>
      <c r="BQ17" s="686"/>
      <c r="BR17" s="686"/>
      <c r="BS17" s="692" t="s">
        <v>224</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2138984</v>
      </c>
      <c r="CS17" s="684"/>
      <c r="CT17" s="684"/>
      <c r="CU17" s="684"/>
      <c r="CV17" s="684"/>
      <c r="CW17" s="684"/>
      <c r="CX17" s="684"/>
      <c r="CY17" s="685"/>
      <c r="CZ17" s="686">
        <v>10.4</v>
      </c>
      <c r="DA17" s="686"/>
      <c r="DB17" s="686"/>
      <c r="DC17" s="686"/>
      <c r="DD17" s="692" t="s">
        <v>224</v>
      </c>
      <c r="DE17" s="684"/>
      <c r="DF17" s="684"/>
      <c r="DG17" s="684"/>
      <c r="DH17" s="684"/>
      <c r="DI17" s="684"/>
      <c r="DJ17" s="684"/>
      <c r="DK17" s="684"/>
      <c r="DL17" s="684"/>
      <c r="DM17" s="684"/>
      <c r="DN17" s="684"/>
      <c r="DO17" s="684"/>
      <c r="DP17" s="685"/>
      <c r="DQ17" s="692">
        <v>2094891</v>
      </c>
      <c r="DR17" s="684"/>
      <c r="DS17" s="684"/>
      <c r="DT17" s="684"/>
      <c r="DU17" s="684"/>
      <c r="DV17" s="684"/>
      <c r="DW17" s="684"/>
      <c r="DX17" s="684"/>
      <c r="DY17" s="684"/>
      <c r="DZ17" s="684"/>
      <c r="EA17" s="684"/>
      <c r="EB17" s="684"/>
      <c r="EC17" s="693"/>
    </row>
    <row r="18" spans="2:133" ht="11.25" customHeight="1">
      <c r="B18" s="680" t="s">
        <v>265</v>
      </c>
      <c r="C18" s="681"/>
      <c r="D18" s="681"/>
      <c r="E18" s="681"/>
      <c r="F18" s="681"/>
      <c r="G18" s="681"/>
      <c r="H18" s="681"/>
      <c r="I18" s="681"/>
      <c r="J18" s="681"/>
      <c r="K18" s="681"/>
      <c r="L18" s="681"/>
      <c r="M18" s="681"/>
      <c r="N18" s="681"/>
      <c r="O18" s="681"/>
      <c r="P18" s="681"/>
      <c r="Q18" s="682"/>
      <c r="R18" s="683">
        <v>33332</v>
      </c>
      <c r="S18" s="684"/>
      <c r="T18" s="684"/>
      <c r="U18" s="684"/>
      <c r="V18" s="684"/>
      <c r="W18" s="684"/>
      <c r="X18" s="684"/>
      <c r="Y18" s="685"/>
      <c r="Z18" s="686">
        <v>0.2</v>
      </c>
      <c r="AA18" s="686"/>
      <c r="AB18" s="686"/>
      <c r="AC18" s="686"/>
      <c r="AD18" s="687">
        <v>33332</v>
      </c>
      <c r="AE18" s="687"/>
      <c r="AF18" s="687"/>
      <c r="AG18" s="687"/>
      <c r="AH18" s="687"/>
      <c r="AI18" s="687"/>
      <c r="AJ18" s="687"/>
      <c r="AK18" s="687"/>
      <c r="AL18" s="688">
        <v>0.3</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224</v>
      </c>
      <c r="BH18" s="684"/>
      <c r="BI18" s="684"/>
      <c r="BJ18" s="684"/>
      <c r="BK18" s="684"/>
      <c r="BL18" s="684"/>
      <c r="BM18" s="684"/>
      <c r="BN18" s="685"/>
      <c r="BO18" s="686" t="s">
        <v>126</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c r="B19" s="680" t="s">
        <v>268</v>
      </c>
      <c r="C19" s="681"/>
      <c r="D19" s="681"/>
      <c r="E19" s="681"/>
      <c r="F19" s="681"/>
      <c r="G19" s="681"/>
      <c r="H19" s="681"/>
      <c r="I19" s="681"/>
      <c r="J19" s="681"/>
      <c r="K19" s="681"/>
      <c r="L19" s="681"/>
      <c r="M19" s="681"/>
      <c r="N19" s="681"/>
      <c r="O19" s="681"/>
      <c r="P19" s="681"/>
      <c r="Q19" s="682"/>
      <c r="R19" s="683">
        <v>7164</v>
      </c>
      <c r="S19" s="684"/>
      <c r="T19" s="684"/>
      <c r="U19" s="684"/>
      <c r="V19" s="684"/>
      <c r="W19" s="684"/>
      <c r="X19" s="684"/>
      <c r="Y19" s="685"/>
      <c r="Z19" s="686">
        <v>0</v>
      </c>
      <c r="AA19" s="686"/>
      <c r="AB19" s="686"/>
      <c r="AC19" s="686"/>
      <c r="AD19" s="687">
        <v>7164</v>
      </c>
      <c r="AE19" s="687"/>
      <c r="AF19" s="687"/>
      <c r="AG19" s="687"/>
      <c r="AH19" s="687"/>
      <c r="AI19" s="687"/>
      <c r="AJ19" s="687"/>
      <c r="AK19" s="687"/>
      <c r="AL19" s="688">
        <v>0.1</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v>18</v>
      </c>
      <c r="BH19" s="684"/>
      <c r="BI19" s="684"/>
      <c r="BJ19" s="684"/>
      <c r="BK19" s="684"/>
      <c r="BL19" s="684"/>
      <c r="BM19" s="684"/>
      <c r="BN19" s="685"/>
      <c r="BO19" s="686">
        <v>0</v>
      </c>
      <c r="BP19" s="686"/>
      <c r="BQ19" s="686"/>
      <c r="BR19" s="686"/>
      <c r="BS19" s="692" t="s">
        <v>224</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224</v>
      </c>
      <c r="CS19" s="684"/>
      <c r="CT19" s="684"/>
      <c r="CU19" s="684"/>
      <c r="CV19" s="684"/>
      <c r="CW19" s="684"/>
      <c r="CX19" s="684"/>
      <c r="CY19" s="685"/>
      <c r="CZ19" s="686" t="s">
        <v>224</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c r="B20" s="680" t="s">
        <v>271</v>
      </c>
      <c r="C20" s="681"/>
      <c r="D20" s="681"/>
      <c r="E20" s="681"/>
      <c r="F20" s="681"/>
      <c r="G20" s="681"/>
      <c r="H20" s="681"/>
      <c r="I20" s="681"/>
      <c r="J20" s="681"/>
      <c r="K20" s="681"/>
      <c r="L20" s="681"/>
      <c r="M20" s="681"/>
      <c r="N20" s="681"/>
      <c r="O20" s="681"/>
      <c r="P20" s="681"/>
      <c r="Q20" s="682"/>
      <c r="R20" s="683">
        <v>1641</v>
      </c>
      <c r="S20" s="684"/>
      <c r="T20" s="684"/>
      <c r="U20" s="684"/>
      <c r="V20" s="684"/>
      <c r="W20" s="684"/>
      <c r="X20" s="684"/>
      <c r="Y20" s="685"/>
      <c r="Z20" s="686">
        <v>0</v>
      </c>
      <c r="AA20" s="686"/>
      <c r="AB20" s="686"/>
      <c r="AC20" s="686"/>
      <c r="AD20" s="687">
        <v>1641</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v>18</v>
      </c>
      <c r="BH20" s="684"/>
      <c r="BI20" s="684"/>
      <c r="BJ20" s="684"/>
      <c r="BK20" s="684"/>
      <c r="BL20" s="684"/>
      <c r="BM20" s="684"/>
      <c r="BN20" s="685"/>
      <c r="BO20" s="686">
        <v>0</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20537034</v>
      </c>
      <c r="CS20" s="684"/>
      <c r="CT20" s="684"/>
      <c r="CU20" s="684"/>
      <c r="CV20" s="684"/>
      <c r="CW20" s="684"/>
      <c r="CX20" s="684"/>
      <c r="CY20" s="685"/>
      <c r="CZ20" s="686">
        <v>100</v>
      </c>
      <c r="DA20" s="686"/>
      <c r="DB20" s="686"/>
      <c r="DC20" s="686"/>
      <c r="DD20" s="692">
        <v>3809815</v>
      </c>
      <c r="DE20" s="684"/>
      <c r="DF20" s="684"/>
      <c r="DG20" s="684"/>
      <c r="DH20" s="684"/>
      <c r="DI20" s="684"/>
      <c r="DJ20" s="684"/>
      <c r="DK20" s="684"/>
      <c r="DL20" s="684"/>
      <c r="DM20" s="684"/>
      <c r="DN20" s="684"/>
      <c r="DO20" s="684"/>
      <c r="DP20" s="685"/>
      <c r="DQ20" s="692">
        <v>13465016</v>
      </c>
      <c r="DR20" s="684"/>
      <c r="DS20" s="684"/>
      <c r="DT20" s="684"/>
      <c r="DU20" s="684"/>
      <c r="DV20" s="684"/>
      <c r="DW20" s="684"/>
      <c r="DX20" s="684"/>
      <c r="DY20" s="684"/>
      <c r="DZ20" s="684"/>
      <c r="EA20" s="684"/>
      <c r="EB20" s="684"/>
      <c r="EC20" s="693"/>
    </row>
    <row r="21" spans="2:133" ht="11.25" customHeight="1">
      <c r="B21" s="680" t="s">
        <v>274</v>
      </c>
      <c r="C21" s="681"/>
      <c r="D21" s="681"/>
      <c r="E21" s="681"/>
      <c r="F21" s="681"/>
      <c r="G21" s="681"/>
      <c r="H21" s="681"/>
      <c r="I21" s="681"/>
      <c r="J21" s="681"/>
      <c r="K21" s="681"/>
      <c r="L21" s="681"/>
      <c r="M21" s="681"/>
      <c r="N21" s="681"/>
      <c r="O21" s="681"/>
      <c r="P21" s="681"/>
      <c r="Q21" s="682"/>
      <c r="R21" s="683">
        <v>112084</v>
      </c>
      <c r="S21" s="684"/>
      <c r="T21" s="684"/>
      <c r="U21" s="684"/>
      <c r="V21" s="684"/>
      <c r="W21" s="684"/>
      <c r="X21" s="684"/>
      <c r="Y21" s="685"/>
      <c r="Z21" s="686">
        <v>0.5</v>
      </c>
      <c r="AA21" s="686"/>
      <c r="AB21" s="686"/>
      <c r="AC21" s="686"/>
      <c r="AD21" s="687">
        <v>112084</v>
      </c>
      <c r="AE21" s="687"/>
      <c r="AF21" s="687"/>
      <c r="AG21" s="687"/>
      <c r="AH21" s="687"/>
      <c r="AI21" s="687"/>
      <c r="AJ21" s="687"/>
      <c r="AK21" s="687"/>
      <c r="AL21" s="688">
        <v>1</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224</v>
      </c>
      <c r="BH21" s="684"/>
      <c r="BI21" s="684"/>
      <c r="BJ21" s="684"/>
      <c r="BK21" s="684"/>
      <c r="BL21" s="684"/>
      <c r="BM21" s="684"/>
      <c r="BN21" s="685"/>
      <c r="BO21" s="686" t="s">
        <v>224</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276</v>
      </c>
      <c r="C22" s="681"/>
      <c r="D22" s="681"/>
      <c r="E22" s="681"/>
      <c r="F22" s="681"/>
      <c r="G22" s="681"/>
      <c r="H22" s="681"/>
      <c r="I22" s="681"/>
      <c r="J22" s="681"/>
      <c r="K22" s="681"/>
      <c r="L22" s="681"/>
      <c r="M22" s="681"/>
      <c r="N22" s="681"/>
      <c r="O22" s="681"/>
      <c r="P22" s="681"/>
      <c r="Q22" s="682"/>
      <c r="R22" s="683">
        <v>1962522</v>
      </c>
      <c r="S22" s="684"/>
      <c r="T22" s="684"/>
      <c r="U22" s="684"/>
      <c r="V22" s="684"/>
      <c r="W22" s="684"/>
      <c r="X22" s="684"/>
      <c r="Y22" s="685"/>
      <c r="Z22" s="686">
        <v>9.1999999999999993</v>
      </c>
      <c r="AA22" s="686"/>
      <c r="AB22" s="686"/>
      <c r="AC22" s="686"/>
      <c r="AD22" s="687">
        <v>1552150</v>
      </c>
      <c r="AE22" s="687"/>
      <c r="AF22" s="687"/>
      <c r="AG22" s="687"/>
      <c r="AH22" s="687"/>
      <c r="AI22" s="687"/>
      <c r="AJ22" s="687"/>
      <c r="AK22" s="687"/>
      <c r="AL22" s="688">
        <v>13.8</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261</v>
      </c>
      <c r="BH22" s="684"/>
      <c r="BI22" s="684"/>
      <c r="BJ22" s="684"/>
      <c r="BK22" s="684"/>
      <c r="BL22" s="684"/>
      <c r="BM22" s="684"/>
      <c r="BN22" s="685"/>
      <c r="BO22" s="686" t="s">
        <v>126</v>
      </c>
      <c r="BP22" s="686"/>
      <c r="BQ22" s="686"/>
      <c r="BR22" s="686"/>
      <c r="BS22" s="692" t="s">
        <v>224</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279</v>
      </c>
      <c r="C23" s="681"/>
      <c r="D23" s="681"/>
      <c r="E23" s="681"/>
      <c r="F23" s="681"/>
      <c r="G23" s="681"/>
      <c r="H23" s="681"/>
      <c r="I23" s="681"/>
      <c r="J23" s="681"/>
      <c r="K23" s="681"/>
      <c r="L23" s="681"/>
      <c r="M23" s="681"/>
      <c r="N23" s="681"/>
      <c r="O23" s="681"/>
      <c r="P23" s="681"/>
      <c r="Q23" s="682"/>
      <c r="R23" s="683">
        <v>1552150</v>
      </c>
      <c r="S23" s="684"/>
      <c r="T23" s="684"/>
      <c r="U23" s="684"/>
      <c r="V23" s="684"/>
      <c r="W23" s="684"/>
      <c r="X23" s="684"/>
      <c r="Y23" s="685"/>
      <c r="Z23" s="686">
        <v>7.3</v>
      </c>
      <c r="AA23" s="686"/>
      <c r="AB23" s="686"/>
      <c r="AC23" s="686"/>
      <c r="AD23" s="687">
        <v>1552150</v>
      </c>
      <c r="AE23" s="687"/>
      <c r="AF23" s="687"/>
      <c r="AG23" s="687"/>
      <c r="AH23" s="687"/>
      <c r="AI23" s="687"/>
      <c r="AJ23" s="687"/>
      <c r="AK23" s="687"/>
      <c r="AL23" s="688">
        <v>13.8</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v>18</v>
      </c>
      <c r="BH23" s="684"/>
      <c r="BI23" s="684"/>
      <c r="BJ23" s="684"/>
      <c r="BK23" s="684"/>
      <c r="BL23" s="684"/>
      <c r="BM23" s="684"/>
      <c r="BN23" s="685"/>
      <c r="BO23" s="686">
        <v>0</v>
      </c>
      <c r="BP23" s="686"/>
      <c r="BQ23" s="686"/>
      <c r="BR23" s="686"/>
      <c r="BS23" s="692" t="s">
        <v>126</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c r="B24" s="680" t="s">
        <v>286</v>
      </c>
      <c r="C24" s="681"/>
      <c r="D24" s="681"/>
      <c r="E24" s="681"/>
      <c r="F24" s="681"/>
      <c r="G24" s="681"/>
      <c r="H24" s="681"/>
      <c r="I24" s="681"/>
      <c r="J24" s="681"/>
      <c r="K24" s="681"/>
      <c r="L24" s="681"/>
      <c r="M24" s="681"/>
      <c r="N24" s="681"/>
      <c r="O24" s="681"/>
      <c r="P24" s="681"/>
      <c r="Q24" s="682"/>
      <c r="R24" s="683">
        <v>410372</v>
      </c>
      <c r="S24" s="684"/>
      <c r="T24" s="684"/>
      <c r="U24" s="684"/>
      <c r="V24" s="684"/>
      <c r="W24" s="684"/>
      <c r="X24" s="684"/>
      <c r="Y24" s="685"/>
      <c r="Z24" s="686">
        <v>1.9</v>
      </c>
      <c r="AA24" s="686"/>
      <c r="AB24" s="686"/>
      <c r="AC24" s="686"/>
      <c r="AD24" s="687" t="s">
        <v>126</v>
      </c>
      <c r="AE24" s="687"/>
      <c r="AF24" s="687"/>
      <c r="AG24" s="687"/>
      <c r="AH24" s="687"/>
      <c r="AI24" s="687"/>
      <c r="AJ24" s="687"/>
      <c r="AK24" s="687"/>
      <c r="AL24" s="688" t="s">
        <v>224</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224</v>
      </c>
      <c r="BH24" s="684"/>
      <c r="BI24" s="684"/>
      <c r="BJ24" s="684"/>
      <c r="BK24" s="684"/>
      <c r="BL24" s="684"/>
      <c r="BM24" s="684"/>
      <c r="BN24" s="685"/>
      <c r="BO24" s="686" t="s">
        <v>224</v>
      </c>
      <c r="BP24" s="686"/>
      <c r="BQ24" s="686"/>
      <c r="BR24" s="686"/>
      <c r="BS24" s="692" t="s">
        <v>224</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8117129</v>
      </c>
      <c r="CS24" s="673"/>
      <c r="CT24" s="673"/>
      <c r="CU24" s="673"/>
      <c r="CV24" s="673"/>
      <c r="CW24" s="673"/>
      <c r="CX24" s="673"/>
      <c r="CY24" s="674"/>
      <c r="CZ24" s="677">
        <v>39.5</v>
      </c>
      <c r="DA24" s="678"/>
      <c r="DB24" s="678"/>
      <c r="DC24" s="697"/>
      <c r="DD24" s="722">
        <v>5889810</v>
      </c>
      <c r="DE24" s="673"/>
      <c r="DF24" s="673"/>
      <c r="DG24" s="673"/>
      <c r="DH24" s="673"/>
      <c r="DI24" s="673"/>
      <c r="DJ24" s="673"/>
      <c r="DK24" s="674"/>
      <c r="DL24" s="722">
        <v>5535360</v>
      </c>
      <c r="DM24" s="673"/>
      <c r="DN24" s="673"/>
      <c r="DO24" s="673"/>
      <c r="DP24" s="673"/>
      <c r="DQ24" s="673"/>
      <c r="DR24" s="673"/>
      <c r="DS24" s="673"/>
      <c r="DT24" s="673"/>
      <c r="DU24" s="673"/>
      <c r="DV24" s="674"/>
      <c r="DW24" s="677">
        <v>46.7</v>
      </c>
      <c r="DX24" s="678"/>
      <c r="DY24" s="678"/>
      <c r="DZ24" s="678"/>
      <c r="EA24" s="678"/>
      <c r="EB24" s="678"/>
      <c r="EC24" s="679"/>
    </row>
    <row r="25" spans="2:133" ht="11.25" customHeight="1">
      <c r="B25" s="680" t="s">
        <v>289</v>
      </c>
      <c r="C25" s="681"/>
      <c r="D25" s="681"/>
      <c r="E25" s="681"/>
      <c r="F25" s="681"/>
      <c r="G25" s="681"/>
      <c r="H25" s="681"/>
      <c r="I25" s="681"/>
      <c r="J25" s="681"/>
      <c r="K25" s="681"/>
      <c r="L25" s="681"/>
      <c r="M25" s="681"/>
      <c r="N25" s="681"/>
      <c r="O25" s="681"/>
      <c r="P25" s="681"/>
      <c r="Q25" s="682"/>
      <c r="R25" s="683" t="s">
        <v>126</v>
      </c>
      <c r="S25" s="684"/>
      <c r="T25" s="684"/>
      <c r="U25" s="684"/>
      <c r="V25" s="684"/>
      <c r="W25" s="684"/>
      <c r="X25" s="684"/>
      <c r="Y25" s="685"/>
      <c r="Z25" s="686" t="s">
        <v>261</v>
      </c>
      <c r="AA25" s="686"/>
      <c r="AB25" s="686"/>
      <c r="AC25" s="686"/>
      <c r="AD25" s="687" t="s">
        <v>224</v>
      </c>
      <c r="AE25" s="687"/>
      <c r="AF25" s="687"/>
      <c r="AG25" s="687"/>
      <c r="AH25" s="687"/>
      <c r="AI25" s="687"/>
      <c r="AJ25" s="687"/>
      <c r="AK25" s="687"/>
      <c r="AL25" s="688" t="s">
        <v>126</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224</v>
      </c>
      <c r="BH25" s="684"/>
      <c r="BI25" s="684"/>
      <c r="BJ25" s="684"/>
      <c r="BK25" s="684"/>
      <c r="BL25" s="684"/>
      <c r="BM25" s="684"/>
      <c r="BN25" s="685"/>
      <c r="BO25" s="686" t="s">
        <v>224</v>
      </c>
      <c r="BP25" s="686"/>
      <c r="BQ25" s="686"/>
      <c r="BR25" s="686"/>
      <c r="BS25" s="692" t="s">
        <v>126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3044970</v>
      </c>
      <c r="CS25" s="719"/>
      <c r="CT25" s="719"/>
      <c r="CU25" s="719"/>
      <c r="CV25" s="719"/>
      <c r="CW25" s="719"/>
      <c r="CX25" s="719"/>
      <c r="CY25" s="720"/>
      <c r="CZ25" s="688">
        <v>14.8</v>
      </c>
      <c r="DA25" s="717"/>
      <c r="DB25" s="717"/>
      <c r="DC25" s="721"/>
      <c r="DD25" s="692">
        <v>2780094</v>
      </c>
      <c r="DE25" s="719"/>
      <c r="DF25" s="719"/>
      <c r="DG25" s="719"/>
      <c r="DH25" s="719"/>
      <c r="DI25" s="719"/>
      <c r="DJ25" s="719"/>
      <c r="DK25" s="720"/>
      <c r="DL25" s="692">
        <v>2606154</v>
      </c>
      <c r="DM25" s="719"/>
      <c r="DN25" s="719"/>
      <c r="DO25" s="719"/>
      <c r="DP25" s="719"/>
      <c r="DQ25" s="719"/>
      <c r="DR25" s="719"/>
      <c r="DS25" s="719"/>
      <c r="DT25" s="719"/>
      <c r="DU25" s="719"/>
      <c r="DV25" s="720"/>
      <c r="DW25" s="688">
        <v>22</v>
      </c>
      <c r="DX25" s="717"/>
      <c r="DY25" s="717"/>
      <c r="DZ25" s="717"/>
      <c r="EA25" s="717"/>
      <c r="EB25" s="717"/>
      <c r="EC25" s="718"/>
    </row>
    <row r="26" spans="2:133" ht="11.25" customHeight="1">
      <c r="B26" s="680" t="s">
        <v>292</v>
      </c>
      <c r="C26" s="681"/>
      <c r="D26" s="681"/>
      <c r="E26" s="681"/>
      <c r="F26" s="681"/>
      <c r="G26" s="681"/>
      <c r="H26" s="681"/>
      <c r="I26" s="681"/>
      <c r="J26" s="681"/>
      <c r="K26" s="681"/>
      <c r="L26" s="681"/>
      <c r="M26" s="681"/>
      <c r="N26" s="681"/>
      <c r="O26" s="681"/>
      <c r="P26" s="681"/>
      <c r="Q26" s="682"/>
      <c r="R26" s="683">
        <v>11594712</v>
      </c>
      <c r="S26" s="684"/>
      <c r="T26" s="684"/>
      <c r="U26" s="684"/>
      <c r="V26" s="684"/>
      <c r="W26" s="684"/>
      <c r="X26" s="684"/>
      <c r="Y26" s="685"/>
      <c r="Z26" s="686">
        <v>54.4</v>
      </c>
      <c r="AA26" s="686"/>
      <c r="AB26" s="686"/>
      <c r="AC26" s="686"/>
      <c r="AD26" s="687">
        <v>11184322</v>
      </c>
      <c r="AE26" s="687"/>
      <c r="AF26" s="687"/>
      <c r="AG26" s="687"/>
      <c r="AH26" s="687"/>
      <c r="AI26" s="687"/>
      <c r="AJ26" s="687"/>
      <c r="AK26" s="687"/>
      <c r="AL26" s="688">
        <v>99.4</v>
      </c>
      <c r="AM26" s="689"/>
      <c r="AN26" s="689"/>
      <c r="AO26" s="690"/>
      <c r="AP26" s="702" t="s">
        <v>293</v>
      </c>
      <c r="AQ26" s="732"/>
      <c r="AR26" s="732"/>
      <c r="AS26" s="732"/>
      <c r="AT26" s="732"/>
      <c r="AU26" s="732"/>
      <c r="AV26" s="732"/>
      <c r="AW26" s="732"/>
      <c r="AX26" s="732"/>
      <c r="AY26" s="732"/>
      <c r="AZ26" s="732"/>
      <c r="BA26" s="732"/>
      <c r="BB26" s="732"/>
      <c r="BC26" s="732"/>
      <c r="BD26" s="732"/>
      <c r="BE26" s="732"/>
      <c r="BF26" s="704"/>
      <c r="BG26" s="683" t="s">
        <v>126</v>
      </c>
      <c r="BH26" s="684"/>
      <c r="BI26" s="684"/>
      <c r="BJ26" s="684"/>
      <c r="BK26" s="684"/>
      <c r="BL26" s="684"/>
      <c r="BM26" s="684"/>
      <c r="BN26" s="685"/>
      <c r="BO26" s="686" t="s">
        <v>126</v>
      </c>
      <c r="BP26" s="686"/>
      <c r="BQ26" s="686"/>
      <c r="BR26" s="686"/>
      <c r="BS26" s="692" t="s">
        <v>224</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1827773</v>
      </c>
      <c r="CS26" s="684"/>
      <c r="CT26" s="684"/>
      <c r="CU26" s="684"/>
      <c r="CV26" s="684"/>
      <c r="CW26" s="684"/>
      <c r="CX26" s="684"/>
      <c r="CY26" s="685"/>
      <c r="CZ26" s="688">
        <v>8.9</v>
      </c>
      <c r="DA26" s="717"/>
      <c r="DB26" s="717"/>
      <c r="DC26" s="721"/>
      <c r="DD26" s="692">
        <v>1707251</v>
      </c>
      <c r="DE26" s="684"/>
      <c r="DF26" s="684"/>
      <c r="DG26" s="684"/>
      <c r="DH26" s="684"/>
      <c r="DI26" s="684"/>
      <c r="DJ26" s="684"/>
      <c r="DK26" s="685"/>
      <c r="DL26" s="692" t="s">
        <v>126</v>
      </c>
      <c r="DM26" s="684"/>
      <c r="DN26" s="684"/>
      <c r="DO26" s="684"/>
      <c r="DP26" s="684"/>
      <c r="DQ26" s="684"/>
      <c r="DR26" s="684"/>
      <c r="DS26" s="684"/>
      <c r="DT26" s="684"/>
      <c r="DU26" s="684"/>
      <c r="DV26" s="685"/>
      <c r="DW26" s="688" t="s">
        <v>224</v>
      </c>
      <c r="DX26" s="717"/>
      <c r="DY26" s="717"/>
      <c r="DZ26" s="717"/>
      <c r="EA26" s="717"/>
      <c r="EB26" s="717"/>
      <c r="EC26" s="718"/>
    </row>
    <row r="27" spans="2:133" ht="11.25" customHeight="1">
      <c r="B27" s="680" t="s">
        <v>295</v>
      </c>
      <c r="C27" s="681"/>
      <c r="D27" s="681"/>
      <c r="E27" s="681"/>
      <c r="F27" s="681"/>
      <c r="G27" s="681"/>
      <c r="H27" s="681"/>
      <c r="I27" s="681"/>
      <c r="J27" s="681"/>
      <c r="K27" s="681"/>
      <c r="L27" s="681"/>
      <c r="M27" s="681"/>
      <c r="N27" s="681"/>
      <c r="O27" s="681"/>
      <c r="P27" s="681"/>
      <c r="Q27" s="682"/>
      <c r="R27" s="683">
        <v>8472</v>
      </c>
      <c r="S27" s="684"/>
      <c r="T27" s="684"/>
      <c r="U27" s="684"/>
      <c r="V27" s="684"/>
      <c r="W27" s="684"/>
      <c r="X27" s="684"/>
      <c r="Y27" s="685"/>
      <c r="Z27" s="686">
        <v>0</v>
      </c>
      <c r="AA27" s="686"/>
      <c r="AB27" s="686"/>
      <c r="AC27" s="686"/>
      <c r="AD27" s="687">
        <v>8472</v>
      </c>
      <c r="AE27" s="687"/>
      <c r="AF27" s="687"/>
      <c r="AG27" s="687"/>
      <c r="AH27" s="687"/>
      <c r="AI27" s="687"/>
      <c r="AJ27" s="687"/>
      <c r="AK27" s="687"/>
      <c r="AL27" s="688">
        <v>0.1</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8215573</v>
      </c>
      <c r="BH27" s="684"/>
      <c r="BI27" s="684"/>
      <c r="BJ27" s="684"/>
      <c r="BK27" s="684"/>
      <c r="BL27" s="684"/>
      <c r="BM27" s="684"/>
      <c r="BN27" s="685"/>
      <c r="BO27" s="686">
        <v>100</v>
      </c>
      <c r="BP27" s="686"/>
      <c r="BQ27" s="686"/>
      <c r="BR27" s="686"/>
      <c r="BS27" s="692" t="s">
        <v>224</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2933175</v>
      </c>
      <c r="CS27" s="719"/>
      <c r="CT27" s="719"/>
      <c r="CU27" s="719"/>
      <c r="CV27" s="719"/>
      <c r="CW27" s="719"/>
      <c r="CX27" s="719"/>
      <c r="CY27" s="720"/>
      <c r="CZ27" s="688">
        <v>14.3</v>
      </c>
      <c r="DA27" s="717"/>
      <c r="DB27" s="717"/>
      <c r="DC27" s="721"/>
      <c r="DD27" s="692">
        <v>1014825</v>
      </c>
      <c r="DE27" s="719"/>
      <c r="DF27" s="719"/>
      <c r="DG27" s="719"/>
      <c r="DH27" s="719"/>
      <c r="DI27" s="719"/>
      <c r="DJ27" s="719"/>
      <c r="DK27" s="720"/>
      <c r="DL27" s="692">
        <v>834315</v>
      </c>
      <c r="DM27" s="719"/>
      <c r="DN27" s="719"/>
      <c r="DO27" s="719"/>
      <c r="DP27" s="719"/>
      <c r="DQ27" s="719"/>
      <c r="DR27" s="719"/>
      <c r="DS27" s="719"/>
      <c r="DT27" s="719"/>
      <c r="DU27" s="719"/>
      <c r="DV27" s="720"/>
      <c r="DW27" s="688">
        <v>7</v>
      </c>
      <c r="DX27" s="717"/>
      <c r="DY27" s="717"/>
      <c r="DZ27" s="717"/>
      <c r="EA27" s="717"/>
      <c r="EB27" s="717"/>
      <c r="EC27" s="718"/>
    </row>
    <row r="28" spans="2:133" ht="11.25" customHeight="1">
      <c r="B28" s="680" t="s">
        <v>298</v>
      </c>
      <c r="C28" s="681"/>
      <c r="D28" s="681"/>
      <c r="E28" s="681"/>
      <c r="F28" s="681"/>
      <c r="G28" s="681"/>
      <c r="H28" s="681"/>
      <c r="I28" s="681"/>
      <c r="J28" s="681"/>
      <c r="K28" s="681"/>
      <c r="L28" s="681"/>
      <c r="M28" s="681"/>
      <c r="N28" s="681"/>
      <c r="O28" s="681"/>
      <c r="P28" s="681"/>
      <c r="Q28" s="682"/>
      <c r="R28" s="683">
        <v>127782</v>
      </c>
      <c r="S28" s="684"/>
      <c r="T28" s="684"/>
      <c r="U28" s="684"/>
      <c r="V28" s="684"/>
      <c r="W28" s="684"/>
      <c r="X28" s="684"/>
      <c r="Y28" s="685"/>
      <c r="Z28" s="686">
        <v>0.6</v>
      </c>
      <c r="AA28" s="686"/>
      <c r="AB28" s="686"/>
      <c r="AC28" s="686"/>
      <c r="AD28" s="687" t="s">
        <v>224</v>
      </c>
      <c r="AE28" s="687"/>
      <c r="AF28" s="687"/>
      <c r="AG28" s="687"/>
      <c r="AH28" s="687"/>
      <c r="AI28" s="687"/>
      <c r="AJ28" s="687"/>
      <c r="AK28" s="687"/>
      <c r="AL28" s="688" t="s">
        <v>224</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2138984</v>
      </c>
      <c r="CS28" s="684"/>
      <c r="CT28" s="684"/>
      <c r="CU28" s="684"/>
      <c r="CV28" s="684"/>
      <c r="CW28" s="684"/>
      <c r="CX28" s="684"/>
      <c r="CY28" s="685"/>
      <c r="CZ28" s="688">
        <v>10.4</v>
      </c>
      <c r="DA28" s="717"/>
      <c r="DB28" s="717"/>
      <c r="DC28" s="721"/>
      <c r="DD28" s="692">
        <v>2094891</v>
      </c>
      <c r="DE28" s="684"/>
      <c r="DF28" s="684"/>
      <c r="DG28" s="684"/>
      <c r="DH28" s="684"/>
      <c r="DI28" s="684"/>
      <c r="DJ28" s="684"/>
      <c r="DK28" s="685"/>
      <c r="DL28" s="692">
        <v>2094891</v>
      </c>
      <c r="DM28" s="684"/>
      <c r="DN28" s="684"/>
      <c r="DO28" s="684"/>
      <c r="DP28" s="684"/>
      <c r="DQ28" s="684"/>
      <c r="DR28" s="684"/>
      <c r="DS28" s="684"/>
      <c r="DT28" s="684"/>
      <c r="DU28" s="684"/>
      <c r="DV28" s="685"/>
      <c r="DW28" s="688">
        <v>17.7</v>
      </c>
      <c r="DX28" s="717"/>
      <c r="DY28" s="717"/>
      <c r="DZ28" s="717"/>
      <c r="EA28" s="717"/>
      <c r="EB28" s="717"/>
      <c r="EC28" s="718"/>
    </row>
    <row r="29" spans="2:133" ht="11.25" customHeight="1">
      <c r="B29" s="680" t="s">
        <v>300</v>
      </c>
      <c r="C29" s="681"/>
      <c r="D29" s="681"/>
      <c r="E29" s="681"/>
      <c r="F29" s="681"/>
      <c r="G29" s="681"/>
      <c r="H29" s="681"/>
      <c r="I29" s="681"/>
      <c r="J29" s="681"/>
      <c r="K29" s="681"/>
      <c r="L29" s="681"/>
      <c r="M29" s="681"/>
      <c r="N29" s="681"/>
      <c r="O29" s="681"/>
      <c r="P29" s="681"/>
      <c r="Q29" s="682"/>
      <c r="R29" s="683">
        <v>203580</v>
      </c>
      <c r="S29" s="684"/>
      <c r="T29" s="684"/>
      <c r="U29" s="684"/>
      <c r="V29" s="684"/>
      <c r="W29" s="684"/>
      <c r="X29" s="684"/>
      <c r="Y29" s="685"/>
      <c r="Z29" s="686">
        <v>1</v>
      </c>
      <c r="AA29" s="686"/>
      <c r="AB29" s="686"/>
      <c r="AC29" s="686"/>
      <c r="AD29" s="687">
        <v>26854</v>
      </c>
      <c r="AE29" s="687"/>
      <c r="AF29" s="687"/>
      <c r="AG29" s="687"/>
      <c r="AH29" s="687"/>
      <c r="AI29" s="687"/>
      <c r="AJ29" s="687"/>
      <c r="AK29" s="687"/>
      <c r="AL29" s="688">
        <v>0.2</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2138984</v>
      </c>
      <c r="CS29" s="719"/>
      <c r="CT29" s="719"/>
      <c r="CU29" s="719"/>
      <c r="CV29" s="719"/>
      <c r="CW29" s="719"/>
      <c r="CX29" s="719"/>
      <c r="CY29" s="720"/>
      <c r="CZ29" s="688">
        <v>10.4</v>
      </c>
      <c r="DA29" s="717"/>
      <c r="DB29" s="717"/>
      <c r="DC29" s="721"/>
      <c r="DD29" s="692">
        <v>2094891</v>
      </c>
      <c r="DE29" s="719"/>
      <c r="DF29" s="719"/>
      <c r="DG29" s="719"/>
      <c r="DH29" s="719"/>
      <c r="DI29" s="719"/>
      <c r="DJ29" s="719"/>
      <c r="DK29" s="720"/>
      <c r="DL29" s="692">
        <v>2094891</v>
      </c>
      <c r="DM29" s="719"/>
      <c r="DN29" s="719"/>
      <c r="DO29" s="719"/>
      <c r="DP29" s="719"/>
      <c r="DQ29" s="719"/>
      <c r="DR29" s="719"/>
      <c r="DS29" s="719"/>
      <c r="DT29" s="719"/>
      <c r="DU29" s="719"/>
      <c r="DV29" s="720"/>
      <c r="DW29" s="688">
        <v>17.7</v>
      </c>
      <c r="DX29" s="717"/>
      <c r="DY29" s="717"/>
      <c r="DZ29" s="717"/>
      <c r="EA29" s="717"/>
      <c r="EB29" s="717"/>
      <c r="EC29" s="718"/>
    </row>
    <row r="30" spans="2:133" ht="11.25" customHeight="1">
      <c r="B30" s="680" t="s">
        <v>302</v>
      </c>
      <c r="C30" s="681"/>
      <c r="D30" s="681"/>
      <c r="E30" s="681"/>
      <c r="F30" s="681"/>
      <c r="G30" s="681"/>
      <c r="H30" s="681"/>
      <c r="I30" s="681"/>
      <c r="J30" s="681"/>
      <c r="K30" s="681"/>
      <c r="L30" s="681"/>
      <c r="M30" s="681"/>
      <c r="N30" s="681"/>
      <c r="O30" s="681"/>
      <c r="P30" s="681"/>
      <c r="Q30" s="682"/>
      <c r="R30" s="683">
        <v>26244</v>
      </c>
      <c r="S30" s="684"/>
      <c r="T30" s="684"/>
      <c r="U30" s="684"/>
      <c r="V30" s="684"/>
      <c r="W30" s="684"/>
      <c r="X30" s="684"/>
      <c r="Y30" s="685"/>
      <c r="Z30" s="686">
        <v>0.1</v>
      </c>
      <c r="AA30" s="686"/>
      <c r="AB30" s="686"/>
      <c r="AC30" s="686"/>
      <c r="AD30" s="687" t="s">
        <v>126</v>
      </c>
      <c r="AE30" s="687"/>
      <c r="AF30" s="687"/>
      <c r="AG30" s="687"/>
      <c r="AH30" s="687"/>
      <c r="AI30" s="687"/>
      <c r="AJ30" s="687"/>
      <c r="AK30" s="687"/>
      <c r="AL30" s="688" t="s">
        <v>126</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6"/>
      <c r="BI30" s="736"/>
      <c r="BJ30" s="736"/>
      <c r="BK30" s="736"/>
      <c r="BL30" s="736"/>
      <c r="BM30" s="736"/>
      <c r="BN30" s="736"/>
      <c r="BO30" s="736"/>
      <c r="BP30" s="736"/>
      <c r="BQ30" s="737"/>
      <c r="BR30" s="662" t="s">
        <v>304</v>
      </c>
      <c r="BS30" s="736"/>
      <c r="BT30" s="736"/>
      <c r="BU30" s="736"/>
      <c r="BV30" s="736"/>
      <c r="BW30" s="736"/>
      <c r="BX30" s="736"/>
      <c r="BY30" s="736"/>
      <c r="BZ30" s="736"/>
      <c r="CA30" s="736"/>
      <c r="CB30" s="737"/>
      <c r="CD30" s="725"/>
      <c r="CE30" s="726"/>
      <c r="CF30" s="698" t="s">
        <v>305</v>
      </c>
      <c r="CG30" s="699"/>
      <c r="CH30" s="699"/>
      <c r="CI30" s="699"/>
      <c r="CJ30" s="699"/>
      <c r="CK30" s="699"/>
      <c r="CL30" s="699"/>
      <c r="CM30" s="699"/>
      <c r="CN30" s="699"/>
      <c r="CO30" s="699"/>
      <c r="CP30" s="699"/>
      <c r="CQ30" s="700"/>
      <c r="CR30" s="683">
        <v>2030352</v>
      </c>
      <c r="CS30" s="684"/>
      <c r="CT30" s="684"/>
      <c r="CU30" s="684"/>
      <c r="CV30" s="684"/>
      <c r="CW30" s="684"/>
      <c r="CX30" s="684"/>
      <c r="CY30" s="685"/>
      <c r="CZ30" s="688">
        <v>9.9</v>
      </c>
      <c r="DA30" s="717"/>
      <c r="DB30" s="717"/>
      <c r="DC30" s="721"/>
      <c r="DD30" s="692">
        <v>1986381</v>
      </c>
      <c r="DE30" s="684"/>
      <c r="DF30" s="684"/>
      <c r="DG30" s="684"/>
      <c r="DH30" s="684"/>
      <c r="DI30" s="684"/>
      <c r="DJ30" s="684"/>
      <c r="DK30" s="685"/>
      <c r="DL30" s="692">
        <v>1986381</v>
      </c>
      <c r="DM30" s="684"/>
      <c r="DN30" s="684"/>
      <c r="DO30" s="684"/>
      <c r="DP30" s="684"/>
      <c r="DQ30" s="684"/>
      <c r="DR30" s="684"/>
      <c r="DS30" s="684"/>
      <c r="DT30" s="684"/>
      <c r="DU30" s="684"/>
      <c r="DV30" s="685"/>
      <c r="DW30" s="688">
        <v>16.8</v>
      </c>
      <c r="DX30" s="717"/>
      <c r="DY30" s="717"/>
      <c r="DZ30" s="717"/>
      <c r="EA30" s="717"/>
      <c r="EB30" s="717"/>
      <c r="EC30" s="718"/>
    </row>
    <row r="31" spans="2:133" ht="11.25" customHeight="1">
      <c r="B31" s="680" t="s">
        <v>306</v>
      </c>
      <c r="C31" s="681"/>
      <c r="D31" s="681"/>
      <c r="E31" s="681"/>
      <c r="F31" s="681"/>
      <c r="G31" s="681"/>
      <c r="H31" s="681"/>
      <c r="I31" s="681"/>
      <c r="J31" s="681"/>
      <c r="K31" s="681"/>
      <c r="L31" s="681"/>
      <c r="M31" s="681"/>
      <c r="N31" s="681"/>
      <c r="O31" s="681"/>
      <c r="P31" s="681"/>
      <c r="Q31" s="682"/>
      <c r="R31" s="683">
        <v>2118201</v>
      </c>
      <c r="S31" s="684"/>
      <c r="T31" s="684"/>
      <c r="U31" s="684"/>
      <c r="V31" s="684"/>
      <c r="W31" s="684"/>
      <c r="X31" s="684"/>
      <c r="Y31" s="685"/>
      <c r="Z31" s="686">
        <v>9.9</v>
      </c>
      <c r="AA31" s="686"/>
      <c r="AB31" s="686"/>
      <c r="AC31" s="686"/>
      <c r="AD31" s="687" t="s">
        <v>126</v>
      </c>
      <c r="AE31" s="687"/>
      <c r="AF31" s="687"/>
      <c r="AG31" s="687"/>
      <c r="AH31" s="687"/>
      <c r="AI31" s="687"/>
      <c r="AJ31" s="687"/>
      <c r="AK31" s="687"/>
      <c r="AL31" s="688" t="s">
        <v>126</v>
      </c>
      <c r="AM31" s="689"/>
      <c r="AN31" s="689"/>
      <c r="AO31" s="690"/>
      <c r="AP31" s="740" t="s">
        <v>307</v>
      </c>
      <c r="AQ31" s="741"/>
      <c r="AR31" s="741"/>
      <c r="AS31" s="741"/>
      <c r="AT31" s="746" t="s">
        <v>308</v>
      </c>
      <c r="AU31" s="231"/>
      <c r="AV31" s="231"/>
      <c r="AW31" s="231"/>
      <c r="AX31" s="669" t="s">
        <v>183</v>
      </c>
      <c r="AY31" s="670"/>
      <c r="AZ31" s="670"/>
      <c r="BA31" s="670"/>
      <c r="BB31" s="670"/>
      <c r="BC31" s="670"/>
      <c r="BD31" s="670"/>
      <c r="BE31" s="670"/>
      <c r="BF31" s="671"/>
      <c r="BG31" s="751">
        <v>99.1</v>
      </c>
      <c r="BH31" s="738"/>
      <c r="BI31" s="738"/>
      <c r="BJ31" s="738"/>
      <c r="BK31" s="738"/>
      <c r="BL31" s="738"/>
      <c r="BM31" s="678">
        <v>97.1</v>
      </c>
      <c r="BN31" s="738"/>
      <c r="BO31" s="738"/>
      <c r="BP31" s="738"/>
      <c r="BQ31" s="739"/>
      <c r="BR31" s="751">
        <v>99.2</v>
      </c>
      <c r="BS31" s="738"/>
      <c r="BT31" s="738"/>
      <c r="BU31" s="738"/>
      <c r="BV31" s="738"/>
      <c r="BW31" s="738"/>
      <c r="BX31" s="678">
        <v>97.2</v>
      </c>
      <c r="BY31" s="738"/>
      <c r="BZ31" s="738"/>
      <c r="CA31" s="738"/>
      <c r="CB31" s="739"/>
      <c r="CD31" s="725"/>
      <c r="CE31" s="726"/>
      <c r="CF31" s="698" t="s">
        <v>309</v>
      </c>
      <c r="CG31" s="699"/>
      <c r="CH31" s="699"/>
      <c r="CI31" s="699"/>
      <c r="CJ31" s="699"/>
      <c r="CK31" s="699"/>
      <c r="CL31" s="699"/>
      <c r="CM31" s="699"/>
      <c r="CN31" s="699"/>
      <c r="CO31" s="699"/>
      <c r="CP31" s="699"/>
      <c r="CQ31" s="700"/>
      <c r="CR31" s="683">
        <v>108632</v>
      </c>
      <c r="CS31" s="719"/>
      <c r="CT31" s="719"/>
      <c r="CU31" s="719"/>
      <c r="CV31" s="719"/>
      <c r="CW31" s="719"/>
      <c r="CX31" s="719"/>
      <c r="CY31" s="720"/>
      <c r="CZ31" s="688">
        <v>0.5</v>
      </c>
      <c r="DA31" s="717"/>
      <c r="DB31" s="717"/>
      <c r="DC31" s="721"/>
      <c r="DD31" s="692">
        <v>108510</v>
      </c>
      <c r="DE31" s="719"/>
      <c r="DF31" s="719"/>
      <c r="DG31" s="719"/>
      <c r="DH31" s="719"/>
      <c r="DI31" s="719"/>
      <c r="DJ31" s="719"/>
      <c r="DK31" s="720"/>
      <c r="DL31" s="692">
        <v>108510</v>
      </c>
      <c r="DM31" s="719"/>
      <c r="DN31" s="719"/>
      <c r="DO31" s="719"/>
      <c r="DP31" s="719"/>
      <c r="DQ31" s="719"/>
      <c r="DR31" s="719"/>
      <c r="DS31" s="719"/>
      <c r="DT31" s="719"/>
      <c r="DU31" s="719"/>
      <c r="DV31" s="720"/>
      <c r="DW31" s="688">
        <v>0.9</v>
      </c>
      <c r="DX31" s="717"/>
      <c r="DY31" s="717"/>
      <c r="DZ31" s="717"/>
      <c r="EA31" s="717"/>
      <c r="EB31" s="717"/>
      <c r="EC31" s="718"/>
    </row>
    <row r="32" spans="2:133" ht="11.25" customHeight="1">
      <c r="B32" s="729" t="s">
        <v>310</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224</v>
      </c>
      <c r="AM32" s="689"/>
      <c r="AN32" s="689"/>
      <c r="AO32" s="690"/>
      <c r="AP32" s="742"/>
      <c r="AQ32" s="743"/>
      <c r="AR32" s="743"/>
      <c r="AS32" s="743"/>
      <c r="AT32" s="747"/>
      <c r="AU32" s="230" t="s">
        <v>311</v>
      </c>
      <c r="AV32" s="230"/>
      <c r="AW32" s="230"/>
      <c r="AX32" s="680" t="s">
        <v>312</v>
      </c>
      <c r="AY32" s="681"/>
      <c r="AZ32" s="681"/>
      <c r="BA32" s="681"/>
      <c r="BB32" s="681"/>
      <c r="BC32" s="681"/>
      <c r="BD32" s="681"/>
      <c r="BE32" s="681"/>
      <c r="BF32" s="682"/>
      <c r="BG32" s="752">
        <v>99</v>
      </c>
      <c r="BH32" s="719"/>
      <c r="BI32" s="719"/>
      <c r="BJ32" s="719"/>
      <c r="BK32" s="719"/>
      <c r="BL32" s="719"/>
      <c r="BM32" s="689">
        <v>97.2</v>
      </c>
      <c r="BN32" s="749"/>
      <c r="BO32" s="749"/>
      <c r="BP32" s="749"/>
      <c r="BQ32" s="750"/>
      <c r="BR32" s="752">
        <v>99.2</v>
      </c>
      <c r="BS32" s="719"/>
      <c r="BT32" s="719"/>
      <c r="BU32" s="719"/>
      <c r="BV32" s="719"/>
      <c r="BW32" s="719"/>
      <c r="BX32" s="689">
        <v>97.7</v>
      </c>
      <c r="BY32" s="749"/>
      <c r="BZ32" s="749"/>
      <c r="CA32" s="749"/>
      <c r="CB32" s="750"/>
      <c r="CD32" s="727"/>
      <c r="CE32" s="728"/>
      <c r="CF32" s="698" t="s">
        <v>313</v>
      </c>
      <c r="CG32" s="699"/>
      <c r="CH32" s="699"/>
      <c r="CI32" s="699"/>
      <c r="CJ32" s="699"/>
      <c r="CK32" s="699"/>
      <c r="CL32" s="699"/>
      <c r="CM32" s="699"/>
      <c r="CN32" s="699"/>
      <c r="CO32" s="699"/>
      <c r="CP32" s="699"/>
      <c r="CQ32" s="700"/>
      <c r="CR32" s="683" t="s">
        <v>126</v>
      </c>
      <c r="CS32" s="684"/>
      <c r="CT32" s="684"/>
      <c r="CU32" s="684"/>
      <c r="CV32" s="684"/>
      <c r="CW32" s="684"/>
      <c r="CX32" s="684"/>
      <c r="CY32" s="685"/>
      <c r="CZ32" s="688" t="s">
        <v>126</v>
      </c>
      <c r="DA32" s="717"/>
      <c r="DB32" s="717"/>
      <c r="DC32" s="721"/>
      <c r="DD32" s="692" t="s">
        <v>224</v>
      </c>
      <c r="DE32" s="684"/>
      <c r="DF32" s="684"/>
      <c r="DG32" s="684"/>
      <c r="DH32" s="684"/>
      <c r="DI32" s="684"/>
      <c r="DJ32" s="684"/>
      <c r="DK32" s="685"/>
      <c r="DL32" s="692" t="s">
        <v>126</v>
      </c>
      <c r="DM32" s="684"/>
      <c r="DN32" s="684"/>
      <c r="DO32" s="684"/>
      <c r="DP32" s="684"/>
      <c r="DQ32" s="684"/>
      <c r="DR32" s="684"/>
      <c r="DS32" s="684"/>
      <c r="DT32" s="684"/>
      <c r="DU32" s="684"/>
      <c r="DV32" s="685"/>
      <c r="DW32" s="688" t="s">
        <v>224</v>
      </c>
      <c r="DX32" s="717"/>
      <c r="DY32" s="717"/>
      <c r="DZ32" s="717"/>
      <c r="EA32" s="717"/>
      <c r="EB32" s="717"/>
      <c r="EC32" s="718"/>
    </row>
    <row r="33" spans="2:133" ht="11.25" customHeight="1">
      <c r="B33" s="680" t="s">
        <v>314</v>
      </c>
      <c r="C33" s="681"/>
      <c r="D33" s="681"/>
      <c r="E33" s="681"/>
      <c r="F33" s="681"/>
      <c r="G33" s="681"/>
      <c r="H33" s="681"/>
      <c r="I33" s="681"/>
      <c r="J33" s="681"/>
      <c r="K33" s="681"/>
      <c r="L33" s="681"/>
      <c r="M33" s="681"/>
      <c r="N33" s="681"/>
      <c r="O33" s="681"/>
      <c r="P33" s="681"/>
      <c r="Q33" s="682"/>
      <c r="R33" s="683">
        <v>2408606</v>
      </c>
      <c r="S33" s="684"/>
      <c r="T33" s="684"/>
      <c r="U33" s="684"/>
      <c r="V33" s="684"/>
      <c r="W33" s="684"/>
      <c r="X33" s="684"/>
      <c r="Y33" s="685"/>
      <c r="Z33" s="686">
        <v>11.3</v>
      </c>
      <c r="AA33" s="686"/>
      <c r="AB33" s="686"/>
      <c r="AC33" s="686"/>
      <c r="AD33" s="687" t="s">
        <v>126</v>
      </c>
      <c r="AE33" s="687"/>
      <c r="AF33" s="687"/>
      <c r="AG33" s="687"/>
      <c r="AH33" s="687"/>
      <c r="AI33" s="687"/>
      <c r="AJ33" s="687"/>
      <c r="AK33" s="687"/>
      <c r="AL33" s="688" t="s">
        <v>224</v>
      </c>
      <c r="AM33" s="689"/>
      <c r="AN33" s="689"/>
      <c r="AO33" s="690"/>
      <c r="AP33" s="744"/>
      <c r="AQ33" s="745"/>
      <c r="AR33" s="745"/>
      <c r="AS33" s="745"/>
      <c r="AT33" s="748"/>
      <c r="AU33" s="232"/>
      <c r="AV33" s="232"/>
      <c r="AW33" s="232"/>
      <c r="AX33" s="733" t="s">
        <v>315</v>
      </c>
      <c r="AY33" s="734"/>
      <c r="AZ33" s="734"/>
      <c r="BA33" s="734"/>
      <c r="BB33" s="734"/>
      <c r="BC33" s="734"/>
      <c r="BD33" s="734"/>
      <c r="BE33" s="734"/>
      <c r="BF33" s="735"/>
      <c r="BG33" s="753">
        <v>99.2</v>
      </c>
      <c r="BH33" s="754"/>
      <c r="BI33" s="754"/>
      <c r="BJ33" s="754"/>
      <c r="BK33" s="754"/>
      <c r="BL33" s="754"/>
      <c r="BM33" s="755">
        <v>96.7</v>
      </c>
      <c r="BN33" s="754"/>
      <c r="BO33" s="754"/>
      <c r="BP33" s="754"/>
      <c r="BQ33" s="756"/>
      <c r="BR33" s="753">
        <v>99.1</v>
      </c>
      <c r="BS33" s="754"/>
      <c r="BT33" s="754"/>
      <c r="BU33" s="754"/>
      <c r="BV33" s="754"/>
      <c r="BW33" s="754"/>
      <c r="BX33" s="755">
        <v>96.4</v>
      </c>
      <c r="BY33" s="754"/>
      <c r="BZ33" s="754"/>
      <c r="CA33" s="754"/>
      <c r="CB33" s="756"/>
      <c r="CD33" s="698" t="s">
        <v>316</v>
      </c>
      <c r="CE33" s="699"/>
      <c r="CF33" s="699"/>
      <c r="CG33" s="699"/>
      <c r="CH33" s="699"/>
      <c r="CI33" s="699"/>
      <c r="CJ33" s="699"/>
      <c r="CK33" s="699"/>
      <c r="CL33" s="699"/>
      <c r="CM33" s="699"/>
      <c r="CN33" s="699"/>
      <c r="CO33" s="699"/>
      <c r="CP33" s="699"/>
      <c r="CQ33" s="700"/>
      <c r="CR33" s="683">
        <v>8388682</v>
      </c>
      <c r="CS33" s="719"/>
      <c r="CT33" s="719"/>
      <c r="CU33" s="719"/>
      <c r="CV33" s="719"/>
      <c r="CW33" s="719"/>
      <c r="CX33" s="719"/>
      <c r="CY33" s="720"/>
      <c r="CZ33" s="688">
        <v>40.799999999999997</v>
      </c>
      <c r="DA33" s="717"/>
      <c r="DB33" s="717"/>
      <c r="DC33" s="721"/>
      <c r="DD33" s="692">
        <v>6831578</v>
      </c>
      <c r="DE33" s="719"/>
      <c r="DF33" s="719"/>
      <c r="DG33" s="719"/>
      <c r="DH33" s="719"/>
      <c r="DI33" s="719"/>
      <c r="DJ33" s="719"/>
      <c r="DK33" s="720"/>
      <c r="DL33" s="692">
        <v>5197614</v>
      </c>
      <c r="DM33" s="719"/>
      <c r="DN33" s="719"/>
      <c r="DO33" s="719"/>
      <c r="DP33" s="719"/>
      <c r="DQ33" s="719"/>
      <c r="DR33" s="719"/>
      <c r="DS33" s="719"/>
      <c r="DT33" s="719"/>
      <c r="DU33" s="719"/>
      <c r="DV33" s="720"/>
      <c r="DW33" s="688">
        <v>43.9</v>
      </c>
      <c r="DX33" s="717"/>
      <c r="DY33" s="717"/>
      <c r="DZ33" s="717"/>
      <c r="EA33" s="717"/>
      <c r="EB33" s="717"/>
      <c r="EC33" s="718"/>
    </row>
    <row r="34" spans="2:133" ht="11.25" customHeight="1">
      <c r="B34" s="680" t="s">
        <v>317</v>
      </c>
      <c r="C34" s="681"/>
      <c r="D34" s="681"/>
      <c r="E34" s="681"/>
      <c r="F34" s="681"/>
      <c r="G34" s="681"/>
      <c r="H34" s="681"/>
      <c r="I34" s="681"/>
      <c r="J34" s="681"/>
      <c r="K34" s="681"/>
      <c r="L34" s="681"/>
      <c r="M34" s="681"/>
      <c r="N34" s="681"/>
      <c r="O34" s="681"/>
      <c r="P34" s="681"/>
      <c r="Q34" s="682"/>
      <c r="R34" s="683">
        <v>29013</v>
      </c>
      <c r="S34" s="684"/>
      <c r="T34" s="684"/>
      <c r="U34" s="684"/>
      <c r="V34" s="684"/>
      <c r="W34" s="684"/>
      <c r="X34" s="684"/>
      <c r="Y34" s="685"/>
      <c r="Z34" s="686">
        <v>0.1</v>
      </c>
      <c r="AA34" s="686"/>
      <c r="AB34" s="686"/>
      <c r="AC34" s="686"/>
      <c r="AD34" s="687">
        <v>5676</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318</v>
      </c>
      <c r="CE34" s="699"/>
      <c r="CF34" s="699"/>
      <c r="CG34" s="699"/>
      <c r="CH34" s="699"/>
      <c r="CI34" s="699"/>
      <c r="CJ34" s="699"/>
      <c r="CK34" s="699"/>
      <c r="CL34" s="699"/>
      <c r="CM34" s="699"/>
      <c r="CN34" s="699"/>
      <c r="CO34" s="699"/>
      <c r="CP34" s="699"/>
      <c r="CQ34" s="700"/>
      <c r="CR34" s="683">
        <v>2424835</v>
      </c>
      <c r="CS34" s="684"/>
      <c r="CT34" s="684"/>
      <c r="CU34" s="684"/>
      <c r="CV34" s="684"/>
      <c r="CW34" s="684"/>
      <c r="CX34" s="684"/>
      <c r="CY34" s="685"/>
      <c r="CZ34" s="688">
        <v>11.8</v>
      </c>
      <c r="DA34" s="717"/>
      <c r="DB34" s="717"/>
      <c r="DC34" s="721"/>
      <c r="DD34" s="692">
        <v>1825172</v>
      </c>
      <c r="DE34" s="684"/>
      <c r="DF34" s="684"/>
      <c r="DG34" s="684"/>
      <c r="DH34" s="684"/>
      <c r="DI34" s="684"/>
      <c r="DJ34" s="684"/>
      <c r="DK34" s="685"/>
      <c r="DL34" s="692">
        <v>1247007</v>
      </c>
      <c r="DM34" s="684"/>
      <c r="DN34" s="684"/>
      <c r="DO34" s="684"/>
      <c r="DP34" s="684"/>
      <c r="DQ34" s="684"/>
      <c r="DR34" s="684"/>
      <c r="DS34" s="684"/>
      <c r="DT34" s="684"/>
      <c r="DU34" s="684"/>
      <c r="DV34" s="685"/>
      <c r="DW34" s="688">
        <v>10.5</v>
      </c>
      <c r="DX34" s="717"/>
      <c r="DY34" s="717"/>
      <c r="DZ34" s="717"/>
      <c r="EA34" s="717"/>
      <c r="EB34" s="717"/>
      <c r="EC34" s="718"/>
    </row>
    <row r="35" spans="2:133" ht="11.25" customHeight="1">
      <c r="B35" s="680" t="s">
        <v>319</v>
      </c>
      <c r="C35" s="681"/>
      <c r="D35" s="681"/>
      <c r="E35" s="681"/>
      <c r="F35" s="681"/>
      <c r="G35" s="681"/>
      <c r="H35" s="681"/>
      <c r="I35" s="681"/>
      <c r="J35" s="681"/>
      <c r="K35" s="681"/>
      <c r="L35" s="681"/>
      <c r="M35" s="681"/>
      <c r="N35" s="681"/>
      <c r="O35" s="681"/>
      <c r="P35" s="681"/>
      <c r="Q35" s="682"/>
      <c r="R35" s="683">
        <v>210328</v>
      </c>
      <c r="S35" s="684"/>
      <c r="T35" s="684"/>
      <c r="U35" s="684"/>
      <c r="V35" s="684"/>
      <c r="W35" s="684"/>
      <c r="X35" s="684"/>
      <c r="Y35" s="685"/>
      <c r="Z35" s="686">
        <v>1</v>
      </c>
      <c r="AA35" s="686"/>
      <c r="AB35" s="686"/>
      <c r="AC35" s="686"/>
      <c r="AD35" s="687" t="s">
        <v>126</v>
      </c>
      <c r="AE35" s="687"/>
      <c r="AF35" s="687"/>
      <c r="AG35" s="687"/>
      <c r="AH35" s="687"/>
      <c r="AI35" s="687"/>
      <c r="AJ35" s="687"/>
      <c r="AK35" s="687"/>
      <c r="AL35" s="688" t="s">
        <v>224</v>
      </c>
      <c r="AM35" s="689"/>
      <c r="AN35" s="689"/>
      <c r="AO35" s="690"/>
      <c r="AP35" s="235"/>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154629</v>
      </c>
      <c r="CS35" s="719"/>
      <c r="CT35" s="719"/>
      <c r="CU35" s="719"/>
      <c r="CV35" s="719"/>
      <c r="CW35" s="719"/>
      <c r="CX35" s="719"/>
      <c r="CY35" s="720"/>
      <c r="CZ35" s="688">
        <v>0.8</v>
      </c>
      <c r="DA35" s="717"/>
      <c r="DB35" s="717"/>
      <c r="DC35" s="721"/>
      <c r="DD35" s="692">
        <v>132439</v>
      </c>
      <c r="DE35" s="719"/>
      <c r="DF35" s="719"/>
      <c r="DG35" s="719"/>
      <c r="DH35" s="719"/>
      <c r="DI35" s="719"/>
      <c r="DJ35" s="719"/>
      <c r="DK35" s="720"/>
      <c r="DL35" s="692">
        <v>132439</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c r="B36" s="680" t="s">
        <v>323</v>
      </c>
      <c r="C36" s="681"/>
      <c r="D36" s="681"/>
      <c r="E36" s="681"/>
      <c r="F36" s="681"/>
      <c r="G36" s="681"/>
      <c r="H36" s="681"/>
      <c r="I36" s="681"/>
      <c r="J36" s="681"/>
      <c r="K36" s="681"/>
      <c r="L36" s="681"/>
      <c r="M36" s="681"/>
      <c r="N36" s="681"/>
      <c r="O36" s="681"/>
      <c r="P36" s="681"/>
      <c r="Q36" s="682"/>
      <c r="R36" s="683">
        <v>638596</v>
      </c>
      <c r="S36" s="684"/>
      <c r="T36" s="684"/>
      <c r="U36" s="684"/>
      <c r="V36" s="684"/>
      <c r="W36" s="684"/>
      <c r="X36" s="684"/>
      <c r="Y36" s="685"/>
      <c r="Z36" s="686">
        <v>3</v>
      </c>
      <c r="AA36" s="686"/>
      <c r="AB36" s="686"/>
      <c r="AC36" s="686"/>
      <c r="AD36" s="687" t="s">
        <v>126</v>
      </c>
      <c r="AE36" s="687"/>
      <c r="AF36" s="687"/>
      <c r="AG36" s="687"/>
      <c r="AH36" s="687"/>
      <c r="AI36" s="687"/>
      <c r="AJ36" s="687"/>
      <c r="AK36" s="687"/>
      <c r="AL36" s="688" t="s">
        <v>224</v>
      </c>
      <c r="AM36" s="689"/>
      <c r="AN36" s="689"/>
      <c r="AO36" s="690"/>
      <c r="AP36" s="235"/>
      <c r="AQ36" s="757" t="s">
        <v>324</v>
      </c>
      <c r="AR36" s="758"/>
      <c r="AS36" s="758"/>
      <c r="AT36" s="758"/>
      <c r="AU36" s="758"/>
      <c r="AV36" s="758"/>
      <c r="AW36" s="758"/>
      <c r="AX36" s="758"/>
      <c r="AY36" s="759"/>
      <c r="AZ36" s="672">
        <v>2353986</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266736</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3816649</v>
      </c>
      <c r="CS36" s="684"/>
      <c r="CT36" s="684"/>
      <c r="CU36" s="684"/>
      <c r="CV36" s="684"/>
      <c r="CW36" s="684"/>
      <c r="CX36" s="684"/>
      <c r="CY36" s="685"/>
      <c r="CZ36" s="688">
        <v>18.600000000000001</v>
      </c>
      <c r="DA36" s="717"/>
      <c r="DB36" s="717"/>
      <c r="DC36" s="721"/>
      <c r="DD36" s="692">
        <v>3534230</v>
      </c>
      <c r="DE36" s="684"/>
      <c r="DF36" s="684"/>
      <c r="DG36" s="684"/>
      <c r="DH36" s="684"/>
      <c r="DI36" s="684"/>
      <c r="DJ36" s="684"/>
      <c r="DK36" s="685"/>
      <c r="DL36" s="692">
        <v>2543323</v>
      </c>
      <c r="DM36" s="684"/>
      <c r="DN36" s="684"/>
      <c r="DO36" s="684"/>
      <c r="DP36" s="684"/>
      <c r="DQ36" s="684"/>
      <c r="DR36" s="684"/>
      <c r="DS36" s="684"/>
      <c r="DT36" s="684"/>
      <c r="DU36" s="684"/>
      <c r="DV36" s="685"/>
      <c r="DW36" s="688">
        <v>21.5</v>
      </c>
      <c r="DX36" s="717"/>
      <c r="DY36" s="717"/>
      <c r="DZ36" s="717"/>
      <c r="EA36" s="717"/>
      <c r="EB36" s="717"/>
      <c r="EC36" s="718"/>
    </row>
    <row r="37" spans="2:133" ht="11.25" customHeight="1">
      <c r="B37" s="680" t="s">
        <v>327</v>
      </c>
      <c r="C37" s="681"/>
      <c r="D37" s="681"/>
      <c r="E37" s="681"/>
      <c r="F37" s="681"/>
      <c r="G37" s="681"/>
      <c r="H37" s="681"/>
      <c r="I37" s="681"/>
      <c r="J37" s="681"/>
      <c r="K37" s="681"/>
      <c r="L37" s="681"/>
      <c r="M37" s="681"/>
      <c r="N37" s="681"/>
      <c r="O37" s="681"/>
      <c r="P37" s="681"/>
      <c r="Q37" s="682"/>
      <c r="R37" s="683">
        <v>1119956</v>
      </c>
      <c r="S37" s="684"/>
      <c r="T37" s="684"/>
      <c r="U37" s="684"/>
      <c r="V37" s="684"/>
      <c r="W37" s="684"/>
      <c r="X37" s="684"/>
      <c r="Y37" s="685"/>
      <c r="Z37" s="686">
        <v>5.3</v>
      </c>
      <c r="AA37" s="686"/>
      <c r="AB37" s="686"/>
      <c r="AC37" s="686"/>
      <c r="AD37" s="687" t="s">
        <v>224</v>
      </c>
      <c r="AE37" s="687"/>
      <c r="AF37" s="687"/>
      <c r="AG37" s="687"/>
      <c r="AH37" s="687"/>
      <c r="AI37" s="687"/>
      <c r="AJ37" s="687"/>
      <c r="AK37" s="687"/>
      <c r="AL37" s="688" t="s">
        <v>224</v>
      </c>
      <c r="AM37" s="689"/>
      <c r="AN37" s="689"/>
      <c r="AO37" s="690"/>
      <c r="AQ37" s="761" t="s">
        <v>328</v>
      </c>
      <c r="AR37" s="762"/>
      <c r="AS37" s="762"/>
      <c r="AT37" s="762"/>
      <c r="AU37" s="762"/>
      <c r="AV37" s="762"/>
      <c r="AW37" s="762"/>
      <c r="AX37" s="762"/>
      <c r="AY37" s="763"/>
      <c r="AZ37" s="683">
        <v>786057</v>
      </c>
      <c r="BA37" s="684"/>
      <c r="BB37" s="684"/>
      <c r="BC37" s="684"/>
      <c r="BD37" s="719"/>
      <c r="BE37" s="719"/>
      <c r="BF37" s="750"/>
      <c r="BG37" s="698" t="s">
        <v>329</v>
      </c>
      <c r="BH37" s="699"/>
      <c r="BI37" s="699"/>
      <c r="BJ37" s="699"/>
      <c r="BK37" s="699"/>
      <c r="BL37" s="699"/>
      <c r="BM37" s="699"/>
      <c r="BN37" s="699"/>
      <c r="BO37" s="699"/>
      <c r="BP37" s="699"/>
      <c r="BQ37" s="699"/>
      <c r="BR37" s="699"/>
      <c r="BS37" s="699"/>
      <c r="BT37" s="699"/>
      <c r="BU37" s="700"/>
      <c r="BV37" s="683">
        <v>251895</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1356940</v>
      </c>
      <c r="CS37" s="719"/>
      <c r="CT37" s="719"/>
      <c r="CU37" s="719"/>
      <c r="CV37" s="719"/>
      <c r="CW37" s="719"/>
      <c r="CX37" s="719"/>
      <c r="CY37" s="720"/>
      <c r="CZ37" s="688">
        <v>6.6</v>
      </c>
      <c r="DA37" s="717"/>
      <c r="DB37" s="717"/>
      <c r="DC37" s="721"/>
      <c r="DD37" s="692">
        <v>1338896</v>
      </c>
      <c r="DE37" s="719"/>
      <c r="DF37" s="719"/>
      <c r="DG37" s="719"/>
      <c r="DH37" s="719"/>
      <c r="DI37" s="719"/>
      <c r="DJ37" s="719"/>
      <c r="DK37" s="720"/>
      <c r="DL37" s="692">
        <v>992274</v>
      </c>
      <c r="DM37" s="719"/>
      <c r="DN37" s="719"/>
      <c r="DO37" s="719"/>
      <c r="DP37" s="719"/>
      <c r="DQ37" s="719"/>
      <c r="DR37" s="719"/>
      <c r="DS37" s="719"/>
      <c r="DT37" s="719"/>
      <c r="DU37" s="719"/>
      <c r="DV37" s="720"/>
      <c r="DW37" s="688">
        <v>8.4</v>
      </c>
      <c r="DX37" s="717"/>
      <c r="DY37" s="717"/>
      <c r="DZ37" s="717"/>
      <c r="EA37" s="717"/>
      <c r="EB37" s="717"/>
      <c r="EC37" s="718"/>
    </row>
    <row r="38" spans="2:133" ht="11.25" customHeight="1">
      <c r="B38" s="680" t="s">
        <v>331</v>
      </c>
      <c r="C38" s="681"/>
      <c r="D38" s="681"/>
      <c r="E38" s="681"/>
      <c r="F38" s="681"/>
      <c r="G38" s="681"/>
      <c r="H38" s="681"/>
      <c r="I38" s="681"/>
      <c r="J38" s="681"/>
      <c r="K38" s="681"/>
      <c r="L38" s="681"/>
      <c r="M38" s="681"/>
      <c r="N38" s="681"/>
      <c r="O38" s="681"/>
      <c r="P38" s="681"/>
      <c r="Q38" s="682"/>
      <c r="R38" s="683">
        <v>475977</v>
      </c>
      <c r="S38" s="684"/>
      <c r="T38" s="684"/>
      <c r="U38" s="684"/>
      <c r="V38" s="684"/>
      <c r="W38" s="684"/>
      <c r="X38" s="684"/>
      <c r="Y38" s="685"/>
      <c r="Z38" s="686">
        <v>2.2000000000000002</v>
      </c>
      <c r="AA38" s="686"/>
      <c r="AB38" s="686"/>
      <c r="AC38" s="686"/>
      <c r="AD38" s="687">
        <v>23267</v>
      </c>
      <c r="AE38" s="687"/>
      <c r="AF38" s="687"/>
      <c r="AG38" s="687"/>
      <c r="AH38" s="687"/>
      <c r="AI38" s="687"/>
      <c r="AJ38" s="687"/>
      <c r="AK38" s="687"/>
      <c r="AL38" s="688">
        <v>0.2</v>
      </c>
      <c r="AM38" s="689"/>
      <c r="AN38" s="689"/>
      <c r="AO38" s="690"/>
      <c r="AQ38" s="761" t="s">
        <v>332</v>
      </c>
      <c r="AR38" s="762"/>
      <c r="AS38" s="762"/>
      <c r="AT38" s="762"/>
      <c r="AU38" s="762"/>
      <c r="AV38" s="762"/>
      <c r="AW38" s="762"/>
      <c r="AX38" s="762"/>
      <c r="AY38" s="763"/>
      <c r="AZ38" s="683">
        <v>9946</v>
      </c>
      <c r="BA38" s="684"/>
      <c r="BB38" s="684"/>
      <c r="BC38" s="684"/>
      <c r="BD38" s="719"/>
      <c r="BE38" s="719"/>
      <c r="BF38" s="750"/>
      <c r="BG38" s="698" t="s">
        <v>333</v>
      </c>
      <c r="BH38" s="699"/>
      <c r="BI38" s="699"/>
      <c r="BJ38" s="699"/>
      <c r="BK38" s="699"/>
      <c r="BL38" s="699"/>
      <c r="BM38" s="699"/>
      <c r="BN38" s="699"/>
      <c r="BO38" s="699"/>
      <c r="BP38" s="699"/>
      <c r="BQ38" s="699"/>
      <c r="BR38" s="699"/>
      <c r="BS38" s="699"/>
      <c r="BT38" s="699"/>
      <c r="BU38" s="700"/>
      <c r="BV38" s="683">
        <v>6532</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1562150</v>
      </c>
      <c r="CS38" s="684"/>
      <c r="CT38" s="684"/>
      <c r="CU38" s="684"/>
      <c r="CV38" s="684"/>
      <c r="CW38" s="684"/>
      <c r="CX38" s="684"/>
      <c r="CY38" s="685"/>
      <c r="CZ38" s="688">
        <v>7.6</v>
      </c>
      <c r="DA38" s="717"/>
      <c r="DB38" s="717"/>
      <c r="DC38" s="721"/>
      <c r="DD38" s="692">
        <v>1313351</v>
      </c>
      <c r="DE38" s="684"/>
      <c r="DF38" s="684"/>
      <c r="DG38" s="684"/>
      <c r="DH38" s="684"/>
      <c r="DI38" s="684"/>
      <c r="DJ38" s="684"/>
      <c r="DK38" s="685"/>
      <c r="DL38" s="692">
        <v>1274845</v>
      </c>
      <c r="DM38" s="684"/>
      <c r="DN38" s="684"/>
      <c r="DO38" s="684"/>
      <c r="DP38" s="684"/>
      <c r="DQ38" s="684"/>
      <c r="DR38" s="684"/>
      <c r="DS38" s="684"/>
      <c r="DT38" s="684"/>
      <c r="DU38" s="684"/>
      <c r="DV38" s="685"/>
      <c r="DW38" s="688">
        <v>10.8</v>
      </c>
      <c r="DX38" s="717"/>
      <c r="DY38" s="717"/>
      <c r="DZ38" s="717"/>
      <c r="EA38" s="717"/>
      <c r="EB38" s="717"/>
      <c r="EC38" s="718"/>
    </row>
    <row r="39" spans="2:133" ht="11.25" customHeight="1">
      <c r="B39" s="680" t="s">
        <v>335</v>
      </c>
      <c r="C39" s="681"/>
      <c r="D39" s="681"/>
      <c r="E39" s="681"/>
      <c r="F39" s="681"/>
      <c r="G39" s="681"/>
      <c r="H39" s="681"/>
      <c r="I39" s="681"/>
      <c r="J39" s="681"/>
      <c r="K39" s="681"/>
      <c r="L39" s="681"/>
      <c r="M39" s="681"/>
      <c r="N39" s="681"/>
      <c r="O39" s="681"/>
      <c r="P39" s="681"/>
      <c r="Q39" s="682"/>
      <c r="R39" s="683">
        <v>2357000</v>
      </c>
      <c r="S39" s="684"/>
      <c r="T39" s="684"/>
      <c r="U39" s="684"/>
      <c r="V39" s="684"/>
      <c r="W39" s="684"/>
      <c r="X39" s="684"/>
      <c r="Y39" s="685"/>
      <c r="Z39" s="686">
        <v>11.1</v>
      </c>
      <c r="AA39" s="686"/>
      <c r="AB39" s="686"/>
      <c r="AC39" s="686"/>
      <c r="AD39" s="687" t="s">
        <v>224</v>
      </c>
      <c r="AE39" s="687"/>
      <c r="AF39" s="687"/>
      <c r="AG39" s="687"/>
      <c r="AH39" s="687"/>
      <c r="AI39" s="687"/>
      <c r="AJ39" s="687"/>
      <c r="AK39" s="687"/>
      <c r="AL39" s="688" t="s">
        <v>126</v>
      </c>
      <c r="AM39" s="689"/>
      <c r="AN39" s="689"/>
      <c r="AO39" s="690"/>
      <c r="AQ39" s="761" t="s">
        <v>336</v>
      </c>
      <c r="AR39" s="762"/>
      <c r="AS39" s="762"/>
      <c r="AT39" s="762"/>
      <c r="AU39" s="762"/>
      <c r="AV39" s="762"/>
      <c r="AW39" s="762"/>
      <c r="AX39" s="762"/>
      <c r="AY39" s="763"/>
      <c r="AZ39" s="683">
        <v>3279</v>
      </c>
      <c r="BA39" s="684"/>
      <c r="BB39" s="684"/>
      <c r="BC39" s="684"/>
      <c r="BD39" s="719"/>
      <c r="BE39" s="719"/>
      <c r="BF39" s="750"/>
      <c r="BG39" s="698" t="s">
        <v>337</v>
      </c>
      <c r="BH39" s="699"/>
      <c r="BI39" s="699"/>
      <c r="BJ39" s="699"/>
      <c r="BK39" s="699"/>
      <c r="BL39" s="699"/>
      <c r="BM39" s="699"/>
      <c r="BN39" s="699"/>
      <c r="BO39" s="699"/>
      <c r="BP39" s="699"/>
      <c r="BQ39" s="699"/>
      <c r="BR39" s="699"/>
      <c r="BS39" s="699"/>
      <c r="BT39" s="699"/>
      <c r="BU39" s="700"/>
      <c r="BV39" s="683">
        <v>11042</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427919</v>
      </c>
      <c r="CS39" s="719"/>
      <c r="CT39" s="719"/>
      <c r="CU39" s="719"/>
      <c r="CV39" s="719"/>
      <c r="CW39" s="719"/>
      <c r="CX39" s="719"/>
      <c r="CY39" s="720"/>
      <c r="CZ39" s="688">
        <v>2.1</v>
      </c>
      <c r="DA39" s="717"/>
      <c r="DB39" s="717"/>
      <c r="DC39" s="721"/>
      <c r="DD39" s="692">
        <v>23886</v>
      </c>
      <c r="DE39" s="719"/>
      <c r="DF39" s="719"/>
      <c r="DG39" s="719"/>
      <c r="DH39" s="719"/>
      <c r="DI39" s="719"/>
      <c r="DJ39" s="719"/>
      <c r="DK39" s="720"/>
      <c r="DL39" s="692" t="s">
        <v>224</v>
      </c>
      <c r="DM39" s="719"/>
      <c r="DN39" s="719"/>
      <c r="DO39" s="719"/>
      <c r="DP39" s="719"/>
      <c r="DQ39" s="719"/>
      <c r="DR39" s="719"/>
      <c r="DS39" s="719"/>
      <c r="DT39" s="719"/>
      <c r="DU39" s="719"/>
      <c r="DV39" s="720"/>
      <c r="DW39" s="688" t="s">
        <v>224</v>
      </c>
      <c r="DX39" s="717"/>
      <c r="DY39" s="717"/>
      <c r="DZ39" s="717"/>
      <c r="EA39" s="717"/>
      <c r="EB39" s="717"/>
      <c r="EC39" s="718"/>
    </row>
    <row r="40" spans="2:133" ht="11.25" customHeight="1">
      <c r="B40" s="680" t="s">
        <v>339</v>
      </c>
      <c r="C40" s="681"/>
      <c r="D40" s="681"/>
      <c r="E40" s="681"/>
      <c r="F40" s="681"/>
      <c r="G40" s="681"/>
      <c r="H40" s="681"/>
      <c r="I40" s="681"/>
      <c r="J40" s="681"/>
      <c r="K40" s="681"/>
      <c r="L40" s="681"/>
      <c r="M40" s="681"/>
      <c r="N40" s="681"/>
      <c r="O40" s="681"/>
      <c r="P40" s="681"/>
      <c r="Q40" s="682"/>
      <c r="R40" s="683" t="s">
        <v>224</v>
      </c>
      <c r="S40" s="684"/>
      <c r="T40" s="684"/>
      <c r="U40" s="684"/>
      <c r="V40" s="684"/>
      <c r="W40" s="684"/>
      <c r="X40" s="684"/>
      <c r="Y40" s="685"/>
      <c r="Z40" s="686" t="s">
        <v>126</v>
      </c>
      <c r="AA40" s="686"/>
      <c r="AB40" s="686"/>
      <c r="AC40" s="686"/>
      <c r="AD40" s="687" t="s">
        <v>224</v>
      </c>
      <c r="AE40" s="687"/>
      <c r="AF40" s="687"/>
      <c r="AG40" s="687"/>
      <c r="AH40" s="687"/>
      <c r="AI40" s="687"/>
      <c r="AJ40" s="687"/>
      <c r="AK40" s="687"/>
      <c r="AL40" s="688" t="s">
        <v>126</v>
      </c>
      <c r="AM40" s="689"/>
      <c r="AN40" s="689"/>
      <c r="AO40" s="690"/>
      <c r="AQ40" s="761" t="s">
        <v>340</v>
      </c>
      <c r="AR40" s="762"/>
      <c r="AS40" s="762"/>
      <c r="AT40" s="762"/>
      <c r="AU40" s="762"/>
      <c r="AV40" s="762"/>
      <c r="AW40" s="762"/>
      <c r="AX40" s="762"/>
      <c r="AY40" s="763"/>
      <c r="AZ40" s="683">
        <v>2500</v>
      </c>
      <c r="BA40" s="684"/>
      <c r="BB40" s="684"/>
      <c r="BC40" s="684"/>
      <c r="BD40" s="719"/>
      <c r="BE40" s="719"/>
      <c r="BF40" s="750"/>
      <c r="BG40" s="764" t="s">
        <v>341</v>
      </c>
      <c r="BH40" s="765"/>
      <c r="BI40" s="765"/>
      <c r="BJ40" s="765"/>
      <c r="BK40" s="765"/>
      <c r="BL40" s="236"/>
      <c r="BM40" s="699" t="s">
        <v>342</v>
      </c>
      <c r="BN40" s="699"/>
      <c r="BO40" s="699"/>
      <c r="BP40" s="699"/>
      <c r="BQ40" s="699"/>
      <c r="BR40" s="699"/>
      <c r="BS40" s="699"/>
      <c r="BT40" s="699"/>
      <c r="BU40" s="700"/>
      <c r="BV40" s="683">
        <v>112</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2500</v>
      </c>
      <c r="CS40" s="684"/>
      <c r="CT40" s="684"/>
      <c r="CU40" s="684"/>
      <c r="CV40" s="684"/>
      <c r="CW40" s="684"/>
      <c r="CX40" s="684"/>
      <c r="CY40" s="685"/>
      <c r="CZ40" s="688">
        <v>0</v>
      </c>
      <c r="DA40" s="717"/>
      <c r="DB40" s="717"/>
      <c r="DC40" s="721"/>
      <c r="DD40" s="692">
        <v>2500</v>
      </c>
      <c r="DE40" s="684"/>
      <c r="DF40" s="684"/>
      <c r="DG40" s="684"/>
      <c r="DH40" s="684"/>
      <c r="DI40" s="684"/>
      <c r="DJ40" s="684"/>
      <c r="DK40" s="685"/>
      <c r="DL40" s="692" t="s">
        <v>224</v>
      </c>
      <c r="DM40" s="684"/>
      <c r="DN40" s="684"/>
      <c r="DO40" s="684"/>
      <c r="DP40" s="684"/>
      <c r="DQ40" s="684"/>
      <c r="DR40" s="684"/>
      <c r="DS40" s="684"/>
      <c r="DT40" s="684"/>
      <c r="DU40" s="684"/>
      <c r="DV40" s="685"/>
      <c r="DW40" s="688" t="s">
        <v>126</v>
      </c>
      <c r="DX40" s="717"/>
      <c r="DY40" s="717"/>
      <c r="DZ40" s="717"/>
      <c r="EA40" s="717"/>
      <c r="EB40" s="717"/>
      <c r="EC40" s="718"/>
    </row>
    <row r="41" spans="2:133" ht="11.25" customHeight="1">
      <c r="B41" s="680" t="s">
        <v>344</v>
      </c>
      <c r="C41" s="681"/>
      <c r="D41" s="681"/>
      <c r="E41" s="681"/>
      <c r="F41" s="681"/>
      <c r="G41" s="681"/>
      <c r="H41" s="681"/>
      <c r="I41" s="681"/>
      <c r="J41" s="681"/>
      <c r="K41" s="681"/>
      <c r="L41" s="681"/>
      <c r="M41" s="681"/>
      <c r="N41" s="681"/>
      <c r="O41" s="681"/>
      <c r="P41" s="681"/>
      <c r="Q41" s="682"/>
      <c r="R41" s="683">
        <v>600000</v>
      </c>
      <c r="S41" s="684"/>
      <c r="T41" s="684"/>
      <c r="U41" s="684"/>
      <c r="V41" s="684"/>
      <c r="W41" s="684"/>
      <c r="X41" s="684"/>
      <c r="Y41" s="685"/>
      <c r="Z41" s="686">
        <v>2.8</v>
      </c>
      <c r="AA41" s="686"/>
      <c r="AB41" s="686"/>
      <c r="AC41" s="686"/>
      <c r="AD41" s="687" t="s">
        <v>224</v>
      </c>
      <c r="AE41" s="687"/>
      <c r="AF41" s="687"/>
      <c r="AG41" s="687"/>
      <c r="AH41" s="687"/>
      <c r="AI41" s="687"/>
      <c r="AJ41" s="687"/>
      <c r="AK41" s="687"/>
      <c r="AL41" s="688" t="s">
        <v>126</v>
      </c>
      <c r="AM41" s="689"/>
      <c r="AN41" s="689"/>
      <c r="AO41" s="690"/>
      <c r="AQ41" s="761" t="s">
        <v>345</v>
      </c>
      <c r="AR41" s="762"/>
      <c r="AS41" s="762"/>
      <c r="AT41" s="762"/>
      <c r="AU41" s="762"/>
      <c r="AV41" s="762"/>
      <c r="AW41" s="762"/>
      <c r="AX41" s="762"/>
      <c r="AY41" s="763"/>
      <c r="AZ41" s="683">
        <v>303022</v>
      </c>
      <c r="BA41" s="684"/>
      <c r="BB41" s="684"/>
      <c r="BC41" s="684"/>
      <c r="BD41" s="719"/>
      <c r="BE41" s="719"/>
      <c r="BF41" s="750"/>
      <c r="BG41" s="764"/>
      <c r="BH41" s="765"/>
      <c r="BI41" s="765"/>
      <c r="BJ41" s="765"/>
      <c r="BK41" s="765"/>
      <c r="BL41" s="236"/>
      <c r="BM41" s="699" t="s">
        <v>346</v>
      </c>
      <c r="BN41" s="699"/>
      <c r="BO41" s="699"/>
      <c r="BP41" s="699"/>
      <c r="BQ41" s="699"/>
      <c r="BR41" s="699"/>
      <c r="BS41" s="699"/>
      <c r="BT41" s="699"/>
      <c r="BU41" s="700"/>
      <c r="BV41" s="683" t="s">
        <v>224</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224</v>
      </c>
      <c r="CS41" s="719"/>
      <c r="CT41" s="719"/>
      <c r="CU41" s="719"/>
      <c r="CV41" s="719"/>
      <c r="CW41" s="719"/>
      <c r="CX41" s="719"/>
      <c r="CY41" s="720"/>
      <c r="CZ41" s="688" t="s">
        <v>224</v>
      </c>
      <c r="DA41" s="717"/>
      <c r="DB41" s="717"/>
      <c r="DC41" s="721"/>
      <c r="DD41" s="692" t="s">
        <v>126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348</v>
      </c>
      <c r="C42" s="734"/>
      <c r="D42" s="734"/>
      <c r="E42" s="734"/>
      <c r="F42" s="734"/>
      <c r="G42" s="734"/>
      <c r="H42" s="734"/>
      <c r="I42" s="734"/>
      <c r="J42" s="734"/>
      <c r="K42" s="734"/>
      <c r="L42" s="734"/>
      <c r="M42" s="734"/>
      <c r="N42" s="734"/>
      <c r="O42" s="734"/>
      <c r="P42" s="734"/>
      <c r="Q42" s="735"/>
      <c r="R42" s="768">
        <v>21318467</v>
      </c>
      <c r="S42" s="769"/>
      <c r="T42" s="769"/>
      <c r="U42" s="769"/>
      <c r="V42" s="769"/>
      <c r="W42" s="769"/>
      <c r="X42" s="769"/>
      <c r="Y42" s="777"/>
      <c r="Z42" s="778">
        <v>100</v>
      </c>
      <c r="AA42" s="778"/>
      <c r="AB42" s="778"/>
      <c r="AC42" s="778"/>
      <c r="AD42" s="779">
        <v>11248591</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1249182</v>
      </c>
      <c r="BA42" s="769"/>
      <c r="BB42" s="769"/>
      <c r="BC42" s="769"/>
      <c r="BD42" s="754"/>
      <c r="BE42" s="754"/>
      <c r="BF42" s="756"/>
      <c r="BG42" s="766"/>
      <c r="BH42" s="767"/>
      <c r="BI42" s="767"/>
      <c r="BJ42" s="767"/>
      <c r="BK42" s="767"/>
      <c r="BL42" s="237"/>
      <c r="BM42" s="709" t="s">
        <v>350</v>
      </c>
      <c r="BN42" s="709"/>
      <c r="BO42" s="709"/>
      <c r="BP42" s="709"/>
      <c r="BQ42" s="709"/>
      <c r="BR42" s="709"/>
      <c r="BS42" s="709"/>
      <c r="BT42" s="709"/>
      <c r="BU42" s="710"/>
      <c r="BV42" s="768">
        <v>302</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4031223</v>
      </c>
      <c r="CS42" s="684"/>
      <c r="CT42" s="684"/>
      <c r="CU42" s="684"/>
      <c r="CV42" s="684"/>
      <c r="CW42" s="684"/>
      <c r="CX42" s="684"/>
      <c r="CY42" s="685"/>
      <c r="CZ42" s="688">
        <v>19.600000000000001</v>
      </c>
      <c r="DA42" s="689"/>
      <c r="DB42" s="689"/>
      <c r="DC42" s="701"/>
      <c r="DD42" s="692">
        <v>743628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352</v>
      </c>
      <c r="CE43" s="681"/>
      <c r="CF43" s="681"/>
      <c r="CG43" s="681"/>
      <c r="CH43" s="681"/>
      <c r="CI43" s="681"/>
      <c r="CJ43" s="681"/>
      <c r="CK43" s="681"/>
      <c r="CL43" s="681"/>
      <c r="CM43" s="681"/>
      <c r="CN43" s="681"/>
      <c r="CO43" s="681"/>
      <c r="CP43" s="681"/>
      <c r="CQ43" s="682"/>
      <c r="CR43" s="683">
        <v>92155</v>
      </c>
      <c r="CS43" s="719"/>
      <c r="CT43" s="719"/>
      <c r="CU43" s="719"/>
      <c r="CV43" s="719"/>
      <c r="CW43" s="719"/>
      <c r="CX43" s="719"/>
      <c r="CY43" s="720"/>
      <c r="CZ43" s="688">
        <v>0.4</v>
      </c>
      <c r="DA43" s="717"/>
      <c r="DB43" s="717"/>
      <c r="DC43" s="721"/>
      <c r="DD43" s="692">
        <v>92155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301</v>
      </c>
      <c r="CE44" s="796"/>
      <c r="CF44" s="680" t="s">
        <v>353</v>
      </c>
      <c r="CG44" s="681"/>
      <c r="CH44" s="681"/>
      <c r="CI44" s="681"/>
      <c r="CJ44" s="681"/>
      <c r="CK44" s="681"/>
      <c r="CL44" s="681"/>
      <c r="CM44" s="681"/>
      <c r="CN44" s="681"/>
      <c r="CO44" s="681"/>
      <c r="CP44" s="681"/>
      <c r="CQ44" s="682"/>
      <c r="CR44" s="683">
        <v>3809815</v>
      </c>
      <c r="CS44" s="684"/>
      <c r="CT44" s="684"/>
      <c r="CU44" s="684"/>
      <c r="CV44" s="684"/>
      <c r="CW44" s="684"/>
      <c r="CX44" s="684"/>
      <c r="CY44" s="685"/>
      <c r="CZ44" s="688">
        <v>18.600000000000001</v>
      </c>
      <c r="DA44" s="689"/>
      <c r="DB44" s="689"/>
      <c r="DC44" s="701"/>
      <c r="DD44" s="692">
        <v>647741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354</v>
      </c>
      <c r="CG45" s="681"/>
      <c r="CH45" s="681"/>
      <c r="CI45" s="681"/>
      <c r="CJ45" s="681"/>
      <c r="CK45" s="681"/>
      <c r="CL45" s="681"/>
      <c r="CM45" s="681"/>
      <c r="CN45" s="681"/>
      <c r="CO45" s="681"/>
      <c r="CP45" s="681"/>
      <c r="CQ45" s="682"/>
      <c r="CR45" s="683">
        <v>1875478</v>
      </c>
      <c r="CS45" s="719"/>
      <c r="CT45" s="719"/>
      <c r="CU45" s="719"/>
      <c r="CV45" s="719"/>
      <c r="CW45" s="719"/>
      <c r="CX45" s="719"/>
      <c r="CY45" s="720"/>
      <c r="CZ45" s="688">
        <v>9.1</v>
      </c>
      <c r="DA45" s="717"/>
      <c r="DB45" s="717"/>
      <c r="DC45" s="721"/>
      <c r="DD45" s="692">
        <v>62481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356</v>
      </c>
      <c r="CG46" s="681"/>
      <c r="CH46" s="681"/>
      <c r="CI46" s="681"/>
      <c r="CJ46" s="681"/>
      <c r="CK46" s="681"/>
      <c r="CL46" s="681"/>
      <c r="CM46" s="681"/>
      <c r="CN46" s="681"/>
      <c r="CO46" s="681"/>
      <c r="CP46" s="681"/>
      <c r="CQ46" s="682"/>
      <c r="CR46" s="683">
        <v>1695927</v>
      </c>
      <c r="CS46" s="684"/>
      <c r="CT46" s="684"/>
      <c r="CU46" s="684"/>
      <c r="CV46" s="684"/>
      <c r="CW46" s="684"/>
      <c r="CX46" s="684"/>
      <c r="CY46" s="685"/>
      <c r="CZ46" s="688">
        <v>8.3000000000000007</v>
      </c>
      <c r="DA46" s="689"/>
      <c r="DB46" s="689"/>
      <c r="DC46" s="701"/>
      <c r="DD46" s="692">
        <v>508248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358</v>
      </c>
      <c r="CG47" s="681"/>
      <c r="CH47" s="681"/>
      <c r="CI47" s="681"/>
      <c r="CJ47" s="681"/>
      <c r="CK47" s="681"/>
      <c r="CL47" s="681"/>
      <c r="CM47" s="681"/>
      <c r="CN47" s="681"/>
      <c r="CO47" s="681"/>
      <c r="CP47" s="681"/>
      <c r="CQ47" s="682"/>
      <c r="CR47" s="683">
        <v>221408</v>
      </c>
      <c r="CS47" s="719"/>
      <c r="CT47" s="719"/>
      <c r="CU47" s="719"/>
      <c r="CV47" s="719"/>
      <c r="CW47" s="719"/>
      <c r="CX47" s="719"/>
      <c r="CY47" s="720"/>
      <c r="CZ47" s="688">
        <v>1.1000000000000001</v>
      </c>
      <c r="DA47" s="717"/>
      <c r="DB47" s="717"/>
      <c r="DC47" s="721"/>
      <c r="DD47" s="692">
        <v>95887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359</v>
      </c>
      <c r="CD48" s="799"/>
      <c r="CE48" s="800"/>
      <c r="CF48" s="680" t="s">
        <v>360</v>
      </c>
      <c r="CG48" s="681"/>
      <c r="CH48" s="681"/>
      <c r="CI48" s="681"/>
      <c r="CJ48" s="681"/>
      <c r="CK48" s="681"/>
      <c r="CL48" s="681"/>
      <c r="CM48" s="681"/>
      <c r="CN48" s="681"/>
      <c r="CO48" s="681"/>
      <c r="CP48" s="681"/>
      <c r="CQ48" s="682"/>
      <c r="CR48" s="683" t="s">
        <v>126</v>
      </c>
      <c r="CS48" s="684"/>
      <c r="CT48" s="684"/>
      <c r="CU48" s="684"/>
      <c r="CV48" s="684"/>
      <c r="CW48" s="684"/>
      <c r="CX48" s="684"/>
      <c r="CY48" s="685"/>
      <c r="CZ48" s="688" t="s">
        <v>224</v>
      </c>
      <c r="DA48" s="689"/>
      <c r="DB48" s="689"/>
      <c r="DC48" s="701"/>
      <c r="DD48" s="692" t="s">
        <v>224</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361</v>
      </c>
      <c r="CE49" s="734"/>
      <c r="CF49" s="734"/>
      <c r="CG49" s="734"/>
      <c r="CH49" s="734"/>
      <c r="CI49" s="734"/>
      <c r="CJ49" s="734"/>
      <c r="CK49" s="734"/>
      <c r="CL49" s="734"/>
      <c r="CM49" s="734"/>
      <c r="CN49" s="734"/>
      <c r="CO49" s="734"/>
      <c r="CP49" s="734"/>
      <c r="CQ49" s="735"/>
      <c r="CR49" s="768">
        <v>20537034</v>
      </c>
      <c r="CS49" s="754"/>
      <c r="CT49" s="754"/>
      <c r="CU49" s="754"/>
      <c r="CV49" s="754"/>
      <c r="CW49" s="754"/>
      <c r="CX49" s="754"/>
      <c r="CY49" s="785"/>
      <c r="CZ49" s="780">
        <v>100</v>
      </c>
      <c r="DA49" s="786"/>
      <c r="DB49" s="786"/>
      <c r="DC49" s="787"/>
      <c r="DD49" s="788">
        <v>13465016</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6aTuOLc80wCWqtE4YMYBuV923Kfm7yZ4GgqsqVCRgP0WPJNv7wkLOXvQ/nkGanuZEatYv6HKQosYF7xnq/UzIQ==" saltValue="9/zPezJYgwWEdTsS/MiV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363</v>
      </c>
      <c r="DK2" s="831"/>
      <c r="DL2" s="831"/>
      <c r="DM2" s="831"/>
      <c r="DN2" s="831"/>
      <c r="DO2" s="832"/>
      <c r="DP2" s="250"/>
      <c r="DQ2" s="830" t="s">
        <v>364</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7"/>
      <c r="BA5" s="257"/>
      <c r="BB5" s="257"/>
      <c r="BC5" s="257"/>
      <c r="BD5" s="257"/>
      <c r="BE5" s="258"/>
      <c r="BF5" s="258"/>
      <c r="BG5" s="258"/>
      <c r="BH5" s="258"/>
      <c r="BI5" s="258"/>
      <c r="BJ5" s="258"/>
      <c r="BK5" s="258"/>
      <c r="BL5" s="258"/>
      <c r="BM5" s="258"/>
      <c r="BN5" s="258"/>
      <c r="BO5" s="258"/>
      <c r="BP5" s="258"/>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384</v>
      </c>
      <c r="C7" s="816"/>
      <c r="D7" s="816"/>
      <c r="E7" s="816"/>
      <c r="F7" s="816"/>
      <c r="G7" s="816"/>
      <c r="H7" s="816"/>
      <c r="I7" s="816"/>
      <c r="J7" s="816"/>
      <c r="K7" s="816"/>
      <c r="L7" s="816"/>
      <c r="M7" s="816"/>
      <c r="N7" s="816"/>
      <c r="O7" s="816"/>
      <c r="P7" s="817"/>
      <c r="Q7" s="818">
        <v>21318</v>
      </c>
      <c r="R7" s="819"/>
      <c r="S7" s="819"/>
      <c r="T7" s="819"/>
      <c r="U7" s="819"/>
      <c r="V7" s="819">
        <v>20537</v>
      </c>
      <c r="W7" s="819"/>
      <c r="X7" s="819"/>
      <c r="Y7" s="819"/>
      <c r="Z7" s="819"/>
      <c r="AA7" s="819">
        <v>781</v>
      </c>
      <c r="AB7" s="819"/>
      <c r="AC7" s="819"/>
      <c r="AD7" s="819"/>
      <c r="AE7" s="820"/>
      <c r="AF7" s="821">
        <v>586</v>
      </c>
      <c r="AG7" s="822"/>
      <c r="AH7" s="822"/>
      <c r="AI7" s="822"/>
      <c r="AJ7" s="823"/>
      <c r="AK7" s="858">
        <v>639</v>
      </c>
      <c r="AL7" s="859"/>
      <c r="AM7" s="859"/>
      <c r="AN7" s="859"/>
      <c r="AO7" s="859"/>
      <c r="AP7" s="859">
        <v>19933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591</v>
      </c>
      <c r="BT7" s="863"/>
      <c r="BU7" s="863"/>
      <c r="BV7" s="863"/>
      <c r="BW7" s="863"/>
      <c r="BX7" s="863"/>
      <c r="BY7" s="863"/>
      <c r="BZ7" s="863"/>
      <c r="CA7" s="863"/>
      <c r="CB7" s="863"/>
      <c r="CC7" s="863"/>
      <c r="CD7" s="863"/>
      <c r="CE7" s="863"/>
      <c r="CF7" s="863"/>
      <c r="CG7" s="864"/>
      <c r="CH7" s="855">
        <v>-4</v>
      </c>
      <c r="CI7" s="856"/>
      <c r="CJ7" s="856"/>
      <c r="CK7" s="856"/>
      <c r="CL7" s="857"/>
      <c r="CM7" s="855">
        <v>289</v>
      </c>
      <c r="CN7" s="856"/>
      <c r="CO7" s="856"/>
      <c r="CP7" s="856"/>
      <c r="CQ7" s="857"/>
      <c r="CR7" s="855">
        <v>300</v>
      </c>
      <c r="CS7" s="856"/>
      <c r="CT7" s="856"/>
      <c r="CU7" s="856"/>
      <c r="CV7" s="857"/>
      <c r="CW7" s="855" t="s">
        <v>592</v>
      </c>
      <c r="CX7" s="856"/>
      <c r="CY7" s="856"/>
      <c r="CZ7" s="856"/>
      <c r="DA7" s="857"/>
      <c r="DB7" s="855" t="s">
        <v>592</v>
      </c>
      <c r="DC7" s="856"/>
      <c r="DD7" s="856"/>
      <c r="DE7" s="856"/>
      <c r="DF7" s="857"/>
      <c r="DG7" s="855" t="s">
        <v>592</v>
      </c>
      <c r="DH7" s="856"/>
      <c r="DI7" s="856"/>
      <c r="DJ7" s="856"/>
      <c r="DK7" s="857"/>
      <c r="DL7" s="855" t="s">
        <v>592</v>
      </c>
      <c r="DM7" s="856"/>
      <c r="DN7" s="856"/>
      <c r="DO7" s="856"/>
      <c r="DP7" s="857"/>
      <c r="DQ7" s="855" t="s">
        <v>592</v>
      </c>
      <c r="DR7" s="856"/>
      <c r="DS7" s="856"/>
      <c r="DT7" s="856"/>
      <c r="DU7" s="857"/>
      <c r="DV7" s="836"/>
      <c r="DW7" s="837"/>
      <c r="DX7" s="837"/>
      <c r="DY7" s="837"/>
      <c r="DZ7" s="838"/>
      <c r="EA7" s="255"/>
    </row>
    <row r="8" spans="1:131" s="256" customFormat="1" ht="26.25" customHeight="1">
      <c r="A8" s="262">
        <v>2</v>
      </c>
      <c r="B8" s="839" t="s">
        <v>385</v>
      </c>
      <c r="C8" s="840"/>
      <c r="D8" s="840"/>
      <c r="E8" s="840"/>
      <c r="F8" s="840"/>
      <c r="G8" s="840"/>
      <c r="H8" s="840"/>
      <c r="I8" s="840"/>
      <c r="J8" s="840"/>
      <c r="K8" s="840"/>
      <c r="L8" s="840"/>
      <c r="M8" s="840"/>
      <c r="N8" s="840"/>
      <c r="O8" s="840"/>
      <c r="P8" s="841"/>
      <c r="Q8" s="842">
        <v>0</v>
      </c>
      <c r="R8" s="843"/>
      <c r="S8" s="843"/>
      <c r="T8" s="843"/>
      <c r="U8" s="843"/>
      <c r="V8" s="843">
        <v>0</v>
      </c>
      <c r="W8" s="843"/>
      <c r="X8" s="843"/>
      <c r="Y8" s="843"/>
      <c r="Z8" s="843"/>
      <c r="AA8" s="843">
        <v>0</v>
      </c>
      <c r="AB8" s="843"/>
      <c r="AC8" s="843"/>
      <c r="AD8" s="843"/>
      <c r="AE8" s="844"/>
      <c r="AF8" s="845" t="s">
        <v>126</v>
      </c>
      <c r="AG8" s="846"/>
      <c r="AH8" s="846"/>
      <c r="AI8" s="846"/>
      <c r="AJ8" s="847"/>
      <c r="AK8" s="848" t="s">
        <v>567</v>
      </c>
      <c r="AL8" s="849"/>
      <c r="AM8" s="849"/>
      <c r="AN8" s="849"/>
      <c r="AO8" s="849"/>
      <c r="AP8" s="849" t="s">
        <v>568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387</v>
      </c>
      <c r="B23" s="874" t="s">
        <v>388</v>
      </c>
      <c r="C23" s="875"/>
      <c r="D23" s="875"/>
      <c r="E23" s="875"/>
      <c r="F23" s="875"/>
      <c r="G23" s="875"/>
      <c r="H23" s="875"/>
      <c r="I23" s="875"/>
      <c r="J23" s="875"/>
      <c r="K23" s="875"/>
      <c r="L23" s="875"/>
      <c r="M23" s="875"/>
      <c r="N23" s="875"/>
      <c r="O23" s="875"/>
      <c r="P23" s="876"/>
      <c r="Q23" s="877">
        <v>21318</v>
      </c>
      <c r="R23" s="878"/>
      <c r="S23" s="878"/>
      <c r="T23" s="878"/>
      <c r="U23" s="878"/>
      <c r="V23" s="878">
        <v>20537</v>
      </c>
      <c r="W23" s="878"/>
      <c r="X23" s="878"/>
      <c r="Y23" s="878"/>
      <c r="Z23" s="878"/>
      <c r="AA23" s="878">
        <v>781</v>
      </c>
      <c r="AB23" s="878"/>
      <c r="AC23" s="878"/>
      <c r="AD23" s="878"/>
      <c r="AE23" s="879"/>
      <c r="AF23" s="880">
        <v>586</v>
      </c>
      <c r="AG23" s="878"/>
      <c r="AH23" s="878"/>
      <c r="AI23" s="878"/>
      <c r="AJ23" s="881"/>
      <c r="AK23" s="882"/>
      <c r="AL23" s="883"/>
      <c r="AM23" s="883"/>
      <c r="AN23" s="883"/>
      <c r="AO23" s="883"/>
      <c r="AP23" s="878">
        <v>19933</v>
      </c>
      <c r="AQ23" s="878"/>
      <c r="AR23" s="878"/>
      <c r="AS23" s="878"/>
      <c r="AT23" s="878"/>
      <c r="AU23" s="884"/>
      <c r="AV23" s="884"/>
      <c r="AW23" s="884"/>
      <c r="AX23" s="884"/>
      <c r="AY23" s="885"/>
      <c r="AZ23" s="893" t="s">
        <v>389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400</v>
      </c>
      <c r="C28" s="816"/>
      <c r="D28" s="816"/>
      <c r="E28" s="816"/>
      <c r="F28" s="816"/>
      <c r="G28" s="816"/>
      <c r="H28" s="816"/>
      <c r="I28" s="816"/>
      <c r="J28" s="816"/>
      <c r="K28" s="816"/>
      <c r="L28" s="816"/>
      <c r="M28" s="816"/>
      <c r="N28" s="816"/>
      <c r="O28" s="816"/>
      <c r="P28" s="817"/>
      <c r="Q28" s="906">
        <v>5210</v>
      </c>
      <c r="R28" s="907"/>
      <c r="S28" s="907"/>
      <c r="T28" s="907"/>
      <c r="U28" s="907"/>
      <c r="V28" s="907">
        <v>4943</v>
      </c>
      <c r="W28" s="907"/>
      <c r="X28" s="907"/>
      <c r="Y28" s="907"/>
      <c r="Z28" s="907"/>
      <c r="AA28" s="907">
        <v>267</v>
      </c>
      <c r="AB28" s="907"/>
      <c r="AC28" s="907"/>
      <c r="AD28" s="907"/>
      <c r="AE28" s="908"/>
      <c r="AF28" s="909">
        <v>267</v>
      </c>
      <c r="AG28" s="907"/>
      <c r="AH28" s="907"/>
      <c r="AI28" s="907"/>
      <c r="AJ28" s="910"/>
      <c r="AK28" s="911">
        <v>270</v>
      </c>
      <c r="AL28" s="902"/>
      <c r="AM28" s="902"/>
      <c r="AN28" s="902"/>
      <c r="AO28" s="902"/>
      <c r="AP28" s="902" t="s">
        <v>568</v>
      </c>
      <c r="AQ28" s="902"/>
      <c r="AR28" s="902"/>
      <c r="AS28" s="902"/>
      <c r="AT28" s="902"/>
      <c r="AU28" s="902" t="s">
        <v>568</v>
      </c>
      <c r="AV28" s="902"/>
      <c r="AW28" s="902"/>
      <c r="AX28" s="902"/>
      <c r="AY28" s="902"/>
      <c r="AZ28" s="903" t="s">
        <v>599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401</v>
      </c>
      <c r="C29" s="840"/>
      <c r="D29" s="840"/>
      <c r="E29" s="840"/>
      <c r="F29" s="840"/>
      <c r="G29" s="840"/>
      <c r="H29" s="840"/>
      <c r="I29" s="840"/>
      <c r="J29" s="840"/>
      <c r="K29" s="840"/>
      <c r="L29" s="840"/>
      <c r="M29" s="840"/>
      <c r="N29" s="840"/>
      <c r="O29" s="840"/>
      <c r="P29" s="841"/>
      <c r="Q29" s="842">
        <v>4405</v>
      </c>
      <c r="R29" s="843"/>
      <c r="S29" s="843"/>
      <c r="T29" s="843"/>
      <c r="U29" s="843"/>
      <c r="V29" s="843">
        <v>4318</v>
      </c>
      <c r="W29" s="843"/>
      <c r="X29" s="843"/>
      <c r="Y29" s="843"/>
      <c r="Z29" s="843"/>
      <c r="AA29" s="843">
        <v>88</v>
      </c>
      <c r="AB29" s="843"/>
      <c r="AC29" s="843"/>
      <c r="AD29" s="843"/>
      <c r="AE29" s="844"/>
      <c r="AF29" s="845">
        <v>88</v>
      </c>
      <c r="AG29" s="846"/>
      <c r="AH29" s="846"/>
      <c r="AI29" s="846"/>
      <c r="AJ29" s="847"/>
      <c r="AK29" s="914">
        <v>615</v>
      </c>
      <c r="AL29" s="915"/>
      <c r="AM29" s="915"/>
      <c r="AN29" s="915"/>
      <c r="AO29" s="915"/>
      <c r="AP29" s="915" t="s">
        <v>567</v>
      </c>
      <c r="AQ29" s="915"/>
      <c r="AR29" s="915"/>
      <c r="AS29" s="915"/>
      <c r="AT29" s="915"/>
      <c r="AU29" s="915" t="s">
        <v>568</v>
      </c>
      <c r="AV29" s="915"/>
      <c r="AW29" s="915"/>
      <c r="AX29" s="915"/>
      <c r="AY29" s="915"/>
      <c r="AZ29" s="916" t="s">
        <v>600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402</v>
      </c>
      <c r="C30" s="840"/>
      <c r="D30" s="840"/>
      <c r="E30" s="840"/>
      <c r="F30" s="840"/>
      <c r="G30" s="840"/>
      <c r="H30" s="840"/>
      <c r="I30" s="840"/>
      <c r="J30" s="840"/>
      <c r="K30" s="840"/>
      <c r="L30" s="840"/>
      <c r="M30" s="840"/>
      <c r="N30" s="840"/>
      <c r="O30" s="840"/>
      <c r="P30" s="841"/>
      <c r="Q30" s="842">
        <v>503</v>
      </c>
      <c r="R30" s="843"/>
      <c r="S30" s="843"/>
      <c r="T30" s="843"/>
      <c r="U30" s="843"/>
      <c r="V30" s="843">
        <v>503</v>
      </c>
      <c r="W30" s="843"/>
      <c r="X30" s="843"/>
      <c r="Y30" s="843"/>
      <c r="Z30" s="843"/>
      <c r="AA30" s="843">
        <v>0</v>
      </c>
      <c r="AB30" s="843"/>
      <c r="AC30" s="843"/>
      <c r="AD30" s="843"/>
      <c r="AE30" s="844"/>
      <c r="AF30" s="845">
        <v>0</v>
      </c>
      <c r="AG30" s="846"/>
      <c r="AH30" s="846"/>
      <c r="AI30" s="846"/>
      <c r="AJ30" s="847"/>
      <c r="AK30" s="914">
        <v>93</v>
      </c>
      <c r="AL30" s="915"/>
      <c r="AM30" s="915"/>
      <c r="AN30" s="915"/>
      <c r="AO30" s="915"/>
      <c r="AP30" s="915" t="s">
        <v>568</v>
      </c>
      <c r="AQ30" s="915"/>
      <c r="AR30" s="915"/>
      <c r="AS30" s="915"/>
      <c r="AT30" s="915"/>
      <c r="AU30" s="915" t="s">
        <v>568</v>
      </c>
      <c r="AV30" s="915"/>
      <c r="AW30" s="915"/>
      <c r="AX30" s="915"/>
      <c r="AY30" s="915"/>
      <c r="AZ30" s="916" t="s">
        <v>600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403</v>
      </c>
      <c r="C31" s="840"/>
      <c r="D31" s="840"/>
      <c r="E31" s="840"/>
      <c r="F31" s="840"/>
      <c r="G31" s="840"/>
      <c r="H31" s="840"/>
      <c r="I31" s="840"/>
      <c r="J31" s="840"/>
      <c r="K31" s="840"/>
      <c r="L31" s="840"/>
      <c r="M31" s="840"/>
      <c r="N31" s="840"/>
      <c r="O31" s="840"/>
      <c r="P31" s="841"/>
      <c r="Q31" s="842">
        <v>958</v>
      </c>
      <c r="R31" s="843"/>
      <c r="S31" s="843"/>
      <c r="T31" s="843"/>
      <c r="U31" s="843"/>
      <c r="V31" s="843">
        <v>917</v>
      </c>
      <c r="W31" s="843"/>
      <c r="X31" s="843"/>
      <c r="Y31" s="843"/>
      <c r="Z31" s="843"/>
      <c r="AA31" s="843">
        <v>41</v>
      </c>
      <c r="AB31" s="843"/>
      <c r="AC31" s="843"/>
      <c r="AD31" s="843"/>
      <c r="AE31" s="844"/>
      <c r="AF31" s="845">
        <v>890</v>
      </c>
      <c r="AG31" s="846"/>
      <c r="AH31" s="846"/>
      <c r="AI31" s="846"/>
      <c r="AJ31" s="847"/>
      <c r="AK31" s="914">
        <v>0</v>
      </c>
      <c r="AL31" s="915"/>
      <c r="AM31" s="915"/>
      <c r="AN31" s="915"/>
      <c r="AO31" s="915"/>
      <c r="AP31" s="915">
        <v>2374</v>
      </c>
      <c r="AQ31" s="915"/>
      <c r="AR31" s="915"/>
      <c r="AS31" s="915"/>
      <c r="AT31" s="915"/>
      <c r="AU31" s="915">
        <v>2</v>
      </c>
      <c r="AV31" s="915"/>
      <c r="AW31" s="915"/>
      <c r="AX31" s="915"/>
      <c r="AY31" s="915"/>
      <c r="AZ31" s="916" t="s">
        <v>600</v>
      </c>
      <c r="BA31" s="916"/>
      <c r="BB31" s="916"/>
      <c r="BC31" s="916"/>
      <c r="BD31" s="916"/>
      <c r="BE31" s="912" t="s">
        <v>404</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405</v>
      </c>
      <c r="C32" s="840"/>
      <c r="D32" s="840"/>
      <c r="E32" s="840"/>
      <c r="F32" s="840"/>
      <c r="G32" s="840"/>
      <c r="H32" s="840"/>
      <c r="I32" s="840"/>
      <c r="J32" s="840"/>
      <c r="K32" s="840"/>
      <c r="L32" s="840"/>
      <c r="M32" s="840"/>
      <c r="N32" s="840"/>
      <c r="O32" s="840"/>
      <c r="P32" s="841"/>
      <c r="Q32" s="842">
        <v>15</v>
      </c>
      <c r="R32" s="843"/>
      <c r="S32" s="843"/>
      <c r="T32" s="843"/>
      <c r="U32" s="843"/>
      <c r="V32" s="843">
        <v>13</v>
      </c>
      <c r="W32" s="843"/>
      <c r="X32" s="843"/>
      <c r="Y32" s="843"/>
      <c r="Z32" s="843"/>
      <c r="AA32" s="843">
        <v>1</v>
      </c>
      <c r="AB32" s="843"/>
      <c r="AC32" s="843"/>
      <c r="AD32" s="843"/>
      <c r="AE32" s="844"/>
      <c r="AF32" s="845">
        <v>1</v>
      </c>
      <c r="AG32" s="846"/>
      <c r="AH32" s="846"/>
      <c r="AI32" s="846"/>
      <c r="AJ32" s="847"/>
      <c r="AK32" s="914">
        <v>10</v>
      </c>
      <c r="AL32" s="915"/>
      <c r="AM32" s="915"/>
      <c r="AN32" s="915"/>
      <c r="AO32" s="915"/>
      <c r="AP32" s="915">
        <v>35</v>
      </c>
      <c r="AQ32" s="915"/>
      <c r="AR32" s="915"/>
      <c r="AS32" s="915"/>
      <c r="AT32" s="915"/>
      <c r="AU32" s="915">
        <v>31</v>
      </c>
      <c r="AV32" s="915"/>
      <c r="AW32" s="915"/>
      <c r="AX32" s="915"/>
      <c r="AY32" s="915"/>
      <c r="AZ32" s="916" t="s">
        <v>600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407</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387</v>
      </c>
      <c r="B63" s="874" t="s">
        <v>408</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1246</v>
      </c>
      <c r="AG63" s="926"/>
      <c r="AH63" s="926"/>
      <c r="AI63" s="926"/>
      <c r="AJ63" s="927"/>
      <c r="AK63" s="928"/>
      <c r="AL63" s="923"/>
      <c r="AM63" s="923"/>
      <c r="AN63" s="923"/>
      <c r="AO63" s="923"/>
      <c r="AP63" s="926">
        <v>2409</v>
      </c>
      <c r="AQ63" s="926"/>
      <c r="AR63" s="926"/>
      <c r="AS63" s="926"/>
      <c r="AT63" s="926"/>
      <c r="AU63" s="926">
        <v>33</v>
      </c>
      <c r="AV63" s="926"/>
      <c r="AW63" s="926"/>
      <c r="AX63" s="926"/>
      <c r="AY63" s="926"/>
      <c r="AZ63" s="930"/>
      <c r="BA63" s="930"/>
      <c r="BB63" s="930"/>
      <c r="BC63" s="930"/>
      <c r="BD63" s="930"/>
      <c r="BE63" s="931"/>
      <c r="BF63" s="931"/>
      <c r="BG63" s="931"/>
      <c r="BH63" s="931"/>
      <c r="BI63" s="932"/>
      <c r="BJ63" s="933" t="s">
        <v>126</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409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393</v>
      </c>
      <c r="W66" s="802"/>
      <c r="X66" s="802"/>
      <c r="Y66" s="802"/>
      <c r="Z66" s="803"/>
      <c r="AA66" s="801" t="s">
        <v>412</v>
      </c>
      <c r="AB66" s="802"/>
      <c r="AC66" s="802"/>
      <c r="AD66" s="802"/>
      <c r="AE66" s="803"/>
      <c r="AF66" s="936" t="s">
        <v>395</v>
      </c>
      <c r="AG66" s="897"/>
      <c r="AH66" s="897"/>
      <c r="AI66" s="897"/>
      <c r="AJ66" s="937"/>
      <c r="AK66" s="801" t="s">
        <v>396</v>
      </c>
      <c r="AL66" s="825"/>
      <c r="AM66" s="825"/>
      <c r="AN66" s="825"/>
      <c r="AO66" s="826"/>
      <c r="AP66" s="801" t="s">
        <v>397</v>
      </c>
      <c r="AQ66" s="802"/>
      <c r="AR66" s="802"/>
      <c r="AS66" s="802"/>
      <c r="AT66" s="803"/>
      <c r="AU66" s="801" t="s">
        <v>413</v>
      </c>
      <c r="AV66" s="802"/>
      <c r="AW66" s="802"/>
      <c r="AX66" s="802"/>
      <c r="AY66" s="803"/>
      <c r="AZ66" s="801" t="s">
        <v>374</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569</v>
      </c>
      <c r="C68" s="954"/>
      <c r="D68" s="954"/>
      <c r="E68" s="954"/>
      <c r="F68" s="954"/>
      <c r="G68" s="954"/>
      <c r="H68" s="954"/>
      <c r="I68" s="954"/>
      <c r="J68" s="954"/>
      <c r="K68" s="954"/>
      <c r="L68" s="954"/>
      <c r="M68" s="954"/>
      <c r="N68" s="954"/>
      <c r="O68" s="954"/>
      <c r="P68" s="955"/>
      <c r="Q68" s="956">
        <v>326</v>
      </c>
      <c r="R68" s="950"/>
      <c r="S68" s="950"/>
      <c r="T68" s="950"/>
      <c r="U68" s="950"/>
      <c r="V68" s="950">
        <v>311</v>
      </c>
      <c r="W68" s="950"/>
      <c r="X68" s="950"/>
      <c r="Y68" s="950"/>
      <c r="Z68" s="950"/>
      <c r="AA68" s="950">
        <v>15</v>
      </c>
      <c r="AB68" s="950"/>
      <c r="AC68" s="950"/>
      <c r="AD68" s="950"/>
      <c r="AE68" s="950"/>
      <c r="AF68" s="950">
        <v>6</v>
      </c>
      <c r="AG68" s="950"/>
      <c r="AH68" s="950"/>
      <c r="AI68" s="950"/>
      <c r="AJ68" s="950"/>
      <c r="AK68" s="950" t="s">
        <v>567</v>
      </c>
      <c r="AL68" s="950"/>
      <c r="AM68" s="950"/>
      <c r="AN68" s="950"/>
      <c r="AO68" s="950"/>
      <c r="AP68" s="950">
        <v>100</v>
      </c>
      <c r="AQ68" s="950"/>
      <c r="AR68" s="950"/>
      <c r="AS68" s="950"/>
      <c r="AT68" s="950"/>
      <c r="AU68" s="950">
        <v>83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570</v>
      </c>
      <c r="C69" s="958"/>
      <c r="D69" s="958"/>
      <c r="E69" s="958"/>
      <c r="F69" s="958"/>
      <c r="G69" s="958"/>
      <c r="H69" s="958"/>
      <c r="I69" s="958"/>
      <c r="J69" s="958"/>
      <c r="K69" s="958"/>
      <c r="L69" s="958"/>
      <c r="M69" s="958"/>
      <c r="N69" s="958"/>
      <c r="O69" s="958"/>
      <c r="P69" s="959"/>
      <c r="Q69" s="960">
        <v>119</v>
      </c>
      <c r="R69" s="915"/>
      <c r="S69" s="915"/>
      <c r="T69" s="915"/>
      <c r="U69" s="915"/>
      <c r="V69" s="915">
        <v>110</v>
      </c>
      <c r="W69" s="915"/>
      <c r="X69" s="915"/>
      <c r="Y69" s="915"/>
      <c r="Z69" s="915"/>
      <c r="AA69" s="915">
        <v>9</v>
      </c>
      <c r="AB69" s="915"/>
      <c r="AC69" s="915"/>
      <c r="AD69" s="915"/>
      <c r="AE69" s="915"/>
      <c r="AF69" s="915">
        <v>9</v>
      </c>
      <c r="AG69" s="915"/>
      <c r="AH69" s="915"/>
      <c r="AI69" s="915"/>
      <c r="AJ69" s="915"/>
      <c r="AK69" s="915" t="s">
        <v>567</v>
      </c>
      <c r="AL69" s="915"/>
      <c r="AM69" s="915"/>
      <c r="AN69" s="915"/>
      <c r="AO69" s="915"/>
      <c r="AP69" s="915" t="s">
        <v>567</v>
      </c>
      <c r="AQ69" s="915"/>
      <c r="AR69" s="915"/>
      <c r="AS69" s="915"/>
      <c r="AT69" s="915"/>
      <c r="AU69" s="915" t="s">
        <v>589</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571</v>
      </c>
      <c r="C70" s="958"/>
      <c r="D70" s="958"/>
      <c r="E70" s="958"/>
      <c r="F70" s="958"/>
      <c r="G70" s="958"/>
      <c r="H70" s="958"/>
      <c r="I70" s="958"/>
      <c r="J70" s="958"/>
      <c r="K70" s="958"/>
      <c r="L70" s="958"/>
      <c r="M70" s="958"/>
      <c r="N70" s="958"/>
      <c r="O70" s="958"/>
      <c r="P70" s="959"/>
      <c r="Q70" s="960">
        <v>458</v>
      </c>
      <c r="R70" s="915"/>
      <c r="S70" s="915"/>
      <c r="T70" s="915"/>
      <c r="U70" s="915"/>
      <c r="V70" s="915">
        <v>394</v>
      </c>
      <c r="W70" s="915"/>
      <c r="X70" s="915"/>
      <c r="Y70" s="915"/>
      <c r="Z70" s="915"/>
      <c r="AA70" s="915">
        <v>63</v>
      </c>
      <c r="AB70" s="915"/>
      <c r="AC70" s="915"/>
      <c r="AD70" s="915"/>
      <c r="AE70" s="915"/>
      <c r="AF70" s="915">
        <v>63</v>
      </c>
      <c r="AG70" s="915"/>
      <c r="AH70" s="915"/>
      <c r="AI70" s="915"/>
      <c r="AJ70" s="915"/>
      <c r="AK70" s="915" t="s">
        <v>585</v>
      </c>
      <c r="AL70" s="915"/>
      <c r="AM70" s="915"/>
      <c r="AN70" s="915"/>
      <c r="AO70" s="915"/>
      <c r="AP70" s="915" t="s">
        <v>567</v>
      </c>
      <c r="AQ70" s="915"/>
      <c r="AR70" s="915"/>
      <c r="AS70" s="915"/>
      <c r="AT70" s="915"/>
      <c r="AU70" s="915" t="s">
        <v>588</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572</v>
      </c>
      <c r="C71" s="958"/>
      <c r="D71" s="958"/>
      <c r="E71" s="958"/>
      <c r="F71" s="958"/>
      <c r="G71" s="958"/>
      <c r="H71" s="958"/>
      <c r="I71" s="958"/>
      <c r="J71" s="958"/>
      <c r="K71" s="958"/>
      <c r="L71" s="958"/>
      <c r="M71" s="958"/>
      <c r="N71" s="958"/>
      <c r="O71" s="958"/>
      <c r="P71" s="959"/>
      <c r="Q71" s="960">
        <v>4579</v>
      </c>
      <c r="R71" s="915"/>
      <c r="S71" s="915"/>
      <c r="T71" s="915"/>
      <c r="U71" s="915"/>
      <c r="V71" s="915">
        <v>4211</v>
      </c>
      <c r="W71" s="915"/>
      <c r="X71" s="915"/>
      <c r="Y71" s="915"/>
      <c r="Z71" s="915"/>
      <c r="AA71" s="915">
        <v>368</v>
      </c>
      <c r="AB71" s="915"/>
      <c r="AC71" s="915"/>
      <c r="AD71" s="915"/>
      <c r="AE71" s="915"/>
      <c r="AF71" s="915">
        <v>368</v>
      </c>
      <c r="AG71" s="915"/>
      <c r="AH71" s="915"/>
      <c r="AI71" s="915"/>
      <c r="AJ71" s="915"/>
      <c r="AK71" s="915" t="s">
        <v>567</v>
      </c>
      <c r="AL71" s="915"/>
      <c r="AM71" s="915"/>
      <c r="AN71" s="915"/>
      <c r="AO71" s="915"/>
      <c r="AP71" s="915" t="s">
        <v>567</v>
      </c>
      <c r="AQ71" s="915"/>
      <c r="AR71" s="915"/>
      <c r="AS71" s="915"/>
      <c r="AT71" s="915"/>
      <c r="AU71" s="915" t="s">
        <v>588</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573</v>
      </c>
      <c r="C72" s="958"/>
      <c r="D72" s="958"/>
      <c r="E72" s="958"/>
      <c r="F72" s="958"/>
      <c r="G72" s="958"/>
      <c r="H72" s="958"/>
      <c r="I72" s="958"/>
      <c r="J72" s="958"/>
      <c r="K72" s="958"/>
      <c r="L72" s="958"/>
      <c r="M72" s="958"/>
      <c r="N72" s="958"/>
      <c r="O72" s="958"/>
      <c r="P72" s="959"/>
      <c r="Q72" s="960">
        <v>1136</v>
      </c>
      <c r="R72" s="915"/>
      <c r="S72" s="915"/>
      <c r="T72" s="915"/>
      <c r="U72" s="915"/>
      <c r="V72" s="915">
        <v>992</v>
      </c>
      <c r="W72" s="915"/>
      <c r="X72" s="915"/>
      <c r="Y72" s="915"/>
      <c r="Z72" s="915"/>
      <c r="AA72" s="915">
        <v>144</v>
      </c>
      <c r="AB72" s="915"/>
      <c r="AC72" s="915"/>
      <c r="AD72" s="915"/>
      <c r="AE72" s="915"/>
      <c r="AF72" s="915">
        <v>144</v>
      </c>
      <c r="AG72" s="915"/>
      <c r="AH72" s="915"/>
      <c r="AI72" s="915"/>
      <c r="AJ72" s="915"/>
      <c r="AK72" s="915" t="s">
        <v>567</v>
      </c>
      <c r="AL72" s="915"/>
      <c r="AM72" s="915"/>
      <c r="AN72" s="915"/>
      <c r="AO72" s="915"/>
      <c r="AP72" s="915" t="s">
        <v>567</v>
      </c>
      <c r="AQ72" s="915"/>
      <c r="AR72" s="915"/>
      <c r="AS72" s="915"/>
      <c r="AT72" s="915"/>
      <c r="AU72" s="915" t="s">
        <v>588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t="s">
        <v>574</v>
      </c>
      <c r="C73" s="958"/>
      <c r="D73" s="958"/>
      <c r="E73" s="958"/>
      <c r="F73" s="958"/>
      <c r="G73" s="958"/>
      <c r="H73" s="958"/>
      <c r="I73" s="958"/>
      <c r="J73" s="958"/>
      <c r="K73" s="958"/>
      <c r="L73" s="958"/>
      <c r="M73" s="958"/>
      <c r="N73" s="958"/>
      <c r="O73" s="958"/>
      <c r="P73" s="959"/>
      <c r="Q73" s="960">
        <v>313</v>
      </c>
      <c r="R73" s="915"/>
      <c r="S73" s="915"/>
      <c r="T73" s="915"/>
      <c r="U73" s="915"/>
      <c r="V73" s="915">
        <v>272</v>
      </c>
      <c r="W73" s="915"/>
      <c r="X73" s="915"/>
      <c r="Y73" s="915"/>
      <c r="Z73" s="915"/>
      <c r="AA73" s="915">
        <v>41</v>
      </c>
      <c r="AB73" s="915"/>
      <c r="AC73" s="915"/>
      <c r="AD73" s="915"/>
      <c r="AE73" s="915"/>
      <c r="AF73" s="915">
        <v>41</v>
      </c>
      <c r="AG73" s="915"/>
      <c r="AH73" s="915"/>
      <c r="AI73" s="915"/>
      <c r="AJ73" s="915"/>
      <c r="AK73" s="915" t="s">
        <v>567</v>
      </c>
      <c r="AL73" s="915"/>
      <c r="AM73" s="915"/>
      <c r="AN73" s="915"/>
      <c r="AO73" s="915"/>
      <c r="AP73" s="915" t="s">
        <v>567</v>
      </c>
      <c r="AQ73" s="915"/>
      <c r="AR73" s="915"/>
      <c r="AS73" s="915"/>
      <c r="AT73" s="915"/>
      <c r="AU73" s="915" t="s">
        <v>588</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t="s">
        <v>575</v>
      </c>
      <c r="C74" s="958"/>
      <c r="D74" s="958"/>
      <c r="E74" s="958"/>
      <c r="F74" s="958"/>
      <c r="G74" s="958"/>
      <c r="H74" s="958"/>
      <c r="I74" s="958"/>
      <c r="J74" s="958"/>
      <c r="K74" s="958"/>
      <c r="L74" s="958"/>
      <c r="M74" s="958"/>
      <c r="N74" s="958"/>
      <c r="O74" s="958"/>
      <c r="P74" s="959"/>
      <c r="Q74" s="960">
        <v>130</v>
      </c>
      <c r="R74" s="915"/>
      <c r="S74" s="915"/>
      <c r="T74" s="915"/>
      <c r="U74" s="915"/>
      <c r="V74" s="915">
        <v>120</v>
      </c>
      <c r="W74" s="915"/>
      <c r="X74" s="915"/>
      <c r="Y74" s="915"/>
      <c r="Z74" s="915"/>
      <c r="AA74" s="915">
        <v>10</v>
      </c>
      <c r="AB74" s="915"/>
      <c r="AC74" s="915"/>
      <c r="AD74" s="915"/>
      <c r="AE74" s="915"/>
      <c r="AF74" s="915">
        <v>10</v>
      </c>
      <c r="AG74" s="915"/>
      <c r="AH74" s="915"/>
      <c r="AI74" s="915"/>
      <c r="AJ74" s="915"/>
      <c r="AK74" s="915">
        <v>16</v>
      </c>
      <c r="AL74" s="915"/>
      <c r="AM74" s="915"/>
      <c r="AN74" s="915"/>
      <c r="AO74" s="915"/>
      <c r="AP74" s="915">
        <v>115</v>
      </c>
      <c r="AQ74" s="915"/>
      <c r="AR74" s="915"/>
      <c r="AS74" s="915"/>
      <c r="AT74" s="915"/>
      <c r="AU74" s="915">
        <v>42</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t="s">
        <v>576</v>
      </c>
      <c r="C75" s="958"/>
      <c r="D75" s="958"/>
      <c r="E75" s="958"/>
      <c r="F75" s="958"/>
      <c r="G75" s="958"/>
      <c r="H75" s="958"/>
      <c r="I75" s="958"/>
      <c r="J75" s="958"/>
      <c r="K75" s="958"/>
      <c r="L75" s="958"/>
      <c r="M75" s="958"/>
      <c r="N75" s="958"/>
      <c r="O75" s="958"/>
      <c r="P75" s="959"/>
      <c r="Q75" s="963">
        <v>1774</v>
      </c>
      <c r="R75" s="964"/>
      <c r="S75" s="964"/>
      <c r="T75" s="964"/>
      <c r="U75" s="914"/>
      <c r="V75" s="965">
        <v>1729</v>
      </c>
      <c r="W75" s="964"/>
      <c r="X75" s="964"/>
      <c r="Y75" s="964"/>
      <c r="Z75" s="914"/>
      <c r="AA75" s="965">
        <v>45</v>
      </c>
      <c r="AB75" s="964"/>
      <c r="AC75" s="964"/>
      <c r="AD75" s="964"/>
      <c r="AE75" s="914"/>
      <c r="AF75" s="965">
        <v>41</v>
      </c>
      <c r="AG75" s="964"/>
      <c r="AH75" s="964"/>
      <c r="AI75" s="964"/>
      <c r="AJ75" s="914"/>
      <c r="AK75" s="965">
        <v>6</v>
      </c>
      <c r="AL75" s="964"/>
      <c r="AM75" s="964"/>
      <c r="AN75" s="964"/>
      <c r="AO75" s="914"/>
      <c r="AP75" s="965">
        <v>807</v>
      </c>
      <c r="AQ75" s="964"/>
      <c r="AR75" s="964"/>
      <c r="AS75" s="964"/>
      <c r="AT75" s="914"/>
      <c r="AU75" s="965">
        <v>350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t="s">
        <v>577</v>
      </c>
      <c r="C76" s="958"/>
      <c r="D76" s="958"/>
      <c r="E76" s="958"/>
      <c r="F76" s="958"/>
      <c r="G76" s="958"/>
      <c r="H76" s="958"/>
      <c r="I76" s="958"/>
      <c r="J76" s="958"/>
      <c r="K76" s="958"/>
      <c r="L76" s="958"/>
      <c r="M76" s="958"/>
      <c r="N76" s="958"/>
      <c r="O76" s="958"/>
      <c r="P76" s="959"/>
      <c r="Q76" s="963">
        <v>117</v>
      </c>
      <c r="R76" s="964"/>
      <c r="S76" s="964"/>
      <c r="T76" s="964"/>
      <c r="U76" s="914"/>
      <c r="V76" s="965">
        <v>92</v>
      </c>
      <c r="W76" s="964"/>
      <c r="X76" s="964"/>
      <c r="Y76" s="964"/>
      <c r="Z76" s="914"/>
      <c r="AA76" s="965">
        <v>24</v>
      </c>
      <c r="AB76" s="964"/>
      <c r="AC76" s="964"/>
      <c r="AD76" s="964"/>
      <c r="AE76" s="914"/>
      <c r="AF76" s="965">
        <v>24</v>
      </c>
      <c r="AG76" s="964"/>
      <c r="AH76" s="964"/>
      <c r="AI76" s="964"/>
      <c r="AJ76" s="914"/>
      <c r="AK76" s="965" t="s">
        <v>567</v>
      </c>
      <c r="AL76" s="964"/>
      <c r="AM76" s="964"/>
      <c r="AN76" s="964"/>
      <c r="AO76" s="914"/>
      <c r="AP76" s="965" t="s">
        <v>567</v>
      </c>
      <c r="AQ76" s="964"/>
      <c r="AR76" s="964"/>
      <c r="AS76" s="964"/>
      <c r="AT76" s="914"/>
      <c r="AU76" s="965" t="s">
        <v>588</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t="s">
        <v>578</v>
      </c>
      <c r="C77" s="958"/>
      <c r="D77" s="958"/>
      <c r="E77" s="958"/>
      <c r="F77" s="958"/>
      <c r="G77" s="958"/>
      <c r="H77" s="958"/>
      <c r="I77" s="958"/>
      <c r="J77" s="958"/>
      <c r="K77" s="958"/>
      <c r="L77" s="958"/>
      <c r="M77" s="958"/>
      <c r="N77" s="958"/>
      <c r="O77" s="958"/>
      <c r="P77" s="959"/>
      <c r="Q77" s="963">
        <v>1154</v>
      </c>
      <c r="R77" s="964"/>
      <c r="S77" s="964"/>
      <c r="T77" s="964"/>
      <c r="U77" s="914"/>
      <c r="V77" s="965">
        <v>1146</v>
      </c>
      <c r="W77" s="964"/>
      <c r="X77" s="964"/>
      <c r="Y77" s="964"/>
      <c r="Z77" s="914"/>
      <c r="AA77" s="965">
        <v>8</v>
      </c>
      <c r="AB77" s="964"/>
      <c r="AC77" s="964"/>
      <c r="AD77" s="964"/>
      <c r="AE77" s="914"/>
      <c r="AF77" s="965">
        <v>8</v>
      </c>
      <c r="AG77" s="964"/>
      <c r="AH77" s="964"/>
      <c r="AI77" s="964"/>
      <c r="AJ77" s="914"/>
      <c r="AK77" s="965" t="s">
        <v>586</v>
      </c>
      <c r="AL77" s="964"/>
      <c r="AM77" s="964"/>
      <c r="AN77" s="964"/>
      <c r="AO77" s="914"/>
      <c r="AP77" s="965" t="s">
        <v>567</v>
      </c>
      <c r="AQ77" s="964"/>
      <c r="AR77" s="964"/>
      <c r="AS77" s="964"/>
      <c r="AT77" s="914"/>
      <c r="AU77" s="965" t="s">
        <v>590</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t="s">
        <v>579</v>
      </c>
      <c r="C78" s="958"/>
      <c r="D78" s="958"/>
      <c r="E78" s="958"/>
      <c r="F78" s="958"/>
      <c r="G78" s="958"/>
      <c r="H78" s="958"/>
      <c r="I78" s="958"/>
      <c r="J78" s="958"/>
      <c r="K78" s="958"/>
      <c r="L78" s="958"/>
      <c r="M78" s="958"/>
      <c r="N78" s="958"/>
      <c r="O78" s="958"/>
      <c r="P78" s="959"/>
      <c r="Q78" s="960">
        <v>316</v>
      </c>
      <c r="R78" s="915"/>
      <c r="S78" s="915"/>
      <c r="T78" s="915"/>
      <c r="U78" s="915"/>
      <c r="V78" s="915">
        <v>304</v>
      </c>
      <c r="W78" s="915"/>
      <c r="X78" s="915"/>
      <c r="Y78" s="915"/>
      <c r="Z78" s="915"/>
      <c r="AA78" s="915">
        <v>12</v>
      </c>
      <c r="AB78" s="915"/>
      <c r="AC78" s="915"/>
      <c r="AD78" s="915"/>
      <c r="AE78" s="915"/>
      <c r="AF78" s="915">
        <v>12</v>
      </c>
      <c r="AG78" s="915"/>
      <c r="AH78" s="915"/>
      <c r="AI78" s="915"/>
      <c r="AJ78" s="915"/>
      <c r="AK78" s="915">
        <v>6</v>
      </c>
      <c r="AL78" s="915"/>
      <c r="AM78" s="915"/>
      <c r="AN78" s="915"/>
      <c r="AO78" s="915"/>
      <c r="AP78" s="915" t="s">
        <v>567</v>
      </c>
      <c r="AQ78" s="915"/>
      <c r="AR78" s="915"/>
      <c r="AS78" s="915"/>
      <c r="AT78" s="915"/>
      <c r="AU78" s="915" t="s">
        <v>588</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t="s">
        <v>580</v>
      </c>
      <c r="C79" s="958"/>
      <c r="D79" s="958"/>
      <c r="E79" s="958"/>
      <c r="F79" s="958"/>
      <c r="G79" s="958"/>
      <c r="H79" s="958"/>
      <c r="I79" s="958"/>
      <c r="J79" s="958"/>
      <c r="K79" s="958"/>
      <c r="L79" s="958"/>
      <c r="M79" s="958"/>
      <c r="N79" s="958"/>
      <c r="O79" s="958"/>
      <c r="P79" s="959"/>
      <c r="Q79" s="960">
        <v>438691</v>
      </c>
      <c r="R79" s="915"/>
      <c r="S79" s="915"/>
      <c r="T79" s="915"/>
      <c r="U79" s="915"/>
      <c r="V79" s="915">
        <v>428211</v>
      </c>
      <c r="W79" s="915"/>
      <c r="X79" s="915"/>
      <c r="Y79" s="915"/>
      <c r="Z79" s="915"/>
      <c r="AA79" s="915">
        <v>10481</v>
      </c>
      <c r="AB79" s="915"/>
      <c r="AC79" s="915"/>
      <c r="AD79" s="915"/>
      <c r="AE79" s="915"/>
      <c r="AF79" s="915">
        <v>10481</v>
      </c>
      <c r="AG79" s="915"/>
      <c r="AH79" s="915"/>
      <c r="AI79" s="915"/>
      <c r="AJ79" s="915"/>
      <c r="AK79" s="915">
        <v>1023</v>
      </c>
      <c r="AL79" s="915"/>
      <c r="AM79" s="915"/>
      <c r="AN79" s="915"/>
      <c r="AO79" s="915"/>
      <c r="AP79" s="915" t="s">
        <v>588</v>
      </c>
      <c r="AQ79" s="915"/>
      <c r="AR79" s="915"/>
      <c r="AS79" s="915"/>
      <c r="AT79" s="915"/>
      <c r="AU79" s="915" t="s">
        <v>588</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t="s">
        <v>581</v>
      </c>
      <c r="C80" s="958"/>
      <c r="D80" s="958"/>
      <c r="E80" s="958"/>
      <c r="F80" s="958"/>
      <c r="G80" s="958"/>
      <c r="H80" s="958"/>
      <c r="I80" s="958"/>
      <c r="J80" s="958"/>
      <c r="K80" s="958"/>
      <c r="L80" s="958"/>
      <c r="M80" s="958"/>
      <c r="N80" s="958"/>
      <c r="O80" s="958"/>
      <c r="P80" s="959"/>
      <c r="Q80" s="960">
        <v>326</v>
      </c>
      <c r="R80" s="915"/>
      <c r="S80" s="915"/>
      <c r="T80" s="915"/>
      <c r="U80" s="915"/>
      <c r="V80" s="915">
        <v>295</v>
      </c>
      <c r="W80" s="915"/>
      <c r="X80" s="915"/>
      <c r="Y80" s="915"/>
      <c r="Z80" s="915"/>
      <c r="AA80" s="915">
        <v>31</v>
      </c>
      <c r="AB80" s="915"/>
      <c r="AC80" s="915"/>
      <c r="AD80" s="915"/>
      <c r="AE80" s="915"/>
      <c r="AF80" s="915">
        <v>577</v>
      </c>
      <c r="AG80" s="915"/>
      <c r="AH80" s="915"/>
      <c r="AI80" s="915"/>
      <c r="AJ80" s="915"/>
      <c r="AK80" s="915">
        <v>2</v>
      </c>
      <c r="AL80" s="915"/>
      <c r="AM80" s="915"/>
      <c r="AN80" s="915"/>
      <c r="AO80" s="915"/>
      <c r="AP80" s="915">
        <v>263</v>
      </c>
      <c r="AQ80" s="915"/>
      <c r="AR80" s="915"/>
      <c r="AS80" s="915"/>
      <c r="AT80" s="915"/>
      <c r="AU80" s="915" t="s">
        <v>588</v>
      </c>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t="s">
        <v>582</v>
      </c>
      <c r="C81" s="958"/>
      <c r="D81" s="958"/>
      <c r="E81" s="958"/>
      <c r="F81" s="958"/>
      <c r="G81" s="958"/>
      <c r="H81" s="958"/>
      <c r="I81" s="958"/>
      <c r="J81" s="958"/>
      <c r="K81" s="958"/>
      <c r="L81" s="958"/>
      <c r="M81" s="958"/>
      <c r="N81" s="958"/>
      <c r="O81" s="958"/>
      <c r="P81" s="959"/>
      <c r="Q81" s="960">
        <v>1050</v>
      </c>
      <c r="R81" s="915"/>
      <c r="S81" s="915"/>
      <c r="T81" s="915"/>
      <c r="U81" s="915"/>
      <c r="V81" s="915">
        <v>1267</v>
      </c>
      <c r="W81" s="915"/>
      <c r="X81" s="915"/>
      <c r="Y81" s="915"/>
      <c r="Z81" s="915"/>
      <c r="AA81" s="915">
        <v>-218</v>
      </c>
      <c r="AB81" s="915"/>
      <c r="AC81" s="915"/>
      <c r="AD81" s="915"/>
      <c r="AE81" s="915"/>
      <c r="AF81" s="915">
        <v>303</v>
      </c>
      <c r="AG81" s="915"/>
      <c r="AH81" s="915"/>
      <c r="AI81" s="915"/>
      <c r="AJ81" s="915"/>
      <c r="AK81" s="915">
        <v>831</v>
      </c>
      <c r="AL81" s="915"/>
      <c r="AM81" s="915"/>
      <c r="AN81" s="915"/>
      <c r="AO81" s="915"/>
      <c r="AP81" s="915">
        <v>7620</v>
      </c>
      <c r="AQ81" s="915"/>
      <c r="AR81" s="915"/>
      <c r="AS81" s="915"/>
      <c r="AT81" s="915"/>
      <c r="AU81" s="915">
        <v>3371</v>
      </c>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t="s">
        <v>583</v>
      </c>
      <c r="C82" s="958"/>
      <c r="D82" s="958"/>
      <c r="E82" s="958"/>
      <c r="F82" s="958"/>
      <c r="G82" s="958"/>
      <c r="H82" s="958"/>
      <c r="I82" s="958"/>
      <c r="J82" s="958"/>
      <c r="K82" s="958"/>
      <c r="L82" s="958"/>
      <c r="M82" s="958"/>
      <c r="N82" s="958"/>
      <c r="O82" s="958"/>
      <c r="P82" s="959"/>
      <c r="Q82" s="960">
        <v>162</v>
      </c>
      <c r="R82" s="915"/>
      <c r="S82" s="915"/>
      <c r="T82" s="915"/>
      <c r="U82" s="915"/>
      <c r="V82" s="915">
        <v>137</v>
      </c>
      <c r="W82" s="915"/>
      <c r="X82" s="915"/>
      <c r="Y82" s="915"/>
      <c r="Z82" s="915"/>
      <c r="AA82" s="915">
        <v>26</v>
      </c>
      <c r="AB82" s="915"/>
      <c r="AC82" s="915"/>
      <c r="AD82" s="915"/>
      <c r="AE82" s="915"/>
      <c r="AF82" s="915">
        <v>214</v>
      </c>
      <c r="AG82" s="915"/>
      <c r="AH82" s="915"/>
      <c r="AI82" s="915"/>
      <c r="AJ82" s="915"/>
      <c r="AK82" s="915" t="s">
        <v>587</v>
      </c>
      <c r="AL82" s="915"/>
      <c r="AM82" s="915"/>
      <c r="AN82" s="915"/>
      <c r="AO82" s="915"/>
      <c r="AP82" s="915" t="s">
        <v>567</v>
      </c>
      <c r="AQ82" s="915"/>
      <c r="AR82" s="915"/>
      <c r="AS82" s="915"/>
      <c r="AT82" s="915"/>
      <c r="AU82" s="915" t="s">
        <v>567</v>
      </c>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t="s">
        <v>584</v>
      </c>
      <c r="C83" s="958"/>
      <c r="D83" s="958"/>
      <c r="E83" s="958"/>
      <c r="F83" s="958"/>
      <c r="G83" s="958"/>
      <c r="H83" s="958"/>
      <c r="I83" s="958"/>
      <c r="J83" s="958"/>
      <c r="K83" s="958"/>
      <c r="L83" s="958"/>
      <c r="M83" s="958"/>
      <c r="N83" s="958"/>
      <c r="O83" s="958"/>
      <c r="P83" s="959"/>
      <c r="Q83" s="960">
        <v>4002</v>
      </c>
      <c r="R83" s="915"/>
      <c r="S83" s="915"/>
      <c r="T83" s="915"/>
      <c r="U83" s="915"/>
      <c r="V83" s="915">
        <v>3696</v>
      </c>
      <c r="W83" s="915"/>
      <c r="X83" s="915"/>
      <c r="Y83" s="915"/>
      <c r="Z83" s="915"/>
      <c r="AA83" s="915">
        <v>306</v>
      </c>
      <c r="AB83" s="915"/>
      <c r="AC83" s="915"/>
      <c r="AD83" s="915"/>
      <c r="AE83" s="915"/>
      <c r="AF83" s="915">
        <v>3798</v>
      </c>
      <c r="AG83" s="915"/>
      <c r="AH83" s="915"/>
      <c r="AI83" s="915"/>
      <c r="AJ83" s="915"/>
      <c r="AK83" s="915" t="s">
        <v>589</v>
      </c>
      <c r="AL83" s="915"/>
      <c r="AM83" s="915"/>
      <c r="AN83" s="915"/>
      <c r="AO83" s="915"/>
      <c r="AP83" s="915">
        <v>6393</v>
      </c>
      <c r="AQ83" s="915"/>
      <c r="AR83" s="915"/>
      <c r="AS83" s="915"/>
      <c r="AT83" s="915"/>
      <c r="AU83" s="915" t="s">
        <v>588</v>
      </c>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387</v>
      </c>
      <c r="B88" s="874" t="s">
        <v>414</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16099</v>
      </c>
      <c r="AG88" s="926"/>
      <c r="AH88" s="926"/>
      <c r="AI88" s="926"/>
      <c r="AJ88" s="926"/>
      <c r="AK88" s="923"/>
      <c r="AL88" s="923"/>
      <c r="AM88" s="923"/>
      <c r="AN88" s="923"/>
      <c r="AO88" s="923"/>
      <c r="AP88" s="926">
        <v>15298</v>
      </c>
      <c r="AQ88" s="926"/>
      <c r="AR88" s="926"/>
      <c r="AS88" s="926"/>
      <c r="AT88" s="926"/>
      <c r="AU88" s="926">
        <v>3846</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387</v>
      </c>
      <c r="BR102" s="874" t="s">
        <v>415</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300</v>
      </c>
      <c r="CS102" s="934"/>
      <c r="CT102" s="934"/>
      <c r="CU102" s="934"/>
      <c r="CV102" s="977"/>
      <c r="CW102" s="976" t="s">
        <v>603</v>
      </c>
      <c r="CX102" s="934"/>
      <c r="CY102" s="934"/>
      <c r="CZ102" s="934"/>
      <c r="DA102" s="977"/>
      <c r="DB102" s="976" t="s">
        <v>604</v>
      </c>
      <c r="DC102" s="934"/>
      <c r="DD102" s="934"/>
      <c r="DE102" s="934"/>
      <c r="DF102" s="977"/>
      <c r="DG102" s="976" t="s">
        <v>604</v>
      </c>
      <c r="DH102" s="934"/>
      <c r="DI102" s="934"/>
      <c r="DJ102" s="934"/>
      <c r="DK102" s="977"/>
      <c r="DL102" s="976" t="s">
        <v>604</v>
      </c>
      <c r="DM102" s="934"/>
      <c r="DN102" s="934"/>
      <c r="DO102" s="934"/>
      <c r="DP102" s="977"/>
      <c r="DQ102" s="976" t="s">
        <v>604</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416</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417</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420</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421</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422</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423</v>
      </c>
      <c r="AB109" s="979"/>
      <c r="AC109" s="979"/>
      <c r="AD109" s="979"/>
      <c r="AE109" s="980"/>
      <c r="AF109" s="978" t="s">
        <v>304</v>
      </c>
      <c r="AG109" s="979"/>
      <c r="AH109" s="979"/>
      <c r="AI109" s="979"/>
      <c r="AJ109" s="980"/>
      <c r="AK109" s="978" t="s">
        <v>303</v>
      </c>
      <c r="AL109" s="979"/>
      <c r="AM109" s="979"/>
      <c r="AN109" s="979"/>
      <c r="AO109" s="980"/>
      <c r="AP109" s="978" t="s">
        <v>424</v>
      </c>
      <c r="AQ109" s="979"/>
      <c r="AR109" s="979"/>
      <c r="AS109" s="979"/>
      <c r="AT109" s="981"/>
      <c r="AU109" s="998" t="s">
        <v>422</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423</v>
      </c>
      <c r="BR109" s="979"/>
      <c r="BS109" s="979"/>
      <c r="BT109" s="979"/>
      <c r="BU109" s="980"/>
      <c r="BV109" s="978" t="s">
        <v>304</v>
      </c>
      <c r="BW109" s="979"/>
      <c r="BX109" s="979"/>
      <c r="BY109" s="979"/>
      <c r="BZ109" s="980"/>
      <c r="CA109" s="978" t="s">
        <v>303</v>
      </c>
      <c r="CB109" s="979"/>
      <c r="CC109" s="979"/>
      <c r="CD109" s="979"/>
      <c r="CE109" s="980"/>
      <c r="CF109" s="999" t="s">
        <v>424</v>
      </c>
      <c r="CG109" s="999"/>
      <c r="CH109" s="999"/>
      <c r="CI109" s="999"/>
      <c r="CJ109" s="999"/>
      <c r="CK109" s="978" t="s">
        <v>425</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423</v>
      </c>
      <c r="DH109" s="979"/>
      <c r="DI109" s="979"/>
      <c r="DJ109" s="979"/>
      <c r="DK109" s="980"/>
      <c r="DL109" s="978" t="s">
        <v>304</v>
      </c>
      <c r="DM109" s="979"/>
      <c r="DN109" s="979"/>
      <c r="DO109" s="979"/>
      <c r="DP109" s="980"/>
      <c r="DQ109" s="978" t="s">
        <v>303</v>
      </c>
      <c r="DR109" s="979"/>
      <c r="DS109" s="979"/>
      <c r="DT109" s="979"/>
      <c r="DU109" s="980"/>
      <c r="DV109" s="978" t="s">
        <v>424</v>
      </c>
      <c r="DW109" s="979"/>
      <c r="DX109" s="979"/>
      <c r="DY109" s="979"/>
      <c r="DZ109" s="981"/>
    </row>
    <row r="110" spans="1:131" s="247" customFormat="1" ht="26.25" customHeight="1">
      <c r="A110" s="982" t="s">
        <v>426</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2063146</v>
      </c>
      <c r="AB110" s="986"/>
      <c r="AC110" s="986"/>
      <c r="AD110" s="986"/>
      <c r="AE110" s="987"/>
      <c r="AF110" s="988">
        <v>2148595</v>
      </c>
      <c r="AG110" s="986"/>
      <c r="AH110" s="986"/>
      <c r="AI110" s="986"/>
      <c r="AJ110" s="987"/>
      <c r="AK110" s="988">
        <v>2138984</v>
      </c>
      <c r="AL110" s="986"/>
      <c r="AM110" s="986"/>
      <c r="AN110" s="986"/>
      <c r="AO110" s="987"/>
      <c r="AP110" s="989">
        <v>20.3</v>
      </c>
      <c r="AQ110" s="990"/>
      <c r="AR110" s="990"/>
      <c r="AS110" s="990"/>
      <c r="AT110" s="991"/>
      <c r="AU110" s="992" t="s">
        <v>73</v>
      </c>
      <c r="AV110" s="993"/>
      <c r="AW110" s="993"/>
      <c r="AX110" s="993"/>
      <c r="AY110" s="993"/>
      <c r="AZ110" s="1034" t="s">
        <v>427</v>
      </c>
      <c r="BA110" s="983"/>
      <c r="BB110" s="983"/>
      <c r="BC110" s="983"/>
      <c r="BD110" s="983"/>
      <c r="BE110" s="983"/>
      <c r="BF110" s="983"/>
      <c r="BG110" s="983"/>
      <c r="BH110" s="983"/>
      <c r="BI110" s="983"/>
      <c r="BJ110" s="983"/>
      <c r="BK110" s="983"/>
      <c r="BL110" s="983"/>
      <c r="BM110" s="983"/>
      <c r="BN110" s="983"/>
      <c r="BO110" s="983"/>
      <c r="BP110" s="984"/>
      <c r="BQ110" s="1020">
        <v>18945769</v>
      </c>
      <c r="BR110" s="1021"/>
      <c r="BS110" s="1021"/>
      <c r="BT110" s="1021"/>
      <c r="BU110" s="1021"/>
      <c r="BV110" s="1021">
        <v>19606500</v>
      </c>
      <c r="BW110" s="1021"/>
      <c r="BX110" s="1021"/>
      <c r="BY110" s="1021"/>
      <c r="BZ110" s="1021"/>
      <c r="CA110" s="1021">
        <v>19933148</v>
      </c>
      <c r="CB110" s="1021"/>
      <c r="CC110" s="1021"/>
      <c r="CD110" s="1021"/>
      <c r="CE110" s="1021"/>
      <c r="CF110" s="1035">
        <v>189</v>
      </c>
      <c r="CG110" s="1036"/>
      <c r="CH110" s="1036"/>
      <c r="CI110" s="1036"/>
      <c r="CJ110" s="1036"/>
      <c r="CK110" s="1037" t="s">
        <v>428</v>
      </c>
      <c r="CL110" s="1038"/>
      <c r="CM110" s="1017" t="s">
        <v>429</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389</v>
      </c>
      <c r="DH110" s="1021"/>
      <c r="DI110" s="1021"/>
      <c r="DJ110" s="1021"/>
      <c r="DK110" s="1021"/>
      <c r="DL110" s="1021" t="s">
        <v>126</v>
      </c>
      <c r="DM110" s="1021"/>
      <c r="DN110" s="1021"/>
      <c r="DO110" s="1021"/>
      <c r="DP110" s="1021"/>
      <c r="DQ110" s="1021" t="s">
        <v>389</v>
      </c>
      <c r="DR110" s="1021"/>
      <c r="DS110" s="1021"/>
      <c r="DT110" s="1021"/>
      <c r="DU110" s="1021"/>
      <c r="DV110" s="1022" t="s">
        <v>430</v>
      </c>
      <c r="DW110" s="1022"/>
      <c r="DX110" s="1022"/>
      <c r="DY110" s="1022"/>
      <c r="DZ110" s="1023"/>
    </row>
    <row r="111" spans="1:131" s="247" customFormat="1" ht="26.25" customHeight="1">
      <c r="A111" s="1024" t="s">
        <v>431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126</v>
      </c>
      <c r="AB111" s="1028"/>
      <c r="AC111" s="1028"/>
      <c r="AD111" s="1028"/>
      <c r="AE111" s="1029"/>
      <c r="AF111" s="1030" t="s">
        <v>389</v>
      </c>
      <c r="AG111" s="1028"/>
      <c r="AH111" s="1028"/>
      <c r="AI111" s="1028"/>
      <c r="AJ111" s="1029"/>
      <c r="AK111" s="1030" t="s">
        <v>126</v>
      </c>
      <c r="AL111" s="1028"/>
      <c r="AM111" s="1028"/>
      <c r="AN111" s="1028"/>
      <c r="AO111" s="1029"/>
      <c r="AP111" s="1031" t="s">
        <v>389</v>
      </c>
      <c r="AQ111" s="1032"/>
      <c r="AR111" s="1032"/>
      <c r="AS111" s="1032"/>
      <c r="AT111" s="1033"/>
      <c r="AU111" s="994"/>
      <c r="AV111" s="995"/>
      <c r="AW111" s="995"/>
      <c r="AX111" s="995"/>
      <c r="AY111" s="995"/>
      <c r="AZ111" s="1043" t="s">
        <v>432</v>
      </c>
      <c r="BA111" s="1044"/>
      <c r="BB111" s="1044"/>
      <c r="BC111" s="1044"/>
      <c r="BD111" s="1044"/>
      <c r="BE111" s="1044"/>
      <c r="BF111" s="1044"/>
      <c r="BG111" s="1044"/>
      <c r="BH111" s="1044"/>
      <c r="BI111" s="1044"/>
      <c r="BJ111" s="1044"/>
      <c r="BK111" s="1044"/>
      <c r="BL111" s="1044"/>
      <c r="BM111" s="1044"/>
      <c r="BN111" s="1044"/>
      <c r="BO111" s="1044"/>
      <c r="BP111" s="1045"/>
      <c r="BQ111" s="1013">
        <v>536001</v>
      </c>
      <c r="BR111" s="1014"/>
      <c r="BS111" s="1014"/>
      <c r="BT111" s="1014"/>
      <c r="BU111" s="1014"/>
      <c r="BV111" s="1014">
        <v>375874</v>
      </c>
      <c r="BW111" s="1014"/>
      <c r="BX111" s="1014"/>
      <c r="BY111" s="1014"/>
      <c r="BZ111" s="1014"/>
      <c r="CA111" s="1014">
        <v>265606</v>
      </c>
      <c r="CB111" s="1014"/>
      <c r="CC111" s="1014"/>
      <c r="CD111" s="1014"/>
      <c r="CE111" s="1014"/>
      <c r="CF111" s="1008">
        <v>2.5</v>
      </c>
      <c r="CG111" s="1009"/>
      <c r="CH111" s="1009"/>
      <c r="CI111" s="1009"/>
      <c r="CJ111" s="1009"/>
      <c r="CK111" s="1039"/>
      <c r="CL111" s="1040"/>
      <c r="CM111" s="1010" t="s">
        <v>433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389</v>
      </c>
      <c r="DH111" s="1014"/>
      <c r="DI111" s="1014"/>
      <c r="DJ111" s="1014"/>
      <c r="DK111" s="1014"/>
      <c r="DL111" s="1014" t="s">
        <v>126</v>
      </c>
      <c r="DM111" s="1014"/>
      <c r="DN111" s="1014"/>
      <c r="DO111" s="1014"/>
      <c r="DP111" s="1014"/>
      <c r="DQ111" s="1014" t="s">
        <v>126</v>
      </c>
      <c r="DR111" s="1014"/>
      <c r="DS111" s="1014"/>
      <c r="DT111" s="1014"/>
      <c r="DU111" s="1014"/>
      <c r="DV111" s="1015" t="s">
        <v>389</v>
      </c>
      <c r="DW111" s="1015"/>
      <c r="DX111" s="1015"/>
      <c r="DY111" s="1015"/>
      <c r="DZ111" s="1016"/>
    </row>
    <row r="112" spans="1:131" s="247" customFormat="1" ht="26.25" customHeight="1">
      <c r="A112" s="1046" t="s">
        <v>434</v>
      </c>
      <c r="B112" s="1047"/>
      <c r="C112" s="1044" t="s">
        <v>435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126</v>
      </c>
      <c r="AB112" s="1053"/>
      <c r="AC112" s="1053"/>
      <c r="AD112" s="1053"/>
      <c r="AE112" s="1054"/>
      <c r="AF112" s="1055" t="s">
        <v>389</v>
      </c>
      <c r="AG112" s="1053"/>
      <c r="AH112" s="1053"/>
      <c r="AI112" s="1053"/>
      <c r="AJ112" s="1054"/>
      <c r="AK112" s="1055" t="s">
        <v>389</v>
      </c>
      <c r="AL112" s="1053"/>
      <c r="AM112" s="1053"/>
      <c r="AN112" s="1053"/>
      <c r="AO112" s="1054"/>
      <c r="AP112" s="1056" t="s">
        <v>126</v>
      </c>
      <c r="AQ112" s="1057"/>
      <c r="AR112" s="1057"/>
      <c r="AS112" s="1057"/>
      <c r="AT112" s="1058"/>
      <c r="AU112" s="994"/>
      <c r="AV112" s="995"/>
      <c r="AW112" s="995"/>
      <c r="AX112" s="995"/>
      <c r="AY112" s="995"/>
      <c r="AZ112" s="1043" t="s">
        <v>436</v>
      </c>
      <c r="BA112" s="1044"/>
      <c r="BB112" s="1044"/>
      <c r="BC112" s="1044"/>
      <c r="BD112" s="1044"/>
      <c r="BE112" s="1044"/>
      <c r="BF112" s="1044"/>
      <c r="BG112" s="1044"/>
      <c r="BH112" s="1044"/>
      <c r="BI112" s="1044"/>
      <c r="BJ112" s="1044"/>
      <c r="BK112" s="1044"/>
      <c r="BL112" s="1044"/>
      <c r="BM112" s="1044"/>
      <c r="BN112" s="1044"/>
      <c r="BO112" s="1044"/>
      <c r="BP112" s="1045"/>
      <c r="BQ112" s="1013">
        <v>55793</v>
      </c>
      <c r="BR112" s="1014"/>
      <c r="BS112" s="1014"/>
      <c r="BT112" s="1014"/>
      <c r="BU112" s="1014"/>
      <c r="BV112" s="1014">
        <v>42554</v>
      </c>
      <c r="BW112" s="1014"/>
      <c r="BX112" s="1014"/>
      <c r="BY112" s="1014"/>
      <c r="BZ112" s="1014"/>
      <c r="CA112" s="1014">
        <v>33227</v>
      </c>
      <c r="CB112" s="1014"/>
      <c r="CC112" s="1014"/>
      <c r="CD112" s="1014"/>
      <c r="CE112" s="1014"/>
      <c r="CF112" s="1008">
        <v>0.3</v>
      </c>
      <c r="CG112" s="1009"/>
      <c r="CH112" s="1009"/>
      <c r="CI112" s="1009"/>
      <c r="CJ112" s="1009"/>
      <c r="CK112" s="1039"/>
      <c r="CL112" s="1040"/>
      <c r="CM112" s="1010" t="s">
        <v>437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389</v>
      </c>
      <c r="DH112" s="1014"/>
      <c r="DI112" s="1014"/>
      <c r="DJ112" s="1014"/>
      <c r="DK112" s="1014"/>
      <c r="DL112" s="1014" t="s">
        <v>126</v>
      </c>
      <c r="DM112" s="1014"/>
      <c r="DN112" s="1014"/>
      <c r="DO112" s="1014"/>
      <c r="DP112" s="1014"/>
      <c r="DQ112" s="1014" t="s">
        <v>126</v>
      </c>
      <c r="DR112" s="1014"/>
      <c r="DS112" s="1014"/>
      <c r="DT112" s="1014"/>
      <c r="DU112" s="1014"/>
      <c r="DV112" s="1015" t="s">
        <v>126</v>
      </c>
      <c r="DW112" s="1015"/>
      <c r="DX112" s="1015"/>
      <c r="DY112" s="1015"/>
      <c r="DZ112" s="1016"/>
    </row>
    <row r="113" spans="1:130" s="247" customFormat="1" ht="26.25" customHeight="1">
      <c r="A113" s="1048"/>
      <c r="B113" s="1049"/>
      <c r="C113" s="1044" t="s">
        <v>438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7809</v>
      </c>
      <c r="AB113" s="1028"/>
      <c r="AC113" s="1028"/>
      <c r="AD113" s="1028"/>
      <c r="AE113" s="1029"/>
      <c r="AF113" s="1030">
        <v>8391</v>
      </c>
      <c r="AG113" s="1028"/>
      <c r="AH113" s="1028"/>
      <c r="AI113" s="1028"/>
      <c r="AJ113" s="1029"/>
      <c r="AK113" s="1030">
        <v>7541</v>
      </c>
      <c r="AL113" s="1028"/>
      <c r="AM113" s="1028"/>
      <c r="AN113" s="1028"/>
      <c r="AO113" s="1029"/>
      <c r="AP113" s="1031">
        <v>0.1</v>
      </c>
      <c r="AQ113" s="1032"/>
      <c r="AR113" s="1032"/>
      <c r="AS113" s="1032"/>
      <c r="AT113" s="1033"/>
      <c r="AU113" s="994"/>
      <c r="AV113" s="995"/>
      <c r="AW113" s="995"/>
      <c r="AX113" s="995"/>
      <c r="AY113" s="995"/>
      <c r="AZ113" s="1043" t="s">
        <v>439</v>
      </c>
      <c r="BA113" s="1044"/>
      <c r="BB113" s="1044"/>
      <c r="BC113" s="1044"/>
      <c r="BD113" s="1044"/>
      <c r="BE113" s="1044"/>
      <c r="BF113" s="1044"/>
      <c r="BG113" s="1044"/>
      <c r="BH113" s="1044"/>
      <c r="BI113" s="1044"/>
      <c r="BJ113" s="1044"/>
      <c r="BK113" s="1044"/>
      <c r="BL113" s="1044"/>
      <c r="BM113" s="1044"/>
      <c r="BN113" s="1044"/>
      <c r="BO113" s="1044"/>
      <c r="BP113" s="1045"/>
      <c r="BQ113" s="1013">
        <v>4264895</v>
      </c>
      <c r="BR113" s="1014"/>
      <c r="BS113" s="1014"/>
      <c r="BT113" s="1014"/>
      <c r="BU113" s="1014"/>
      <c r="BV113" s="1014">
        <v>4074605</v>
      </c>
      <c r="BW113" s="1014"/>
      <c r="BX113" s="1014"/>
      <c r="BY113" s="1014"/>
      <c r="BZ113" s="1014"/>
      <c r="CA113" s="1014">
        <v>3845101</v>
      </c>
      <c r="CB113" s="1014"/>
      <c r="CC113" s="1014"/>
      <c r="CD113" s="1014"/>
      <c r="CE113" s="1014"/>
      <c r="CF113" s="1008">
        <v>36.5</v>
      </c>
      <c r="CG113" s="1009"/>
      <c r="CH113" s="1009"/>
      <c r="CI113" s="1009"/>
      <c r="CJ113" s="1009"/>
      <c r="CK113" s="1039"/>
      <c r="CL113" s="1040"/>
      <c r="CM113" s="1010" t="s">
        <v>440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126</v>
      </c>
      <c r="DR113" s="1053"/>
      <c r="DS113" s="1053"/>
      <c r="DT113" s="1053"/>
      <c r="DU113" s="1054"/>
      <c r="DV113" s="1056" t="s">
        <v>126</v>
      </c>
      <c r="DW113" s="1057"/>
      <c r="DX113" s="1057"/>
      <c r="DY113" s="1057"/>
      <c r="DZ113" s="1058"/>
    </row>
    <row r="114" spans="1:130" s="247" customFormat="1" ht="26.25" customHeight="1">
      <c r="A114" s="1048"/>
      <c r="B114" s="1049"/>
      <c r="C114" s="1044" t="s">
        <v>441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407694</v>
      </c>
      <c r="AB114" s="1053"/>
      <c r="AC114" s="1053"/>
      <c r="AD114" s="1053"/>
      <c r="AE114" s="1054"/>
      <c r="AF114" s="1055">
        <v>401907</v>
      </c>
      <c r="AG114" s="1053"/>
      <c r="AH114" s="1053"/>
      <c r="AI114" s="1053"/>
      <c r="AJ114" s="1054"/>
      <c r="AK114" s="1055">
        <v>408209</v>
      </c>
      <c r="AL114" s="1053"/>
      <c r="AM114" s="1053"/>
      <c r="AN114" s="1053"/>
      <c r="AO114" s="1054"/>
      <c r="AP114" s="1056">
        <v>3.9</v>
      </c>
      <c r="AQ114" s="1057"/>
      <c r="AR114" s="1057"/>
      <c r="AS114" s="1057"/>
      <c r="AT114" s="1058"/>
      <c r="AU114" s="994"/>
      <c r="AV114" s="995"/>
      <c r="AW114" s="995"/>
      <c r="AX114" s="995"/>
      <c r="AY114" s="995"/>
      <c r="AZ114" s="1043" t="s">
        <v>442</v>
      </c>
      <c r="BA114" s="1044"/>
      <c r="BB114" s="1044"/>
      <c r="BC114" s="1044"/>
      <c r="BD114" s="1044"/>
      <c r="BE114" s="1044"/>
      <c r="BF114" s="1044"/>
      <c r="BG114" s="1044"/>
      <c r="BH114" s="1044"/>
      <c r="BI114" s="1044"/>
      <c r="BJ114" s="1044"/>
      <c r="BK114" s="1044"/>
      <c r="BL114" s="1044"/>
      <c r="BM114" s="1044"/>
      <c r="BN114" s="1044"/>
      <c r="BO114" s="1044"/>
      <c r="BP114" s="1045"/>
      <c r="BQ114" s="1013">
        <v>3515447</v>
      </c>
      <c r="BR114" s="1014"/>
      <c r="BS114" s="1014"/>
      <c r="BT114" s="1014"/>
      <c r="BU114" s="1014"/>
      <c r="BV114" s="1014">
        <v>3396703</v>
      </c>
      <c r="BW114" s="1014"/>
      <c r="BX114" s="1014"/>
      <c r="BY114" s="1014"/>
      <c r="BZ114" s="1014"/>
      <c r="CA114" s="1014">
        <v>3393710</v>
      </c>
      <c r="CB114" s="1014"/>
      <c r="CC114" s="1014"/>
      <c r="CD114" s="1014"/>
      <c r="CE114" s="1014"/>
      <c r="CF114" s="1008">
        <v>32.200000000000003</v>
      </c>
      <c r="CG114" s="1009"/>
      <c r="CH114" s="1009"/>
      <c r="CI114" s="1009"/>
      <c r="CJ114" s="1009"/>
      <c r="CK114" s="1039"/>
      <c r="CL114" s="1040"/>
      <c r="CM114" s="1010" t="s">
        <v>443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430</v>
      </c>
      <c r="DH114" s="1053"/>
      <c r="DI114" s="1053"/>
      <c r="DJ114" s="1053"/>
      <c r="DK114" s="1054"/>
      <c r="DL114" s="1055" t="s">
        <v>126</v>
      </c>
      <c r="DM114" s="1053"/>
      <c r="DN114" s="1053"/>
      <c r="DO114" s="1053"/>
      <c r="DP114" s="1054"/>
      <c r="DQ114" s="1055" t="s">
        <v>389</v>
      </c>
      <c r="DR114" s="1053"/>
      <c r="DS114" s="1053"/>
      <c r="DT114" s="1053"/>
      <c r="DU114" s="1054"/>
      <c r="DV114" s="1056" t="s">
        <v>389</v>
      </c>
      <c r="DW114" s="1057"/>
      <c r="DX114" s="1057"/>
      <c r="DY114" s="1057"/>
      <c r="DZ114" s="1058"/>
    </row>
    <row r="115" spans="1:130" s="247" customFormat="1" ht="26.25" customHeight="1">
      <c r="A115" s="1048"/>
      <c r="B115" s="1049"/>
      <c r="C115" s="1044" t="s">
        <v>444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181737</v>
      </c>
      <c r="AB115" s="1028"/>
      <c r="AC115" s="1028"/>
      <c r="AD115" s="1028"/>
      <c r="AE115" s="1029"/>
      <c r="AF115" s="1030">
        <v>166271</v>
      </c>
      <c r="AG115" s="1028"/>
      <c r="AH115" s="1028"/>
      <c r="AI115" s="1028"/>
      <c r="AJ115" s="1029"/>
      <c r="AK115" s="1030">
        <v>114174</v>
      </c>
      <c r="AL115" s="1028"/>
      <c r="AM115" s="1028"/>
      <c r="AN115" s="1028"/>
      <c r="AO115" s="1029"/>
      <c r="AP115" s="1031">
        <v>1.1000000000000001</v>
      </c>
      <c r="AQ115" s="1032"/>
      <c r="AR115" s="1032"/>
      <c r="AS115" s="1032"/>
      <c r="AT115" s="1033"/>
      <c r="AU115" s="994"/>
      <c r="AV115" s="995"/>
      <c r="AW115" s="995"/>
      <c r="AX115" s="995"/>
      <c r="AY115" s="995"/>
      <c r="AZ115" s="1043" t="s">
        <v>445</v>
      </c>
      <c r="BA115" s="1044"/>
      <c r="BB115" s="1044"/>
      <c r="BC115" s="1044"/>
      <c r="BD115" s="1044"/>
      <c r="BE115" s="1044"/>
      <c r="BF115" s="1044"/>
      <c r="BG115" s="1044"/>
      <c r="BH115" s="1044"/>
      <c r="BI115" s="1044"/>
      <c r="BJ115" s="1044"/>
      <c r="BK115" s="1044"/>
      <c r="BL115" s="1044"/>
      <c r="BM115" s="1044"/>
      <c r="BN115" s="1044"/>
      <c r="BO115" s="1044"/>
      <c r="BP115" s="1045"/>
      <c r="BQ115" s="1013" t="s">
        <v>126</v>
      </c>
      <c r="BR115" s="1014"/>
      <c r="BS115" s="1014"/>
      <c r="BT115" s="1014"/>
      <c r="BU115" s="1014"/>
      <c r="BV115" s="1014" t="s">
        <v>126</v>
      </c>
      <c r="BW115" s="1014"/>
      <c r="BX115" s="1014"/>
      <c r="BY115" s="1014"/>
      <c r="BZ115" s="1014"/>
      <c r="CA115" s="1014" t="s">
        <v>126</v>
      </c>
      <c r="CB115" s="1014"/>
      <c r="CC115" s="1014"/>
      <c r="CD115" s="1014"/>
      <c r="CE115" s="1014"/>
      <c r="CF115" s="1008" t="s">
        <v>126</v>
      </c>
      <c r="CG115" s="1009"/>
      <c r="CH115" s="1009"/>
      <c r="CI115" s="1009"/>
      <c r="CJ115" s="1009"/>
      <c r="CK115" s="1039"/>
      <c r="CL115" s="1040"/>
      <c r="CM115" s="1043" t="s">
        <v>446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126</v>
      </c>
      <c r="DH115" s="1053"/>
      <c r="DI115" s="1053"/>
      <c r="DJ115" s="1053"/>
      <c r="DK115" s="1054"/>
      <c r="DL115" s="1055" t="s">
        <v>389</v>
      </c>
      <c r="DM115" s="1053"/>
      <c r="DN115" s="1053"/>
      <c r="DO115" s="1053"/>
      <c r="DP115" s="1054"/>
      <c r="DQ115" s="1055" t="s">
        <v>126</v>
      </c>
      <c r="DR115" s="1053"/>
      <c r="DS115" s="1053"/>
      <c r="DT115" s="1053"/>
      <c r="DU115" s="1054"/>
      <c r="DV115" s="1056" t="s">
        <v>389</v>
      </c>
      <c r="DW115" s="1057"/>
      <c r="DX115" s="1057"/>
      <c r="DY115" s="1057"/>
      <c r="DZ115" s="1058"/>
    </row>
    <row r="116" spans="1:130" s="247" customFormat="1" ht="26.25" customHeight="1">
      <c r="A116" s="1050"/>
      <c r="B116" s="1051"/>
      <c r="C116" s="1059" t="s">
        <v>447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126</v>
      </c>
      <c r="AB116" s="1053"/>
      <c r="AC116" s="1053"/>
      <c r="AD116" s="1053"/>
      <c r="AE116" s="1054"/>
      <c r="AF116" s="1055" t="s">
        <v>126</v>
      </c>
      <c r="AG116" s="1053"/>
      <c r="AH116" s="1053"/>
      <c r="AI116" s="1053"/>
      <c r="AJ116" s="1054"/>
      <c r="AK116" s="1055" t="s">
        <v>126</v>
      </c>
      <c r="AL116" s="1053"/>
      <c r="AM116" s="1053"/>
      <c r="AN116" s="1053"/>
      <c r="AO116" s="1054"/>
      <c r="AP116" s="1056" t="s">
        <v>389</v>
      </c>
      <c r="AQ116" s="1057"/>
      <c r="AR116" s="1057"/>
      <c r="AS116" s="1057"/>
      <c r="AT116" s="1058"/>
      <c r="AU116" s="994"/>
      <c r="AV116" s="995"/>
      <c r="AW116" s="995"/>
      <c r="AX116" s="995"/>
      <c r="AY116" s="995"/>
      <c r="AZ116" s="1061" t="s">
        <v>448</v>
      </c>
      <c r="BA116" s="1062"/>
      <c r="BB116" s="1062"/>
      <c r="BC116" s="1062"/>
      <c r="BD116" s="1062"/>
      <c r="BE116" s="1062"/>
      <c r="BF116" s="1062"/>
      <c r="BG116" s="1062"/>
      <c r="BH116" s="1062"/>
      <c r="BI116" s="1062"/>
      <c r="BJ116" s="1062"/>
      <c r="BK116" s="1062"/>
      <c r="BL116" s="1062"/>
      <c r="BM116" s="1062"/>
      <c r="BN116" s="1062"/>
      <c r="BO116" s="1062"/>
      <c r="BP116" s="1063"/>
      <c r="BQ116" s="1013" t="s">
        <v>126</v>
      </c>
      <c r="BR116" s="1014"/>
      <c r="BS116" s="1014"/>
      <c r="BT116" s="1014"/>
      <c r="BU116" s="1014"/>
      <c r="BV116" s="1014" t="s">
        <v>389</v>
      </c>
      <c r="BW116" s="1014"/>
      <c r="BX116" s="1014"/>
      <c r="BY116" s="1014"/>
      <c r="BZ116" s="1014"/>
      <c r="CA116" s="1014" t="s">
        <v>126</v>
      </c>
      <c r="CB116" s="1014"/>
      <c r="CC116" s="1014"/>
      <c r="CD116" s="1014"/>
      <c r="CE116" s="1014"/>
      <c r="CF116" s="1008" t="s">
        <v>389</v>
      </c>
      <c r="CG116" s="1009"/>
      <c r="CH116" s="1009"/>
      <c r="CI116" s="1009"/>
      <c r="CJ116" s="1009"/>
      <c r="CK116" s="1039"/>
      <c r="CL116" s="1040"/>
      <c r="CM116" s="1010" t="s">
        <v>449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389</v>
      </c>
      <c r="DH116" s="1053"/>
      <c r="DI116" s="1053"/>
      <c r="DJ116" s="1053"/>
      <c r="DK116" s="1054"/>
      <c r="DL116" s="1055" t="s">
        <v>126</v>
      </c>
      <c r="DM116" s="1053"/>
      <c r="DN116" s="1053"/>
      <c r="DO116" s="1053"/>
      <c r="DP116" s="1054"/>
      <c r="DQ116" s="1055" t="s">
        <v>389</v>
      </c>
      <c r="DR116" s="1053"/>
      <c r="DS116" s="1053"/>
      <c r="DT116" s="1053"/>
      <c r="DU116" s="1054"/>
      <c r="DV116" s="1056" t="s">
        <v>389</v>
      </c>
      <c r="DW116" s="1057"/>
      <c r="DX116" s="1057"/>
      <c r="DY116" s="1057"/>
      <c r="DZ116" s="1058"/>
    </row>
    <row r="117" spans="1:130" s="247" customFormat="1" ht="26.25" customHeight="1">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450</v>
      </c>
      <c r="Z117" s="980"/>
      <c r="AA117" s="1070">
        <v>2660386</v>
      </c>
      <c r="AB117" s="1071"/>
      <c r="AC117" s="1071"/>
      <c r="AD117" s="1071"/>
      <c r="AE117" s="1072"/>
      <c r="AF117" s="1073">
        <v>2725164</v>
      </c>
      <c r="AG117" s="1071"/>
      <c r="AH117" s="1071"/>
      <c r="AI117" s="1071"/>
      <c r="AJ117" s="1072"/>
      <c r="AK117" s="1073">
        <v>2668908</v>
      </c>
      <c r="AL117" s="1071"/>
      <c r="AM117" s="1071"/>
      <c r="AN117" s="1071"/>
      <c r="AO117" s="1072"/>
      <c r="AP117" s="1074"/>
      <c r="AQ117" s="1075"/>
      <c r="AR117" s="1075"/>
      <c r="AS117" s="1075"/>
      <c r="AT117" s="1076"/>
      <c r="AU117" s="994"/>
      <c r="AV117" s="995"/>
      <c r="AW117" s="995"/>
      <c r="AX117" s="995"/>
      <c r="AY117" s="995"/>
      <c r="AZ117" s="1061" t="s">
        <v>451</v>
      </c>
      <c r="BA117" s="1062"/>
      <c r="BB117" s="1062"/>
      <c r="BC117" s="1062"/>
      <c r="BD117" s="1062"/>
      <c r="BE117" s="1062"/>
      <c r="BF117" s="1062"/>
      <c r="BG117" s="1062"/>
      <c r="BH117" s="1062"/>
      <c r="BI117" s="1062"/>
      <c r="BJ117" s="1062"/>
      <c r="BK117" s="1062"/>
      <c r="BL117" s="1062"/>
      <c r="BM117" s="1062"/>
      <c r="BN117" s="1062"/>
      <c r="BO117" s="1062"/>
      <c r="BP117" s="1063"/>
      <c r="BQ117" s="1013" t="s">
        <v>389</v>
      </c>
      <c r="BR117" s="1014"/>
      <c r="BS117" s="1014"/>
      <c r="BT117" s="1014"/>
      <c r="BU117" s="1014"/>
      <c r="BV117" s="1014" t="s">
        <v>389</v>
      </c>
      <c r="BW117" s="1014"/>
      <c r="BX117" s="1014"/>
      <c r="BY117" s="1014"/>
      <c r="BZ117" s="1014"/>
      <c r="CA117" s="1014" t="s">
        <v>389</v>
      </c>
      <c r="CB117" s="1014"/>
      <c r="CC117" s="1014"/>
      <c r="CD117" s="1014"/>
      <c r="CE117" s="1014"/>
      <c r="CF117" s="1008" t="s">
        <v>389</v>
      </c>
      <c r="CG117" s="1009"/>
      <c r="CH117" s="1009"/>
      <c r="CI117" s="1009"/>
      <c r="CJ117" s="1009"/>
      <c r="CK117" s="1039"/>
      <c r="CL117" s="1040"/>
      <c r="CM117" s="1010" t="s">
        <v>452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389</v>
      </c>
      <c r="DH117" s="1053"/>
      <c r="DI117" s="1053"/>
      <c r="DJ117" s="1053"/>
      <c r="DK117" s="1054"/>
      <c r="DL117" s="1055" t="s">
        <v>389</v>
      </c>
      <c r="DM117" s="1053"/>
      <c r="DN117" s="1053"/>
      <c r="DO117" s="1053"/>
      <c r="DP117" s="1054"/>
      <c r="DQ117" s="1055" t="s">
        <v>126</v>
      </c>
      <c r="DR117" s="1053"/>
      <c r="DS117" s="1053"/>
      <c r="DT117" s="1053"/>
      <c r="DU117" s="1054"/>
      <c r="DV117" s="1056" t="s">
        <v>389</v>
      </c>
      <c r="DW117" s="1057"/>
      <c r="DX117" s="1057"/>
      <c r="DY117" s="1057"/>
      <c r="DZ117" s="1058"/>
    </row>
    <row r="118" spans="1:130" s="247" customFormat="1" ht="26.25" customHeight="1">
      <c r="A118" s="998" t="s">
        <v>425</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423</v>
      </c>
      <c r="AB118" s="979"/>
      <c r="AC118" s="979"/>
      <c r="AD118" s="979"/>
      <c r="AE118" s="980"/>
      <c r="AF118" s="978" t="s">
        <v>304</v>
      </c>
      <c r="AG118" s="979"/>
      <c r="AH118" s="979"/>
      <c r="AI118" s="979"/>
      <c r="AJ118" s="980"/>
      <c r="AK118" s="978" t="s">
        <v>303</v>
      </c>
      <c r="AL118" s="979"/>
      <c r="AM118" s="979"/>
      <c r="AN118" s="979"/>
      <c r="AO118" s="980"/>
      <c r="AP118" s="1065" t="s">
        <v>424</v>
      </c>
      <c r="AQ118" s="1066"/>
      <c r="AR118" s="1066"/>
      <c r="AS118" s="1066"/>
      <c r="AT118" s="1067"/>
      <c r="AU118" s="994"/>
      <c r="AV118" s="995"/>
      <c r="AW118" s="995"/>
      <c r="AX118" s="995"/>
      <c r="AY118" s="995"/>
      <c r="AZ118" s="1068" t="s">
        <v>453</v>
      </c>
      <c r="BA118" s="1059"/>
      <c r="BB118" s="1059"/>
      <c r="BC118" s="1059"/>
      <c r="BD118" s="1059"/>
      <c r="BE118" s="1059"/>
      <c r="BF118" s="1059"/>
      <c r="BG118" s="1059"/>
      <c r="BH118" s="1059"/>
      <c r="BI118" s="1059"/>
      <c r="BJ118" s="1059"/>
      <c r="BK118" s="1059"/>
      <c r="BL118" s="1059"/>
      <c r="BM118" s="1059"/>
      <c r="BN118" s="1059"/>
      <c r="BO118" s="1059"/>
      <c r="BP118" s="1060"/>
      <c r="BQ118" s="1091" t="s">
        <v>389</v>
      </c>
      <c r="BR118" s="1092"/>
      <c r="BS118" s="1092"/>
      <c r="BT118" s="1092"/>
      <c r="BU118" s="1092"/>
      <c r="BV118" s="1092" t="s">
        <v>126</v>
      </c>
      <c r="BW118" s="1092"/>
      <c r="BX118" s="1092"/>
      <c r="BY118" s="1092"/>
      <c r="BZ118" s="1092"/>
      <c r="CA118" s="1092" t="s">
        <v>389</v>
      </c>
      <c r="CB118" s="1092"/>
      <c r="CC118" s="1092"/>
      <c r="CD118" s="1092"/>
      <c r="CE118" s="1092"/>
      <c r="CF118" s="1008" t="s">
        <v>126</v>
      </c>
      <c r="CG118" s="1009"/>
      <c r="CH118" s="1009"/>
      <c r="CI118" s="1009"/>
      <c r="CJ118" s="1009"/>
      <c r="CK118" s="1039"/>
      <c r="CL118" s="1040"/>
      <c r="CM118" s="1010" t="s">
        <v>454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389</v>
      </c>
      <c r="DR118" s="1053"/>
      <c r="DS118" s="1053"/>
      <c r="DT118" s="1053"/>
      <c r="DU118" s="1054"/>
      <c r="DV118" s="1056" t="s">
        <v>389</v>
      </c>
      <c r="DW118" s="1057"/>
      <c r="DX118" s="1057"/>
      <c r="DY118" s="1057"/>
      <c r="DZ118" s="1058"/>
    </row>
    <row r="119" spans="1:130" s="247" customFormat="1" ht="26.25" customHeight="1">
      <c r="A119" s="1152" t="s">
        <v>428</v>
      </c>
      <c r="B119" s="1038"/>
      <c r="C119" s="1017" t="s">
        <v>429</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389</v>
      </c>
      <c r="AB119" s="986"/>
      <c r="AC119" s="986"/>
      <c r="AD119" s="986"/>
      <c r="AE119" s="987"/>
      <c r="AF119" s="988" t="s">
        <v>389</v>
      </c>
      <c r="AG119" s="986"/>
      <c r="AH119" s="986"/>
      <c r="AI119" s="986"/>
      <c r="AJ119" s="987"/>
      <c r="AK119" s="988" t="s">
        <v>389</v>
      </c>
      <c r="AL119" s="986"/>
      <c r="AM119" s="986"/>
      <c r="AN119" s="986"/>
      <c r="AO119" s="987"/>
      <c r="AP119" s="989" t="s">
        <v>389</v>
      </c>
      <c r="AQ119" s="990"/>
      <c r="AR119" s="990"/>
      <c r="AS119" s="990"/>
      <c r="AT119" s="991"/>
      <c r="AU119" s="996"/>
      <c r="AV119" s="997"/>
      <c r="AW119" s="997"/>
      <c r="AX119" s="997"/>
      <c r="AY119" s="997"/>
      <c r="AZ119" s="278" t="s">
        <v>183</v>
      </c>
      <c r="BA119" s="278"/>
      <c r="BB119" s="278"/>
      <c r="BC119" s="278"/>
      <c r="BD119" s="278"/>
      <c r="BE119" s="278"/>
      <c r="BF119" s="278"/>
      <c r="BG119" s="278"/>
      <c r="BH119" s="278"/>
      <c r="BI119" s="278"/>
      <c r="BJ119" s="278"/>
      <c r="BK119" s="278"/>
      <c r="BL119" s="278"/>
      <c r="BM119" s="278"/>
      <c r="BN119" s="278"/>
      <c r="BO119" s="1069" t="s">
        <v>455</v>
      </c>
      <c r="BP119" s="1100"/>
      <c r="BQ119" s="1091">
        <v>27317905</v>
      </c>
      <c r="BR119" s="1092"/>
      <c r="BS119" s="1092"/>
      <c r="BT119" s="1092"/>
      <c r="BU119" s="1092"/>
      <c r="BV119" s="1092">
        <v>27496236</v>
      </c>
      <c r="BW119" s="1092"/>
      <c r="BX119" s="1092"/>
      <c r="BY119" s="1092"/>
      <c r="BZ119" s="1092"/>
      <c r="CA119" s="1092">
        <v>27470792</v>
      </c>
      <c r="CB119" s="1092"/>
      <c r="CC119" s="1092"/>
      <c r="CD119" s="1092"/>
      <c r="CE119" s="1092"/>
      <c r="CF119" s="1093"/>
      <c r="CG119" s="1094"/>
      <c r="CH119" s="1094"/>
      <c r="CI119" s="1094"/>
      <c r="CJ119" s="1095"/>
      <c r="CK119" s="1041"/>
      <c r="CL119" s="1042"/>
      <c r="CM119" s="1096" t="s">
        <v>456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536001</v>
      </c>
      <c r="DH119" s="1078"/>
      <c r="DI119" s="1078"/>
      <c r="DJ119" s="1078"/>
      <c r="DK119" s="1079"/>
      <c r="DL119" s="1077">
        <v>375874</v>
      </c>
      <c r="DM119" s="1078"/>
      <c r="DN119" s="1078"/>
      <c r="DO119" s="1078"/>
      <c r="DP119" s="1079"/>
      <c r="DQ119" s="1077">
        <v>265606</v>
      </c>
      <c r="DR119" s="1078"/>
      <c r="DS119" s="1078"/>
      <c r="DT119" s="1078"/>
      <c r="DU119" s="1079"/>
      <c r="DV119" s="1080">
        <v>2.5</v>
      </c>
      <c r="DW119" s="1081"/>
      <c r="DX119" s="1081"/>
      <c r="DY119" s="1081"/>
      <c r="DZ119" s="1082"/>
    </row>
    <row r="120" spans="1:130" s="247" customFormat="1" ht="26.25" customHeight="1">
      <c r="A120" s="1153"/>
      <c r="B120" s="1040"/>
      <c r="C120" s="1010" t="s">
        <v>433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389</v>
      </c>
      <c r="AB120" s="1053"/>
      <c r="AC120" s="1053"/>
      <c r="AD120" s="1053"/>
      <c r="AE120" s="1054"/>
      <c r="AF120" s="1055" t="s">
        <v>389</v>
      </c>
      <c r="AG120" s="1053"/>
      <c r="AH120" s="1053"/>
      <c r="AI120" s="1053"/>
      <c r="AJ120" s="1054"/>
      <c r="AK120" s="1055" t="s">
        <v>126</v>
      </c>
      <c r="AL120" s="1053"/>
      <c r="AM120" s="1053"/>
      <c r="AN120" s="1053"/>
      <c r="AO120" s="1054"/>
      <c r="AP120" s="1056" t="s">
        <v>126</v>
      </c>
      <c r="AQ120" s="1057"/>
      <c r="AR120" s="1057"/>
      <c r="AS120" s="1057"/>
      <c r="AT120" s="1058"/>
      <c r="AU120" s="1083" t="s">
        <v>457</v>
      </c>
      <c r="AV120" s="1084"/>
      <c r="AW120" s="1084"/>
      <c r="AX120" s="1084"/>
      <c r="AY120" s="1085"/>
      <c r="AZ120" s="1034" t="s">
        <v>458</v>
      </c>
      <c r="BA120" s="983"/>
      <c r="BB120" s="983"/>
      <c r="BC120" s="983"/>
      <c r="BD120" s="983"/>
      <c r="BE120" s="983"/>
      <c r="BF120" s="983"/>
      <c r="BG120" s="983"/>
      <c r="BH120" s="983"/>
      <c r="BI120" s="983"/>
      <c r="BJ120" s="983"/>
      <c r="BK120" s="983"/>
      <c r="BL120" s="983"/>
      <c r="BM120" s="983"/>
      <c r="BN120" s="983"/>
      <c r="BO120" s="983"/>
      <c r="BP120" s="984"/>
      <c r="BQ120" s="1020">
        <v>5048627</v>
      </c>
      <c r="BR120" s="1021"/>
      <c r="BS120" s="1021"/>
      <c r="BT120" s="1021"/>
      <c r="BU120" s="1021"/>
      <c r="BV120" s="1021">
        <v>5854092</v>
      </c>
      <c r="BW120" s="1021"/>
      <c r="BX120" s="1021"/>
      <c r="BY120" s="1021"/>
      <c r="BZ120" s="1021"/>
      <c r="CA120" s="1021">
        <v>5376159</v>
      </c>
      <c r="CB120" s="1021"/>
      <c r="CC120" s="1021"/>
      <c r="CD120" s="1021"/>
      <c r="CE120" s="1021"/>
      <c r="CF120" s="1035">
        <v>51</v>
      </c>
      <c r="CG120" s="1036"/>
      <c r="CH120" s="1036"/>
      <c r="CI120" s="1036"/>
      <c r="CJ120" s="1036"/>
      <c r="CK120" s="1101" t="s">
        <v>459</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44060</v>
      </c>
      <c r="DH120" s="1021"/>
      <c r="DI120" s="1021"/>
      <c r="DJ120" s="1021"/>
      <c r="DK120" s="1021"/>
      <c r="DL120" s="1021">
        <v>37804</v>
      </c>
      <c r="DM120" s="1021"/>
      <c r="DN120" s="1021"/>
      <c r="DO120" s="1021"/>
      <c r="DP120" s="1021"/>
      <c r="DQ120" s="1021">
        <v>30854</v>
      </c>
      <c r="DR120" s="1021"/>
      <c r="DS120" s="1021"/>
      <c r="DT120" s="1021"/>
      <c r="DU120" s="1021"/>
      <c r="DV120" s="1022">
        <v>0.3</v>
      </c>
      <c r="DW120" s="1022"/>
      <c r="DX120" s="1022"/>
      <c r="DY120" s="1022"/>
      <c r="DZ120" s="1023"/>
    </row>
    <row r="121" spans="1:130" s="247" customFormat="1" ht="26.25" customHeight="1">
      <c r="A121" s="1153"/>
      <c r="B121" s="1040"/>
      <c r="C121" s="1061" t="s">
        <v>460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389</v>
      </c>
      <c r="AB121" s="1053"/>
      <c r="AC121" s="1053"/>
      <c r="AD121" s="1053"/>
      <c r="AE121" s="1054"/>
      <c r="AF121" s="1055" t="s">
        <v>389</v>
      </c>
      <c r="AG121" s="1053"/>
      <c r="AH121" s="1053"/>
      <c r="AI121" s="1053"/>
      <c r="AJ121" s="1054"/>
      <c r="AK121" s="1055" t="s">
        <v>389</v>
      </c>
      <c r="AL121" s="1053"/>
      <c r="AM121" s="1053"/>
      <c r="AN121" s="1053"/>
      <c r="AO121" s="1054"/>
      <c r="AP121" s="1056" t="s">
        <v>126</v>
      </c>
      <c r="AQ121" s="1057"/>
      <c r="AR121" s="1057"/>
      <c r="AS121" s="1057"/>
      <c r="AT121" s="1058"/>
      <c r="AU121" s="1086"/>
      <c r="AV121" s="1087"/>
      <c r="AW121" s="1087"/>
      <c r="AX121" s="1087"/>
      <c r="AY121" s="1088"/>
      <c r="AZ121" s="1043" t="s">
        <v>461</v>
      </c>
      <c r="BA121" s="1044"/>
      <c r="BB121" s="1044"/>
      <c r="BC121" s="1044"/>
      <c r="BD121" s="1044"/>
      <c r="BE121" s="1044"/>
      <c r="BF121" s="1044"/>
      <c r="BG121" s="1044"/>
      <c r="BH121" s="1044"/>
      <c r="BI121" s="1044"/>
      <c r="BJ121" s="1044"/>
      <c r="BK121" s="1044"/>
      <c r="BL121" s="1044"/>
      <c r="BM121" s="1044"/>
      <c r="BN121" s="1044"/>
      <c r="BO121" s="1044"/>
      <c r="BP121" s="1045"/>
      <c r="BQ121" s="1013">
        <v>405141</v>
      </c>
      <c r="BR121" s="1014"/>
      <c r="BS121" s="1014"/>
      <c r="BT121" s="1014"/>
      <c r="BU121" s="1014"/>
      <c r="BV121" s="1014">
        <v>372013</v>
      </c>
      <c r="BW121" s="1014"/>
      <c r="BX121" s="1014"/>
      <c r="BY121" s="1014"/>
      <c r="BZ121" s="1014"/>
      <c r="CA121" s="1014">
        <v>318437</v>
      </c>
      <c r="CB121" s="1014"/>
      <c r="CC121" s="1014"/>
      <c r="CD121" s="1014"/>
      <c r="CE121" s="1014"/>
      <c r="CF121" s="1008">
        <v>3</v>
      </c>
      <c r="CG121" s="1009"/>
      <c r="CH121" s="1009"/>
      <c r="CI121" s="1009"/>
      <c r="CJ121" s="1009"/>
      <c r="CK121" s="1104"/>
      <c r="CL121" s="1105"/>
      <c r="CM121" s="1105"/>
      <c r="CN121" s="1105"/>
      <c r="CO121" s="1106"/>
      <c r="CP121" s="1114" t="s">
        <v>462</v>
      </c>
      <c r="CQ121" s="1115"/>
      <c r="CR121" s="1115"/>
      <c r="CS121" s="1115"/>
      <c r="CT121" s="1115"/>
      <c r="CU121" s="1115"/>
      <c r="CV121" s="1115"/>
      <c r="CW121" s="1115"/>
      <c r="CX121" s="1115"/>
      <c r="CY121" s="1115"/>
      <c r="CZ121" s="1115"/>
      <c r="DA121" s="1115"/>
      <c r="DB121" s="1115"/>
      <c r="DC121" s="1115"/>
      <c r="DD121" s="1115"/>
      <c r="DE121" s="1115"/>
      <c r="DF121" s="1116"/>
      <c r="DG121" s="1013">
        <v>11733</v>
      </c>
      <c r="DH121" s="1014"/>
      <c r="DI121" s="1014"/>
      <c r="DJ121" s="1014"/>
      <c r="DK121" s="1014"/>
      <c r="DL121" s="1014">
        <v>4750</v>
      </c>
      <c r="DM121" s="1014"/>
      <c r="DN121" s="1014"/>
      <c r="DO121" s="1014"/>
      <c r="DP121" s="1014"/>
      <c r="DQ121" s="1014">
        <v>2373</v>
      </c>
      <c r="DR121" s="1014"/>
      <c r="DS121" s="1014"/>
      <c r="DT121" s="1014"/>
      <c r="DU121" s="1014"/>
      <c r="DV121" s="1015">
        <v>0</v>
      </c>
      <c r="DW121" s="1015"/>
      <c r="DX121" s="1015"/>
      <c r="DY121" s="1015"/>
      <c r="DZ121" s="1016"/>
    </row>
    <row r="122" spans="1:130" s="247" customFormat="1" ht="26.25" customHeight="1">
      <c r="A122" s="1153"/>
      <c r="B122" s="1040"/>
      <c r="C122" s="1010" t="s">
        <v>443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126</v>
      </c>
      <c r="AB122" s="1053"/>
      <c r="AC122" s="1053"/>
      <c r="AD122" s="1053"/>
      <c r="AE122" s="1054"/>
      <c r="AF122" s="1055" t="s">
        <v>389</v>
      </c>
      <c r="AG122" s="1053"/>
      <c r="AH122" s="1053"/>
      <c r="AI122" s="1053"/>
      <c r="AJ122" s="1054"/>
      <c r="AK122" s="1055" t="s">
        <v>389</v>
      </c>
      <c r="AL122" s="1053"/>
      <c r="AM122" s="1053"/>
      <c r="AN122" s="1053"/>
      <c r="AO122" s="1054"/>
      <c r="AP122" s="1056" t="s">
        <v>389</v>
      </c>
      <c r="AQ122" s="1057"/>
      <c r="AR122" s="1057"/>
      <c r="AS122" s="1057"/>
      <c r="AT122" s="1058"/>
      <c r="AU122" s="1086"/>
      <c r="AV122" s="1087"/>
      <c r="AW122" s="1087"/>
      <c r="AX122" s="1087"/>
      <c r="AY122" s="1088"/>
      <c r="AZ122" s="1068" t="s">
        <v>463</v>
      </c>
      <c r="BA122" s="1059"/>
      <c r="BB122" s="1059"/>
      <c r="BC122" s="1059"/>
      <c r="BD122" s="1059"/>
      <c r="BE122" s="1059"/>
      <c r="BF122" s="1059"/>
      <c r="BG122" s="1059"/>
      <c r="BH122" s="1059"/>
      <c r="BI122" s="1059"/>
      <c r="BJ122" s="1059"/>
      <c r="BK122" s="1059"/>
      <c r="BL122" s="1059"/>
      <c r="BM122" s="1059"/>
      <c r="BN122" s="1059"/>
      <c r="BO122" s="1059"/>
      <c r="BP122" s="1060"/>
      <c r="BQ122" s="1091">
        <v>20904819</v>
      </c>
      <c r="BR122" s="1092"/>
      <c r="BS122" s="1092"/>
      <c r="BT122" s="1092"/>
      <c r="BU122" s="1092"/>
      <c r="BV122" s="1092">
        <v>21654184</v>
      </c>
      <c r="BW122" s="1092"/>
      <c r="BX122" s="1092"/>
      <c r="BY122" s="1092"/>
      <c r="BZ122" s="1092"/>
      <c r="CA122" s="1092">
        <v>21542288</v>
      </c>
      <c r="CB122" s="1092"/>
      <c r="CC122" s="1092"/>
      <c r="CD122" s="1092"/>
      <c r="CE122" s="1092"/>
      <c r="CF122" s="1112">
        <v>204.2</v>
      </c>
      <c r="CG122" s="1113"/>
      <c r="CH122" s="1113"/>
      <c r="CI122" s="1113"/>
      <c r="CJ122" s="1113"/>
      <c r="CK122" s="1104"/>
      <c r="CL122" s="1105"/>
      <c r="CM122" s="1105"/>
      <c r="CN122" s="1105"/>
      <c r="CO122" s="1106"/>
      <c r="CP122" s="1114" t="s">
        <v>464</v>
      </c>
      <c r="CQ122" s="1115"/>
      <c r="CR122" s="1115"/>
      <c r="CS122" s="1115"/>
      <c r="CT122" s="1115"/>
      <c r="CU122" s="1115"/>
      <c r="CV122" s="1115"/>
      <c r="CW122" s="1115"/>
      <c r="CX122" s="1115"/>
      <c r="CY122" s="1115"/>
      <c r="CZ122" s="1115"/>
      <c r="DA122" s="1115"/>
      <c r="DB122" s="1115"/>
      <c r="DC122" s="1115"/>
      <c r="DD122" s="1115"/>
      <c r="DE122" s="1115"/>
      <c r="DF122" s="1116"/>
      <c r="DG122" s="1013" t="s">
        <v>126</v>
      </c>
      <c r="DH122" s="1014"/>
      <c r="DI122" s="1014"/>
      <c r="DJ122" s="1014"/>
      <c r="DK122" s="1014"/>
      <c r="DL122" s="1014" t="s">
        <v>389</v>
      </c>
      <c r="DM122" s="1014"/>
      <c r="DN122" s="1014"/>
      <c r="DO122" s="1014"/>
      <c r="DP122" s="1014"/>
      <c r="DQ122" s="1014" t="s">
        <v>389</v>
      </c>
      <c r="DR122" s="1014"/>
      <c r="DS122" s="1014"/>
      <c r="DT122" s="1014"/>
      <c r="DU122" s="1014"/>
      <c r="DV122" s="1015" t="s">
        <v>126</v>
      </c>
      <c r="DW122" s="1015"/>
      <c r="DX122" s="1015"/>
      <c r="DY122" s="1015"/>
      <c r="DZ122" s="1016"/>
    </row>
    <row r="123" spans="1:130" s="247" customFormat="1" ht="26.25" customHeight="1">
      <c r="A123" s="1153"/>
      <c r="B123" s="1040"/>
      <c r="C123" s="1010" t="s">
        <v>449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389</v>
      </c>
      <c r="AB123" s="1053"/>
      <c r="AC123" s="1053"/>
      <c r="AD123" s="1053"/>
      <c r="AE123" s="1054"/>
      <c r="AF123" s="1055" t="s">
        <v>389</v>
      </c>
      <c r="AG123" s="1053"/>
      <c r="AH123" s="1053"/>
      <c r="AI123" s="1053"/>
      <c r="AJ123" s="1054"/>
      <c r="AK123" s="1055" t="s">
        <v>389</v>
      </c>
      <c r="AL123" s="1053"/>
      <c r="AM123" s="1053"/>
      <c r="AN123" s="1053"/>
      <c r="AO123" s="1054"/>
      <c r="AP123" s="1056" t="s">
        <v>389</v>
      </c>
      <c r="AQ123" s="1057"/>
      <c r="AR123" s="1057"/>
      <c r="AS123" s="1057"/>
      <c r="AT123" s="1058"/>
      <c r="AU123" s="1089"/>
      <c r="AV123" s="1090"/>
      <c r="AW123" s="1090"/>
      <c r="AX123" s="1090"/>
      <c r="AY123" s="1090"/>
      <c r="AZ123" s="278" t="s">
        <v>183</v>
      </c>
      <c r="BA123" s="278"/>
      <c r="BB123" s="278"/>
      <c r="BC123" s="278"/>
      <c r="BD123" s="278"/>
      <c r="BE123" s="278"/>
      <c r="BF123" s="278"/>
      <c r="BG123" s="278"/>
      <c r="BH123" s="278"/>
      <c r="BI123" s="278"/>
      <c r="BJ123" s="278"/>
      <c r="BK123" s="278"/>
      <c r="BL123" s="278"/>
      <c r="BM123" s="278"/>
      <c r="BN123" s="278"/>
      <c r="BO123" s="1069" t="s">
        <v>465</v>
      </c>
      <c r="BP123" s="1100"/>
      <c r="BQ123" s="1159">
        <v>26358587</v>
      </c>
      <c r="BR123" s="1160"/>
      <c r="BS123" s="1160"/>
      <c r="BT123" s="1160"/>
      <c r="BU123" s="1160"/>
      <c r="BV123" s="1160">
        <v>27880289</v>
      </c>
      <c r="BW123" s="1160"/>
      <c r="BX123" s="1160"/>
      <c r="BY123" s="1160"/>
      <c r="BZ123" s="1160"/>
      <c r="CA123" s="1160">
        <v>27236884</v>
      </c>
      <c r="CB123" s="1160"/>
      <c r="CC123" s="1160"/>
      <c r="CD123" s="1160"/>
      <c r="CE123" s="1160"/>
      <c r="CF123" s="1093"/>
      <c r="CG123" s="1094"/>
      <c r="CH123" s="1094"/>
      <c r="CI123" s="1094"/>
      <c r="CJ123" s="1095"/>
      <c r="CK123" s="1104"/>
      <c r="CL123" s="1105"/>
      <c r="CM123" s="1105"/>
      <c r="CN123" s="1105"/>
      <c r="CO123" s="1106"/>
      <c r="CP123" s="1114" t="s">
        <v>466</v>
      </c>
      <c r="CQ123" s="1115"/>
      <c r="CR123" s="1115"/>
      <c r="CS123" s="1115"/>
      <c r="CT123" s="1115"/>
      <c r="CU123" s="1115"/>
      <c r="CV123" s="1115"/>
      <c r="CW123" s="1115"/>
      <c r="CX123" s="1115"/>
      <c r="CY123" s="1115"/>
      <c r="CZ123" s="1115"/>
      <c r="DA123" s="1115"/>
      <c r="DB123" s="1115"/>
      <c r="DC123" s="1115"/>
      <c r="DD123" s="1115"/>
      <c r="DE123" s="1115"/>
      <c r="DF123" s="1116"/>
      <c r="DG123" s="1052" t="s">
        <v>126</v>
      </c>
      <c r="DH123" s="1053"/>
      <c r="DI123" s="1053"/>
      <c r="DJ123" s="1053"/>
      <c r="DK123" s="1054"/>
      <c r="DL123" s="1055" t="s">
        <v>126</v>
      </c>
      <c r="DM123" s="1053"/>
      <c r="DN123" s="1053"/>
      <c r="DO123" s="1053"/>
      <c r="DP123" s="1054"/>
      <c r="DQ123" s="1055" t="s">
        <v>126</v>
      </c>
      <c r="DR123" s="1053"/>
      <c r="DS123" s="1053"/>
      <c r="DT123" s="1053"/>
      <c r="DU123" s="1054"/>
      <c r="DV123" s="1056" t="s">
        <v>430</v>
      </c>
      <c r="DW123" s="1057"/>
      <c r="DX123" s="1057"/>
      <c r="DY123" s="1057"/>
      <c r="DZ123" s="1058"/>
    </row>
    <row r="124" spans="1:130" s="247" customFormat="1" ht="26.25" customHeight="1" thickBot="1">
      <c r="A124" s="1153"/>
      <c r="B124" s="1040"/>
      <c r="C124" s="1010" t="s">
        <v>452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389</v>
      </c>
      <c r="AB124" s="1053"/>
      <c r="AC124" s="1053"/>
      <c r="AD124" s="1053"/>
      <c r="AE124" s="1054"/>
      <c r="AF124" s="1055" t="s">
        <v>126</v>
      </c>
      <c r="AG124" s="1053"/>
      <c r="AH124" s="1053"/>
      <c r="AI124" s="1053"/>
      <c r="AJ124" s="1054"/>
      <c r="AK124" s="1055" t="s">
        <v>389</v>
      </c>
      <c r="AL124" s="1053"/>
      <c r="AM124" s="1053"/>
      <c r="AN124" s="1053"/>
      <c r="AO124" s="1054"/>
      <c r="AP124" s="1056" t="s">
        <v>389</v>
      </c>
      <c r="AQ124" s="1057"/>
      <c r="AR124" s="1057"/>
      <c r="AS124" s="1057"/>
      <c r="AT124" s="1058"/>
      <c r="AU124" s="1155" t="s">
        <v>467</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9.1</v>
      </c>
      <c r="BR124" s="1122"/>
      <c r="BS124" s="1122"/>
      <c r="BT124" s="1122"/>
      <c r="BU124" s="1122"/>
      <c r="BV124" s="1122" t="s">
        <v>126</v>
      </c>
      <c r="BW124" s="1122"/>
      <c r="BX124" s="1122"/>
      <c r="BY124" s="1122"/>
      <c r="BZ124" s="1122"/>
      <c r="CA124" s="1122">
        <v>2.2000000000000002</v>
      </c>
      <c r="CB124" s="1122"/>
      <c r="CC124" s="1122"/>
      <c r="CD124" s="1122"/>
      <c r="CE124" s="1122"/>
      <c r="CF124" s="1123"/>
      <c r="CG124" s="1124"/>
      <c r="CH124" s="1124"/>
      <c r="CI124" s="1124"/>
      <c r="CJ124" s="1125"/>
      <c r="CK124" s="1107"/>
      <c r="CL124" s="1107"/>
      <c r="CM124" s="1107"/>
      <c r="CN124" s="1107"/>
      <c r="CO124" s="1108"/>
      <c r="CP124" s="1114" t="s">
        <v>468</v>
      </c>
      <c r="CQ124" s="1115"/>
      <c r="CR124" s="1115"/>
      <c r="CS124" s="1115"/>
      <c r="CT124" s="1115"/>
      <c r="CU124" s="1115"/>
      <c r="CV124" s="1115"/>
      <c r="CW124" s="1115"/>
      <c r="CX124" s="1115"/>
      <c r="CY124" s="1115"/>
      <c r="CZ124" s="1115"/>
      <c r="DA124" s="1115"/>
      <c r="DB124" s="1115"/>
      <c r="DC124" s="1115"/>
      <c r="DD124" s="1115"/>
      <c r="DE124" s="1115"/>
      <c r="DF124" s="1116"/>
      <c r="DG124" s="1099" t="s">
        <v>389</v>
      </c>
      <c r="DH124" s="1078"/>
      <c r="DI124" s="1078"/>
      <c r="DJ124" s="1078"/>
      <c r="DK124" s="1079"/>
      <c r="DL124" s="1077" t="s">
        <v>430</v>
      </c>
      <c r="DM124" s="1078"/>
      <c r="DN124" s="1078"/>
      <c r="DO124" s="1078"/>
      <c r="DP124" s="1079"/>
      <c r="DQ124" s="1077" t="s">
        <v>389</v>
      </c>
      <c r="DR124" s="1078"/>
      <c r="DS124" s="1078"/>
      <c r="DT124" s="1078"/>
      <c r="DU124" s="1079"/>
      <c r="DV124" s="1080" t="s">
        <v>430</v>
      </c>
      <c r="DW124" s="1081"/>
      <c r="DX124" s="1081"/>
      <c r="DY124" s="1081"/>
      <c r="DZ124" s="1082"/>
    </row>
    <row r="125" spans="1:130" s="247" customFormat="1" ht="26.25" customHeight="1">
      <c r="A125" s="1153"/>
      <c r="B125" s="1040"/>
      <c r="C125" s="1010" t="s">
        <v>454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430</v>
      </c>
      <c r="AB125" s="1053"/>
      <c r="AC125" s="1053"/>
      <c r="AD125" s="1053"/>
      <c r="AE125" s="1054"/>
      <c r="AF125" s="1055" t="s">
        <v>126</v>
      </c>
      <c r="AG125" s="1053"/>
      <c r="AH125" s="1053"/>
      <c r="AI125" s="1053"/>
      <c r="AJ125" s="1054"/>
      <c r="AK125" s="1055" t="s">
        <v>430</v>
      </c>
      <c r="AL125" s="1053"/>
      <c r="AM125" s="1053"/>
      <c r="AN125" s="1053"/>
      <c r="AO125" s="1054"/>
      <c r="AP125" s="1056" t="s">
        <v>430</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469</v>
      </c>
      <c r="CL125" s="1102"/>
      <c r="CM125" s="1102"/>
      <c r="CN125" s="1102"/>
      <c r="CO125" s="1103"/>
      <c r="CP125" s="1034" t="s">
        <v>470</v>
      </c>
      <c r="CQ125" s="983"/>
      <c r="CR125" s="983"/>
      <c r="CS125" s="983"/>
      <c r="CT125" s="983"/>
      <c r="CU125" s="983"/>
      <c r="CV125" s="983"/>
      <c r="CW125" s="983"/>
      <c r="CX125" s="983"/>
      <c r="CY125" s="983"/>
      <c r="CZ125" s="983"/>
      <c r="DA125" s="983"/>
      <c r="DB125" s="983"/>
      <c r="DC125" s="983"/>
      <c r="DD125" s="983"/>
      <c r="DE125" s="983"/>
      <c r="DF125" s="984"/>
      <c r="DG125" s="1020" t="s">
        <v>430</v>
      </c>
      <c r="DH125" s="1021"/>
      <c r="DI125" s="1021"/>
      <c r="DJ125" s="1021"/>
      <c r="DK125" s="1021"/>
      <c r="DL125" s="1021" t="s">
        <v>389</v>
      </c>
      <c r="DM125" s="1021"/>
      <c r="DN125" s="1021"/>
      <c r="DO125" s="1021"/>
      <c r="DP125" s="1021"/>
      <c r="DQ125" s="1021" t="s">
        <v>389</v>
      </c>
      <c r="DR125" s="1021"/>
      <c r="DS125" s="1021"/>
      <c r="DT125" s="1021"/>
      <c r="DU125" s="1021"/>
      <c r="DV125" s="1022" t="s">
        <v>389</v>
      </c>
      <c r="DW125" s="1022"/>
      <c r="DX125" s="1022"/>
      <c r="DY125" s="1022"/>
      <c r="DZ125" s="1023"/>
    </row>
    <row r="126" spans="1:130" s="247" customFormat="1" ht="26.25" customHeight="1" thickBot="1">
      <c r="A126" s="1153"/>
      <c r="B126" s="1040"/>
      <c r="C126" s="1010" t="s">
        <v>456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181737</v>
      </c>
      <c r="AB126" s="1053"/>
      <c r="AC126" s="1053"/>
      <c r="AD126" s="1053"/>
      <c r="AE126" s="1054"/>
      <c r="AF126" s="1055">
        <v>166271</v>
      </c>
      <c r="AG126" s="1053"/>
      <c r="AH126" s="1053"/>
      <c r="AI126" s="1053"/>
      <c r="AJ126" s="1054"/>
      <c r="AK126" s="1055">
        <v>114174</v>
      </c>
      <c r="AL126" s="1053"/>
      <c r="AM126" s="1053"/>
      <c r="AN126" s="1053"/>
      <c r="AO126" s="1054"/>
      <c r="AP126" s="1056">
        <v>1.1000000000000001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471</v>
      </c>
      <c r="CQ126" s="1044"/>
      <c r="CR126" s="1044"/>
      <c r="CS126" s="1044"/>
      <c r="CT126" s="1044"/>
      <c r="CU126" s="1044"/>
      <c r="CV126" s="1044"/>
      <c r="CW126" s="1044"/>
      <c r="CX126" s="1044"/>
      <c r="CY126" s="1044"/>
      <c r="CZ126" s="1044"/>
      <c r="DA126" s="1044"/>
      <c r="DB126" s="1044"/>
      <c r="DC126" s="1044"/>
      <c r="DD126" s="1044"/>
      <c r="DE126" s="1044"/>
      <c r="DF126" s="1045"/>
      <c r="DG126" s="1013" t="s">
        <v>430</v>
      </c>
      <c r="DH126" s="1014"/>
      <c r="DI126" s="1014"/>
      <c r="DJ126" s="1014"/>
      <c r="DK126" s="1014"/>
      <c r="DL126" s="1014" t="s">
        <v>430</v>
      </c>
      <c r="DM126" s="1014"/>
      <c r="DN126" s="1014"/>
      <c r="DO126" s="1014"/>
      <c r="DP126" s="1014"/>
      <c r="DQ126" s="1014" t="s">
        <v>389</v>
      </c>
      <c r="DR126" s="1014"/>
      <c r="DS126" s="1014"/>
      <c r="DT126" s="1014"/>
      <c r="DU126" s="1014"/>
      <c r="DV126" s="1015" t="s">
        <v>430</v>
      </c>
      <c r="DW126" s="1015"/>
      <c r="DX126" s="1015"/>
      <c r="DY126" s="1015"/>
      <c r="DZ126" s="1016"/>
    </row>
    <row r="127" spans="1:130" s="247" customFormat="1" ht="26.25" customHeight="1">
      <c r="A127" s="1154"/>
      <c r="B127" s="1042"/>
      <c r="C127" s="1096" t="s">
        <v>472</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389</v>
      </c>
      <c r="AB127" s="1053"/>
      <c r="AC127" s="1053"/>
      <c r="AD127" s="1053"/>
      <c r="AE127" s="1054"/>
      <c r="AF127" s="1055" t="s">
        <v>389</v>
      </c>
      <c r="AG127" s="1053"/>
      <c r="AH127" s="1053"/>
      <c r="AI127" s="1053"/>
      <c r="AJ127" s="1054"/>
      <c r="AK127" s="1055" t="s">
        <v>389</v>
      </c>
      <c r="AL127" s="1053"/>
      <c r="AM127" s="1053"/>
      <c r="AN127" s="1053"/>
      <c r="AO127" s="1054"/>
      <c r="AP127" s="1056" t="s">
        <v>389</v>
      </c>
      <c r="AQ127" s="1057"/>
      <c r="AR127" s="1057"/>
      <c r="AS127" s="1057"/>
      <c r="AT127" s="1058"/>
      <c r="AU127" s="283"/>
      <c r="AV127" s="283"/>
      <c r="AW127" s="283"/>
      <c r="AX127" s="1126" t="s">
        <v>473</v>
      </c>
      <c r="AY127" s="1127"/>
      <c r="AZ127" s="1127"/>
      <c r="BA127" s="1127"/>
      <c r="BB127" s="1127"/>
      <c r="BC127" s="1127"/>
      <c r="BD127" s="1127"/>
      <c r="BE127" s="1128"/>
      <c r="BF127" s="1129" t="s">
        <v>474</v>
      </c>
      <c r="BG127" s="1127"/>
      <c r="BH127" s="1127"/>
      <c r="BI127" s="1127"/>
      <c r="BJ127" s="1127"/>
      <c r="BK127" s="1127"/>
      <c r="BL127" s="1128"/>
      <c r="BM127" s="1129" t="s">
        <v>475</v>
      </c>
      <c r="BN127" s="1127"/>
      <c r="BO127" s="1127"/>
      <c r="BP127" s="1127"/>
      <c r="BQ127" s="1127"/>
      <c r="BR127" s="1127"/>
      <c r="BS127" s="1128"/>
      <c r="BT127" s="1129" t="s">
        <v>476</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477</v>
      </c>
      <c r="CQ127" s="1044"/>
      <c r="CR127" s="1044"/>
      <c r="CS127" s="1044"/>
      <c r="CT127" s="1044"/>
      <c r="CU127" s="1044"/>
      <c r="CV127" s="1044"/>
      <c r="CW127" s="1044"/>
      <c r="CX127" s="1044"/>
      <c r="CY127" s="1044"/>
      <c r="CZ127" s="1044"/>
      <c r="DA127" s="1044"/>
      <c r="DB127" s="1044"/>
      <c r="DC127" s="1044"/>
      <c r="DD127" s="1044"/>
      <c r="DE127" s="1044"/>
      <c r="DF127" s="1045"/>
      <c r="DG127" s="1013" t="s">
        <v>389</v>
      </c>
      <c r="DH127" s="1014"/>
      <c r="DI127" s="1014"/>
      <c r="DJ127" s="1014"/>
      <c r="DK127" s="1014"/>
      <c r="DL127" s="1014" t="s">
        <v>430</v>
      </c>
      <c r="DM127" s="1014"/>
      <c r="DN127" s="1014"/>
      <c r="DO127" s="1014"/>
      <c r="DP127" s="1014"/>
      <c r="DQ127" s="1014" t="s">
        <v>389</v>
      </c>
      <c r="DR127" s="1014"/>
      <c r="DS127" s="1014"/>
      <c r="DT127" s="1014"/>
      <c r="DU127" s="1014"/>
      <c r="DV127" s="1015" t="s">
        <v>430</v>
      </c>
      <c r="DW127" s="1015"/>
      <c r="DX127" s="1015"/>
      <c r="DY127" s="1015"/>
      <c r="DZ127" s="1016"/>
    </row>
    <row r="128" spans="1:130" s="247" customFormat="1" ht="26.25" customHeight="1" thickBot="1">
      <c r="A128" s="1137" t="s">
        <v>478</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479</v>
      </c>
      <c r="X128" s="1139"/>
      <c r="Y128" s="1139"/>
      <c r="Z128" s="1140"/>
      <c r="AA128" s="1141">
        <v>19259</v>
      </c>
      <c r="AB128" s="1142"/>
      <c r="AC128" s="1142"/>
      <c r="AD128" s="1142"/>
      <c r="AE128" s="1143"/>
      <c r="AF128" s="1144">
        <v>11238</v>
      </c>
      <c r="AG128" s="1142"/>
      <c r="AH128" s="1142"/>
      <c r="AI128" s="1142"/>
      <c r="AJ128" s="1143"/>
      <c r="AK128" s="1144">
        <v>44110</v>
      </c>
      <c r="AL128" s="1142"/>
      <c r="AM128" s="1142"/>
      <c r="AN128" s="1142"/>
      <c r="AO128" s="1143"/>
      <c r="AP128" s="1145"/>
      <c r="AQ128" s="1146"/>
      <c r="AR128" s="1146"/>
      <c r="AS128" s="1146"/>
      <c r="AT128" s="1147"/>
      <c r="AU128" s="283"/>
      <c r="AV128" s="283"/>
      <c r="AW128" s="283"/>
      <c r="AX128" s="982" t="s">
        <v>480</v>
      </c>
      <c r="AY128" s="983"/>
      <c r="AZ128" s="983"/>
      <c r="BA128" s="983"/>
      <c r="BB128" s="983"/>
      <c r="BC128" s="983"/>
      <c r="BD128" s="983"/>
      <c r="BE128" s="984"/>
      <c r="BF128" s="1148" t="s">
        <v>389</v>
      </c>
      <c r="BG128" s="1149"/>
      <c r="BH128" s="1149"/>
      <c r="BI128" s="1149"/>
      <c r="BJ128" s="1149"/>
      <c r="BK128" s="1149"/>
      <c r="BL128" s="1150"/>
      <c r="BM128" s="1148">
        <v>13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481</v>
      </c>
      <c r="CQ128" s="1131"/>
      <c r="CR128" s="1131"/>
      <c r="CS128" s="1131"/>
      <c r="CT128" s="1131"/>
      <c r="CU128" s="1131"/>
      <c r="CV128" s="1131"/>
      <c r="CW128" s="1131"/>
      <c r="CX128" s="1131"/>
      <c r="CY128" s="1131"/>
      <c r="CZ128" s="1131"/>
      <c r="DA128" s="1131"/>
      <c r="DB128" s="1131"/>
      <c r="DC128" s="1131"/>
      <c r="DD128" s="1131"/>
      <c r="DE128" s="1131"/>
      <c r="DF128" s="1132"/>
      <c r="DG128" s="1133" t="s">
        <v>389</v>
      </c>
      <c r="DH128" s="1134"/>
      <c r="DI128" s="1134"/>
      <c r="DJ128" s="1134"/>
      <c r="DK128" s="1134"/>
      <c r="DL128" s="1134" t="s">
        <v>389</v>
      </c>
      <c r="DM128" s="1134"/>
      <c r="DN128" s="1134"/>
      <c r="DO128" s="1134"/>
      <c r="DP128" s="1134"/>
      <c r="DQ128" s="1134" t="s">
        <v>389</v>
      </c>
      <c r="DR128" s="1134"/>
      <c r="DS128" s="1134"/>
      <c r="DT128" s="1134"/>
      <c r="DU128" s="1134"/>
      <c r="DV128" s="1135" t="s">
        <v>389</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482</v>
      </c>
      <c r="X129" s="1168"/>
      <c r="Y129" s="1168"/>
      <c r="Z129" s="1169"/>
      <c r="AA129" s="1052">
        <v>12220303</v>
      </c>
      <c r="AB129" s="1053"/>
      <c r="AC129" s="1053"/>
      <c r="AD129" s="1053"/>
      <c r="AE129" s="1054"/>
      <c r="AF129" s="1055">
        <v>12342508</v>
      </c>
      <c r="AG129" s="1053"/>
      <c r="AH129" s="1053"/>
      <c r="AI129" s="1053"/>
      <c r="AJ129" s="1054"/>
      <c r="AK129" s="1055">
        <v>12500574</v>
      </c>
      <c r="AL129" s="1053"/>
      <c r="AM129" s="1053"/>
      <c r="AN129" s="1053"/>
      <c r="AO129" s="1054"/>
      <c r="AP129" s="1170"/>
      <c r="AQ129" s="1171"/>
      <c r="AR129" s="1171"/>
      <c r="AS129" s="1171"/>
      <c r="AT129" s="1172"/>
      <c r="AU129" s="285"/>
      <c r="AV129" s="285"/>
      <c r="AW129" s="285"/>
      <c r="AX129" s="1161" t="s">
        <v>483</v>
      </c>
      <c r="AY129" s="1044"/>
      <c r="AZ129" s="1044"/>
      <c r="BA129" s="1044"/>
      <c r="BB129" s="1044"/>
      <c r="BC129" s="1044"/>
      <c r="BD129" s="1044"/>
      <c r="BE129" s="1045"/>
      <c r="BF129" s="1162" t="s">
        <v>430</v>
      </c>
      <c r="BG129" s="1163"/>
      <c r="BH129" s="1163"/>
      <c r="BI129" s="1163"/>
      <c r="BJ129" s="1163"/>
      <c r="BK129" s="1163"/>
      <c r="BL129" s="1164"/>
      <c r="BM129" s="1162">
        <v>18</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484</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485</v>
      </c>
      <c r="X130" s="1168"/>
      <c r="Y130" s="1168"/>
      <c r="Z130" s="1169"/>
      <c r="AA130" s="1052">
        <v>1767647</v>
      </c>
      <c r="AB130" s="1053"/>
      <c r="AC130" s="1053"/>
      <c r="AD130" s="1053"/>
      <c r="AE130" s="1054"/>
      <c r="AF130" s="1055">
        <v>1863664</v>
      </c>
      <c r="AG130" s="1053"/>
      <c r="AH130" s="1053"/>
      <c r="AI130" s="1053"/>
      <c r="AJ130" s="1054"/>
      <c r="AK130" s="1055">
        <v>1951697</v>
      </c>
      <c r="AL130" s="1053"/>
      <c r="AM130" s="1053"/>
      <c r="AN130" s="1053"/>
      <c r="AO130" s="1054"/>
      <c r="AP130" s="1170"/>
      <c r="AQ130" s="1171"/>
      <c r="AR130" s="1171"/>
      <c r="AS130" s="1171"/>
      <c r="AT130" s="1172"/>
      <c r="AU130" s="285"/>
      <c r="AV130" s="285"/>
      <c r="AW130" s="285"/>
      <c r="AX130" s="1161" t="s">
        <v>486</v>
      </c>
      <c r="AY130" s="1044"/>
      <c r="AZ130" s="1044"/>
      <c r="BA130" s="1044"/>
      <c r="BB130" s="1044"/>
      <c r="BC130" s="1044"/>
      <c r="BD130" s="1044"/>
      <c r="BE130" s="1045"/>
      <c r="BF130" s="1198">
        <v>7.6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487</v>
      </c>
      <c r="X131" s="1206"/>
      <c r="Y131" s="1206"/>
      <c r="Z131" s="1207"/>
      <c r="AA131" s="1099">
        <v>10452656</v>
      </c>
      <c r="AB131" s="1078"/>
      <c r="AC131" s="1078"/>
      <c r="AD131" s="1078"/>
      <c r="AE131" s="1079"/>
      <c r="AF131" s="1077">
        <v>10478844</v>
      </c>
      <c r="AG131" s="1078"/>
      <c r="AH131" s="1078"/>
      <c r="AI131" s="1078"/>
      <c r="AJ131" s="1079"/>
      <c r="AK131" s="1077">
        <v>10548877</v>
      </c>
      <c r="AL131" s="1078"/>
      <c r="AM131" s="1078"/>
      <c r="AN131" s="1078"/>
      <c r="AO131" s="1079"/>
      <c r="AP131" s="1208"/>
      <c r="AQ131" s="1209"/>
      <c r="AR131" s="1209"/>
      <c r="AS131" s="1209"/>
      <c r="AT131" s="1210"/>
      <c r="AU131" s="285"/>
      <c r="AV131" s="285"/>
      <c r="AW131" s="285"/>
      <c r="AX131" s="1180" t="s">
        <v>488</v>
      </c>
      <c r="AY131" s="1131"/>
      <c r="AZ131" s="1131"/>
      <c r="BA131" s="1131"/>
      <c r="BB131" s="1131"/>
      <c r="BC131" s="1131"/>
      <c r="BD131" s="1131"/>
      <c r="BE131" s="1132"/>
      <c r="BF131" s="1181">
        <v>2.2000000000000002</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489</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490</v>
      </c>
      <c r="W132" s="1191"/>
      <c r="X132" s="1191"/>
      <c r="Y132" s="1191"/>
      <c r="Z132" s="1192"/>
      <c r="AA132" s="1193">
        <v>8.3565363670000004</v>
      </c>
      <c r="AB132" s="1194"/>
      <c r="AC132" s="1194"/>
      <c r="AD132" s="1194"/>
      <c r="AE132" s="1195"/>
      <c r="AF132" s="1196">
        <v>8.1140820500000004</v>
      </c>
      <c r="AG132" s="1194"/>
      <c r="AH132" s="1194"/>
      <c r="AI132" s="1194"/>
      <c r="AJ132" s="1195"/>
      <c r="AK132" s="1196">
        <v>6.380783471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491</v>
      </c>
      <c r="W133" s="1174"/>
      <c r="X133" s="1174"/>
      <c r="Y133" s="1174"/>
      <c r="Z133" s="1175"/>
      <c r="AA133" s="1176">
        <v>8.6</v>
      </c>
      <c r="AB133" s="1177"/>
      <c r="AC133" s="1177"/>
      <c r="AD133" s="1177"/>
      <c r="AE133" s="1178"/>
      <c r="AF133" s="1176">
        <v>8.3000000000000007</v>
      </c>
      <c r="AG133" s="1177"/>
      <c r="AH133" s="1177"/>
      <c r="AI133" s="1177"/>
      <c r="AJ133" s="1178"/>
      <c r="AK133" s="1176">
        <v>7.6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PHX+j09NaKN+A/NFXkNlC9utzPStXT3KXV42dk73OPfufS1iqGpPk5aOzsB+gtTRFiSrC5Dsc4JYQA+Sj05+w==" saltValue="8lHLFONigni/EarUHu0L2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492</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bB4DwhzxZXFy785bgsz/8L7Xwx21cxwu5bU5NppHIt0UtyXC1ZvURBLv61THN89N84NPgfaSMKKaJjfUBm2fwQ==" saltValue="AdjRy7K7oXDGbFOMdnD+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po3KDyu0FhsQqS4anYxItiAe3tV1Bl6iGHMM09t4EP+VAfyJXaXZP1jsQ1/Bgxvurw8g/AMaioSqV2jwgT4Jg==" saltValue="qgvPA/PlqRIjTLk9jbQM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494</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495</v>
      </c>
      <c r="AP7" s="304"/>
      <c r="AQ7" s="305" t="s">
        <v>496</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497</v>
      </c>
      <c r="AQ8" s="311" t="s">
        <v>498</v>
      </c>
      <c r="AR8" s="312" t="s">
        <v>499</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500</v>
      </c>
      <c r="AL9" s="1217"/>
      <c r="AM9" s="1217"/>
      <c r="AN9" s="1218"/>
      <c r="AO9" s="313">
        <v>3044970</v>
      </c>
      <c r="AP9" s="313">
        <v>66742</v>
      </c>
      <c r="AQ9" s="314">
        <v>86913</v>
      </c>
      <c r="AR9" s="315">
        <v>-23.2</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501</v>
      </c>
      <c r="AL10" s="1217"/>
      <c r="AM10" s="1217"/>
      <c r="AN10" s="1218"/>
      <c r="AO10" s="316">
        <v>34021</v>
      </c>
      <c r="AP10" s="316">
        <v>746</v>
      </c>
      <c r="AQ10" s="317">
        <v>6233</v>
      </c>
      <c r="AR10" s="318">
        <v>-88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502</v>
      </c>
      <c r="AL11" s="1217"/>
      <c r="AM11" s="1217"/>
      <c r="AN11" s="1218"/>
      <c r="AO11" s="316">
        <v>277682</v>
      </c>
      <c r="AP11" s="316">
        <v>6086</v>
      </c>
      <c r="AQ11" s="317">
        <v>8689</v>
      </c>
      <c r="AR11" s="318">
        <v>-30</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503</v>
      </c>
      <c r="AL12" s="1217"/>
      <c r="AM12" s="1217"/>
      <c r="AN12" s="1218"/>
      <c r="AO12" s="316">
        <v>20058</v>
      </c>
      <c r="AP12" s="316">
        <v>440</v>
      </c>
      <c r="AQ12" s="317">
        <v>1166</v>
      </c>
      <c r="AR12" s="318">
        <v>-62.3</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504</v>
      </c>
      <c r="AL13" s="1217"/>
      <c r="AM13" s="1217"/>
      <c r="AN13" s="1218"/>
      <c r="AO13" s="316" t="s">
        <v>505</v>
      </c>
      <c r="AP13" s="316" t="s">
        <v>505</v>
      </c>
      <c r="AQ13" s="317">
        <v>2</v>
      </c>
      <c r="AR13" s="318" t="s">
        <v>505</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506</v>
      </c>
      <c r="AL14" s="1217"/>
      <c r="AM14" s="1217"/>
      <c r="AN14" s="1218"/>
      <c r="AO14" s="316" t="s">
        <v>505</v>
      </c>
      <c r="AP14" s="316" t="s">
        <v>505</v>
      </c>
      <c r="AQ14" s="317">
        <v>4180</v>
      </c>
      <c r="AR14" s="318" t="s">
        <v>505</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507</v>
      </c>
      <c r="AL15" s="1217"/>
      <c r="AM15" s="1217"/>
      <c r="AN15" s="1218"/>
      <c r="AO15" s="316">
        <v>92155</v>
      </c>
      <c r="AP15" s="316">
        <v>2020</v>
      </c>
      <c r="AQ15" s="317">
        <v>2009</v>
      </c>
      <c r="AR15" s="318">
        <v>0.5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508</v>
      </c>
      <c r="AL16" s="1220"/>
      <c r="AM16" s="1220"/>
      <c r="AN16" s="1221"/>
      <c r="AO16" s="316">
        <v>-192456</v>
      </c>
      <c r="AP16" s="316">
        <v>-4218</v>
      </c>
      <c r="AQ16" s="317">
        <v>-7805</v>
      </c>
      <c r="AR16" s="318">
        <v>-46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183</v>
      </c>
      <c r="AL17" s="1220"/>
      <c r="AM17" s="1220"/>
      <c r="AN17" s="1221"/>
      <c r="AO17" s="316">
        <v>3276430</v>
      </c>
      <c r="AP17" s="316">
        <v>71815</v>
      </c>
      <c r="AQ17" s="317">
        <v>101387</v>
      </c>
      <c r="AR17" s="318">
        <v>-29.2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509</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510</v>
      </c>
      <c r="AP20" s="324" t="s">
        <v>511</v>
      </c>
      <c r="AQ20" s="325" t="s">
        <v>512</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513</v>
      </c>
      <c r="AL21" s="1212"/>
      <c r="AM21" s="1212"/>
      <c r="AN21" s="1213"/>
      <c r="AO21" s="328">
        <v>7.65</v>
      </c>
      <c r="AP21" s="329">
        <v>9.84</v>
      </c>
      <c r="AQ21" s="330">
        <v>-2.19</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514</v>
      </c>
      <c r="AL22" s="1212"/>
      <c r="AM22" s="1212"/>
      <c r="AN22" s="1213"/>
      <c r="AO22" s="333">
        <v>96.8</v>
      </c>
      <c r="AP22" s="334">
        <v>97.3</v>
      </c>
      <c r="AQ22" s="335">
        <v>-0.5</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517</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495</v>
      </c>
      <c r="AP30" s="304"/>
      <c r="AQ30" s="305" t="s">
        <v>496</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497</v>
      </c>
      <c r="AQ31" s="311" t="s">
        <v>498</v>
      </c>
      <c r="AR31" s="312" t="s">
        <v>499</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518</v>
      </c>
      <c r="AL32" s="1228"/>
      <c r="AM32" s="1228"/>
      <c r="AN32" s="1229"/>
      <c r="AO32" s="343">
        <v>2138984</v>
      </c>
      <c r="AP32" s="343">
        <v>46884</v>
      </c>
      <c r="AQ32" s="344">
        <v>64413</v>
      </c>
      <c r="AR32" s="345">
        <v>-27.2</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519</v>
      </c>
      <c r="AL33" s="1228"/>
      <c r="AM33" s="1228"/>
      <c r="AN33" s="1229"/>
      <c r="AO33" s="343" t="s">
        <v>505</v>
      </c>
      <c r="AP33" s="343" t="s">
        <v>505</v>
      </c>
      <c r="AQ33" s="344" t="s">
        <v>505</v>
      </c>
      <c r="AR33" s="345" t="s">
        <v>505</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520</v>
      </c>
      <c r="AL34" s="1228"/>
      <c r="AM34" s="1228"/>
      <c r="AN34" s="1229"/>
      <c r="AO34" s="343" t="s">
        <v>505</v>
      </c>
      <c r="AP34" s="343" t="s">
        <v>505</v>
      </c>
      <c r="AQ34" s="344">
        <v>12</v>
      </c>
      <c r="AR34" s="345" t="s">
        <v>505</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521</v>
      </c>
      <c r="AL35" s="1228"/>
      <c r="AM35" s="1228"/>
      <c r="AN35" s="1229"/>
      <c r="AO35" s="343">
        <v>7541</v>
      </c>
      <c r="AP35" s="343">
        <v>165</v>
      </c>
      <c r="AQ35" s="344">
        <v>17720</v>
      </c>
      <c r="AR35" s="345">
        <v>-99.1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522</v>
      </c>
      <c r="AL36" s="1228"/>
      <c r="AM36" s="1228"/>
      <c r="AN36" s="1229"/>
      <c r="AO36" s="343">
        <v>408209</v>
      </c>
      <c r="AP36" s="343">
        <v>8947</v>
      </c>
      <c r="AQ36" s="344">
        <v>3472</v>
      </c>
      <c r="AR36" s="345">
        <v>157.69999999999999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523</v>
      </c>
      <c r="AL37" s="1228"/>
      <c r="AM37" s="1228"/>
      <c r="AN37" s="1229"/>
      <c r="AO37" s="343">
        <v>114174</v>
      </c>
      <c r="AP37" s="343">
        <v>2503</v>
      </c>
      <c r="AQ37" s="344">
        <v>556</v>
      </c>
      <c r="AR37" s="345">
        <v>350.2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524</v>
      </c>
      <c r="AL38" s="1231"/>
      <c r="AM38" s="1231"/>
      <c r="AN38" s="1232"/>
      <c r="AO38" s="346" t="s">
        <v>505</v>
      </c>
      <c r="AP38" s="346" t="s">
        <v>505</v>
      </c>
      <c r="AQ38" s="347">
        <v>1</v>
      </c>
      <c r="AR38" s="335" t="s">
        <v>505</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525</v>
      </c>
      <c r="AL39" s="1231"/>
      <c r="AM39" s="1231"/>
      <c r="AN39" s="1232"/>
      <c r="AO39" s="343">
        <v>-44110</v>
      </c>
      <c r="AP39" s="343">
        <v>-967</v>
      </c>
      <c r="AQ39" s="344">
        <v>-3031</v>
      </c>
      <c r="AR39" s="345">
        <v>-68.099999999999994</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526</v>
      </c>
      <c r="AL40" s="1228"/>
      <c r="AM40" s="1228"/>
      <c r="AN40" s="1229"/>
      <c r="AO40" s="343">
        <v>-1951697</v>
      </c>
      <c r="AP40" s="343">
        <v>-42779</v>
      </c>
      <c r="AQ40" s="344">
        <v>-60754</v>
      </c>
      <c r="AR40" s="345">
        <v>-29.6</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296</v>
      </c>
      <c r="AL41" s="1234"/>
      <c r="AM41" s="1234"/>
      <c r="AN41" s="1235"/>
      <c r="AO41" s="343">
        <v>673101</v>
      </c>
      <c r="AP41" s="343">
        <v>14754</v>
      </c>
      <c r="AQ41" s="344">
        <v>22390</v>
      </c>
      <c r="AR41" s="345">
        <v>-34.1</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527</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529</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495</v>
      </c>
      <c r="AN49" s="1224" t="s">
        <v>530</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531</v>
      </c>
      <c r="AO50" s="360" t="s">
        <v>532</v>
      </c>
      <c r="AP50" s="361" t="s">
        <v>533</v>
      </c>
      <c r="AQ50" s="362" t="s">
        <v>534</v>
      </c>
      <c r="AR50" s="363" t="s">
        <v>535</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536</v>
      </c>
      <c r="AL51" s="356"/>
      <c r="AM51" s="364">
        <v>4958039</v>
      </c>
      <c r="AN51" s="365">
        <v>105385</v>
      </c>
      <c r="AO51" s="366">
        <v>51.5</v>
      </c>
      <c r="AP51" s="367">
        <v>87974</v>
      </c>
      <c r="AQ51" s="368">
        <v>5.2</v>
      </c>
      <c r="AR51" s="369">
        <v>46.3</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537</v>
      </c>
      <c r="AM52" s="372">
        <v>1546626</v>
      </c>
      <c r="AN52" s="373">
        <v>32874</v>
      </c>
      <c r="AO52" s="374">
        <v>8.6</v>
      </c>
      <c r="AP52" s="375">
        <v>48183</v>
      </c>
      <c r="AQ52" s="376">
        <v>-1.2</v>
      </c>
      <c r="AR52" s="377">
        <v>9.8000000000000007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538</v>
      </c>
      <c r="AL53" s="356"/>
      <c r="AM53" s="364">
        <v>4320759</v>
      </c>
      <c r="AN53" s="365">
        <v>92876</v>
      </c>
      <c r="AO53" s="366">
        <v>-11.9</v>
      </c>
      <c r="AP53" s="367">
        <v>78864</v>
      </c>
      <c r="AQ53" s="368">
        <v>-10.4</v>
      </c>
      <c r="AR53" s="369">
        <v>-1.5</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537</v>
      </c>
      <c r="AM54" s="372">
        <v>1770488</v>
      </c>
      <c r="AN54" s="373">
        <v>38057</v>
      </c>
      <c r="AO54" s="374">
        <v>15.8</v>
      </c>
      <c r="AP54" s="375">
        <v>46136</v>
      </c>
      <c r="AQ54" s="376">
        <v>-4.2</v>
      </c>
      <c r="AR54" s="377">
        <v>20</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539</v>
      </c>
      <c r="AL55" s="356"/>
      <c r="AM55" s="364">
        <v>2895459</v>
      </c>
      <c r="AN55" s="365">
        <v>62519</v>
      </c>
      <c r="AO55" s="366">
        <v>-32.700000000000003</v>
      </c>
      <c r="AP55" s="367">
        <v>85042</v>
      </c>
      <c r="AQ55" s="368">
        <v>7.8</v>
      </c>
      <c r="AR55" s="369">
        <v>-40.5</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537</v>
      </c>
      <c r="AM56" s="372">
        <v>1000557</v>
      </c>
      <c r="AN56" s="373">
        <v>21604</v>
      </c>
      <c r="AO56" s="374">
        <v>-43.2</v>
      </c>
      <c r="AP56" s="375">
        <v>50806</v>
      </c>
      <c r="AQ56" s="376">
        <v>10.1</v>
      </c>
      <c r="AR56" s="377">
        <v>-53.3</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540</v>
      </c>
      <c r="AL57" s="356"/>
      <c r="AM57" s="364">
        <v>4063208</v>
      </c>
      <c r="AN57" s="365">
        <v>88350</v>
      </c>
      <c r="AO57" s="366">
        <v>41.3</v>
      </c>
      <c r="AP57" s="367">
        <v>83774</v>
      </c>
      <c r="AQ57" s="368">
        <v>-1.5</v>
      </c>
      <c r="AR57" s="369">
        <v>42.8</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537</v>
      </c>
      <c r="AM58" s="372">
        <v>1790952</v>
      </c>
      <c r="AN58" s="373">
        <v>38942</v>
      </c>
      <c r="AO58" s="374">
        <v>80.3</v>
      </c>
      <c r="AP58" s="375">
        <v>52179</v>
      </c>
      <c r="AQ58" s="376">
        <v>2.7</v>
      </c>
      <c r="AR58" s="377">
        <v>77.599999999999994</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541</v>
      </c>
      <c r="AL59" s="356"/>
      <c r="AM59" s="364">
        <v>3809815</v>
      </c>
      <c r="AN59" s="365">
        <v>83506</v>
      </c>
      <c r="AO59" s="366">
        <v>-5.5</v>
      </c>
      <c r="AP59" s="367">
        <v>132981</v>
      </c>
      <c r="AQ59" s="368">
        <v>58.7</v>
      </c>
      <c r="AR59" s="369">
        <v>-64.2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537</v>
      </c>
      <c r="AM60" s="372">
        <v>1695927</v>
      </c>
      <c r="AN60" s="373">
        <v>37173</v>
      </c>
      <c r="AO60" s="374">
        <v>-4.5</v>
      </c>
      <c r="AP60" s="375">
        <v>56973</v>
      </c>
      <c r="AQ60" s="376">
        <v>9.1999999999999993</v>
      </c>
      <c r="AR60" s="377">
        <v>-13.7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542</v>
      </c>
      <c r="AL61" s="378"/>
      <c r="AM61" s="379">
        <v>4009456</v>
      </c>
      <c r="AN61" s="380">
        <v>86527</v>
      </c>
      <c r="AO61" s="381">
        <v>8.5</v>
      </c>
      <c r="AP61" s="382">
        <v>93727</v>
      </c>
      <c r="AQ61" s="383">
        <v>12</v>
      </c>
      <c r="AR61" s="369">
        <v>-3.5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537</v>
      </c>
      <c r="AM62" s="372">
        <v>1560910</v>
      </c>
      <c r="AN62" s="373">
        <v>33730</v>
      </c>
      <c r="AO62" s="374">
        <v>11.4</v>
      </c>
      <c r="AP62" s="375">
        <v>50855</v>
      </c>
      <c r="AQ62" s="376">
        <v>3.3</v>
      </c>
      <c r="AR62" s="377">
        <v>8.1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QNogmXxgre/rguNGDJEr0nqPNWyCEVirCAYv1j82x9cHd2GgkjX7VImhwNMpb2jXb4gJhJB4WLIaTOMXKB11A==" saltValue="J5hUZMEdNdSh3JU0l8e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544</v>
      </c>
    </row>
    <row r="120" spans="125:125" ht="13.5" hidden="1" customHeight="1"/>
    <row r="121" spans="125:125" ht="13.5" hidden="1" customHeight="1">
      <c r="DU121" s="291"/>
    </row>
  </sheetData>
  <sheetProtection algorithmName="SHA-512" hashValue="9pmLKoSrSbP2ogOQWBX0G4lgax/SpBkgzR8fEWSQA+qFa4KshWrlzoahionKXVHs4q9Z0vYC1BYOyOESn9w53Q==" saltValue="UaoVPjRG5hs9sslLEJTI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545</v>
      </c>
    </row>
  </sheetData>
  <sheetProtection algorithmName="SHA-512" hashValue="sNqQn4Bv1x/3T6UppSdH6IQD+vFa1zj03IyWGLULVtVuwtGY8t5nUxGCTfdYYQvwhkSYjDC6/i3sJ+5VE0rglA==" saltValue="TN6QBcvFxG6KsJHmU53c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236" t="s">
        <v>3</v>
      </c>
      <c r="D47" s="1236"/>
      <c r="E47" s="1237"/>
      <c r="F47" s="11">
        <v>25.4</v>
      </c>
      <c r="G47" s="12">
        <v>26.11</v>
      </c>
      <c r="H47" s="12">
        <v>26.51</v>
      </c>
      <c r="I47" s="12">
        <v>26.26</v>
      </c>
      <c r="J47" s="13">
        <v>23.53</v>
      </c>
    </row>
    <row r="48" spans="2:10" ht="57.75" customHeight="1">
      <c r="B48" s="14"/>
      <c r="C48" s="1238" t="s">
        <v>4</v>
      </c>
      <c r="D48" s="1238"/>
      <c r="E48" s="1239"/>
      <c r="F48" s="15">
        <v>6.12</v>
      </c>
      <c r="G48" s="16">
        <v>7.04</v>
      </c>
      <c r="H48" s="16">
        <v>7.33</v>
      </c>
      <c r="I48" s="16">
        <v>7.88</v>
      </c>
      <c r="J48" s="17">
        <v>4.6900000000000004</v>
      </c>
    </row>
    <row r="49" spans="2:10" ht="57.75" customHeight="1" thickBot="1">
      <c r="B49" s="18"/>
      <c r="C49" s="1240" t="s">
        <v>5</v>
      </c>
      <c r="D49" s="1240"/>
      <c r="E49" s="1241"/>
      <c r="F49" s="19">
        <v>0.97</v>
      </c>
      <c r="G49" s="20">
        <v>0.77</v>
      </c>
      <c r="H49" s="20">
        <v>0.21</v>
      </c>
      <c r="I49" s="20">
        <v>0.8</v>
      </c>
      <c r="J49" s="21" t="s">
        <v>551</v>
      </c>
    </row>
    <row r="50" spans="2:10" ht="13.5" customHeight="1"/>
  </sheetData>
  <sheetProtection algorithmName="SHA-512" hashValue="Sm19ntzOFWojJXnmT1Ylu4NI0FCkYLnr3aENJOUqpx3PijHZX9CNRO5h31xUvb9LktAY17BFlEvJoowyHIHhBQ==" saltValue="tqjPZMBDvn3DL3u4dxvXU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2021-09-27T01:28:41Z</cp:lastPrinted>
  <dcterms:created xsi:type="dcterms:W3CDTF">2021-02-05T02:53:27Z</dcterms:created>
  <dcterms:modified xsi:type="dcterms:W3CDTF">2021-10-20T07:05:49Z</dcterms:modified>
</cp:coreProperties>
</file>